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20730" windowHeight="11760" tabRatio="915" firstSheet="6" activeTab="14"/>
  </bookViews>
  <sheets>
    <sheet name="Objectifs" sheetId="1" r:id="rId1"/>
    <sheet name="Dates de chargements" sheetId="2" r:id="rId2"/>
    <sheet name="Trame" sheetId="3" state="hidden" r:id="rId3"/>
    <sheet name="Asso_012022" sheetId="4" r:id="rId4"/>
    <sheet name="Asso_022022" sheetId="5" r:id="rId5"/>
    <sheet name="Asso_032022" sheetId="6" r:id="rId6"/>
    <sheet name="Asso_042022" sheetId="7" r:id="rId7"/>
    <sheet name="Asso_052022" sheetId="8" r:id="rId8"/>
    <sheet name="Asso_062022" sheetId="9" r:id="rId9"/>
    <sheet name="Asso_072022" sheetId="10" r:id="rId10"/>
    <sheet name="Asso_082022" sheetId="11" r:id="rId11"/>
    <sheet name="Asso_092022" sheetId="12" r:id="rId12"/>
    <sheet name="Asso_102022" sheetId="13" r:id="rId13"/>
    <sheet name="Asso_112022" sheetId="14" r:id="rId14"/>
    <sheet name="Asso_122022" sheetId="15" r:id="rId15"/>
    <sheet name="Total ANNEE 2022_Asso" sheetId="16" r:id="rId16"/>
  </sheets>
  <calcPr calcId="124519"/>
</workbook>
</file>

<file path=xl/calcChain.xml><?xml version="1.0" encoding="utf-8"?>
<calcChain xmlns="http://schemas.openxmlformats.org/spreadsheetml/2006/main">
  <c r="S88" i="16"/>
  <c r="R88"/>
  <c r="P88"/>
  <c r="O88"/>
  <c r="N88"/>
  <c r="M88"/>
  <c r="L88"/>
  <c r="K88"/>
  <c r="J88"/>
  <c r="I88"/>
  <c r="H88"/>
  <c r="S86"/>
  <c r="R86"/>
  <c r="P86"/>
  <c r="O86"/>
  <c r="N86"/>
  <c r="M86"/>
  <c r="L86"/>
  <c r="K86"/>
  <c r="J86"/>
  <c r="I86"/>
  <c r="H86"/>
  <c r="S85"/>
  <c r="R85"/>
  <c r="P85"/>
  <c r="O85"/>
  <c r="N85"/>
  <c r="M85"/>
  <c r="L85"/>
  <c r="K85"/>
  <c r="J85"/>
  <c r="I85"/>
  <c r="H85"/>
  <c r="S84"/>
  <c r="R84"/>
  <c r="P84"/>
  <c r="O84"/>
  <c r="N84"/>
  <c r="M84"/>
  <c r="L84"/>
  <c r="K84"/>
  <c r="J84"/>
  <c r="I84"/>
  <c r="H84"/>
  <c r="S83"/>
  <c r="R83"/>
  <c r="P83"/>
  <c r="O83"/>
  <c r="N83"/>
  <c r="M83"/>
  <c r="L83"/>
  <c r="K83"/>
  <c r="J83"/>
  <c r="I83"/>
  <c r="H83"/>
  <c r="S80"/>
  <c r="R80"/>
  <c r="P80"/>
  <c r="O80"/>
  <c r="N80"/>
  <c r="M80"/>
  <c r="L80"/>
  <c r="K80"/>
  <c r="J80"/>
  <c r="I80"/>
  <c r="H80"/>
  <c r="S78"/>
  <c r="R78"/>
  <c r="P78"/>
  <c r="O78"/>
  <c r="N78"/>
  <c r="M78"/>
  <c r="L78"/>
  <c r="K78"/>
  <c r="J78"/>
  <c r="I78"/>
  <c r="H78"/>
  <c r="S77"/>
  <c r="R77"/>
  <c r="P77"/>
  <c r="O77"/>
  <c r="N77"/>
  <c r="M77"/>
  <c r="L77"/>
  <c r="K77"/>
  <c r="J77"/>
  <c r="I77"/>
  <c r="H77"/>
  <c r="S76"/>
  <c r="R76"/>
  <c r="P76"/>
  <c r="O76"/>
  <c r="N76"/>
  <c r="M76"/>
  <c r="L76"/>
  <c r="K76"/>
  <c r="J76"/>
  <c r="I76"/>
  <c r="H76"/>
  <c r="S75"/>
  <c r="R75"/>
  <c r="P75"/>
  <c r="O75"/>
  <c r="N75"/>
  <c r="M75"/>
  <c r="L75"/>
  <c r="K75"/>
  <c r="J75"/>
  <c r="I75"/>
  <c r="H75"/>
  <c r="S73"/>
  <c r="R73"/>
  <c r="P73"/>
  <c r="O73"/>
  <c r="N73"/>
  <c r="M73"/>
  <c r="L73"/>
  <c r="K73"/>
  <c r="J73"/>
  <c r="I73"/>
  <c r="H73"/>
  <c r="S72"/>
  <c r="R72"/>
  <c r="P72"/>
  <c r="O72"/>
  <c r="N72"/>
  <c r="M72"/>
  <c r="L72"/>
  <c r="K72"/>
  <c r="J72"/>
  <c r="I72"/>
  <c r="H72"/>
  <c r="S71"/>
  <c r="R71"/>
  <c r="P71"/>
  <c r="O71"/>
  <c r="N71"/>
  <c r="M71"/>
  <c r="L71"/>
  <c r="K71"/>
  <c r="J71"/>
  <c r="I71"/>
  <c r="H71"/>
  <c r="S70"/>
  <c r="R70"/>
  <c r="P70"/>
  <c r="O70"/>
  <c r="N70"/>
  <c r="M70"/>
  <c r="L70"/>
  <c r="K70"/>
  <c r="J70"/>
  <c r="I70"/>
  <c r="H70"/>
  <c r="S69"/>
  <c r="R69"/>
  <c r="P69"/>
  <c r="O69"/>
  <c r="N69"/>
  <c r="M69"/>
  <c r="L69"/>
  <c r="K69"/>
  <c r="J69"/>
  <c r="I69"/>
  <c r="H69"/>
  <c r="S68"/>
  <c r="R68"/>
  <c r="P68"/>
  <c r="O68"/>
  <c r="N68"/>
  <c r="M68"/>
  <c r="L68"/>
  <c r="K68"/>
  <c r="J68"/>
  <c r="I68"/>
  <c r="H68"/>
  <c r="S66"/>
  <c r="R66"/>
  <c r="P66"/>
  <c r="O66"/>
  <c r="N66"/>
  <c r="M66"/>
  <c r="L66"/>
  <c r="K66"/>
  <c r="J66"/>
  <c r="I66"/>
  <c r="H66"/>
  <c r="S65"/>
  <c r="R65"/>
  <c r="P65"/>
  <c r="O65"/>
  <c r="N65"/>
  <c r="M65"/>
  <c r="L65"/>
  <c r="K65"/>
  <c r="J65"/>
  <c r="I65"/>
  <c r="H65"/>
  <c r="S64"/>
  <c r="R64"/>
  <c r="P64"/>
  <c r="O64"/>
  <c r="N64"/>
  <c r="M64"/>
  <c r="L64"/>
  <c r="K64"/>
  <c r="J64"/>
  <c r="I64"/>
  <c r="H64"/>
  <c r="S63"/>
  <c r="R63"/>
  <c r="P63"/>
  <c r="O63"/>
  <c r="N63"/>
  <c r="M63"/>
  <c r="L63"/>
  <c r="K63"/>
  <c r="J63"/>
  <c r="I63"/>
  <c r="H63"/>
  <c r="S62"/>
  <c r="R62"/>
  <c r="P62"/>
  <c r="O62"/>
  <c r="N62"/>
  <c r="M62"/>
  <c r="L62"/>
  <c r="K62"/>
  <c r="J62"/>
  <c r="I62"/>
  <c r="H62"/>
  <c r="S61"/>
  <c r="R61"/>
  <c r="P61"/>
  <c r="O61"/>
  <c r="N61"/>
  <c r="M61"/>
  <c r="L61"/>
  <c r="K61"/>
  <c r="J61"/>
  <c r="I61"/>
  <c r="H61"/>
  <c r="S60"/>
  <c r="R60"/>
  <c r="P60"/>
  <c r="O60"/>
  <c r="N60"/>
  <c r="M60"/>
  <c r="L60"/>
  <c r="K60"/>
  <c r="J60"/>
  <c r="I60"/>
  <c r="H60"/>
  <c r="S59"/>
  <c r="R59"/>
  <c r="P59"/>
  <c r="O59"/>
  <c r="N59"/>
  <c r="M59"/>
  <c r="L59"/>
  <c r="K59"/>
  <c r="J59"/>
  <c r="I59"/>
  <c r="H59"/>
  <c r="S58"/>
  <c r="R58"/>
  <c r="P58"/>
  <c r="O58"/>
  <c r="N58"/>
  <c r="M58"/>
  <c r="L58"/>
  <c r="K58"/>
  <c r="J58"/>
  <c r="I58"/>
  <c r="H58"/>
  <c r="S57"/>
  <c r="R57"/>
  <c r="P57"/>
  <c r="O57"/>
  <c r="N57"/>
  <c r="M57"/>
  <c r="L57"/>
  <c r="K57"/>
  <c r="J57"/>
  <c r="I57"/>
  <c r="H57"/>
  <c r="S56"/>
  <c r="R56"/>
  <c r="P56"/>
  <c r="O56"/>
  <c r="N56"/>
  <c r="M56"/>
  <c r="L56"/>
  <c r="K56"/>
  <c r="J56"/>
  <c r="I56"/>
  <c r="H56"/>
  <c r="S54"/>
  <c r="R54"/>
  <c r="P54"/>
  <c r="O54"/>
  <c r="N54"/>
  <c r="M54"/>
  <c r="L54"/>
  <c r="K54"/>
  <c r="J54"/>
  <c r="I54"/>
  <c r="H54"/>
  <c r="S53"/>
  <c r="R53"/>
  <c r="P53"/>
  <c r="O53"/>
  <c r="N53"/>
  <c r="M53"/>
  <c r="L53"/>
  <c r="K53"/>
  <c r="J53"/>
  <c r="I53"/>
  <c r="H53"/>
  <c r="S52"/>
  <c r="R52"/>
  <c r="P52"/>
  <c r="O52"/>
  <c r="N52"/>
  <c r="M52"/>
  <c r="L52"/>
  <c r="K52"/>
  <c r="J52"/>
  <c r="I52"/>
  <c r="H52"/>
  <c r="S51"/>
  <c r="R51"/>
  <c r="P51"/>
  <c r="O51"/>
  <c r="N51"/>
  <c r="M51"/>
  <c r="L51"/>
  <c r="K51"/>
  <c r="J51"/>
  <c r="I51"/>
  <c r="H51"/>
  <c r="S49"/>
  <c r="R49"/>
  <c r="P49"/>
  <c r="O49"/>
  <c r="N49"/>
  <c r="M49"/>
  <c r="L49"/>
  <c r="K49"/>
  <c r="J49"/>
  <c r="I49"/>
  <c r="H49"/>
  <c r="S48"/>
  <c r="R48"/>
  <c r="P48"/>
  <c r="O48"/>
  <c r="N48"/>
  <c r="M48"/>
  <c r="L48"/>
  <c r="K48"/>
  <c r="J48"/>
  <c r="I48"/>
  <c r="H48"/>
  <c r="S47"/>
  <c r="R47"/>
  <c r="P47"/>
  <c r="O47"/>
  <c r="N47"/>
  <c r="M47"/>
  <c r="L47"/>
  <c r="K47"/>
  <c r="J47"/>
  <c r="I47"/>
  <c r="H47"/>
  <c r="S46"/>
  <c r="R46"/>
  <c r="P46"/>
  <c r="O46"/>
  <c r="N46"/>
  <c r="M46"/>
  <c r="L46"/>
  <c r="K46"/>
  <c r="J46"/>
  <c r="I46"/>
  <c r="H46"/>
  <c r="S45"/>
  <c r="R45"/>
  <c r="P45"/>
  <c r="O45"/>
  <c r="N45"/>
  <c r="M45"/>
  <c r="L45"/>
  <c r="K45"/>
  <c r="J45"/>
  <c r="I45"/>
  <c r="H45"/>
  <c r="S44"/>
  <c r="R44"/>
  <c r="P44"/>
  <c r="O44"/>
  <c r="N44"/>
  <c r="M44"/>
  <c r="L44"/>
  <c r="K44"/>
  <c r="J44"/>
  <c r="I44"/>
  <c r="H44"/>
  <c r="S43"/>
  <c r="R43"/>
  <c r="P43"/>
  <c r="O43"/>
  <c r="N43"/>
  <c r="M43"/>
  <c r="L43"/>
  <c r="K43"/>
  <c r="J43"/>
  <c r="I43"/>
  <c r="H43"/>
  <c r="S42"/>
  <c r="R42"/>
  <c r="P42"/>
  <c r="O42"/>
  <c r="N42"/>
  <c r="M42"/>
  <c r="L42"/>
  <c r="K42"/>
  <c r="J42"/>
  <c r="I42"/>
  <c r="H42"/>
  <c r="S40"/>
  <c r="R40"/>
  <c r="P40"/>
  <c r="O40"/>
  <c r="N40"/>
  <c r="M40"/>
  <c r="L40"/>
  <c r="K40"/>
  <c r="J40"/>
  <c r="I40"/>
  <c r="H40"/>
  <c r="S39"/>
  <c r="R39"/>
  <c r="P39"/>
  <c r="O39"/>
  <c r="N39"/>
  <c r="M39"/>
  <c r="L39"/>
  <c r="K39"/>
  <c r="J39"/>
  <c r="I39"/>
  <c r="H39"/>
  <c r="S38"/>
  <c r="R38"/>
  <c r="P38"/>
  <c r="O38"/>
  <c r="N38"/>
  <c r="M38"/>
  <c r="L38"/>
  <c r="K38"/>
  <c r="J38"/>
  <c r="I38"/>
  <c r="H38"/>
  <c r="S37"/>
  <c r="R37"/>
  <c r="P37"/>
  <c r="O37"/>
  <c r="N37"/>
  <c r="M37"/>
  <c r="L37"/>
  <c r="K37"/>
  <c r="J37"/>
  <c r="I37"/>
  <c r="H37"/>
  <c r="S36"/>
  <c r="R36"/>
  <c r="P36"/>
  <c r="O36"/>
  <c r="N36"/>
  <c r="M36"/>
  <c r="L36"/>
  <c r="K36"/>
  <c r="J36"/>
  <c r="I36"/>
  <c r="H36"/>
  <c r="S35"/>
  <c r="R35"/>
  <c r="P35"/>
  <c r="O35"/>
  <c r="N35"/>
  <c r="M35"/>
  <c r="L35"/>
  <c r="K35"/>
  <c r="J35"/>
  <c r="I35"/>
  <c r="H35"/>
  <c r="S34"/>
  <c r="R34"/>
  <c r="P34"/>
  <c r="O34"/>
  <c r="N34"/>
  <c r="M34"/>
  <c r="L34"/>
  <c r="K34"/>
  <c r="J34"/>
  <c r="I34"/>
  <c r="H34"/>
  <c r="S33"/>
  <c r="R33"/>
  <c r="P33"/>
  <c r="O33"/>
  <c r="N33"/>
  <c r="M33"/>
  <c r="L33"/>
  <c r="K33"/>
  <c r="J33"/>
  <c r="I33"/>
  <c r="H33"/>
  <c r="S32"/>
  <c r="R32"/>
  <c r="P32"/>
  <c r="O32"/>
  <c r="N32"/>
  <c r="M32"/>
  <c r="L32"/>
  <c r="K32"/>
  <c r="J32"/>
  <c r="I32"/>
  <c r="H32"/>
  <c r="S31"/>
  <c r="R31"/>
  <c r="P31"/>
  <c r="O31"/>
  <c r="N31"/>
  <c r="M31"/>
  <c r="L31"/>
  <c r="K31"/>
  <c r="J31"/>
  <c r="I31"/>
  <c r="H31"/>
  <c r="S30"/>
  <c r="R30"/>
  <c r="P30"/>
  <c r="O30"/>
  <c r="N30"/>
  <c r="M30"/>
  <c r="L30"/>
  <c r="K30"/>
  <c r="J30"/>
  <c r="I30"/>
  <c r="H30"/>
  <c r="S29"/>
  <c r="R29"/>
  <c r="P29"/>
  <c r="O29"/>
  <c r="N29"/>
  <c r="M29"/>
  <c r="L29"/>
  <c r="K29"/>
  <c r="J29"/>
  <c r="I29"/>
  <c r="H29"/>
  <c r="S28"/>
  <c r="R28"/>
  <c r="P28"/>
  <c r="O28"/>
  <c r="N28"/>
  <c r="M28"/>
  <c r="L28"/>
  <c r="K28"/>
  <c r="J28"/>
  <c r="I28"/>
  <c r="H28"/>
  <c r="S27"/>
  <c r="R27"/>
  <c r="P27"/>
  <c r="O27"/>
  <c r="N27"/>
  <c r="M27"/>
  <c r="L27"/>
  <c r="K27"/>
  <c r="J27"/>
  <c r="I27"/>
  <c r="H27"/>
  <c r="S26"/>
  <c r="R26"/>
  <c r="P26"/>
  <c r="O26"/>
  <c r="N26"/>
  <c r="M26"/>
  <c r="L26"/>
  <c r="K26"/>
  <c r="J26"/>
  <c r="I26"/>
  <c r="H26"/>
  <c r="S25"/>
  <c r="R25"/>
  <c r="P25"/>
  <c r="O25"/>
  <c r="N25"/>
  <c r="M25"/>
  <c r="L25"/>
  <c r="K25"/>
  <c r="J25"/>
  <c r="I25"/>
  <c r="H25"/>
  <c r="S24"/>
  <c r="R24"/>
  <c r="P24"/>
  <c r="O24"/>
  <c r="N24"/>
  <c r="M24"/>
  <c r="L24"/>
  <c r="K24"/>
  <c r="J24"/>
  <c r="I24"/>
  <c r="H24"/>
  <c r="S23"/>
  <c r="R23"/>
  <c r="P23"/>
  <c r="O23"/>
  <c r="N23"/>
  <c r="M23"/>
  <c r="L23"/>
  <c r="K23"/>
  <c r="J23"/>
  <c r="I23"/>
  <c r="H23"/>
  <c r="S21"/>
  <c r="R21"/>
  <c r="P21"/>
  <c r="O21"/>
  <c r="N21"/>
  <c r="M21"/>
  <c r="L21"/>
  <c r="K21"/>
  <c r="J21"/>
  <c r="I21"/>
  <c r="H21"/>
  <c r="S20"/>
  <c r="R20"/>
  <c r="P20"/>
  <c r="O20"/>
  <c r="N20"/>
  <c r="M20"/>
  <c r="L20"/>
  <c r="K20"/>
  <c r="J20"/>
  <c r="I20"/>
  <c r="H20"/>
  <c r="S19"/>
  <c r="R19"/>
  <c r="P19"/>
  <c r="O19"/>
  <c r="N19"/>
  <c r="M19"/>
  <c r="L19"/>
  <c r="K19"/>
  <c r="J19"/>
  <c r="I19"/>
  <c r="H19"/>
  <c r="S17"/>
  <c r="R17"/>
  <c r="P17"/>
  <c r="O17"/>
  <c r="N17"/>
  <c r="M17"/>
  <c r="L17"/>
  <c r="K17"/>
  <c r="J17"/>
  <c r="I17"/>
  <c r="H17"/>
  <c r="S16"/>
  <c r="R16"/>
  <c r="P16"/>
  <c r="O16"/>
  <c r="N16"/>
  <c r="M16"/>
  <c r="L16"/>
  <c r="K16"/>
  <c r="J16"/>
  <c r="I16"/>
  <c r="H16"/>
  <c r="S15"/>
  <c r="R15"/>
  <c r="P15"/>
  <c r="O15"/>
  <c r="N15"/>
  <c r="M15"/>
  <c r="L15"/>
  <c r="K15"/>
  <c r="J15"/>
  <c r="I15"/>
  <c r="H15"/>
  <c r="S14"/>
  <c r="R14"/>
  <c r="P14"/>
  <c r="O14"/>
  <c r="N14"/>
  <c r="M14"/>
  <c r="L14"/>
  <c r="K14"/>
  <c r="J14"/>
  <c r="I14"/>
  <c r="H14"/>
  <c r="S13"/>
  <c r="R13"/>
  <c r="P13"/>
  <c r="O13"/>
  <c r="N13"/>
  <c r="M13"/>
  <c r="L13"/>
  <c r="K13"/>
  <c r="J13"/>
  <c r="I13"/>
  <c r="H13"/>
  <c r="S12"/>
  <c r="R12"/>
  <c r="P12"/>
  <c r="O12"/>
  <c r="N12"/>
  <c r="M12"/>
  <c r="L12"/>
  <c r="K12"/>
  <c r="J12"/>
  <c r="I12"/>
  <c r="H12"/>
  <c r="S11"/>
  <c r="R11"/>
  <c r="P11"/>
  <c r="O11"/>
  <c r="N11"/>
  <c r="M11"/>
  <c r="L11"/>
  <c r="K11"/>
  <c r="J11"/>
  <c r="I11"/>
  <c r="H11"/>
  <c r="S10"/>
  <c r="R10"/>
  <c r="P10"/>
  <c r="O10"/>
  <c r="N10"/>
  <c r="M10"/>
  <c r="L10"/>
  <c r="K10"/>
  <c r="J10"/>
  <c r="I10"/>
  <c r="H10"/>
  <c r="S9"/>
  <c r="R9"/>
  <c r="P9"/>
  <c r="O9"/>
  <c r="N9"/>
  <c r="M9"/>
  <c r="L9"/>
  <c r="K9"/>
  <c r="J9"/>
  <c r="I9"/>
  <c r="H9"/>
  <c r="S8"/>
  <c r="R8"/>
  <c r="P8"/>
  <c r="O8"/>
  <c r="N8"/>
  <c r="M8"/>
  <c r="L8"/>
  <c r="K8"/>
  <c r="J8"/>
  <c r="I8"/>
  <c r="H8"/>
  <c r="S7"/>
  <c r="R7"/>
  <c r="P7"/>
  <c r="O7"/>
  <c r="N7"/>
  <c r="M7"/>
  <c r="L7"/>
  <c r="K7"/>
  <c r="J7"/>
  <c r="I7"/>
  <c r="H7"/>
  <c r="S6"/>
  <c r="R6"/>
  <c r="P6"/>
  <c r="O6"/>
  <c r="N6"/>
  <c r="M6"/>
  <c r="L6"/>
  <c r="K6"/>
  <c r="J6"/>
  <c r="I6"/>
  <c r="H6"/>
  <c r="S5"/>
  <c r="R5"/>
  <c r="P5"/>
  <c r="O5"/>
  <c r="N5"/>
  <c r="M5"/>
  <c r="L5"/>
  <c r="K5"/>
  <c r="J5"/>
  <c r="I5"/>
  <c r="H5"/>
  <c r="S4"/>
  <c r="R4"/>
  <c r="P4"/>
  <c r="O4"/>
  <c r="N4"/>
  <c r="M4"/>
  <c r="L4"/>
  <c r="K4"/>
  <c r="J4"/>
  <c r="I4"/>
  <c r="H4"/>
  <c r="C1"/>
  <c r="AN120" i="15"/>
  <c r="AM120"/>
  <c r="AL120"/>
  <c r="AK120"/>
  <c r="AJ120"/>
  <c r="AI120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AN105"/>
  <c r="AM105"/>
  <c r="AF105"/>
  <c r="Y105"/>
  <c r="R105"/>
  <c r="K105"/>
  <c r="AN104"/>
  <c r="AM104"/>
  <c r="AF104"/>
  <c r="Y104"/>
  <c r="R104"/>
  <c r="K104"/>
  <c r="AN103"/>
  <c r="AM103"/>
  <c r="AF103"/>
  <c r="Y103"/>
  <c r="R103"/>
  <c r="K103"/>
  <c r="AN102"/>
  <c r="AM102"/>
  <c r="AF102"/>
  <c r="Y102"/>
  <c r="R102"/>
  <c r="K102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AN97"/>
  <c r="AM97"/>
  <c r="AF97"/>
  <c r="Y97"/>
  <c r="R97"/>
  <c r="K97"/>
  <c r="AN96"/>
  <c r="AM96"/>
  <c r="AF96"/>
  <c r="Y96"/>
  <c r="R96"/>
  <c r="K96"/>
  <c r="AN95"/>
  <c r="AM95"/>
  <c r="AF95"/>
  <c r="Y95"/>
  <c r="R95"/>
  <c r="K95"/>
  <c r="AN94"/>
  <c r="AM94"/>
  <c r="AF94"/>
  <c r="Y94"/>
  <c r="R94"/>
  <c r="K94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AN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AN87"/>
  <c r="AM87"/>
  <c r="AF87"/>
  <c r="Y87"/>
  <c r="R87"/>
  <c r="K87"/>
  <c r="AN85"/>
  <c r="AM85"/>
  <c r="AL85"/>
  <c r="AK85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AN80"/>
  <c r="AM80"/>
  <c r="AF80"/>
  <c r="Y80"/>
  <c r="R80"/>
  <c r="K80"/>
  <c r="AN79"/>
  <c r="AM79"/>
  <c r="AF79"/>
  <c r="Y79"/>
  <c r="R79"/>
  <c r="K79"/>
  <c r="AN78"/>
  <c r="AM78"/>
  <c r="AF78"/>
  <c r="Y78"/>
  <c r="R78"/>
  <c r="K78"/>
  <c r="AN77"/>
  <c r="AM77"/>
  <c r="AF77"/>
  <c r="Y77"/>
  <c r="R77"/>
  <c r="K77"/>
  <c r="AN76"/>
  <c r="AM76"/>
  <c r="AF76"/>
  <c r="Y76"/>
  <c r="R76"/>
  <c r="K76"/>
  <c r="AN75"/>
  <c r="AM75"/>
  <c r="AF75"/>
  <c r="Y75"/>
  <c r="R75"/>
  <c r="K75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AN71"/>
  <c r="AM71"/>
  <c r="AF71"/>
  <c r="Y71"/>
  <c r="R71"/>
  <c r="K71"/>
  <c r="AN70"/>
  <c r="AM70"/>
  <c r="AF70"/>
  <c r="Y70"/>
  <c r="R70"/>
  <c r="K70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AN67"/>
  <c r="AM67"/>
  <c r="AF67"/>
  <c r="Y67"/>
  <c r="R67"/>
  <c r="K67"/>
  <c r="AN66"/>
  <c r="AM66"/>
  <c r="AF66"/>
  <c r="Y66"/>
  <c r="R66"/>
  <c r="K66"/>
  <c r="AN65"/>
  <c r="AM65"/>
  <c r="AF65"/>
  <c r="Y65"/>
  <c r="R65"/>
  <c r="K65"/>
  <c r="AN64"/>
  <c r="AM64"/>
  <c r="AF64"/>
  <c r="Y64"/>
  <c r="R64"/>
  <c r="K64"/>
  <c r="AN63"/>
  <c r="AM63"/>
  <c r="AF63"/>
  <c r="Y63"/>
  <c r="R63"/>
  <c r="K63"/>
  <c r="AN62"/>
  <c r="AM62"/>
  <c r="AF62"/>
  <c r="Y62"/>
  <c r="R62"/>
  <c r="K62"/>
  <c r="AN61"/>
  <c r="AM61"/>
  <c r="AF61"/>
  <c r="Y61"/>
  <c r="R61"/>
  <c r="K61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AN34"/>
  <c r="AM34"/>
  <c r="AF34"/>
  <c r="Y34"/>
  <c r="R34"/>
  <c r="K34"/>
  <c r="AN33"/>
  <c r="AM33"/>
  <c r="AF33"/>
  <c r="Y33"/>
  <c r="R33"/>
  <c r="K33"/>
  <c r="AN32"/>
  <c r="AM32"/>
  <c r="AF32"/>
  <c r="Y32"/>
  <c r="R32"/>
  <c r="K32"/>
  <c r="AN31"/>
  <c r="AM31"/>
  <c r="AF31"/>
  <c r="Y31"/>
  <c r="R31"/>
  <c r="K31"/>
  <c r="AN30"/>
  <c r="AM30"/>
  <c r="AF30"/>
  <c r="Y30"/>
  <c r="R30"/>
  <c r="K30"/>
  <c r="AN29"/>
  <c r="AM29"/>
  <c r="AF29"/>
  <c r="Y29"/>
  <c r="R29"/>
  <c r="K29"/>
  <c r="AN28"/>
  <c r="AM28"/>
  <c r="AF28"/>
  <c r="Y28"/>
  <c r="R28"/>
  <c r="K28"/>
  <c r="AN27"/>
  <c r="AM27"/>
  <c r="AF27"/>
  <c r="Y27"/>
  <c r="R27"/>
  <c r="K27"/>
  <c r="AN26"/>
  <c r="AM26"/>
  <c r="AF26"/>
  <c r="Y26"/>
  <c r="R26"/>
  <c r="K26"/>
  <c r="AN25"/>
  <c r="AM25"/>
  <c r="AF25"/>
  <c r="Y25"/>
  <c r="R25"/>
  <c r="K25"/>
  <c r="AN24"/>
  <c r="AM24"/>
  <c r="AF24"/>
  <c r="Y24"/>
  <c r="R24"/>
  <c r="K24"/>
  <c r="AN23"/>
  <c r="AM23"/>
  <c r="AF23"/>
  <c r="Y23"/>
  <c r="R23"/>
  <c r="K23"/>
  <c r="AL22"/>
  <c r="AK22"/>
  <c r="AJ22"/>
  <c r="AI22"/>
  <c r="AH22"/>
  <c r="AG22"/>
  <c r="AE22"/>
  <c r="AD22"/>
  <c r="AC22"/>
  <c r="AB22"/>
  <c r="AA22"/>
  <c r="Z22"/>
  <c r="X22"/>
  <c r="W22"/>
  <c r="V22"/>
  <c r="U22"/>
  <c r="T22"/>
  <c r="S22"/>
  <c r="Q22"/>
  <c r="P22"/>
  <c r="O22"/>
  <c r="N22"/>
  <c r="M22"/>
  <c r="L22"/>
  <c r="J22"/>
  <c r="I22"/>
  <c r="H22"/>
  <c r="G22"/>
  <c r="F22"/>
  <c r="AL21"/>
  <c r="AK21"/>
  <c r="AJ21"/>
  <c r="AI21"/>
  <c r="AH21"/>
  <c r="AG21"/>
  <c r="AE21"/>
  <c r="AD21"/>
  <c r="AC21"/>
  <c r="AB21"/>
  <c r="AA21"/>
  <c r="Z21"/>
  <c r="X21"/>
  <c r="W21"/>
  <c r="V21"/>
  <c r="U21"/>
  <c r="T21"/>
  <c r="S21"/>
  <c r="Q21"/>
  <c r="P21"/>
  <c r="O21"/>
  <c r="N21"/>
  <c r="M21"/>
  <c r="L21"/>
  <c r="J21"/>
  <c r="I21"/>
  <c r="H21"/>
  <c r="G21"/>
  <c r="F21"/>
  <c r="E21"/>
  <c r="B20"/>
  <c r="B19"/>
  <c r="D17"/>
  <c r="C17"/>
  <c r="B17"/>
  <c r="D16"/>
  <c r="C16"/>
  <c r="B16"/>
  <c r="D15"/>
  <c r="C15"/>
  <c r="B15"/>
  <c r="D14"/>
  <c r="C14"/>
  <c r="B14"/>
  <c r="D13"/>
  <c r="C13"/>
  <c r="B13"/>
  <c r="D12"/>
  <c r="C12"/>
  <c r="B12"/>
  <c r="D11"/>
  <c r="C11"/>
  <c r="B11"/>
  <c r="D10"/>
  <c r="C10"/>
  <c r="B10"/>
  <c r="D9"/>
  <c r="C9"/>
  <c r="B9"/>
  <c r="D8"/>
  <c r="C8"/>
  <c r="B8"/>
  <c r="D7"/>
  <c r="C7"/>
  <c r="B7"/>
  <c r="C1"/>
  <c r="AN120" i="14"/>
  <c r="AM120"/>
  <c r="AL120"/>
  <c r="AK120"/>
  <c r="AJ120"/>
  <c r="AI120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AN105"/>
  <c r="AM105"/>
  <c r="AF105"/>
  <c r="Y105"/>
  <c r="R105"/>
  <c r="K105"/>
  <c r="AN104"/>
  <c r="AM104"/>
  <c r="AF104"/>
  <c r="Y104"/>
  <c r="R104"/>
  <c r="K104"/>
  <c r="AN103"/>
  <c r="AM103"/>
  <c r="AF103"/>
  <c r="Y103"/>
  <c r="R103"/>
  <c r="K103"/>
  <c r="AN102"/>
  <c r="AM102"/>
  <c r="AF102"/>
  <c r="Y102"/>
  <c r="R102"/>
  <c r="K102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AN97"/>
  <c r="AM97"/>
  <c r="AF97"/>
  <c r="Y97"/>
  <c r="R97"/>
  <c r="K97"/>
  <c r="AN96"/>
  <c r="AM96"/>
  <c r="AF96"/>
  <c r="Y96"/>
  <c r="R96"/>
  <c r="K96"/>
  <c r="AN95"/>
  <c r="AM95"/>
  <c r="AF95"/>
  <c r="Y95"/>
  <c r="R95"/>
  <c r="K95"/>
  <c r="AN94"/>
  <c r="AM94"/>
  <c r="AF94"/>
  <c r="Y94"/>
  <c r="R94"/>
  <c r="K94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AN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AN87"/>
  <c r="AM87"/>
  <c r="AF87"/>
  <c r="Y87"/>
  <c r="R87"/>
  <c r="K87"/>
  <c r="AN85"/>
  <c r="AM85"/>
  <c r="AL85"/>
  <c r="AK85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AN80"/>
  <c r="AM80"/>
  <c r="AF80"/>
  <c r="Y80"/>
  <c r="R80"/>
  <c r="K80"/>
  <c r="AN79"/>
  <c r="AM79"/>
  <c r="AF79"/>
  <c r="Y79"/>
  <c r="R79"/>
  <c r="K79"/>
  <c r="AN78"/>
  <c r="AM78"/>
  <c r="AF78"/>
  <c r="Y78"/>
  <c r="R78"/>
  <c r="K78"/>
  <c r="AN77"/>
  <c r="AM77"/>
  <c r="AF77"/>
  <c r="Y77"/>
  <c r="R77"/>
  <c r="K77"/>
  <c r="AN76"/>
  <c r="AM76"/>
  <c r="AF76"/>
  <c r="Y76"/>
  <c r="R76"/>
  <c r="K76"/>
  <c r="AN75"/>
  <c r="AM75"/>
  <c r="AF75"/>
  <c r="Y75"/>
  <c r="R75"/>
  <c r="K75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AN71"/>
  <c r="AM71"/>
  <c r="AF71"/>
  <c r="Y71"/>
  <c r="R71"/>
  <c r="K71"/>
  <c r="AN70"/>
  <c r="AM70"/>
  <c r="AF70"/>
  <c r="Y70"/>
  <c r="R70"/>
  <c r="K70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AN67"/>
  <c r="AM67"/>
  <c r="AF67"/>
  <c r="Y67"/>
  <c r="R67"/>
  <c r="K67"/>
  <c r="AN66"/>
  <c r="AM66"/>
  <c r="AF66"/>
  <c r="Y66"/>
  <c r="R66"/>
  <c r="K66"/>
  <c r="AN65"/>
  <c r="AM65"/>
  <c r="AF65"/>
  <c r="Y65"/>
  <c r="R65"/>
  <c r="K65"/>
  <c r="AN64"/>
  <c r="AM64"/>
  <c r="AF64"/>
  <c r="Y64"/>
  <c r="R64"/>
  <c r="K64"/>
  <c r="AN63"/>
  <c r="AM63"/>
  <c r="AF63"/>
  <c r="Y63"/>
  <c r="R63"/>
  <c r="K63"/>
  <c r="AN62"/>
  <c r="AM62"/>
  <c r="AF62"/>
  <c r="Y62"/>
  <c r="R62"/>
  <c r="K62"/>
  <c r="AN61"/>
  <c r="AM61"/>
  <c r="AF61"/>
  <c r="Y61"/>
  <c r="R61"/>
  <c r="K61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AN34"/>
  <c r="AM34"/>
  <c r="AF34"/>
  <c r="Y34"/>
  <c r="R34"/>
  <c r="K34"/>
  <c r="AN33"/>
  <c r="AM33"/>
  <c r="AF33"/>
  <c r="Y33"/>
  <c r="R33"/>
  <c r="K33"/>
  <c r="AN32"/>
  <c r="AM32"/>
  <c r="AF32"/>
  <c r="Y32"/>
  <c r="R32"/>
  <c r="K32"/>
  <c r="AN31"/>
  <c r="AM31"/>
  <c r="AF31"/>
  <c r="Y31"/>
  <c r="R31"/>
  <c r="K31"/>
  <c r="AN30"/>
  <c r="AM30"/>
  <c r="AF30"/>
  <c r="Y30"/>
  <c r="R30"/>
  <c r="K30"/>
  <c r="AN29"/>
  <c r="AM29"/>
  <c r="AF29"/>
  <c r="Y29"/>
  <c r="R29"/>
  <c r="K29"/>
  <c r="AN28"/>
  <c r="AM28"/>
  <c r="AF28"/>
  <c r="Y28"/>
  <c r="R28"/>
  <c r="K28"/>
  <c r="AN27"/>
  <c r="AM27"/>
  <c r="AF27"/>
  <c r="Y27"/>
  <c r="R27"/>
  <c r="K27"/>
  <c r="AN26"/>
  <c r="AM26"/>
  <c r="AF26"/>
  <c r="Y26"/>
  <c r="R26"/>
  <c r="K26"/>
  <c r="AN25"/>
  <c r="AM25"/>
  <c r="AF25"/>
  <c r="Y25"/>
  <c r="R25"/>
  <c r="K25"/>
  <c r="AN24"/>
  <c r="AM24"/>
  <c r="AF24"/>
  <c r="Y24"/>
  <c r="R24"/>
  <c r="K24"/>
  <c r="AN23"/>
  <c r="AM23"/>
  <c r="AF23"/>
  <c r="Y23"/>
  <c r="R23"/>
  <c r="K23"/>
  <c r="AL22"/>
  <c r="AK22"/>
  <c r="AJ22"/>
  <c r="AI22"/>
  <c r="AH22"/>
  <c r="AG22"/>
  <c r="AE22"/>
  <c r="AD22"/>
  <c r="AC22"/>
  <c r="AB22"/>
  <c r="AA22"/>
  <c r="Z22"/>
  <c r="X22"/>
  <c r="W22"/>
  <c r="V22"/>
  <c r="U22"/>
  <c r="T22"/>
  <c r="S22"/>
  <c r="Q22"/>
  <c r="P22"/>
  <c r="O22"/>
  <c r="N22"/>
  <c r="M22"/>
  <c r="L22"/>
  <c r="J22"/>
  <c r="I22"/>
  <c r="H22"/>
  <c r="G22"/>
  <c r="F22"/>
  <c r="AL21"/>
  <c r="AK21"/>
  <c r="AJ21"/>
  <c r="AI21"/>
  <c r="AH21"/>
  <c r="AG21"/>
  <c r="AE21"/>
  <c r="AD21"/>
  <c r="AC21"/>
  <c r="AB21"/>
  <c r="AA21"/>
  <c r="Z21"/>
  <c r="X21"/>
  <c r="W21"/>
  <c r="V21"/>
  <c r="U21"/>
  <c r="T21"/>
  <c r="S21"/>
  <c r="Q21"/>
  <c r="P21"/>
  <c r="O21"/>
  <c r="N21"/>
  <c r="M21"/>
  <c r="L21"/>
  <c r="J21"/>
  <c r="I21"/>
  <c r="H21"/>
  <c r="G21"/>
  <c r="F21"/>
  <c r="E21"/>
  <c r="B20"/>
  <c r="B19"/>
  <c r="D17"/>
  <c r="C17"/>
  <c r="B17"/>
  <c r="D16"/>
  <c r="C16"/>
  <c r="B16"/>
  <c r="D15"/>
  <c r="C15"/>
  <c r="B15"/>
  <c r="D14"/>
  <c r="C14"/>
  <c r="B14"/>
  <c r="D13"/>
  <c r="C13"/>
  <c r="B13"/>
  <c r="D12"/>
  <c r="C12"/>
  <c r="B12"/>
  <c r="D11"/>
  <c r="C11"/>
  <c r="B11"/>
  <c r="D10"/>
  <c r="C10"/>
  <c r="B10"/>
  <c r="D9"/>
  <c r="C9"/>
  <c r="B9"/>
  <c r="D8"/>
  <c r="C8"/>
  <c r="B8"/>
  <c r="D7"/>
  <c r="C7"/>
  <c r="B7"/>
  <c r="C1"/>
  <c r="E108" i="13"/>
  <c r="AG107"/>
  <c r="AF107"/>
  <c r="AE107"/>
  <c r="AD107"/>
  <c r="AC107"/>
  <c r="AB107"/>
  <c r="Z107"/>
  <c r="Y107"/>
  <c r="X107"/>
  <c r="W107"/>
  <c r="V107"/>
  <c r="U107"/>
  <c r="S107"/>
  <c r="R107"/>
  <c r="Q107"/>
  <c r="P107"/>
  <c r="O107"/>
  <c r="N107"/>
  <c r="L107"/>
  <c r="K107"/>
  <c r="J107"/>
  <c r="I107"/>
  <c r="H107"/>
  <c r="G107"/>
  <c r="E107"/>
  <c r="E106"/>
  <c r="AH105"/>
  <c r="AA105"/>
  <c r="T105"/>
  <c r="M105"/>
  <c r="F105"/>
  <c r="AH104"/>
  <c r="AA104"/>
  <c r="T104"/>
  <c r="M104"/>
  <c r="F104"/>
  <c r="AH103"/>
  <c r="AA103"/>
  <c r="T103"/>
  <c r="M103"/>
  <c r="F103"/>
  <c r="AH102"/>
  <c r="AA102"/>
  <c r="T102"/>
  <c r="M102"/>
  <c r="F102"/>
  <c r="E100"/>
  <c r="AG99"/>
  <c r="AF99"/>
  <c r="AE99"/>
  <c r="AD99"/>
  <c r="AC99"/>
  <c r="AB99"/>
  <c r="Z99"/>
  <c r="Y99"/>
  <c r="X99"/>
  <c r="W99"/>
  <c r="V99"/>
  <c r="U99"/>
  <c r="S99"/>
  <c r="R99"/>
  <c r="Q99"/>
  <c r="P99"/>
  <c r="O99"/>
  <c r="N99"/>
  <c r="L99"/>
  <c r="K99"/>
  <c r="J99"/>
  <c r="I99"/>
  <c r="H99"/>
  <c r="G99"/>
  <c r="E99"/>
  <c r="E98"/>
  <c r="AH97"/>
  <c r="AA97"/>
  <c r="T97"/>
  <c r="M97"/>
  <c r="F97"/>
  <c r="AH96"/>
  <c r="AA96"/>
  <c r="T96"/>
  <c r="M96"/>
  <c r="F96"/>
  <c r="AH95"/>
  <c r="AA95"/>
  <c r="T95"/>
  <c r="M95"/>
  <c r="F95"/>
  <c r="AH94"/>
  <c r="AA94"/>
  <c r="T94"/>
  <c r="M94"/>
  <c r="F94"/>
  <c r="AG91"/>
  <c r="AF91"/>
  <c r="AE91"/>
  <c r="AD91"/>
  <c r="AC91"/>
  <c r="AB91"/>
  <c r="Z91"/>
  <c r="Y91"/>
  <c r="X91"/>
  <c r="W91"/>
  <c r="V91"/>
  <c r="U91"/>
  <c r="S91"/>
  <c r="R91"/>
  <c r="Q91"/>
  <c r="P91"/>
  <c r="O91"/>
  <c r="N91"/>
  <c r="L91"/>
  <c r="K91"/>
  <c r="J91"/>
  <c r="I91"/>
  <c r="H91"/>
  <c r="G91"/>
  <c r="E91"/>
  <c r="AG90"/>
  <c r="AF90"/>
  <c r="AE90"/>
  <c r="AD90"/>
  <c r="AC90"/>
  <c r="AB90"/>
  <c r="Z90"/>
  <c r="Y90"/>
  <c r="X90"/>
  <c r="W90"/>
  <c r="V90"/>
  <c r="U90"/>
  <c r="S90"/>
  <c r="R90"/>
  <c r="Q90"/>
  <c r="P90"/>
  <c r="O90"/>
  <c r="N90"/>
  <c r="L90"/>
  <c r="K90"/>
  <c r="J90"/>
  <c r="I90"/>
  <c r="H90"/>
  <c r="G90"/>
  <c r="E90"/>
  <c r="AG89"/>
  <c r="AF89"/>
  <c r="AE89"/>
  <c r="AD89"/>
  <c r="AC89"/>
  <c r="AB89"/>
  <c r="Z89"/>
  <c r="Y89"/>
  <c r="X89"/>
  <c r="W89"/>
  <c r="V89"/>
  <c r="U89"/>
  <c r="S89"/>
  <c r="R89"/>
  <c r="Q89"/>
  <c r="P89"/>
  <c r="O89"/>
  <c r="N89"/>
  <c r="L89"/>
  <c r="K89"/>
  <c r="J89"/>
  <c r="I89"/>
  <c r="H89"/>
  <c r="G89"/>
  <c r="E89"/>
  <c r="AH87"/>
  <c r="AA87"/>
  <c r="T87"/>
  <c r="M87"/>
  <c r="F87"/>
  <c r="AG85"/>
  <c r="AF85"/>
  <c r="AE85"/>
  <c r="AD85"/>
  <c r="AC85"/>
  <c r="AB85"/>
  <c r="Z85"/>
  <c r="Y85"/>
  <c r="X85"/>
  <c r="W85"/>
  <c r="V85"/>
  <c r="U85"/>
  <c r="S85"/>
  <c r="R85"/>
  <c r="Q85"/>
  <c r="P85"/>
  <c r="O85"/>
  <c r="N85"/>
  <c r="L85"/>
  <c r="K85"/>
  <c r="J85"/>
  <c r="I85"/>
  <c r="H85"/>
  <c r="G85"/>
  <c r="E85"/>
  <c r="AG84"/>
  <c r="AF84"/>
  <c r="AE84"/>
  <c r="AD84"/>
  <c r="AC84"/>
  <c r="AB84"/>
  <c r="Z84"/>
  <c r="Y84"/>
  <c r="X84"/>
  <c r="W84"/>
  <c r="V84"/>
  <c r="U84"/>
  <c r="S84"/>
  <c r="R84"/>
  <c r="Q84"/>
  <c r="P84"/>
  <c r="O84"/>
  <c r="N84"/>
  <c r="L84"/>
  <c r="K84"/>
  <c r="J84"/>
  <c r="I84"/>
  <c r="H84"/>
  <c r="G84"/>
  <c r="E84"/>
  <c r="AG83"/>
  <c r="AF83"/>
  <c r="AE83"/>
  <c r="AD83"/>
  <c r="AC83"/>
  <c r="AB83"/>
  <c r="Z83"/>
  <c r="Y83"/>
  <c r="X83"/>
  <c r="W83"/>
  <c r="V83"/>
  <c r="U83"/>
  <c r="S83"/>
  <c r="R83"/>
  <c r="Q83"/>
  <c r="P83"/>
  <c r="O83"/>
  <c r="N83"/>
  <c r="L83"/>
  <c r="K83"/>
  <c r="J83"/>
  <c r="I83"/>
  <c r="H83"/>
  <c r="G83"/>
  <c r="E83"/>
  <c r="AG82"/>
  <c r="AF82"/>
  <c r="AE82"/>
  <c r="AD82"/>
  <c r="AC82"/>
  <c r="AB82"/>
  <c r="Z82"/>
  <c r="Y82"/>
  <c r="X82"/>
  <c r="W82"/>
  <c r="V82"/>
  <c r="U82"/>
  <c r="S82"/>
  <c r="R82"/>
  <c r="Q82"/>
  <c r="P82"/>
  <c r="O82"/>
  <c r="N82"/>
  <c r="L82"/>
  <c r="K82"/>
  <c r="J82"/>
  <c r="I82"/>
  <c r="H82"/>
  <c r="G82"/>
  <c r="E82"/>
  <c r="AG81"/>
  <c r="AF81"/>
  <c r="AE81"/>
  <c r="AD81"/>
  <c r="AC81"/>
  <c r="AB81"/>
  <c r="Z81"/>
  <c r="Y81"/>
  <c r="X81"/>
  <c r="W81"/>
  <c r="V81"/>
  <c r="U81"/>
  <c r="S81"/>
  <c r="R81"/>
  <c r="Q81"/>
  <c r="P81"/>
  <c r="O81"/>
  <c r="N81"/>
  <c r="L81"/>
  <c r="K81"/>
  <c r="J81"/>
  <c r="I81"/>
  <c r="H81"/>
  <c r="G81"/>
  <c r="E81"/>
  <c r="AH80"/>
  <c r="AA80"/>
  <c r="AA85" s="1"/>
  <c r="T80"/>
  <c r="M80"/>
  <c r="F80"/>
  <c r="AH79"/>
  <c r="AA79"/>
  <c r="T79"/>
  <c r="M79"/>
  <c r="F79"/>
  <c r="AH78"/>
  <c r="AA78"/>
  <c r="T78"/>
  <c r="M78"/>
  <c r="F78"/>
  <c r="AH77"/>
  <c r="AA77"/>
  <c r="T77"/>
  <c r="M77"/>
  <c r="F77"/>
  <c r="AH76"/>
  <c r="AA76"/>
  <c r="T76"/>
  <c r="M76"/>
  <c r="F76"/>
  <c r="AH75"/>
  <c r="AA75"/>
  <c r="T75"/>
  <c r="M75"/>
  <c r="F75"/>
  <c r="AH71"/>
  <c r="AA71"/>
  <c r="T71"/>
  <c r="M71"/>
  <c r="F71"/>
  <c r="AH70"/>
  <c r="AA70"/>
  <c r="T70"/>
  <c r="M70"/>
  <c r="F70"/>
  <c r="AH67"/>
  <c r="AA67"/>
  <c r="T67"/>
  <c r="M67"/>
  <c r="F67"/>
  <c r="AH66"/>
  <c r="AA66"/>
  <c r="T66"/>
  <c r="M66"/>
  <c r="F66"/>
  <c r="AH65"/>
  <c r="AA65"/>
  <c r="T65"/>
  <c r="M65"/>
  <c r="F65"/>
  <c r="AH64"/>
  <c r="AA64"/>
  <c r="T64"/>
  <c r="M64"/>
  <c r="F64"/>
  <c r="AH63"/>
  <c r="AA63"/>
  <c r="T63"/>
  <c r="M63"/>
  <c r="F63"/>
  <c r="AH62"/>
  <c r="AA62"/>
  <c r="T62"/>
  <c r="M62"/>
  <c r="F62"/>
  <c r="AH61"/>
  <c r="AA61"/>
  <c r="T61"/>
  <c r="M61"/>
  <c r="F61"/>
  <c r="AG53"/>
  <c r="AF53"/>
  <c r="AE53"/>
  <c r="AD53"/>
  <c r="AC53"/>
  <c r="AB53"/>
  <c r="Z53"/>
  <c r="Y53"/>
  <c r="X53"/>
  <c r="W53"/>
  <c r="V53"/>
  <c r="U53"/>
  <c r="S53"/>
  <c r="R53"/>
  <c r="Q53"/>
  <c r="P53"/>
  <c r="O53"/>
  <c r="N53"/>
  <c r="L53"/>
  <c r="K53"/>
  <c r="J53"/>
  <c r="I53"/>
  <c r="H53"/>
  <c r="G53"/>
  <c r="E53"/>
  <c r="AG47"/>
  <c r="AF47"/>
  <c r="AE47"/>
  <c r="AD47"/>
  <c r="AC47"/>
  <c r="AB47"/>
  <c r="Z47"/>
  <c r="Y47"/>
  <c r="X47"/>
  <c r="W47"/>
  <c r="V47"/>
  <c r="U47"/>
  <c r="S47"/>
  <c r="R47"/>
  <c r="Q47"/>
  <c r="P47"/>
  <c r="O47"/>
  <c r="N47"/>
  <c r="L47"/>
  <c r="K47"/>
  <c r="J47"/>
  <c r="I47"/>
  <c r="H47"/>
  <c r="G47"/>
  <c r="E47"/>
  <c r="AI39"/>
  <c r="Q20" i="16" s="1"/>
  <c r="F20" s="1"/>
  <c r="AH39" i="13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AI38"/>
  <c r="Q19" i="16" s="1"/>
  <c r="AH38" i="13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AG36"/>
  <c r="AF36"/>
  <c r="AF72" s="1"/>
  <c r="AE36"/>
  <c r="AE72" s="1"/>
  <c r="AD36"/>
  <c r="AD72" s="1"/>
  <c r="AC36"/>
  <c r="AB36"/>
  <c r="AB72" s="1"/>
  <c r="Z36"/>
  <c r="Z72" s="1"/>
  <c r="Y36"/>
  <c r="X36"/>
  <c r="X72" s="1"/>
  <c r="W36"/>
  <c r="W72" s="1"/>
  <c r="V36"/>
  <c r="V72" s="1"/>
  <c r="U36"/>
  <c r="S36"/>
  <c r="R36"/>
  <c r="R72" s="1"/>
  <c r="Q36"/>
  <c r="P36"/>
  <c r="P72" s="1"/>
  <c r="O36"/>
  <c r="O72" s="1"/>
  <c r="N36"/>
  <c r="N72" s="1"/>
  <c r="L36"/>
  <c r="L72" s="1"/>
  <c r="K36"/>
  <c r="J36"/>
  <c r="J72" s="1"/>
  <c r="I36"/>
  <c r="H36"/>
  <c r="H72" s="1"/>
  <c r="G36"/>
  <c r="G72" s="1"/>
  <c r="E36"/>
  <c r="AG35"/>
  <c r="AG59" s="1"/>
  <c r="AF35"/>
  <c r="AE35"/>
  <c r="AE56" s="1"/>
  <c r="AD35"/>
  <c r="AD58" s="1"/>
  <c r="AC35"/>
  <c r="AC56" s="1"/>
  <c r="AB35"/>
  <c r="Z35"/>
  <c r="Z92" s="1"/>
  <c r="Y35"/>
  <c r="Y59" s="1"/>
  <c r="X35"/>
  <c r="W35"/>
  <c r="W56" s="1"/>
  <c r="V35"/>
  <c r="V58" s="1"/>
  <c r="U35"/>
  <c r="U56" s="1"/>
  <c r="S35"/>
  <c r="S56" s="1"/>
  <c r="R35"/>
  <c r="R56" s="1"/>
  <c r="Q35"/>
  <c r="Q59" s="1"/>
  <c r="P35"/>
  <c r="O35"/>
  <c r="O56" s="1"/>
  <c r="N35"/>
  <c r="N58" s="1"/>
  <c r="L35"/>
  <c r="K35"/>
  <c r="K56" s="1"/>
  <c r="J35"/>
  <c r="J92" s="1"/>
  <c r="I35"/>
  <c r="I59" s="1"/>
  <c r="H35"/>
  <c r="G35"/>
  <c r="G56" s="1"/>
  <c r="E35"/>
  <c r="E59" s="1"/>
  <c r="AH34"/>
  <c r="AA34"/>
  <c r="T34"/>
  <c r="M34"/>
  <c r="F34"/>
  <c r="AH33"/>
  <c r="AA33"/>
  <c r="T33"/>
  <c r="M33"/>
  <c r="F33"/>
  <c r="AH32"/>
  <c r="AH91" s="1"/>
  <c r="AA32"/>
  <c r="T32"/>
  <c r="M32"/>
  <c r="F32"/>
  <c r="F91" s="1"/>
  <c r="AH31"/>
  <c r="AA31"/>
  <c r="T31"/>
  <c r="M31"/>
  <c r="F31"/>
  <c r="AH30"/>
  <c r="AA30"/>
  <c r="T30"/>
  <c r="M30"/>
  <c r="F30"/>
  <c r="AH29"/>
  <c r="AA29"/>
  <c r="T29"/>
  <c r="M29"/>
  <c r="F29"/>
  <c r="AH28"/>
  <c r="AA28"/>
  <c r="T28"/>
  <c r="M28"/>
  <c r="F28"/>
  <c r="AH27"/>
  <c r="AA27"/>
  <c r="T27"/>
  <c r="M27"/>
  <c r="F27"/>
  <c r="AH26"/>
  <c r="AA26"/>
  <c r="T26"/>
  <c r="M26"/>
  <c r="F26"/>
  <c r="AH25"/>
  <c r="AA25"/>
  <c r="T25"/>
  <c r="M25"/>
  <c r="F25"/>
  <c r="AH24"/>
  <c r="AA24"/>
  <c r="T24"/>
  <c r="T90" s="1"/>
  <c r="M24"/>
  <c r="F24"/>
  <c r="AI24" s="1"/>
  <c r="AH23"/>
  <c r="AA23"/>
  <c r="T23"/>
  <c r="M23"/>
  <c r="F23"/>
  <c r="B19"/>
  <c r="B17"/>
  <c r="D17" s="1"/>
  <c r="B16"/>
  <c r="D16" s="1"/>
  <c r="B15"/>
  <c r="B14"/>
  <c r="B13"/>
  <c r="B12"/>
  <c r="B11"/>
  <c r="B10"/>
  <c r="B9"/>
  <c r="B8"/>
  <c r="B7"/>
  <c r="C1"/>
  <c r="AK120" i="12"/>
  <c r="AJ120"/>
  <c r="AI120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AK119"/>
  <c r="AJ119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AK116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AK105"/>
  <c r="AJ105"/>
  <c r="AC105"/>
  <c r="V105"/>
  <c r="O105"/>
  <c r="H105"/>
  <c r="AK104"/>
  <c r="AJ104"/>
  <c r="AC104"/>
  <c r="V104"/>
  <c r="O104"/>
  <c r="H104"/>
  <c r="AK103"/>
  <c r="AJ103"/>
  <c r="AC103"/>
  <c r="V103"/>
  <c r="O103"/>
  <c r="H103"/>
  <c r="AK102"/>
  <c r="AJ102"/>
  <c r="AC102"/>
  <c r="V102"/>
  <c r="O102"/>
  <c r="H102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AK97"/>
  <c r="AJ97"/>
  <c r="AC97"/>
  <c r="V97"/>
  <c r="O97"/>
  <c r="H97"/>
  <c r="AK96"/>
  <c r="AJ96"/>
  <c r="AC96"/>
  <c r="V96"/>
  <c r="O96"/>
  <c r="H96"/>
  <c r="AK95"/>
  <c r="AJ95"/>
  <c r="AC95"/>
  <c r="V95"/>
  <c r="O95"/>
  <c r="H95"/>
  <c r="AK94"/>
  <c r="AJ94"/>
  <c r="AC94"/>
  <c r="V94"/>
  <c r="O94"/>
  <c r="H94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AK87"/>
  <c r="AJ87"/>
  <c r="AC87"/>
  <c r="V87"/>
  <c r="O87"/>
  <c r="H87"/>
  <c r="AK85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AK80"/>
  <c r="AJ80"/>
  <c r="AC80"/>
  <c r="V80"/>
  <c r="O80"/>
  <c r="H80"/>
  <c r="AK79"/>
  <c r="AJ79"/>
  <c r="AC79"/>
  <c r="V79"/>
  <c r="O79"/>
  <c r="H79"/>
  <c r="AK78"/>
  <c r="AJ78"/>
  <c r="AC78"/>
  <c r="V78"/>
  <c r="O78"/>
  <c r="H78"/>
  <c r="AK77"/>
  <c r="AJ77"/>
  <c r="AC77"/>
  <c r="V77"/>
  <c r="O77"/>
  <c r="H77"/>
  <c r="AK76"/>
  <c r="AJ76"/>
  <c r="AC76"/>
  <c r="V76"/>
  <c r="O76"/>
  <c r="H76"/>
  <c r="AK75"/>
  <c r="AJ75"/>
  <c r="AC75"/>
  <c r="V75"/>
  <c r="O75"/>
  <c r="H75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AK71"/>
  <c r="AJ71"/>
  <c r="AC71"/>
  <c r="V71"/>
  <c r="O71"/>
  <c r="H71"/>
  <c r="AK70"/>
  <c r="AJ70"/>
  <c r="AC70"/>
  <c r="V70"/>
  <c r="O70"/>
  <c r="H70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AK67"/>
  <c r="AJ67"/>
  <c r="AC67"/>
  <c r="V67"/>
  <c r="O67"/>
  <c r="H67"/>
  <c r="AK66"/>
  <c r="AJ66"/>
  <c r="AC66"/>
  <c r="V66"/>
  <c r="O66"/>
  <c r="H66"/>
  <c r="AK65"/>
  <c r="AJ65"/>
  <c r="AC65"/>
  <c r="V65"/>
  <c r="O65"/>
  <c r="H65"/>
  <c r="AK64"/>
  <c r="AJ64"/>
  <c r="AC64"/>
  <c r="V64"/>
  <c r="O64"/>
  <c r="H64"/>
  <c r="AK63"/>
  <c r="AJ63"/>
  <c r="AC63"/>
  <c r="V63"/>
  <c r="O63"/>
  <c r="H63"/>
  <c r="AK62"/>
  <c r="AJ62"/>
  <c r="AC62"/>
  <c r="V62"/>
  <c r="O62"/>
  <c r="H62"/>
  <c r="AK61"/>
  <c r="AJ61"/>
  <c r="AC61"/>
  <c r="V61"/>
  <c r="O61"/>
  <c r="H61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AK34"/>
  <c r="AJ34"/>
  <c r="AC34"/>
  <c r="V34"/>
  <c r="O34"/>
  <c r="H34"/>
  <c r="AK33"/>
  <c r="AJ33"/>
  <c r="AC33"/>
  <c r="V33"/>
  <c r="O33"/>
  <c r="H33"/>
  <c r="AK32"/>
  <c r="AJ32"/>
  <c r="AC32"/>
  <c r="V32"/>
  <c r="O32"/>
  <c r="H32"/>
  <c r="AK31"/>
  <c r="AJ31"/>
  <c r="AC31"/>
  <c r="V31"/>
  <c r="O31"/>
  <c r="H31"/>
  <c r="AK30"/>
  <c r="AJ30"/>
  <c r="AC30"/>
  <c r="V30"/>
  <c r="O30"/>
  <c r="H30"/>
  <c r="AK29"/>
  <c r="AJ29"/>
  <c r="AC29"/>
  <c r="V29"/>
  <c r="O29"/>
  <c r="H29"/>
  <c r="AK28"/>
  <c r="AJ28"/>
  <c r="AC28"/>
  <c r="V28"/>
  <c r="O28"/>
  <c r="H28"/>
  <c r="AK27"/>
  <c r="AJ27"/>
  <c r="AC27"/>
  <c r="V27"/>
  <c r="O27"/>
  <c r="H27"/>
  <c r="AK26"/>
  <c r="AJ26"/>
  <c r="AC26"/>
  <c r="V26"/>
  <c r="O26"/>
  <c r="H26"/>
  <c r="AK25"/>
  <c r="AJ25"/>
  <c r="AC25"/>
  <c r="V25"/>
  <c r="O25"/>
  <c r="H25"/>
  <c r="AK24"/>
  <c r="AJ24"/>
  <c r="AC24"/>
  <c r="V24"/>
  <c r="O24"/>
  <c r="H24"/>
  <c r="AK23"/>
  <c r="AJ23"/>
  <c r="AC23"/>
  <c r="V23"/>
  <c r="O23"/>
  <c r="H23"/>
  <c r="AI22"/>
  <c r="AH22"/>
  <c r="AG22"/>
  <c r="AF22"/>
  <c r="AE22"/>
  <c r="AD22"/>
  <c r="AB22"/>
  <c r="AA22"/>
  <c r="Z22"/>
  <c r="Y22"/>
  <c r="X22"/>
  <c r="W22"/>
  <c r="U22"/>
  <c r="T22"/>
  <c r="S22"/>
  <c r="Q22"/>
  <c r="P22"/>
  <c r="N22"/>
  <c r="L22"/>
  <c r="K22"/>
  <c r="J22"/>
  <c r="I22"/>
  <c r="G22"/>
  <c r="F22"/>
  <c r="AI21"/>
  <c r="AH21"/>
  <c r="AG21"/>
  <c r="AF21"/>
  <c r="AE21"/>
  <c r="AD21"/>
  <c r="AB21"/>
  <c r="AA21"/>
  <c r="Z21"/>
  <c r="Y21"/>
  <c r="X21"/>
  <c r="W21"/>
  <c r="U21"/>
  <c r="T21"/>
  <c r="S21"/>
  <c r="R21"/>
  <c r="Q21"/>
  <c r="P21"/>
  <c r="L21"/>
  <c r="K21"/>
  <c r="J21"/>
  <c r="I21"/>
  <c r="G21"/>
  <c r="F21"/>
  <c r="E21"/>
  <c r="B20"/>
  <c r="B19"/>
  <c r="D17"/>
  <c r="C17"/>
  <c r="B17"/>
  <c r="D16"/>
  <c r="C16"/>
  <c r="B16"/>
  <c r="D15"/>
  <c r="C15"/>
  <c r="B15"/>
  <c r="D14"/>
  <c r="C14"/>
  <c r="B14"/>
  <c r="D13"/>
  <c r="C13"/>
  <c r="B13"/>
  <c r="D12"/>
  <c r="C12"/>
  <c r="B12"/>
  <c r="D11"/>
  <c r="C11"/>
  <c r="B11"/>
  <c r="D10"/>
  <c r="C10"/>
  <c r="B10"/>
  <c r="D9"/>
  <c r="C9"/>
  <c r="B9"/>
  <c r="D8"/>
  <c r="C8"/>
  <c r="B8"/>
  <c r="D7"/>
  <c r="C7"/>
  <c r="B7"/>
  <c r="C1"/>
  <c r="AN120" i="11"/>
  <c r="AM120"/>
  <c r="AL120"/>
  <c r="AK120"/>
  <c r="AJ120"/>
  <c r="AI120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AN105"/>
  <c r="AM105"/>
  <c r="AF105"/>
  <c r="Y105"/>
  <c r="R105"/>
  <c r="K105"/>
  <c r="AN104"/>
  <c r="AM104"/>
  <c r="AF104"/>
  <c r="Y104"/>
  <c r="R104"/>
  <c r="K104"/>
  <c r="AN103"/>
  <c r="AM103"/>
  <c r="AF103"/>
  <c r="Y103"/>
  <c r="R103"/>
  <c r="K103"/>
  <c r="AN102"/>
  <c r="AM102"/>
  <c r="AF102"/>
  <c r="Y102"/>
  <c r="R102"/>
  <c r="K102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AN97"/>
  <c r="AM97"/>
  <c r="AF97"/>
  <c r="Y97"/>
  <c r="R97"/>
  <c r="K97"/>
  <c r="AN96"/>
  <c r="AM96"/>
  <c r="AF96"/>
  <c r="Y96"/>
  <c r="R96"/>
  <c r="K96"/>
  <c r="AN95"/>
  <c r="AM95"/>
  <c r="AF95"/>
  <c r="Y95"/>
  <c r="R95"/>
  <c r="K95"/>
  <c r="AN94"/>
  <c r="AM94"/>
  <c r="AF94"/>
  <c r="Y94"/>
  <c r="R94"/>
  <c r="K94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AN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AN87"/>
  <c r="AM87"/>
  <c r="AF87"/>
  <c r="Y87"/>
  <c r="R87"/>
  <c r="K87"/>
  <c r="AN85"/>
  <c r="AM85"/>
  <c r="AL85"/>
  <c r="AK85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AN80"/>
  <c r="AM80"/>
  <c r="AF80"/>
  <c r="Y80"/>
  <c r="R80"/>
  <c r="K80"/>
  <c r="AN79"/>
  <c r="AM79"/>
  <c r="AF79"/>
  <c r="Y79"/>
  <c r="R79"/>
  <c r="K79"/>
  <c r="AN78"/>
  <c r="AM78"/>
  <c r="AF78"/>
  <c r="Y78"/>
  <c r="R78"/>
  <c r="K78"/>
  <c r="AN77"/>
  <c r="AM77"/>
  <c r="AF77"/>
  <c r="Y77"/>
  <c r="R77"/>
  <c r="K77"/>
  <c r="AN76"/>
  <c r="AM76"/>
  <c r="AF76"/>
  <c r="Y76"/>
  <c r="R76"/>
  <c r="K76"/>
  <c r="AN75"/>
  <c r="AM75"/>
  <c r="AF75"/>
  <c r="Y75"/>
  <c r="R75"/>
  <c r="K75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AN71"/>
  <c r="AM71"/>
  <c r="AF71"/>
  <c r="Y71"/>
  <c r="R71"/>
  <c r="K71"/>
  <c r="AN70"/>
  <c r="AM70"/>
  <c r="AF70"/>
  <c r="Y70"/>
  <c r="R70"/>
  <c r="K70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I68"/>
  <c r="H68"/>
  <c r="G68"/>
  <c r="F68"/>
  <c r="E68"/>
  <c r="AN67"/>
  <c r="AM67"/>
  <c r="AF67"/>
  <c r="Y67"/>
  <c r="R67"/>
  <c r="K67"/>
  <c r="AN66"/>
  <c r="AM66"/>
  <c r="AF66"/>
  <c r="Y66"/>
  <c r="R66"/>
  <c r="K66"/>
  <c r="AN65"/>
  <c r="AM65"/>
  <c r="AF65"/>
  <c r="Y65"/>
  <c r="R65"/>
  <c r="K65"/>
  <c r="AN64"/>
  <c r="AM64"/>
  <c r="AF64"/>
  <c r="Y64"/>
  <c r="R64"/>
  <c r="K64"/>
  <c r="AN63"/>
  <c r="AM63"/>
  <c r="AF63"/>
  <c r="Y63"/>
  <c r="R63"/>
  <c r="K63"/>
  <c r="AN62"/>
  <c r="AM62"/>
  <c r="AF62"/>
  <c r="Y62"/>
  <c r="R62"/>
  <c r="K62"/>
  <c r="AN61"/>
  <c r="AM61"/>
  <c r="AF61"/>
  <c r="Y61"/>
  <c r="R61"/>
  <c r="K61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AN36"/>
  <c r="AM36"/>
  <c r="AL36"/>
  <c r="AK36"/>
  <c r="AJ36"/>
  <c r="AI36"/>
  <c r="AH36"/>
  <c r="AG36"/>
  <c r="AF36"/>
  <c r="AE36"/>
  <c r="AD36"/>
  <c r="AC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AN34"/>
  <c r="AM34"/>
  <c r="AF34"/>
  <c r="Y34"/>
  <c r="R34"/>
  <c r="K34"/>
  <c r="AN33"/>
  <c r="AM33"/>
  <c r="AF33"/>
  <c r="Y33"/>
  <c r="R33"/>
  <c r="K33"/>
  <c r="AN32"/>
  <c r="AM32"/>
  <c r="AF32"/>
  <c r="Y32"/>
  <c r="R32"/>
  <c r="K32"/>
  <c r="AN31"/>
  <c r="AM31"/>
  <c r="AF31"/>
  <c r="Y31"/>
  <c r="R31"/>
  <c r="K31"/>
  <c r="AN30"/>
  <c r="AM30"/>
  <c r="AF30"/>
  <c r="Y30"/>
  <c r="R30"/>
  <c r="K30"/>
  <c r="AN29"/>
  <c r="AM29"/>
  <c r="AF29"/>
  <c r="Y29"/>
  <c r="R29"/>
  <c r="K29"/>
  <c r="AN28"/>
  <c r="AM28"/>
  <c r="AF28"/>
  <c r="Y28"/>
  <c r="R28"/>
  <c r="K28"/>
  <c r="AN27"/>
  <c r="AM27"/>
  <c r="AF27"/>
  <c r="Y27"/>
  <c r="R27"/>
  <c r="K27"/>
  <c r="AN26"/>
  <c r="AM26"/>
  <c r="AF26"/>
  <c r="Y26"/>
  <c r="R26"/>
  <c r="K26"/>
  <c r="AN25"/>
  <c r="AM25"/>
  <c r="AF25"/>
  <c r="Y25"/>
  <c r="R25"/>
  <c r="K25"/>
  <c r="AN24"/>
  <c r="AM24"/>
  <c r="AF24"/>
  <c r="Y24"/>
  <c r="R24"/>
  <c r="K24"/>
  <c r="AN23"/>
  <c r="AM23"/>
  <c r="AF23"/>
  <c r="Y23"/>
  <c r="R23"/>
  <c r="K23"/>
  <c r="AL22"/>
  <c r="AK22"/>
  <c r="AJ22"/>
  <c r="AI22"/>
  <c r="AH22"/>
  <c r="AG22"/>
  <c r="AE22"/>
  <c r="AD22"/>
  <c r="AC22"/>
  <c r="AB22"/>
  <c r="Z22"/>
  <c r="X22"/>
  <c r="W22"/>
  <c r="V22"/>
  <c r="U22"/>
  <c r="T22"/>
  <c r="S22"/>
  <c r="Q22"/>
  <c r="P22"/>
  <c r="O22"/>
  <c r="N22"/>
  <c r="M22"/>
  <c r="L22"/>
  <c r="J22"/>
  <c r="I22"/>
  <c r="H22"/>
  <c r="G22"/>
  <c r="AL21"/>
  <c r="AK21"/>
  <c r="AJ21"/>
  <c r="AI21"/>
  <c r="AH21"/>
  <c r="AG21"/>
  <c r="AE21"/>
  <c r="AD21"/>
  <c r="AC21"/>
  <c r="AB21"/>
  <c r="AA21"/>
  <c r="Z21"/>
  <c r="X21"/>
  <c r="W21"/>
  <c r="V21"/>
  <c r="U21"/>
  <c r="T21"/>
  <c r="S21"/>
  <c r="Q21"/>
  <c r="P21"/>
  <c r="O21"/>
  <c r="N21"/>
  <c r="M21"/>
  <c r="L21"/>
  <c r="J21"/>
  <c r="I21"/>
  <c r="H21"/>
  <c r="G21"/>
  <c r="F21"/>
  <c r="E21"/>
  <c r="B20"/>
  <c r="B19"/>
  <c r="D17"/>
  <c r="C17"/>
  <c r="B17"/>
  <c r="D16"/>
  <c r="C16"/>
  <c r="B16"/>
  <c r="D15"/>
  <c r="C15"/>
  <c r="B15"/>
  <c r="D14"/>
  <c r="C14"/>
  <c r="B14"/>
  <c r="D13"/>
  <c r="C13"/>
  <c r="B13"/>
  <c r="D12"/>
  <c r="C12"/>
  <c r="B12"/>
  <c r="D11"/>
  <c r="C11"/>
  <c r="B11"/>
  <c r="D10"/>
  <c r="C10"/>
  <c r="B10"/>
  <c r="D9"/>
  <c r="C9"/>
  <c r="B9"/>
  <c r="D8"/>
  <c r="C8"/>
  <c r="B8"/>
  <c r="D7"/>
  <c r="C7"/>
  <c r="B7"/>
  <c r="C1"/>
  <c r="AN120" i="10"/>
  <c r="AM120"/>
  <c r="AL120"/>
  <c r="AK120"/>
  <c r="AJ120"/>
  <c r="AI120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AN105"/>
  <c r="AM105"/>
  <c r="AF105"/>
  <c r="Y105"/>
  <c r="R105"/>
  <c r="K105"/>
  <c r="AN104"/>
  <c r="AM104"/>
  <c r="AF104"/>
  <c r="Y104"/>
  <c r="R104"/>
  <c r="K104"/>
  <c r="AN103"/>
  <c r="AM103"/>
  <c r="AF103"/>
  <c r="Y103"/>
  <c r="R103"/>
  <c r="K103"/>
  <c r="AN102"/>
  <c r="AM102"/>
  <c r="AF102"/>
  <c r="Y102"/>
  <c r="R102"/>
  <c r="K102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AN97"/>
  <c r="AM97"/>
  <c r="AF97"/>
  <c r="Y97"/>
  <c r="R97"/>
  <c r="K97"/>
  <c r="AN96"/>
  <c r="AM96"/>
  <c r="AF96"/>
  <c r="Y96"/>
  <c r="R96"/>
  <c r="K96"/>
  <c r="AN95"/>
  <c r="AM95"/>
  <c r="AF95"/>
  <c r="Y95"/>
  <c r="R95"/>
  <c r="K95"/>
  <c r="AN94"/>
  <c r="AM94"/>
  <c r="AF94"/>
  <c r="Y94"/>
  <c r="R94"/>
  <c r="K94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AN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AN87"/>
  <c r="AM87"/>
  <c r="AF87"/>
  <c r="Y87"/>
  <c r="R87"/>
  <c r="K87"/>
  <c r="AN85"/>
  <c r="AM85"/>
  <c r="AL85"/>
  <c r="AK85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AN80"/>
  <c r="AM80"/>
  <c r="AF80"/>
  <c r="Y80"/>
  <c r="R80"/>
  <c r="K80"/>
  <c r="AN79"/>
  <c r="AM79"/>
  <c r="AF79"/>
  <c r="Y79"/>
  <c r="R79"/>
  <c r="K79"/>
  <c r="AN78"/>
  <c r="AM78"/>
  <c r="AF78"/>
  <c r="Y78"/>
  <c r="R78"/>
  <c r="K78"/>
  <c r="AN77"/>
  <c r="AM77"/>
  <c r="AF77"/>
  <c r="Y77"/>
  <c r="R77"/>
  <c r="K77"/>
  <c r="AN76"/>
  <c r="AM76"/>
  <c r="AF76"/>
  <c r="Y76"/>
  <c r="R76"/>
  <c r="K76"/>
  <c r="AN75"/>
  <c r="AM75"/>
  <c r="AF75"/>
  <c r="Y75"/>
  <c r="R75"/>
  <c r="K75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AN71"/>
  <c r="AM71"/>
  <c r="AF71"/>
  <c r="Y71"/>
  <c r="R71"/>
  <c r="K71"/>
  <c r="AN70"/>
  <c r="AM70"/>
  <c r="AF70"/>
  <c r="Y70"/>
  <c r="R70"/>
  <c r="K70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AN67"/>
  <c r="AM67"/>
  <c r="AF67"/>
  <c r="Y67"/>
  <c r="R67"/>
  <c r="K67"/>
  <c r="AN66"/>
  <c r="AM66"/>
  <c r="AF66"/>
  <c r="Y66"/>
  <c r="R66"/>
  <c r="K66"/>
  <c r="AN65"/>
  <c r="AM65"/>
  <c r="AF65"/>
  <c r="Y65"/>
  <c r="R65"/>
  <c r="K65"/>
  <c r="AN64"/>
  <c r="AM64"/>
  <c r="AF64"/>
  <c r="Y64"/>
  <c r="R64"/>
  <c r="K64"/>
  <c r="AN63"/>
  <c r="AM63"/>
  <c r="AF63"/>
  <c r="Y63"/>
  <c r="R63"/>
  <c r="K63"/>
  <c r="AN62"/>
  <c r="AM62"/>
  <c r="AF62"/>
  <c r="Y62"/>
  <c r="R62"/>
  <c r="K62"/>
  <c r="AN61"/>
  <c r="AM61"/>
  <c r="AF61"/>
  <c r="Y61"/>
  <c r="R61"/>
  <c r="K61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AN34"/>
  <c r="AM34"/>
  <c r="AF34"/>
  <c r="Y34"/>
  <c r="R34"/>
  <c r="K34"/>
  <c r="AN33"/>
  <c r="AM33"/>
  <c r="AF33"/>
  <c r="Y33"/>
  <c r="R33"/>
  <c r="K33"/>
  <c r="AN32"/>
  <c r="AM32"/>
  <c r="AF32"/>
  <c r="Y32"/>
  <c r="R32"/>
  <c r="K32"/>
  <c r="AN31"/>
  <c r="AM31"/>
  <c r="AF31"/>
  <c r="Y31"/>
  <c r="R31"/>
  <c r="K31"/>
  <c r="AN30"/>
  <c r="AM30"/>
  <c r="AF30"/>
  <c r="Y30"/>
  <c r="R30"/>
  <c r="K30"/>
  <c r="AN29"/>
  <c r="AM29"/>
  <c r="AF29"/>
  <c r="Y29"/>
  <c r="R29"/>
  <c r="K29"/>
  <c r="AN28"/>
  <c r="AM28"/>
  <c r="AF28"/>
  <c r="Y28"/>
  <c r="R28"/>
  <c r="K28"/>
  <c r="AN27"/>
  <c r="AM27"/>
  <c r="AF27"/>
  <c r="Y27"/>
  <c r="R27"/>
  <c r="K27"/>
  <c r="AN26"/>
  <c r="AM26"/>
  <c r="AF26"/>
  <c r="Y26"/>
  <c r="R26"/>
  <c r="K26"/>
  <c r="AN25"/>
  <c r="AM25"/>
  <c r="AF25"/>
  <c r="Y25"/>
  <c r="R25"/>
  <c r="K25"/>
  <c r="AN24"/>
  <c r="AM24"/>
  <c r="AF24"/>
  <c r="Y24"/>
  <c r="R24"/>
  <c r="K24"/>
  <c r="AN23"/>
  <c r="AM23"/>
  <c r="AF23"/>
  <c r="Y23"/>
  <c r="R23"/>
  <c r="K23"/>
  <c r="AL22"/>
  <c r="AK22"/>
  <c r="AJ22"/>
  <c r="AI22"/>
  <c r="AH22"/>
  <c r="AG22"/>
  <c r="AE22"/>
  <c r="AD22"/>
  <c r="AC22"/>
  <c r="AB22"/>
  <c r="AA22"/>
  <c r="Z22"/>
  <c r="X22"/>
  <c r="W22"/>
  <c r="V22"/>
  <c r="U22"/>
  <c r="T22"/>
  <c r="S22"/>
  <c r="Q22"/>
  <c r="P22"/>
  <c r="O22"/>
  <c r="N22"/>
  <c r="M22"/>
  <c r="L22"/>
  <c r="J22"/>
  <c r="I22"/>
  <c r="H22"/>
  <c r="G22"/>
  <c r="F22"/>
  <c r="AL21"/>
  <c r="AK21"/>
  <c r="AJ21"/>
  <c r="AI21"/>
  <c r="AH21"/>
  <c r="AG21"/>
  <c r="AE21"/>
  <c r="AD21"/>
  <c r="AC21"/>
  <c r="AB21"/>
  <c r="AA21"/>
  <c r="Z21"/>
  <c r="X21"/>
  <c r="W21"/>
  <c r="V21"/>
  <c r="U21"/>
  <c r="T21"/>
  <c r="S21"/>
  <c r="Q21"/>
  <c r="P21"/>
  <c r="O21"/>
  <c r="N21"/>
  <c r="M21"/>
  <c r="L21"/>
  <c r="J21"/>
  <c r="I21"/>
  <c r="H21"/>
  <c r="G21"/>
  <c r="F21"/>
  <c r="E21"/>
  <c r="B20"/>
  <c r="B19"/>
  <c r="D17"/>
  <c r="C17"/>
  <c r="B17"/>
  <c r="D16"/>
  <c r="C16"/>
  <c r="B16"/>
  <c r="D15"/>
  <c r="C15"/>
  <c r="B15"/>
  <c r="D14"/>
  <c r="C14"/>
  <c r="B14"/>
  <c r="D13"/>
  <c r="C13"/>
  <c r="B13"/>
  <c r="D12"/>
  <c r="C12"/>
  <c r="B12"/>
  <c r="D11"/>
  <c r="C11"/>
  <c r="B11"/>
  <c r="D10"/>
  <c r="C10"/>
  <c r="B10"/>
  <c r="D9"/>
  <c r="C9"/>
  <c r="B9"/>
  <c r="D8"/>
  <c r="C8"/>
  <c r="B8"/>
  <c r="D7"/>
  <c r="C7"/>
  <c r="B7"/>
  <c r="C1"/>
  <c r="AN120" i="9"/>
  <c r="AM120"/>
  <c r="AL120"/>
  <c r="AK120"/>
  <c r="AJ120"/>
  <c r="AI120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AN105"/>
  <c r="AM105"/>
  <c r="AF105"/>
  <c r="Y105"/>
  <c r="R105"/>
  <c r="K105"/>
  <c r="AN104"/>
  <c r="AM104"/>
  <c r="AF104"/>
  <c r="Y104"/>
  <c r="R104"/>
  <c r="K104"/>
  <c r="AN103"/>
  <c r="AM103"/>
  <c r="AF103"/>
  <c r="Y103"/>
  <c r="R103"/>
  <c r="K103"/>
  <c r="AN102"/>
  <c r="AM102"/>
  <c r="AF102"/>
  <c r="Y102"/>
  <c r="R102"/>
  <c r="K102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AN97"/>
  <c r="AM97"/>
  <c r="AF97"/>
  <c r="Y97"/>
  <c r="R97"/>
  <c r="K97"/>
  <c r="AN96"/>
  <c r="AM96"/>
  <c r="AF96"/>
  <c r="Y96"/>
  <c r="R96"/>
  <c r="K96"/>
  <c r="AN95"/>
  <c r="AM95"/>
  <c r="AF95"/>
  <c r="Y95"/>
  <c r="R95"/>
  <c r="K95"/>
  <c r="AN94"/>
  <c r="AM94"/>
  <c r="AF94"/>
  <c r="Y94"/>
  <c r="R94"/>
  <c r="K94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AN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AN87"/>
  <c r="AM87"/>
  <c r="AF87"/>
  <c r="Y87"/>
  <c r="R87"/>
  <c r="K87"/>
  <c r="AN85"/>
  <c r="AM85"/>
  <c r="AL85"/>
  <c r="AK85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AN80"/>
  <c r="AM80"/>
  <c r="AF80"/>
  <c r="Y80"/>
  <c r="R80"/>
  <c r="K80"/>
  <c r="AN79"/>
  <c r="AM79"/>
  <c r="AF79"/>
  <c r="Y79"/>
  <c r="R79"/>
  <c r="K79"/>
  <c r="AN78"/>
  <c r="AM78"/>
  <c r="AF78"/>
  <c r="Y78"/>
  <c r="R78"/>
  <c r="K78"/>
  <c r="AN77"/>
  <c r="AM77"/>
  <c r="AF77"/>
  <c r="Y77"/>
  <c r="R77"/>
  <c r="K77"/>
  <c r="AN76"/>
  <c r="AM76"/>
  <c r="AF76"/>
  <c r="Y76"/>
  <c r="R76"/>
  <c r="K76"/>
  <c r="AN75"/>
  <c r="AM75"/>
  <c r="AF75"/>
  <c r="Y75"/>
  <c r="R75"/>
  <c r="K75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AN71"/>
  <c r="AM71"/>
  <c r="AF71"/>
  <c r="Y71"/>
  <c r="R71"/>
  <c r="K71"/>
  <c r="AN70"/>
  <c r="AM70"/>
  <c r="AF70"/>
  <c r="Y70"/>
  <c r="R70"/>
  <c r="K70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AN67"/>
  <c r="AM67"/>
  <c r="AF67"/>
  <c r="Y67"/>
  <c r="R67"/>
  <c r="K67"/>
  <c r="AN66"/>
  <c r="AM66"/>
  <c r="AF66"/>
  <c r="Y66"/>
  <c r="R66"/>
  <c r="K66"/>
  <c r="AN65"/>
  <c r="AM65"/>
  <c r="AF65"/>
  <c r="Y65"/>
  <c r="R65"/>
  <c r="K65"/>
  <c r="AN64"/>
  <c r="AM64"/>
  <c r="AF64"/>
  <c r="Y64"/>
  <c r="R64"/>
  <c r="K64"/>
  <c r="AN63"/>
  <c r="AM63"/>
  <c r="AF63"/>
  <c r="Y63"/>
  <c r="R63"/>
  <c r="K63"/>
  <c r="AN62"/>
  <c r="AM62"/>
  <c r="AF62"/>
  <c r="Y62"/>
  <c r="R62"/>
  <c r="K62"/>
  <c r="AN61"/>
  <c r="AM61"/>
  <c r="AF61"/>
  <c r="Y61"/>
  <c r="R61"/>
  <c r="K61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AN34"/>
  <c r="AM34"/>
  <c r="AF34"/>
  <c r="Y34"/>
  <c r="R34"/>
  <c r="K34"/>
  <c r="AN33"/>
  <c r="AM33"/>
  <c r="AF33"/>
  <c r="Y33"/>
  <c r="R33"/>
  <c r="K33"/>
  <c r="AN32"/>
  <c r="AM32"/>
  <c r="AF32"/>
  <c r="Y32"/>
  <c r="R32"/>
  <c r="K32"/>
  <c r="AN31"/>
  <c r="AM31"/>
  <c r="AF31"/>
  <c r="Y31"/>
  <c r="R31"/>
  <c r="K31"/>
  <c r="AN30"/>
  <c r="AM30"/>
  <c r="AF30"/>
  <c r="Y30"/>
  <c r="R30"/>
  <c r="K30"/>
  <c r="AN29"/>
  <c r="AM29"/>
  <c r="AF29"/>
  <c r="Y29"/>
  <c r="R29"/>
  <c r="K29"/>
  <c r="AN28"/>
  <c r="AM28"/>
  <c r="AF28"/>
  <c r="Y28"/>
  <c r="R28"/>
  <c r="K28"/>
  <c r="AN27"/>
  <c r="AM27"/>
  <c r="AF27"/>
  <c r="Y27"/>
  <c r="R27"/>
  <c r="K27"/>
  <c r="AN26"/>
  <c r="AM26"/>
  <c r="AF26"/>
  <c r="Y26"/>
  <c r="R26"/>
  <c r="K26"/>
  <c r="AN25"/>
  <c r="AM25"/>
  <c r="AF25"/>
  <c r="Y25"/>
  <c r="R25"/>
  <c r="K25"/>
  <c r="AN24"/>
  <c r="AM24"/>
  <c r="AF24"/>
  <c r="Y24"/>
  <c r="R24"/>
  <c r="K24"/>
  <c r="AN23"/>
  <c r="AM23"/>
  <c r="AF23"/>
  <c r="Y23"/>
  <c r="R23"/>
  <c r="K23"/>
  <c r="AL22"/>
  <c r="AK22"/>
  <c r="AJ22"/>
  <c r="AI22"/>
  <c r="AH22"/>
  <c r="AG22"/>
  <c r="AE22"/>
  <c r="AD22"/>
  <c r="AC22"/>
  <c r="AB22"/>
  <c r="AA22"/>
  <c r="Z22"/>
  <c r="X22"/>
  <c r="W22"/>
  <c r="V22"/>
  <c r="U22"/>
  <c r="T22"/>
  <c r="S22"/>
  <c r="Q22"/>
  <c r="P22"/>
  <c r="O22"/>
  <c r="N22"/>
  <c r="M22"/>
  <c r="L22"/>
  <c r="J22"/>
  <c r="I22"/>
  <c r="H22"/>
  <c r="G22"/>
  <c r="F22"/>
  <c r="AL21"/>
  <c r="AK21"/>
  <c r="AJ21"/>
  <c r="AI21"/>
  <c r="AH21"/>
  <c r="AG21"/>
  <c r="AE21"/>
  <c r="AD21"/>
  <c r="AC21"/>
  <c r="AB21"/>
  <c r="AA21"/>
  <c r="Z21"/>
  <c r="X21"/>
  <c r="W21"/>
  <c r="V21"/>
  <c r="U21"/>
  <c r="T21"/>
  <c r="S21"/>
  <c r="Q21"/>
  <c r="P21"/>
  <c r="O21"/>
  <c r="N21"/>
  <c r="M21"/>
  <c r="L21"/>
  <c r="J21"/>
  <c r="I21"/>
  <c r="H21"/>
  <c r="G21"/>
  <c r="F21"/>
  <c r="E21"/>
  <c r="B20"/>
  <c r="B19"/>
  <c r="D17"/>
  <c r="C17"/>
  <c r="B17"/>
  <c r="D16"/>
  <c r="C16"/>
  <c r="B16"/>
  <c r="D15"/>
  <c r="C15"/>
  <c r="B15"/>
  <c r="D14"/>
  <c r="C14"/>
  <c r="B14"/>
  <c r="D13"/>
  <c r="C13"/>
  <c r="B13"/>
  <c r="D12"/>
  <c r="C12"/>
  <c r="B12"/>
  <c r="D11"/>
  <c r="C11"/>
  <c r="B11"/>
  <c r="D10"/>
  <c r="C10"/>
  <c r="B10"/>
  <c r="D9"/>
  <c r="C9"/>
  <c r="B9"/>
  <c r="D8"/>
  <c r="C8"/>
  <c r="B8"/>
  <c r="D7"/>
  <c r="C7"/>
  <c r="B7"/>
  <c r="C1"/>
  <c r="AN120" i="8"/>
  <c r="AM120"/>
  <c r="AL120"/>
  <c r="AK120"/>
  <c r="AJ120"/>
  <c r="AI120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AN105"/>
  <c r="AM105"/>
  <c r="AF105"/>
  <c r="Y105"/>
  <c r="R105"/>
  <c r="K105"/>
  <c r="AN104"/>
  <c r="AM104"/>
  <c r="AF104"/>
  <c r="Y104"/>
  <c r="R104"/>
  <c r="K104"/>
  <c r="AN103"/>
  <c r="AM103"/>
  <c r="AF103"/>
  <c r="Y103"/>
  <c r="R103"/>
  <c r="K103"/>
  <c r="AN102"/>
  <c r="AM102"/>
  <c r="AF102"/>
  <c r="Y102"/>
  <c r="R102"/>
  <c r="K102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AN97"/>
  <c r="AM97"/>
  <c r="AF97"/>
  <c r="Y97"/>
  <c r="R97"/>
  <c r="K97"/>
  <c r="AN96"/>
  <c r="AM96"/>
  <c r="AF96"/>
  <c r="Y96"/>
  <c r="R96"/>
  <c r="K96"/>
  <c r="AN95"/>
  <c r="AM95"/>
  <c r="AF95"/>
  <c r="Y95"/>
  <c r="R95"/>
  <c r="K95"/>
  <c r="AN94"/>
  <c r="AM94"/>
  <c r="AF94"/>
  <c r="Y94"/>
  <c r="R94"/>
  <c r="K94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AN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AN87"/>
  <c r="AM87"/>
  <c r="AF87"/>
  <c r="Y87"/>
  <c r="R87"/>
  <c r="K87"/>
  <c r="AN85"/>
  <c r="AM85"/>
  <c r="AL85"/>
  <c r="AK85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AN80"/>
  <c r="AM80"/>
  <c r="AF80"/>
  <c r="Y80"/>
  <c r="R80"/>
  <c r="K80"/>
  <c r="AN79"/>
  <c r="AM79"/>
  <c r="AF79"/>
  <c r="Y79"/>
  <c r="R79"/>
  <c r="K79"/>
  <c r="AN78"/>
  <c r="AM78"/>
  <c r="AF78"/>
  <c r="Y78"/>
  <c r="R78"/>
  <c r="K78"/>
  <c r="AN77"/>
  <c r="AM77"/>
  <c r="AF77"/>
  <c r="Y77"/>
  <c r="R77"/>
  <c r="K77"/>
  <c r="AN76"/>
  <c r="AM76"/>
  <c r="AF76"/>
  <c r="Y76"/>
  <c r="R76"/>
  <c r="K76"/>
  <c r="AN75"/>
  <c r="AM75"/>
  <c r="AF75"/>
  <c r="Y75"/>
  <c r="R75"/>
  <c r="K75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AN71"/>
  <c r="AM71"/>
  <c r="AF71"/>
  <c r="Y71"/>
  <c r="R71"/>
  <c r="K71"/>
  <c r="AN70"/>
  <c r="AM70"/>
  <c r="AF70"/>
  <c r="Y70"/>
  <c r="R70"/>
  <c r="K70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AN67"/>
  <c r="AM67"/>
  <c r="AF67"/>
  <c r="Y67"/>
  <c r="R67"/>
  <c r="K67"/>
  <c r="AN66"/>
  <c r="AM66"/>
  <c r="AF66"/>
  <c r="Y66"/>
  <c r="R66"/>
  <c r="K66"/>
  <c r="AN65"/>
  <c r="AM65"/>
  <c r="AF65"/>
  <c r="Y65"/>
  <c r="R65"/>
  <c r="K65"/>
  <c r="AN64"/>
  <c r="AM64"/>
  <c r="AF64"/>
  <c r="Y64"/>
  <c r="R64"/>
  <c r="K64"/>
  <c r="AN63"/>
  <c r="AM63"/>
  <c r="AF63"/>
  <c r="Y63"/>
  <c r="R63"/>
  <c r="K63"/>
  <c r="AN62"/>
  <c r="AM62"/>
  <c r="AF62"/>
  <c r="Y62"/>
  <c r="R62"/>
  <c r="K62"/>
  <c r="AN61"/>
  <c r="AM61"/>
  <c r="AF61"/>
  <c r="Y61"/>
  <c r="R61"/>
  <c r="K61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AN34"/>
  <c r="AM34"/>
  <c r="AF34"/>
  <c r="Y34"/>
  <c r="R34"/>
  <c r="K34"/>
  <c r="AN33"/>
  <c r="AM33"/>
  <c r="AF33"/>
  <c r="Y33"/>
  <c r="R33"/>
  <c r="K33"/>
  <c r="AN32"/>
  <c r="AM32"/>
  <c r="AF32"/>
  <c r="Y32"/>
  <c r="R32"/>
  <c r="K32"/>
  <c r="AN31"/>
  <c r="AM31"/>
  <c r="AF31"/>
  <c r="Y31"/>
  <c r="R31"/>
  <c r="K31"/>
  <c r="AN30"/>
  <c r="AM30"/>
  <c r="AF30"/>
  <c r="Y30"/>
  <c r="R30"/>
  <c r="K30"/>
  <c r="AN29"/>
  <c r="AM29"/>
  <c r="AF29"/>
  <c r="Y29"/>
  <c r="R29"/>
  <c r="K29"/>
  <c r="AN28"/>
  <c r="AM28"/>
  <c r="AF28"/>
  <c r="Y28"/>
  <c r="R28"/>
  <c r="K28"/>
  <c r="AN27"/>
  <c r="AM27"/>
  <c r="AF27"/>
  <c r="Y27"/>
  <c r="R27"/>
  <c r="K27"/>
  <c r="AN26"/>
  <c r="AM26"/>
  <c r="AF26"/>
  <c r="Y26"/>
  <c r="R26"/>
  <c r="K26"/>
  <c r="AN25"/>
  <c r="AM25"/>
  <c r="AF25"/>
  <c r="Y25"/>
  <c r="R25"/>
  <c r="K25"/>
  <c r="AN24"/>
  <c r="AM24"/>
  <c r="AF24"/>
  <c r="Y24"/>
  <c r="R24"/>
  <c r="K24"/>
  <c r="AN23"/>
  <c r="AM23"/>
  <c r="AF23"/>
  <c r="Y23"/>
  <c r="R23"/>
  <c r="K23"/>
  <c r="AL22"/>
  <c r="AK22"/>
  <c r="AJ22"/>
  <c r="AI22"/>
  <c r="AH22"/>
  <c r="AG22"/>
  <c r="AE22"/>
  <c r="AD22"/>
  <c r="AC22"/>
  <c r="AB22"/>
  <c r="AA22"/>
  <c r="Z22"/>
  <c r="X22"/>
  <c r="W22"/>
  <c r="V22"/>
  <c r="U22"/>
  <c r="T22"/>
  <c r="S22"/>
  <c r="Q22"/>
  <c r="P22"/>
  <c r="O22"/>
  <c r="N22"/>
  <c r="M22"/>
  <c r="L22"/>
  <c r="J22"/>
  <c r="I22"/>
  <c r="H22"/>
  <c r="G22"/>
  <c r="F22"/>
  <c r="AL21"/>
  <c r="AK21"/>
  <c r="AJ21"/>
  <c r="AI21"/>
  <c r="AH21"/>
  <c r="AG21"/>
  <c r="AE21"/>
  <c r="AD21"/>
  <c r="AC21"/>
  <c r="AB21"/>
  <c r="AA21"/>
  <c r="Z21"/>
  <c r="X21"/>
  <c r="W21"/>
  <c r="V21"/>
  <c r="U21"/>
  <c r="T21"/>
  <c r="S21"/>
  <c r="Q21"/>
  <c r="P21"/>
  <c r="O21"/>
  <c r="N21"/>
  <c r="M21"/>
  <c r="L21"/>
  <c r="J21"/>
  <c r="I21"/>
  <c r="H21"/>
  <c r="G21"/>
  <c r="F21"/>
  <c r="E21"/>
  <c r="B20"/>
  <c r="B19"/>
  <c r="D17"/>
  <c r="C17"/>
  <c r="B17"/>
  <c r="D16"/>
  <c r="C16"/>
  <c r="B16"/>
  <c r="D15"/>
  <c r="C15"/>
  <c r="B15"/>
  <c r="D14"/>
  <c r="C14"/>
  <c r="B14"/>
  <c r="D13"/>
  <c r="C13"/>
  <c r="B13"/>
  <c r="D12"/>
  <c r="C12"/>
  <c r="B12"/>
  <c r="D11"/>
  <c r="C11"/>
  <c r="B11"/>
  <c r="D10"/>
  <c r="C10"/>
  <c r="B10"/>
  <c r="D9"/>
  <c r="C9"/>
  <c r="B9"/>
  <c r="D8"/>
  <c r="C8"/>
  <c r="B8"/>
  <c r="D7"/>
  <c r="C7"/>
  <c r="B7"/>
  <c r="C1"/>
  <c r="AN120" i="7"/>
  <c r="AM120"/>
  <c r="AL120"/>
  <c r="AK120"/>
  <c r="AJ120"/>
  <c r="AI120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AN105"/>
  <c r="AM105"/>
  <c r="AF105"/>
  <c r="Y105"/>
  <c r="R105"/>
  <c r="K105"/>
  <c r="AN104"/>
  <c r="AM104"/>
  <c r="AF104"/>
  <c r="Y104"/>
  <c r="R104"/>
  <c r="K104"/>
  <c r="AN103"/>
  <c r="AM103"/>
  <c r="AF103"/>
  <c r="Y103"/>
  <c r="R103"/>
  <c r="K103"/>
  <c r="AN102"/>
  <c r="AM102"/>
  <c r="AF102"/>
  <c r="Y102"/>
  <c r="R102"/>
  <c r="K102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AN97"/>
  <c r="AM97"/>
  <c r="AF97"/>
  <c r="Y97"/>
  <c r="R97"/>
  <c r="K97"/>
  <c r="AN96"/>
  <c r="AM96"/>
  <c r="AF96"/>
  <c r="Y96"/>
  <c r="R96"/>
  <c r="K96"/>
  <c r="AN95"/>
  <c r="AM95"/>
  <c r="AF95"/>
  <c r="Y95"/>
  <c r="R95"/>
  <c r="K95"/>
  <c r="AN94"/>
  <c r="AM94"/>
  <c r="AF94"/>
  <c r="Y94"/>
  <c r="R94"/>
  <c r="K94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AN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AN87"/>
  <c r="AM87"/>
  <c r="AF87"/>
  <c r="Y87"/>
  <c r="R87"/>
  <c r="K87"/>
  <c r="AN85"/>
  <c r="AM85"/>
  <c r="AL85"/>
  <c r="AK85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AN80"/>
  <c r="AM80"/>
  <c r="AF80"/>
  <c r="Y80"/>
  <c r="R80"/>
  <c r="K80"/>
  <c r="AN79"/>
  <c r="AM79"/>
  <c r="AF79"/>
  <c r="Y79"/>
  <c r="R79"/>
  <c r="K79"/>
  <c r="AN78"/>
  <c r="AM78"/>
  <c r="AF78"/>
  <c r="Y78"/>
  <c r="R78"/>
  <c r="K78"/>
  <c r="AN77"/>
  <c r="AM77"/>
  <c r="AF77"/>
  <c r="Y77"/>
  <c r="R77"/>
  <c r="K77"/>
  <c r="AN76"/>
  <c r="AM76"/>
  <c r="AF76"/>
  <c r="Y76"/>
  <c r="R76"/>
  <c r="K76"/>
  <c r="AN75"/>
  <c r="AM75"/>
  <c r="AF75"/>
  <c r="Y75"/>
  <c r="R75"/>
  <c r="K75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AN71"/>
  <c r="AM71"/>
  <c r="AF71"/>
  <c r="Y71"/>
  <c r="R71"/>
  <c r="K71"/>
  <c r="AN70"/>
  <c r="AM70"/>
  <c r="AF70"/>
  <c r="Y70"/>
  <c r="R70"/>
  <c r="K70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AN67"/>
  <c r="AM67"/>
  <c r="AF67"/>
  <c r="Y67"/>
  <c r="R67"/>
  <c r="K67"/>
  <c r="AN66"/>
  <c r="AM66"/>
  <c r="AF66"/>
  <c r="Y66"/>
  <c r="R66"/>
  <c r="K66"/>
  <c r="AN65"/>
  <c r="AM65"/>
  <c r="AF65"/>
  <c r="Y65"/>
  <c r="R65"/>
  <c r="K65"/>
  <c r="AN64"/>
  <c r="AM64"/>
  <c r="AF64"/>
  <c r="Y64"/>
  <c r="R64"/>
  <c r="K64"/>
  <c r="AN63"/>
  <c r="AM63"/>
  <c r="AF63"/>
  <c r="Y63"/>
  <c r="R63"/>
  <c r="K63"/>
  <c r="AN62"/>
  <c r="AM62"/>
  <c r="AF62"/>
  <c r="Y62"/>
  <c r="R62"/>
  <c r="K62"/>
  <c r="AN61"/>
  <c r="AM61"/>
  <c r="AF61"/>
  <c r="Y61"/>
  <c r="R61"/>
  <c r="K61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AN34"/>
  <c r="AM34"/>
  <c r="AF34"/>
  <c r="Y34"/>
  <c r="R34"/>
  <c r="K34"/>
  <c r="AN33"/>
  <c r="AM33"/>
  <c r="AF33"/>
  <c r="Y33"/>
  <c r="R33"/>
  <c r="K33"/>
  <c r="AN32"/>
  <c r="AM32"/>
  <c r="AF32"/>
  <c r="Y32"/>
  <c r="R32"/>
  <c r="K32"/>
  <c r="AN31"/>
  <c r="AM31"/>
  <c r="AF31"/>
  <c r="Y31"/>
  <c r="R31"/>
  <c r="K31"/>
  <c r="AN30"/>
  <c r="AM30"/>
  <c r="AF30"/>
  <c r="Y30"/>
  <c r="R30"/>
  <c r="K30"/>
  <c r="AN29"/>
  <c r="AM29"/>
  <c r="AF29"/>
  <c r="Y29"/>
  <c r="R29"/>
  <c r="K29"/>
  <c r="AN28"/>
  <c r="AM28"/>
  <c r="AF28"/>
  <c r="Y28"/>
  <c r="R28"/>
  <c r="K28"/>
  <c r="AN27"/>
  <c r="AM27"/>
  <c r="AF27"/>
  <c r="Y27"/>
  <c r="R27"/>
  <c r="K27"/>
  <c r="AN26"/>
  <c r="AM26"/>
  <c r="AF26"/>
  <c r="Y26"/>
  <c r="R26"/>
  <c r="K26"/>
  <c r="AN25"/>
  <c r="AM25"/>
  <c r="AF25"/>
  <c r="Y25"/>
  <c r="R25"/>
  <c r="K25"/>
  <c r="AN24"/>
  <c r="AM24"/>
  <c r="AF24"/>
  <c r="Y24"/>
  <c r="R24"/>
  <c r="K24"/>
  <c r="AN23"/>
  <c r="AM23"/>
  <c r="AF23"/>
  <c r="Y23"/>
  <c r="R23"/>
  <c r="K23"/>
  <c r="AL22"/>
  <c r="AK22"/>
  <c r="AJ22"/>
  <c r="AI22"/>
  <c r="AH22"/>
  <c r="AG22"/>
  <c r="AE22"/>
  <c r="AD22"/>
  <c r="AC22"/>
  <c r="AB22"/>
  <c r="AA22"/>
  <c r="Z22"/>
  <c r="X22"/>
  <c r="W22"/>
  <c r="V22"/>
  <c r="U22"/>
  <c r="T22"/>
  <c r="S22"/>
  <c r="Q22"/>
  <c r="P22"/>
  <c r="O22"/>
  <c r="N22"/>
  <c r="M22"/>
  <c r="L22"/>
  <c r="J22"/>
  <c r="I22"/>
  <c r="H22"/>
  <c r="G22"/>
  <c r="F22"/>
  <c r="AL21"/>
  <c r="AK21"/>
  <c r="AJ21"/>
  <c r="AI21"/>
  <c r="AH21"/>
  <c r="AG21"/>
  <c r="AE21"/>
  <c r="AD21"/>
  <c r="AC21"/>
  <c r="AB21"/>
  <c r="AA21"/>
  <c r="Z21"/>
  <c r="X21"/>
  <c r="W21"/>
  <c r="V21"/>
  <c r="U21"/>
  <c r="T21"/>
  <c r="S21"/>
  <c r="Q21"/>
  <c r="P21"/>
  <c r="O21"/>
  <c r="N21"/>
  <c r="M21"/>
  <c r="L21"/>
  <c r="J21"/>
  <c r="I21"/>
  <c r="H21"/>
  <c r="G21"/>
  <c r="F21"/>
  <c r="E21"/>
  <c r="B20"/>
  <c r="B19"/>
  <c r="D17"/>
  <c r="C17"/>
  <c r="B17"/>
  <c r="D16"/>
  <c r="C16"/>
  <c r="B16"/>
  <c r="D15"/>
  <c r="C15"/>
  <c r="B15"/>
  <c r="D14"/>
  <c r="C14"/>
  <c r="B14"/>
  <c r="D13"/>
  <c r="C13"/>
  <c r="B13"/>
  <c r="D12"/>
  <c r="C12"/>
  <c r="B12"/>
  <c r="D11"/>
  <c r="C11"/>
  <c r="B11"/>
  <c r="D10"/>
  <c r="C10"/>
  <c r="B10"/>
  <c r="D9"/>
  <c r="C9"/>
  <c r="B9"/>
  <c r="D8"/>
  <c r="C8"/>
  <c r="B8"/>
  <c r="D7"/>
  <c r="C7"/>
  <c r="B7"/>
  <c r="C1"/>
  <c r="AN120" i="6"/>
  <c r="AM120"/>
  <c r="AL120"/>
  <c r="AK120"/>
  <c r="AJ120"/>
  <c r="AI120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AN105"/>
  <c r="AM105"/>
  <c r="AF105"/>
  <c r="Y105"/>
  <c r="R105"/>
  <c r="K105"/>
  <c r="AN104"/>
  <c r="AM104"/>
  <c r="AF104"/>
  <c r="Y104"/>
  <c r="R104"/>
  <c r="K104"/>
  <c r="AN103"/>
  <c r="AM103"/>
  <c r="AF103"/>
  <c r="Y103"/>
  <c r="R103"/>
  <c r="K103"/>
  <c r="AN102"/>
  <c r="AM102"/>
  <c r="AF102"/>
  <c r="Y102"/>
  <c r="R102"/>
  <c r="K102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AN97"/>
  <c r="AM97"/>
  <c r="AF97"/>
  <c r="Y97"/>
  <c r="R97"/>
  <c r="K97"/>
  <c r="AN96"/>
  <c r="AM96"/>
  <c r="AF96"/>
  <c r="Y96"/>
  <c r="R96"/>
  <c r="K96"/>
  <c r="AN95"/>
  <c r="AM95"/>
  <c r="AF95"/>
  <c r="Y95"/>
  <c r="R95"/>
  <c r="K95"/>
  <c r="AN94"/>
  <c r="AM94"/>
  <c r="AF94"/>
  <c r="Y94"/>
  <c r="R94"/>
  <c r="K94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AN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AN87"/>
  <c r="AM87"/>
  <c r="AF87"/>
  <c r="Y87"/>
  <c r="R87"/>
  <c r="K87"/>
  <c r="AN85"/>
  <c r="AM85"/>
  <c r="AL85"/>
  <c r="AK85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AN80"/>
  <c r="AM80"/>
  <c r="AF80"/>
  <c r="Y80"/>
  <c r="R80"/>
  <c r="K80"/>
  <c r="AN79"/>
  <c r="AM79"/>
  <c r="AF79"/>
  <c r="Y79"/>
  <c r="R79"/>
  <c r="K79"/>
  <c r="AN78"/>
  <c r="AM78"/>
  <c r="AF78"/>
  <c r="Y78"/>
  <c r="R78"/>
  <c r="K78"/>
  <c r="AN77"/>
  <c r="AM77"/>
  <c r="AF77"/>
  <c r="Y77"/>
  <c r="R77"/>
  <c r="K77"/>
  <c r="AN76"/>
  <c r="AM76"/>
  <c r="AF76"/>
  <c r="Y76"/>
  <c r="R76"/>
  <c r="K76"/>
  <c r="AN75"/>
  <c r="AM75"/>
  <c r="AF75"/>
  <c r="Y75"/>
  <c r="R75"/>
  <c r="K75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AN71"/>
  <c r="AM71"/>
  <c r="AF71"/>
  <c r="Y71"/>
  <c r="R71"/>
  <c r="K71"/>
  <c r="AN70"/>
  <c r="AM70"/>
  <c r="AF70"/>
  <c r="Y70"/>
  <c r="R70"/>
  <c r="K70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AN67"/>
  <c r="AM67"/>
  <c r="AF67"/>
  <c r="Y67"/>
  <c r="R67"/>
  <c r="K67"/>
  <c r="AN66"/>
  <c r="AM66"/>
  <c r="AF66"/>
  <c r="Y66"/>
  <c r="R66"/>
  <c r="K66"/>
  <c r="AN65"/>
  <c r="AM65"/>
  <c r="AF65"/>
  <c r="Y65"/>
  <c r="R65"/>
  <c r="K65"/>
  <c r="AN64"/>
  <c r="AM64"/>
  <c r="AF64"/>
  <c r="Y64"/>
  <c r="R64"/>
  <c r="K64"/>
  <c r="AN63"/>
  <c r="AM63"/>
  <c r="AF63"/>
  <c r="Y63"/>
  <c r="R63"/>
  <c r="K63"/>
  <c r="AN62"/>
  <c r="AM62"/>
  <c r="AF62"/>
  <c r="Y62"/>
  <c r="R62"/>
  <c r="K62"/>
  <c r="AN61"/>
  <c r="AM61"/>
  <c r="AF61"/>
  <c r="Y61"/>
  <c r="R61"/>
  <c r="K61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AN34"/>
  <c r="AM34"/>
  <c r="AF34"/>
  <c r="Y34"/>
  <c r="R34"/>
  <c r="K34"/>
  <c r="AN33"/>
  <c r="AM33"/>
  <c r="AF33"/>
  <c r="Y33"/>
  <c r="R33"/>
  <c r="K33"/>
  <c r="AN32"/>
  <c r="AM32"/>
  <c r="AF32"/>
  <c r="Y32"/>
  <c r="R32"/>
  <c r="K32"/>
  <c r="AN31"/>
  <c r="AM31"/>
  <c r="AF31"/>
  <c r="Y31"/>
  <c r="R31"/>
  <c r="K31"/>
  <c r="AN30"/>
  <c r="AM30"/>
  <c r="AF30"/>
  <c r="Y30"/>
  <c r="R30"/>
  <c r="K30"/>
  <c r="AN29"/>
  <c r="AM29"/>
  <c r="AF29"/>
  <c r="Y29"/>
  <c r="R29"/>
  <c r="K29"/>
  <c r="AN28"/>
  <c r="AM28"/>
  <c r="AF28"/>
  <c r="Y28"/>
  <c r="R28"/>
  <c r="K28"/>
  <c r="AN27"/>
  <c r="AM27"/>
  <c r="AF27"/>
  <c r="Y27"/>
  <c r="R27"/>
  <c r="K27"/>
  <c r="AN26"/>
  <c r="AM26"/>
  <c r="AF26"/>
  <c r="Y26"/>
  <c r="R26"/>
  <c r="K26"/>
  <c r="AN25"/>
  <c r="AM25"/>
  <c r="AF25"/>
  <c r="Y25"/>
  <c r="R25"/>
  <c r="K25"/>
  <c r="AN24"/>
  <c r="AM24"/>
  <c r="AF24"/>
  <c r="Y24"/>
  <c r="R24"/>
  <c r="K24"/>
  <c r="AN23"/>
  <c r="AM23"/>
  <c r="AF23"/>
  <c r="Y23"/>
  <c r="R23"/>
  <c r="K23"/>
  <c r="AL22"/>
  <c r="AK22"/>
  <c r="AJ22"/>
  <c r="AI22"/>
  <c r="AH22"/>
  <c r="AG22"/>
  <c r="AE22"/>
  <c r="AD22"/>
  <c r="AC22"/>
  <c r="AB22"/>
  <c r="AA22"/>
  <c r="Z22"/>
  <c r="X22"/>
  <c r="W22"/>
  <c r="V22"/>
  <c r="U22"/>
  <c r="T22"/>
  <c r="S22"/>
  <c r="Q22"/>
  <c r="P22"/>
  <c r="O22"/>
  <c r="N22"/>
  <c r="M22"/>
  <c r="L22"/>
  <c r="J22"/>
  <c r="I22"/>
  <c r="H22"/>
  <c r="G22"/>
  <c r="F22"/>
  <c r="AL21"/>
  <c r="AK21"/>
  <c r="AJ21"/>
  <c r="AI21"/>
  <c r="AH21"/>
  <c r="AG21"/>
  <c r="AE21"/>
  <c r="AD21"/>
  <c r="AC21"/>
  <c r="AB21"/>
  <c r="AA21"/>
  <c r="Z21"/>
  <c r="X21"/>
  <c r="W21"/>
  <c r="V21"/>
  <c r="U21"/>
  <c r="T21"/>
  <c r="S21"/>
  <c r="Q21"/>
  <c r="P21"/>
  <c r="O21"/>
  <c r="N21"/>
  <c r="M21"/>
  <c r="L21"/>
  <c r="J21"/>
  <c r="I21"/>
  <c r="H21"/>
  <c r="G21"/>
  <c r="F21"/>
  <c r="E21"/>
  <c r="B20"/>
  <c r="B19"/>
  <c r="D17"/>
  <c r="C17"/>
  <c r="B17"/>
  <c r="D16"/>
  <c r="C16"/>
  <c r="B16"/>
  <c r="D15"/>
  <c r="C15"/>
  <c r="B15"/>
  <c r="D14"/>
  <c r="C14"/>
  <c r="B14"/>
  <c r="D13"/>
  <c r="C13"/>
  <c r="B13"/>
  <c r="D12"/>
  <c r="C12"/>
  <c r="B12"/>
  <c r="D11"/>
  <c r="C11"/>
  <c r="B11"/>
  <c r="D10"/>
  <c r="C10"/>
  <c r="B10"/>
  <c r="D9"/>
  <c r="C9"/>
  <c r="B9"/>
  <c r="D8"/>
  <c r="C8"/>
  <c r="B8"/>
  <c r="D7"/>
  <c r="C7"/>
  <c r="B7"/>
  <c r="C1"/>
  <c r="AN120" i="5"/>
  <c r="AM120"/>
  <c r="AL120"/>
  <c r="AK120"/>
  <c r="AJ120"/>
  <c r="AI120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AN105"/>
  <c r="AM105"/>
  <c r="AF105"/>
  <c r="Y105"/>
  <c r="R105"/>
  <c r="K105"/>
  <c r="AN104"/>
  <c r="AM104"/>
  <c r="AF104"/>
  <c r="Y104"/>
  <c r="R104"/>
  <c r="K104"/>
  <c r="AN103"/>
  <c r="AM103"/>
  <c r="AF103"/>
  <c r="Y103"/>
  <c r="R103"/>
  <c r="K103"/>
  <c r="AN102"/>
  <c r="AM102"/>
  <c r="AF102"/>
  <c r="Y102"/>
  <c r="R102"/>
  <c r="K102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AN97"/>
  <c r="AM97"/>
  <c r="AF97"/>
  <c r="Y97"/>
  <c r="R97"/>
  <c r="K97"/>
  <c r="AN96"/>
  <c r="AM96"/>
  <c r="AF96"/>
  <c r="Y96"/>
  <c r="R96"/>
  <c r="K96"/>
  <c r="AN95"/>
  <c r="AM95"/>
  <c r="AF95"/>
  <c r="Y95"/>
  <c r="R95"/>
  <c r="K95"/>
  <c r="AN94"/>
  <c r="AM94"/>
  <c r="AF94"/>
  <c r="Y94"/>
  <c r="R94"/>
  <c r="K94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AN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AN87"/>
  <c r="AM87"/>
  <c r="AF87"/>
  <c r="Y87"/>
  <c r="R87"/>
  <c r="K87"/>
  <c r="AN85"/>
  <c r="AM85"/>
  <c r="AL85"/>
  <c r="AK85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AN80"/>
  <c r="AM80"/>
  <c r="AF80"/>
  <c r="Y80"/>
  <c r="R80"/>
  <c r="K80"/>
  <c r="AN79"/>
  <c r="AM79"/>
  <c r="AF79"/>
  <c r="Y79"/>
  <c r="R79"/>
  <c r="K79"/>
  <c r="AN78"/>
  <c r="AM78"/>
  <c r="AF78"/>
  <c r="Y78"/>
  <c r="R78"/>
  <c r="K78"/>
  <c r="AN77"/>
  <c r="AM77"/>
  <c r="AF77"/>
  <c r="Y77"/>
  <c r="R77"/>
  <c r="K77"/>
  <c r="AN76"/>
  <c r="AM76"/>
  <c r="AF76"/>
  <c r="Y76"/>
  <c r="R76"/>
  <c r="K76"/>
  <c r="AN75"/>
  <c r="AM75"/>
  <c r="AF75"/>
  <c r="Y75"/>
  <c r="R75"/>
  <c r="K75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AN71"/>
  <c r="AM71"/>
  <c r="AF71"/>
  <c r="Y71"/>
  <c r="R71"/>
  <c r="K71"/>
  <c r="AN70"/>
  <c r="AM70"/>
  <c r="AF70"/>
  <c r="Y70"/>
  <c r="R70"/>
  <c r="K70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AN67"/>
  <c r="AM67"/>
  <c r="AF67"/>
  <c r="Y67"/>
  <c r="R67"/>
  <c r="K67"/>
  <c r="AN66"/>
  <c r="AM66"/>
  <c r="AF66"/>
  <c r="Y66"/>
  <c r="R66"/>
  <c r="K66"/>
  <c r="AN65"/>
  <c r="AM65"/>
  <c r="AF65"/>
  <c r="Y65"/>
  <c r="R65"/>
  <c r="K65"/>
  <c r="AN64"/>
  <c r="AM64"/>
  <c r="AF64"/>
  <c r="Y64"/>
  <c r="R64"/>
  <c r="K64"/>
  <c r="AN63"/>
  <c r="AM63"/>
  <c r="AF63"/>
  <c r="Y63"/>
  <c r="R63"/>
  <c r="K63"/>
  <c r="AN62"/>
  <c r="AM62"/>
  <c r="AF62"/>
  <c r="Y62"/>
  <c r="R62"/>
  <c r="K62"/>
  <c r="AN61"/>
  <c r="AM61"/>
  <c r="AF61"/>
  <c r="Y61"/>
  <c r="R61"/>
  <c r="K61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AN34"/>
  <c r="AM34"/>
  <c r="AF34"/>
  <c r="Y34"/>
  <c r="R34"/>
  <c r="K34"/>
  <c r="AN33"/>
  <c r="AM33"/>
  <c r="AF33"/>
  <c r="Y33"/>
  <c r="R33"/>
  <c r="K33"/>
  <c r="AN32"/>
  <c r="AM32"/>
  <c r="AF32"/>
  <c r="Y32"/>
  <c r="R32"/>
  <c r="K32"/>
  <c r="AN31"/>
  <c r="AM31"/>
  <c r="AF31"/>
  <c r="Y31"/>
  <c r="R31"/>
  <c r="K31"/>
  <c r="AN30"/>
  <c r="AM30"/>
  <c r="AF30"/>
  <c r="Y30"/>
  <c r="R30"/>
  <c r="K30"/>
  <c r="AN29"/>
  <c r="AM29"/>
  <c r="AF29"/>
  <c r="Y29"/>
  <c r="R29"/>
  <c r="K29"/>
  <c r="AN28"/>
  <c r="AM28"/>
  <c r="AF28"/>
  <c r="Y28"/>
  <c r="R28"/>
  <c r="K28"/>
  <c r="AN27"/>
  <c r="AM27"/>
  <c r="AF27"/>
  <c r="Y27"/>
  <c r="R27"/>
  <c r="K27"/>
  <c r="AN26"/>
  <c r="AM26"/>
  <c r="AF26"/>
  <c r="Y26"/>
  <c r="R26"/>
  <c r="K26"/>
  <c r="AN25"/>
  <c r="AM25"/>
  <c r="AF25"/>
  <c r="Y25"/>
  <c r="R25"/>
  <c r="K25"/>
  <c r="AN24"/>
  <c r="AM24"/>
  <c r="AF24"/>
  <c r="Y24"/>
  <c r="R24"/>
  <c r="K24"/>
  <c r="AN23"/>
  <c r="AM23"/>
  <c r="AF23"/>
  <c r="Y23"/>
  <c r="R23"/>
  <c r="K23"/>
  <c r="AL22"/>
  <c r="AK22"/>
  <c r="AJ22"/>
  <c r="AI22"/>
  <c r="AH22"/>
  <c r="AG22"/>
  <c r="AE22"/>
  <c r="AD22"/>
  <c r="AC22"/>
  <c r="AB22"/>
  <c r="AA22"/>
  <c r="Z22"/>
  <c r="X22"/>
  <c r="W22"/>
  <c r="V22"/>
  <c r="U22"/>
  <c r="T22"/>
  <c r="S22"/>
  <c r="Q22"/>
  <c r="P22"/>
  <c r="O22"/>
  <c r="N22"/>
  <c r="M22"/>
  <c r="L22"/>
  <c r="J22"/>
  <c r="I22"/>
  <c r="H22"/>
  <c r="G22"/>
  <c r="F22"/>
  <c r="AL21"/>
  <c r="AK21"/>
  <c r="AJ21"/>
  <c r="AI21"/>
  <c r="AH21"/>
  <c r="AG21"/>
  <c r="AE21"/>
  <c r="AD21"/>
  <c r="AC21"/>
  <c r="AB21"/>
  <c r="AA21"/>
  <c r="Z21"/>
  <c r="X21"/>
  <c r="W21"/>
  <c r="V21"/>
  <c r="U21"/>
  <c r="T21"/>
  <c r="S21"/>
  <c r="Q21"/>
  <c r="P21"/>
  <c r="O21"/>
  <c r="N21"/>
  <c r="M21"/>
  <c r="L21"/>
  <c r="J21"/>
  <c r="I21"/>
  <c r="H21"/>
  <c r="G21"/>
  <c r="F21"/>
  <c r="E21"/>
  <c r="B20"/>
  <c r="B19"/>
  <c r="D17"/>
  <c r="C17"/>
  <c r="B17"/>
  <c r="D16"/>
  <c r="C16"/>
  <c r="B16"/>
  <c r="D15"/>
  <c r="C15"/>
  <c r="B15"/>
  <c r="D14"/>
  <c r="C14"/>
  <c r="B14"/>
  <c r="D13"/>
  <c r="C13"/>
  <c r="B13"/>
  <c r="D12"/>
  <c r="C12"/>
  <c r="B12"/>
  <c r="D11"/>
  <c r="C11"/>
  <c r="B11"/>
  <c r="D10"/>
  <c r="C10"/>
  <c r="B10"/>
  <c r="D9"/>
  <c r="C9"/>
  <c r="B9"/>
  <c r="D8"/>
  <c r="C8"/>
  <c r="B8"/>
  <c r="D7"/>
  <c r="C7"/>
  <c r="B7"/>
  <c r="C1"/>
  <c r="AN120" i="4"/>
  <c r="AM120"/>
  <c r="AL120"/>
  <c r="AK120"/>
  <c r="AJ120"/>
  <c r="AI120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AN105"/>
  <c r="AM105"/>
  <c r="AF105"/>
  <c r="Y105"/>
  <c r="R105"/>
  <c r="K105"/>
  <c r="AN104"/>
  <c r="AM104"/>
  <c r="AF104"/>
  <c r="Y104"/>
  <c r="R104"/>
  <c r="K104"/>
  <c r="AN103"/>
  <c r="AM103"/>
  <c r="AF103"/>
  <c r="Y103"/>
  <c r="R103"/>
  <c r="K103"/>
  <c r="AN102"/>
  <c r="AM102"/>
  <c r="AF102"/>
  <c r="Y102"/>
  <c r="R102"/>
  <c r="K102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AN97"/>
  <c r="AM97"/>
  <c r="AF97"/>
  <c r="Y97"/>
  <c r="R97"/>
  <c r="K97"/>
  <c r="AN96"/>
  <c r="AM96"/>
  <c r="AF96"/>
  <c r="Y96"/>
  <c r="R96"/>
  <c r="K96"/>
  <c r="AN95"/>
  <c r="AM95"/>
  <c r="AF95"/>
  <c r="Y95"/>
  <c r="R95"/>
  <c r="K95"/>
  <c r="AN94"/>
  <c r="AM94"/>
  <c r="AF94"/>
  <c r="Y94"/>
  <c r="R94"/>
  <c r="K94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AN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AN87"/>
  <c r="AM87"/>
  <c r="AF87"/>
  <c r="Y87"/>
  <c r="R87"/>
  <c r="K87"/>
  <c r="AN85"/>
  <c r="AM85"/>
  <c r="AL85"/>
  <c r="AK85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AN80"/>
  <c r="AM80"/>
  <c r="AF80"/>
  <c r="Y80"/>
  <c r="R80"/>
  <c r="K80"/>
  <c r="AN79"/>
  <c r="AM79"/>
  <c r="AF79"/>
  <c r="Y79"/>
  <c r="R79"/>
  <c r="K79"/>
  <c r="AN78"/>
  <c r="AM78"/>
  <c r="AF78"/>
  <c r="Y78"/>
  <c r="R78"/>
  <c r="K78"/>
  <c r="AN77"/>
  <c r="AM77"/>
  <c r="AF77"/>
  <c r="Y77"/>
  <c r="R77"/>
  <c r="K77"/>
  <c r="AN76"/>
  <c r="AM76"/>
  <c r="AF76"/>
  <c r="Y76"/>
  <c r="R76"/>
  <c r="K76"/>
  <c r="AN75"/>
  <c r="AM75"/>
  <c r="AF75"/>
  <c r="Y75"/>
  <c r="R75"/>
  <c r="K75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AN71"/>
  <c r="AM71"/>
  <c r="AF71"/>
  <c r="Y71"/>
  <c r="R71"/>
  <c r="K71"/>
  <c r="AN70"/>
  <c r="AM70"/>
  <c r="AF70"/>
  <c r="Y70"/>
  <c r="R70"/>
  <c r="K70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AN67"/>
  <c r="AM67"/>
  <c r="AF67"/>
  <c r="Y67"/>
  <c r="R67"/>
  <c r="K67"/>
  <c r="AN66"/>
  <c r="AM66"/>
  <c r="AF66"/>
  <c r="Y66"/>
  <c r="R66"/>
  <c r="K66"/>
  <c r="AN65"/>
  <c r="AM65"/>
  <c r="AF65"/>
  <c r="Y65"/>
  <c r="R65"/>
  <c r="K65"/>
  <c r="AN64"/>
  <c r="AM64"/>
  <c r="AF64"/>
  <c r="Y64"/>
  <c r="R64"/>
  <c r="K64"/>
  <c r="AN63"/>
  <c r="AM63"/>
  <c r="AF63"/>
  <c r="Y63"/>
  <c r="R63"/>
  <c r="K63"/>
  <c r="AN62"/>
  <c r="AM62"/>
  <c r="AF62"/>
  <c r="Y62"/>
  <c r="R62"/>
  <c r="K62"/>
  <c r="AN61"/>
  <c r="AM61"/>
  <c r="AF61"/>
  <c r="Y61"/>
  <c r="R61"/>
  <c r="K61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AN34"/>
  <c r="AM34"/>
  <c r="AF34"/>
  <c r="Y34"/>
  <c r="R34"/>
  <c r="K34"/>
  <c r="AN33"/>
  <c r="AM33"/>
  <c r="AF33"/>
  <c r="Y33"/>
  <c r="R33"/>
  <c r="K33"/>
  <c r="AN32"/>
  <c r="AM32"/>
  <c r="AF32"/>
  <c r="Y32"/>
  <c r="R32"/>
  <c r="K32"/>
  <c r="AN31"/>
  <c r="AM31"/>
  <c r="AF31"/>
  <c r="Y31"/>
  <c r="R31"/>
  <c r="K31"/>
  <c r="AN30"/>
  <c r="AM30"/>
  <c r="AF30"/>
  <c r="Y30"/>
  <c r="R30"/>
  <c r="K30"/>
  <c r="AN29"/>
  <c r="AM29"/>
  <c r="AF29"/>
  <c r="Y29"/>
  <c r="R29"/>
  <c r="K29"/>
  <c r="AN28"/>
  <c r="AM28"/>
  <c r="AF28"/>
  <c r="Y28"/>
  <c r="R28"/>
  <c r="K28"/>
  <c r="AN27"/>
  <c r="AM27"/>
  <c r="AF27"/>
  <c r="Y27"/>
  <c r="R27"/>
  <c r="K27"/>
  <c r="AN26"/>
  <c r="AM26"/>
  <c r="AF26"/>
  <c r="Y26"/>
  <c r="R26"/>
  <c r="K26"/>
  <c r="AN25"/>
  <c r="AM25"/>
  <c r="AF25"/>
  <c r="Y25"/>
  <c r="R25"/>
  <c r="K25"/>
  <c r="AN24"/>
  <c r="AM24"/>
  <c r="AF24"/>
  <c r="Y24"/>
  <c r="R24"/>
  <c r="K24"/>
  <c r="AN23"/>
  <c r="AM23"/>
  <c r="AF23"/>
  <c r="Y23"/>
  <c r="R23"/>
  <c r="K23"/>
  <c r="AL22"/>
  <c r="AK22"/>
  <c r="AJ22"/>
  <c r="AI22"/>
  <c r="AH22"/>
  <c r="AG22"/>
  <c r="AE22"/>
  <c r="AD22"/>
  <c r="AC22"/>
  <c r="AB22"/>
  <c r="AA22"/>
  <c r="Z22"/>
  <c r="X22"/>
  <c r="W22"/>
  <c r="V22"/>
  <c r="U22"/>
  <c r="T22"/>
  <c r="S22"/>
  <c r="Q22"/>
  <c r="P22"/>
  <c r="O22"/>
  <c r="N22"/>
  <c r="M22"/>
  <c r="L22"/>
  <c r="J22"/>
  <c r="I22"/>
  <c r="H22"/>
  <c r="G22"/>
  <c r="F22"/>
  <c r="AL21"/>
  <c r="AK21"/>
  <c r="AJ21"/>
  <c r="AI21"/>
  <c r="AH21"/>
  <c r="AG21"/>
  <c r="AE21"/>
  <c r="AD21"/>
  <c r="AC21"/>
  <c r="AB21"/>
  <c r="AA21"/>
  <c r="Z21"/>
  <c r="X21"/>
  <c r="W21"/>
  <c r="V21"/>
  <c r="U21"/>
  <c r="T21"/>
  <c r="S21"/>
  <c r="Q21"/>
  <c r="P21"/>
  <c r="O21"/>
  <c r="N21"/>
  <c r="M21"/>
  <c r="L21"/>
  <c r="J21"/>
  <c r="I21"/>
  <c r="H21"/>
  <c r="G21"/>
  <c r="F21"/>
  <c r="E21"/>
  <c r="B20"/>
  <c r="B19"/>
  <c r="D17"/>
  <c r="C17"/>
  <c r="B17"/>
  <c r="D16"/>
  <c r="C16"/>
  <c r="B16"/>
  <c r="D15"/>
  <c r="C15"/>
  <c r="B15"/>
  <c r="D14"/>
  <c r="C14"/>
  <c r="B14"/>
  <c r="D13"/>
  <c r="C13"/>
  <c r="B13"/>
  <c r="D12"/>
  <c r="C12"/>
  <c r="B12"/>
  <c r="D11"/>
  <c r="C11"/>
  <c r="B11"/>
  <c r="D10"/>
  <c r="C10"/>
  <c r="B10"/>
  <c r="D9"/>
  <c r="C9"/>
  <c r="B9"/>
  <c r="D8"/>
  <c r="C8"/>
  <c r="B8"/>
  <c r="D7"/>
  <c r="C7"/>
  <c r="B7"/>
  <c r="C1"/>
  <c r="AN120" i="3"/>
  <c r="AM120"/>
  <c r="AL120"/>
  <c r="AK120"/>
  <c r="AJ120"/>
  <c r="AI120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AN105"/>
  <c r="AM105"/>
  <c r="AF105"/>
  <c r="Y105"/>
  <c r="R105"/>
  <c r="K105"/>
  <c r="AN104"/>
  <c r="AM104"/>
  <c r="AF104"/>
  <c r="Y104"/>
  <c r="R104"/>
  <c r="K104"/>
  <c r="AN103"/>
  <c r="AM103"/>
  <c r="AF103"/>
  <c r="Y103"/>
  <c r="R103"/>
  <c r="K103"/>
  <c r="AN102"/>
  <c r="AM102"/>
  <c r="AF102"/>
  <c r="Y102"/>
  <c r="R102"/>
  <c r="K102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AN97"/>
  <c r="AM97"/>
  <c r="AF97"/>
  <c r="Y97"/>
  <c r="R97"/>
  <c r="K97"/>
  <c r="AN96"/>
  <c r="AM96"/>
  <c r="AF96"/>
  <c r="Y96"/>
  <c r="R96"/>
  <c r="K96"/>
  <c r="AN95"/>
  <c r="AM95"/>
  <c r="AF95"/>
  <c r="Y95"/>
  <c r="R95"/>
  <c r="K95"/>
  <c r="AN94"/>
  <c r="AM94"/>
  <c r="AF94"/>
  <c r="Y94"/>
  <c r="R94"/>
  <c r="K94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AN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AN87"/>
  <c r="AM87"/>
  <c r="AF87"/>
  <c r="Y87"/>
  <c r="R87"/>
  <c r="K87"/>
  <c r="AN85"/>
  <c r="AM85"/>
  <c r="AL85"/>
  <c r="AK85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AN80"/>
  <c r="AM80"/>
  <c r="AF80"/>
  <c r="Y80"/>
  <c r="R80"/>
  <c r="K80"/>
  <c r="AN79"/>
  <c r="AM79"/>
  <c r="AF79"/>
  <c r="Y79"/>
  <c r="R79"/>
  <c r="K79"/>
  <c r="AN78"/>
  <c r="AM78"/>
  <c r="AF78"/>
  <c r="Y78"/>
  <c r="R78"/>
  <c r="K78"/>
  <c r="AN77"/>
  <c r="AM77"/>
  <c r="AF77"/>
  <c r="Y77"/>
  <c r="R77"/>
  <c r="K77"/>
  <c r="AN76"/>
  <c r="AM76"/>
  <c r="AF76"/>
  <c r="Y76"/>
  <c r="R76"/>
  <c r="K76"/>
  <c r="AN75"/>
  <c r="AM75"/>
  <c r="AF75"/>
  <c r="Y75"/>
  <c r="R75"/>
  <c r="K75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AN71"/>
  <c r="AM71"/>
  <c r="AF71"/>
  <c r="Y71"/>
  <c r="R71"/>
  <c r="K71"/>
  <c r="AN70"/>
  <c r="AM70"/>
  <c r="AF70"/>
  <c r="Y70"/>
  <c r="R70"/>
  <c r="K70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AN67"/>
  <c r="AM67"/>
  <c r="AF67"/>
  <c r="Y67"/>
  <c r="R67"/>
  <c r="K67"/>
  <c r="AN66"/>
  <c r="AM66"/>
  <c r="AF66"/>
  <c r="Y66"/>
  <c r="R66"/>
  <c r="K66"/>
  <c r="AN65"/>
  <c r="AM65"/>
  <c r="AF65"/>
  <c r="Y65"/>
  <c r="R65"/>
  <c r="K65"/>
  <c r="AN64"/>
  <c r="AM64"/>
  <c r="AF64"/>
  <c r="Y64"/>
  <c r="R64"/>
  <c r="K64"/>
  <c r="AN63"/>
  <c r="AM63"/>
  <c r="AF63"/>
  <c r="Y63"/>
  <c r="R63"/>
  <c r="K63"/>
  <c r="AN62"/>
  <c r="AM62"/>
  <c r="AF62"/>
  <c r="Y62"/>
  <c r="R62"/>
  <c r="K62"/>
  <c r="AN61"/>
  <c r="AM61"/>
  <c r="AF61"/>
  <c r="Y61"/>
  <c r="R61"/>
  <c r="K61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AN34"/>
  <c r="AM34"/>
  <c r="AF34"/>
  <c r="Y34"/>
  <c r="R34"/>
  <c r="K34"/>
  <c r="AN33"/>
  <c r="AM33"/>
  <c r="AF33"/>
  <c r="Y33"/>
  <c r="R33"/>
  <c r="K33"/>
  <c r="AN32"/>
  <c r="AM32"/>
  <c r="AF32"/>
  <c r="Y32"/>
  <c r="R32"/>
  <c r="K32"/>
  <c r="AN31"/>
  <c r="AM31"/>
  <c r="AF31"/>
  <c r="Y31"/>
  <c r="R31"/>
  <c r="K31"/>
  <c r="AN30"/>
  <c r="AM30"/>
  <c r="AF30"/>
  <c r="Y30"/>
  <c r="R30"/>
  <c r="K30"/>
  <c r="AN29"/>
  <c r="AM29"/>
  <c r="AF29"/>
  <c r="Y29"/>
  <c r="R29"/>
  <c r="K29"/>
  <c r="AN28"/>
  <c r="AM28"/>
  <c r="AF28"/>
  <c r="Y28"/>
  <c r="R28"/>
  <c r="K28"/>
  <c r="AN27"/>
  <c r="AM27"/>
  <c r="AF27"/>
  <c r="Y27"/>
  <c r="R27"/>
  <c r="K27"/>
  <c r="AN26"/>
  <c r="AM26"/>
  <c r="AF26"/>
  <c r="Y26"/>
  <c r="R26"/>
  <c r="K26"/>
  <c r="AN25"/>
  <c r="AM25"/>
  <c r="AF25"/>
  <c r="Y25"/>
  <c r="R25"/>
  <c r="K25"/>
  <c r="AN24"/>
  <c r="AM24"/>
  <c r="AF24"/>
  <c r="Y24"/>
  <c r="R24"/>
  <c r="K24"/>
  <c r="AN23"/>
  <c r="AM23"/>
  <c r="AF23"/>
  <c r="Y23"/>
  <c r="R23"/>
  <c r="K23"/>
  <c r="AL22"/>
  <c r="AK22"/>
  <c r="AJ22"/>
  <c r="AI22"/>
  <c r="AH22"/>
  <c r="AG22"/>
  <c r="AE22"/>
  <c r="AD22"/>
  <c r="AC22"/>
  <c r="AB22"/>
  <c r="AA22"/>
  <c r="Z22"/>
  <c r="X22"/>
  <c r="W22"/>
  <c r="V22"/>
  <c r="U22"/>
  <c r="T22"/>
  <c r="S22"/>
  <c r="Q22"/>
  <c r="P22"/>
  <c r="O22"/>
  <c r="N22"/>
  <c r="M22"/>
  <c r="L22"/>
  <c r="J22"/>
  <c r="I22"/>
  <c r="H22"/>
  <c r="G22"/>
  <c r="F22"/>
  <c r="AL21"/>
  <c r="AK21"/>
  <c r="AJ21"/>
  <c r="AI21"/>
  <c r="AH21"/>
  <c r="AG21"/>
  <c r="AE21"/>
  <c r="AD21"/>
  <c r="AC21"/>
  <c r="AB21"/>
  <c r="AA21"/>
  <c r="Z21"/>
  <c r="X21"/>
  <c r="W21"/>
  <c r="V21"/>
  <c r="U21"/>
  <c r="T21"/>
  <c r="S21"/>
  <c r="Q21"/>
  <c r="P21"/>
  <c r="O21"/>
  <c r="N21"/>
  <c r="M21"/>
  <c r="L21"/>
  <c r="J21"/>
  <c r="I21"/>
  <c r="H21"/>
  <c r="G21"/>
  <c r="F21"/>
  <c r="E21"/>
  <c r="B20"/>
  <c r="B19"/>
  <c r="D17"/>
  <c r="C17"/>
  <c r="B17"/>
  <c r="D16"/>
  <c r="C16"/>
  <c r="B16"/>
  <c r="D15"/>
  <c r="C15"/>
  <c r="B15"/>
  <c r="D14"/>
  <c r="C14"/>
  <c r="B14"/>
  <c r="D13"/>
  <c r="C13"/>
  <c r="B13"/>
  <c r="D12"/>
  <c r="C12"/>
  <c r="B12"/>
  <c r="D11"/>
  <c r="C11"/>
  <c r="B11"/>
  <c r="D10"/>
  <c r="C10"/>
  <c r="B10"/>
  <c r="D9"/>
  <c r="C9"/>
  <c r="B9"/>
  <c r="D8"/>
  <c r="C8"/>
  <c r="B8"/>
  <c r="D7"/>
  <c r="C7"/>
  <c r="B7"/>
  <c r="C1"/>
  <c r="B219" i="2"/>
  <c r="B218"/>
  <c r="B200"/>
  <c r="B182"/>
  <c r="B164"/>
  <c r="B146"/>
  <c r="B128"/>
  <c r="B110"/>
  <c r="B92"/>
  <c r="B74"/>
  <c r="B56"/>
  <c r="B38"/>
  <c r="B20"/>
  <c r="AA53" i="13" l="1"/>
  <c r="D13"/>
  <c r="D12"/>
  <c r="M85"/>
  <c r="D10"/>
  <c r="M99"/>
  <c r="AI61"/>
  <c r="Q42" i="16" s="1"/>
  <c r="F42" s="1"/>
  <c r="AI65" i="13"/>
  <c r="Q46" i="16" s="1"/>
  <c r="F46" s="1"/>
  <c r="AI79" i="13"/>
  <c r="Q60" i="16" s="1"/>
  <c r="F60" s="1"/>
  <c r="J106" i="13"/>
  <c r="M107"/>
  <c r="F35"/>
  <c r="F45" s="1"/>
  <c r="AH35"/>
  <c r="AH45" s="1"/>
  <c r="AI31"/>
  <c r="E40"/>
  <c r="J40"/>
  <c r="N40"/>
  <c r="R40"/>
  <c r="V40"/>
  <c r="Z40"/>
  <c r="AD40"/>
  <c r="AI64"/>
  <c r="Q45" i="16" s="1"/>
  <c r="F45" s="1"/>
  <c r="AI71" i="13"/>
  <c r="T82"/>
  <c r="T85"/>
  <c r="AI96"/>
  <c r="F107"/>
  <c r="AH107"/>
  <c r="AA47"/>
  <c r="M53"/>
  <c r="I40"/>
  <c r="Q40"/>
  <c r="U40"/>
  <c r="Y40"/>
  <c r="AC40"/>
  <c r="AG40"/>
  <c r="AI63"/>
  <c r="Q44" i="16" s="1"/>
  <c r="F44" s="1"/>
  <c r="AI67" i="13"/>
  <c r="Q48" i="16" s="1"/>
  <c r="F48" s="1"/>
  <c r="AI95" i="13"/>
  <c r="Q76" i="16" s="1"/>
  <c r="F76" s="1"/>
  <c r="AA99" i="13"/>
  <c r="AH106"/>
  <c r="T35"/>
  <c r="T49" s="1"/>
  <c r="T47"/>
  <c r="F53"/>
  <c r="AH53"/>
  <c r="M91"/>
  <c r="H40"/>
  <c r="L40"/>
  <c r="P40"/>
  <c r="X40"/>
  <c r="AB40"/>
  <c r="AF40"/>
  <c r="AI62"/>
  <c r="Q43" i="16" s="1"/>
  <c r="F43" s="1"/>
  <c r="AI66" i="13"/>
  <c r="Q47" i="16" s="1"/>
  <c r="F47" s="1"/>
  <c r="AI76" i="13"/>
  <c r="AH82"/>
  <c r="F84"/>
  <c r="AH85"/>
  <c r="AI87"/>
  <c r="Q68" i="16" s="1"/>
  <c r="F68" s="1"/>
  <c r="T99" i="13"/>
  <c r="AE108"/>
  <c r="AA107"/>
  <c r="T107"/>
  <c r="F106"/>
  <c r="M47"/>
  <c r="G40"/>
  <c r="K40"/>
  <c r="O40"/>
  <c r="S40"/>
  <c r="W40"/>
  <c r="AE40"/>
  <c r="F108"/>
  <c r="F112"/>
  <c r="F111"/>
  <c r="F92"/>
  <c r="AH113"/>
  <c r="AH112"/>
  <c r="AH115"/>
  <c r="AH111"/>
  <c r="AH114"/>
  <c r="AH92"/>
  <c r="AH68"/>
  <c r="Q12" i="16"/>
  <c r="T45" i="13"/>
  <c r="AH46"/>
  <c r="AH56"/>
  <c r="H22"/>
  <c r="F44"/>
  <c r="AH44"/>
  <c r="T51"/>
  <c r="AH55"/>
  <c r="F40"/>
  <c r="AH40"/>
  <c r="T115"/>
  <c r="T114"/>
  <c r="T113"/>
  <c r="T112"/>
  <c r="T68"/>
  <c r="T56"/>
  <c r="F49"/>
  <c r="AH49"/>
  <c r="AI90"/>
  <c r="Q5" i="16"/>
  <c r="T44" i="13"/>
  <c r="F51"/>
  <c r="AH51"/>
  <c r="T55"/>
  <c r="T57"/>
  <c r="T40"/>
  <c r="M90"/>
  <c r="H115"/>
  <c r="H120" s="1"/>
  <c r="H111"/>
  <c r="H116" s="1"/>
  <c r="H59"/>
  <c r="H114"/>
  <c r="H119" s="1"/>
  <c r="H113"/>
  <c r="H118" s="1"/>
  <c r="H112"/>
  <c r="H117" s="1"/>
  <c r="H92"/>
  <c r="L115"/>
  <c r="L120" s="1"/>
  <c r="L111"/>
  <c r="L116" s="1"/>
  <c r="L59"/>
  <c r="L114"/>
  <c r="L119" s="1"/>
  <c r="L113"/>
  <c r="L118" s="1"/>
  <c r="L112"/>
  <c r="L117" s="1"/>
  <c r="L92"/>
  <c r="P115"/>
  <c r="P120" s="1"/>
  <c r="P111"/>
  <c r="P116" s="1"/>
  <c r="P59"/>
  <c r="P114"/>
  <c r="P119" s="1"/>
  <c r="P113"/>
  <c r="P118" s="1"/>
  <c r="P112"/>
  <c r="P117" s="1"/>
  <c r="P92"/>
  <c r="X115"/>
  <c r="X120" s="1"/>
  <c r="X111"/>
  <c r="X116" s="1"/>
  <c r="X59"/>
  <c r="X114"/>
  <c r="X119" s="1"/>
  <c r="X113"/>
  <c r="X118" s="1"/>
  <c r="X112"/>
  <c r="X117" s="1"/>
  <c r="X92"/>
  <c r="AB115"/>
  <c r="AB120" s="1"/>
  <c r="AB111"/>
  <c r="AB116" s="1"/>
  <c r="AB59"/>
  <c r="AB114"/>
  <c r="AB119" s="1"/>
  <c r="AB113"/>
  <c r="AB118" s="1"/>
  <c r="AB57"/>
  <c r="AB112"/>
  <c r="AB117" s="1"/>
  <c r="AB92"/>
  <c r="AF115"/>
  <c r="AF120" s="1"/>
  <c r="AF111"/>
  <c r="AF116" s="1"/>
  <c r="AF59"/>
  <c r="AF114"/>
  <c r="AF119" s="1"/>
  <c r="AF113"/>
  <c r="AF118" s="1"/>
  <c r="AF57"/>
  <c r="AF112"/>
  <c r="AF117" s="1"/>
  <c r="AF92"/>
  <c r="E88"/>
  <c r="E73"/>
  <c r="I88"/>
  <c r="I73"/>
  <c r="Q88"/>
  <c r="Q73"/>
  <c r="U88"/>
  <c r="U73"/>
  <c r="Y88"/>
  <c r="Y73"/>
  <c r="AC88"/>
  <c r="AC73"/>
  <c r="AG88"/>
  <c r="AG73"/>
  <c r="Q52" i="16"/>
  <c r="F81" i="13"/>
  <c r="AI75"/>
  <c r="Q77" i="16"/>
  <c r="AI26" i="13"/>
  <c r="AI28"/>
  <c r="AI30"/>
  <c r="AI32"/>
  <c r="AI34"/>
  <c r="M36"/>
  <c r="E42"/>
  <c r="I42"/>
  <c r="Q42"/>
  <c r="U42"/>
  <c r="Y42"/>
  <c r="AC42"/>
  <c r="AG42"/>
  <c r="F43"/>
  <c r="J43"/>
  <c r="N43"/>
  <c r="R43"/>
  <c r="V43"/>
  <c r="Z43"/>
  <c r="AD43"/>
  <c r="AH43"/>
  <c r="G44"/>
  <c r="K44"/>
  <c r="O44"/>
  <c r="S44"/>
  <c r="W44"/>
  <c r="AE44"/>
  <c r="H45"/>
  <c r="L45"/>
  <c r="P45"/>
  <c r="X45"/>
  <c r="AB45"/>
  <c r="AF45"/>
  <c r="E46"/>
  <c r="I46"/>
  <c r="Q46"/>
  <c r="U46"/>
  <c r="Y46"/>
  <c r="AC46"/>
  <c r="AG46"/>
  <c r="F47"/>
  <c r="AH47"/>
  <c r="G48"/>
  <c r="K48"/>
  <c r="O48"/>
  <c r="S48"/>
  <c r="W48"/>
  <c r="AE48"/>
  <c r="H49"/>
  <c r="L49"/>
  <c r="P49"/>
  <c r="X49"/>
  <c r="AB49"/>
  <c r="AF49"/>
  <c r="E50"/>
  <c r="I50"/>
  <c r="Q50"/>
  <c r="U50"/>
  <c r="Y50"/>
  <c r="AC50"/>
  <c r="AG50"/>
  <c r="J51"/>
  <c r="N51"/>
  <c r="R51"/>
  <c r="V51"/>
  <c r="Z51"/>
  <c r="AD51"/>
  <c r="G52"/>
  <c r="K52"/>
  <c r="O52"/>
  <c r="S52"/>
  <c r="W52"/>
  <c r="AE52"/>
  <c r="T53"/>
  <c r="E54"/>
  <c r="I54"/>
  <c r="Q54"/>
  <c r="U54"/>
  <c r="Y54"/>
  <c r="AC54"/>
  <c r="AG54"/>
  <c r="J55"/>
  <c r="N55"/>
  <c r="R55"/>
  <c r="V55"/>
  <c r="Z55"/>
  <c r="AD55"/>
  <c r="H57"/>
  <c r="L57"/>
  <c r="P57"/>
  <c r="U57"/>
  <c r="H58"/>
  <c r="P58"/>
  <c r="X58"/>
  <c r="AF58"/>
  <c r="U59"/>
  <c r="AC59"/>
  <c r="N68"/>
  <c r="V68"/>
  <c r="AD68"/>
  <c r="L73"/>
  <c r="AB73"/>
  <c r="AH81"/>
  <c r="AA82"/>
  <c r="AA84"/>
  <c r="T84"/>
  <c r="J88"/>
  <c r="R88"/>
  <c r="Z88"/>
  <c r="M89"/>
  <c r="N92"/>
  <c r="AD92"/>
  <c r="T98"/>
  <c r="AH99"/>
  <c r="AA100"/>
  <c r="K98"/>
  <c r="Q100"/>
  <c r="AG100"/>
  <c r="T108"/>
  <c r="V106"/>
  <c r="T117"/>
  <c r="T89"/>
  <c r="F59"/>
  <c r="F90"/>
  <c r="AH119"/>
  <c r="AH59"/>
  <c r="AH90"/>
  <c r="G114"/>
  <c r="G119" s="1"/>
  <c r="G68"/>
  <c r="G58"/>
  <c r="G113"/>
  <c r="G118" s="1"/>
  <c r="G112"/>
  <c r="G117" s="1"/>
  <c r="G92"/>
  <c r="G115"/>
  <c r="G120" s="1"/>
  <c r="G111"/>
  <c r="G116" s="1"/>
  <c r="K114"/>
  <c r="K119" s="1"/>
  <c r="K68"/>
  <c r="K58"/>
  <c r="K113"/>
  <c r="K118" s="1"/>
  <c r="K112"/>
  <c r="K117" s="1"/>
  <c r="K92"/>
  <c r="K115"/>
  <c r="K120" s="1"/>
  <c r="K111"/>
  <c r="K116" s="1"/>
  <c r="O114"/>
  <c r="O119" s="1"/>
  <c r="O68"/>
  <c r="O58"/>
  <c r="O113"/>
  <c r="O118" s="1"/>
  <c r="O112"/>
  <c r="O117" s="1"/>
  <c r="O92"/>
  <c r="O115"/>
  <c r="O120" s="1"/>
  <c r="O111"/>
  <c r="O116" s="1"/>
  <c r="S114"/>
  <c r="S119" s="1"/>
  <c r="S68"/>
  <c r="S58"/>
  <c r="S113"/>
  <c r="S118" s="1"/>
  <c r="S112"/>
  <c r="S117" s="1"/>
  <c r="S92"/>
  <c r="S115"/>
  <c r="S120" s="1"/>
  <c r="S111"/>
  <c r="S116" s="1"/>
  <c r="W114"/>
  <c r="W119" s="1"/>
  <c r="W68"/>
  <c r="W58"/>
  <c r="W113"/>
  <c r="W118" s="1"/>
  <c r="W112"/>
  <c r="W117" s="1"/>
  <c r="W92"/>
  <c r="W115"/>
  <c r="W120" s="1"/>
  <c r="W111"/>
  <c r="W116" s="1"/>
  <c r="AE114"/>
  <c r="AE119" s="1"/>
  <c r="AE68"/>
  <c r="AE58"/>
  <c r="AE113"/>
  <c r="AE118" s="1"/>
  <c r="AE112"/>
  <c r="AE117" s="1"/>
  <c r="AE92"/>
  <c r="AE115"/>
  <c r="AE120" s="1"/>
  <c r="AE111"/>
  <c r="AE116" s="1"/>
  <c r="AI70"/>
  <c r="F83"/>
  <c r="AI78"/>
  <c r="AH118"/>
  <c r="AH120"/>
  <c r="AH57"/>
  <c r="AA35"/>
  <c r="AA48" s="1"/>
  <c r="T36"/>
  <c r="H42"/>
  <c r="L42"/>
  <c r="P42"/>
  <c r="X42"/>
  <c r="AB42"/>
  <c r="AF42"/>
  <c r="E43"/>
  <c r="I43"/>
  <c r="Q43"/>
  <c r="U43"/>
  <c r="Y43"/>
  <c r="AC43"/>
  <c r="AG43"/>
  <c r="J44"/>
  <c r="N44"/>
  <c r="R44"/>
  <c r="V44"/>
  <c r="Z44"/>
  <c r="AD44"/>
  <c r="G45"/>
  <c r="K45"/>
  <c r="O45"/>
  <c r="S45"/>
  <c r="W45"/>
  <c r="AE45"/>
  <c r="H46"/>
  <c r="L46"/>
  <c r="P46"/>
  <c r="T46"/>
  <c r="X46"/>
  <c r="AB46"/>
  <c r="AF46"/>
  <c r="F48"/>
  <c r="J48"/>
  <c r="N48"/>
  <c r="R48"/>
  <c r="V48"/>
  <c r="Z48"/>
  <c r="AD48"/>
  <c r="AH48"/>
  <c r="G49"/>
  <c r="K49"/>
  <c r="O49"/>
  <c r="S49"/>
  <c r="W49"/>
  <c r="AE49"/>
  <c r="H50"/>
  <c r="L50"/>
  <c r="P50"/>
  <c r="T50"/>
  <c r="X50"/>
  <c r="AB50"/>
  <c r="AF50"/>
  <c r="E51"/>
  <c r="I51"/>
  <c r="Q51"/>
  <c r="U51"/>
  <c r="Y51"/>
  <c r="AC51"/>
  <c r="AG51"/>
  <c r="F52"/>
  <c r="J52"/>
  <c r="N52"/>
  <c r="R52"/>
  <c r="V52"/>
  <c r="Z52"/>
  <c r="AD52"/>
  <c r="AH52"/>
  <c r="H54"/>
  <c r="L54"/>
  <c r="P54"/>
  <c r="T54"/>
  <c r="X54"/>
  <c r="AB54"/>
  <c r="AF54"/>
  <c r="E55"/>
  <c r="I55"/>
  <c r="Q55"/>
  <c r="U55"/>
  <c r="Y55"/>
  <c r="AC55"/>
  <c r="AG55"/>
  <c r="F56"/>
  <c r="J56"/>
  <c r="N56"/>
  <c r="V56"/>
  <c r="Z56"/>
  <c r="AD56"/>
  <c r="G57"/>
  <c r="K57"/>
  <c r="O57"/>
  <c r="Y57"/>
  <c r="AG57"/>
  <c r="F58"/>
  <c r="K59"/>
  <c r="S59"/>
  <c r="L68"/>
  <c r="AB68"/>
  <c r="U72"/>
  <c r="AC72"/>
  <c r="J73"/>
  <c r="R73"/>
  <c r="Z73"/>
  <c r="AH83"/>
  <c r="F82"/>
  <c r="H88"/>
  <c r="P88"/>
  <c r="X88"/>
  <c r="AF88"/>
  <c r="M98"/>
  <c r="T100"/>
  <c r="G98"/>
  <c r="W98"/>
  <c r="M100"/>
  <c r="AC100"/>
  <c r="T106"/>
  <c r="AI103"/>
  <c r="Q84" i="16" s="1"/>
  <c r="F84" s="1"/>
  <c r="M108" i="13"/>
  <c r="R106"/>
  <c r="AA90"/>
  <c r="J113"/>
  <c r="J118" s="1"/>
  <c r="J112"/>
  <c r="J117" s="1"/>
  <c r="J115"/>
  <c r="J120" s="1"/>
  <c r="J111"/>
  <c r="J116" s="1"/>
  <c r="J59"/>
  <c r="J114"/>
  <c r="J119" s="1"/>
  <c r="N113"/>
  <c r="N118" s="1"/>
  <c r="N112"/>
  <c r="N117" s="1"/>
  <c r="N115"/>
  <c r="N120" s="1"/>
  <c r="N111"/>
  <c r="N116" s="1"/>
  <c r="N59"/>
  <c r="N114"/>
  <c r="N119" s="1"/>
  <c r="R113"/>
  <c r="R118" s="1"/>
  <c r="R57"/>
  <c r="R112"/>
  <c r="R117" s="1"/>
  <c r="R115"/>
  <c r="R120" s="1"/>
  <c r="R111"/>
  <c r="R116" s="1"/>
  <c r="R59"/>
  <c r="R114"/>
  <c r="R119" s="1"/>
  <c r="V113"/>
  <c r="V118" s="1"/>
  <c r="V57"/>
  <c r="V112"/>
  <c r="V117" s="1"/>
  <c r="V115"/>
  <c r="V120" s="1"/>
  <c r="V111"/>
  <c r="V116" s="1"/>
  <c r="V59"/>
  <c r="V114"/>
  <c r="V119" s="1"/>
  <c r="Z113"/>
  <c r="Z118" s="1"/>
  <c r="Z57"/>
  <c r="Z112"/>
  <c r="Z117" s="1"/>
  <c r="Z115"/>
  <c r="Z120" s="1"/>
  <c r="Z111"/>
  <c r="Z116" s="1"/>
  <c r="Z59"/>
  <c r="Z114"/>
  <c r="Z119" s="1"/>
  <c r="AD113"/>
  <c r="AD118" s="1"/>
  <c r="AD57"/>
  <c r="AD112"/>
  <c r="AD117" s="1"/>
  <c r="AD115"/>
  <c r="AD120" s="1"/>
  <c r="AD111"/>
  <c r="AD116" s="1"/>
  <c r="AD59"/>
  <c r="AD114"/>
  <c r="AD119" s="1"/>
  <c r="G88"/>
  <c r="G73"/>
  <c r="K88"/>
  <c r="K73"/>
  <c r="O88"/>
  <c r="O73"/>
  <c r="S88"/>
  <c r="S73"/>
  <c r="W88"/>
  <c r="W73"/>
  <c r="AE88"/>
  <c r="AE73"/>
  <c r="AI23"/>
  <c r="AI25"/>
  <c r="AI27"/>
  <c r="AI29"/>
  <c r="AA91"/>
  <c r="AI33"/>
  <c r="AA36"/>
  <c r="AA73" s="1"/>
  <c r="G42"/>
  <c r="K42"/>
  <c r="O42"/>
  <c r="S42"/>
  <c r="W42"/>
  <c r="AE42"/>
  <c r="H43"/>
  <c r="L43"/>
  <c r="P43"/>
  <c r="T43"/>
  <c r="X43"/>
  <c r="AB43"/>
  <c r="AF43"/>
  <c r="E44"/>
  <c r="I44"/>
  <c r="Q44"/>
  <c r="U44"/>
  <c r="Y44"/>
  <c r="AC44"/>
  <c r="AG44"/>
  <c r="J45"/>
  <c r="N45"/>
  <c r="R45"/>
  <c r="V45"/>
  <c r="Z45"/>
  <c r="AD45"/>
  <c r="G46"/>
  <c r="K46"/>
  <c r="O46"/>
  <c r="S46"/>
  <c r="W46"/>
  <c r="AA46"/>
  <c r="AE46"/>
  <c r="E48"/>
  <c r="I48"/>
  <c r="Q48"/>
  <c r="U48"/>
  <c r="Y48"/>
  <c r="AC48"/>
  <c r="AG48"/>
  <c r="J49"/>
  <c r="N49"/>
  <c r="R49"/>
  <c r="V49"/>
  <c r="Z49"/>
  <c r="AD49"/>
  <c r="G50"/>
  <c r="K50"/>
  <c r="O50"/>
  <c r="S50"/>
  <c r="W50"/>
  <c r="AA50"/>
  <c r="AE50"/>
  <c r="H51"/>
  <c r="L51"/>
  <c r="P51"/>
  <c r="X51"/>
  <c r="AB51"/>
  <c r="AF51"/>
  <c r="E52"/>
  <c r="I52"/>
  <c r="Q52"/>
  <c r="U52"/>
  <c r="Y52"/>
  <c r="AC52"/>
  <c r="AG52"/>
  <c r="G54"/>
  <c r="K54"/>
  <c r="O54"/>
  <c r="S54"/>
  <c r="W54"/>
  <c r="AA54"/>
  <c r="AE54"/>
  <c r="H55"/>
  <c r="L55"/>
  <c r="P55"/>
  <c r="X55"/>
  <c r="AB55"/>
  <c r="AF55"/>
  <c r="E56"/>
  <c r="I56"/>
  <c r="Q56"/>
  <c r="Y56"/>
  <c r="AG56"/>
  <c r="J57"/>
  <c r="N57"/>
  <c r="S57"/>
  <c r="X57"/>
  <c r="AE57"/>
  <c r="L58"/>
  <c r="T58"/>
  <c r="AB58"/>
  <c r="J68"/>
  <c r="R68"/>
  <c r="Z68"/>
  <c r="K72"/>
  <c r="S72"/>
  <c r="H73"/>
  <c r="P73"/>
  <c r="X73"/>
  <c r="AF73"/>
  <c r="T81"/>
  <c r="M82"/>
  <c r="AI77"/>
  <c r="Q58" i="16" s="1"/>
  <c r="F58" s="1"/>
  <c r="M84" i="13"/>
  <c r="AA81"/>
  <c r="AA83"/>
  <c r="N88"/>
  <c r="V88"/>
  <c r="AD88"/>
  <c r="V92"/>
  <c r="AF100"/>
  <c r="AH98"/>
  <c r="S98"/>
  <c r="I100"/>
  <c r="Y100"/>
  <c r="M106"/>
  <c r="AI102"/>
  <c r="AH108"/>
  <c r="N106"/>
  <c r="AD106"/>
  <c r="F117"/>
  <c r="F89"/>
  <c r="AH117"/>
  <c r="AH89"/>
  <c r="T119"/>
  <c r="T59"/>
  <c r="E112"/>
  <c r="E117" s="1"/>
  <c r="E92"/>
  <c r="E115"/>
  <c r="E120" s="1"/>
  <c r="E111"/>
  <c r="E116" s="1"/>
  <c r="E114"/>
  <c r="E119" s="1"/>
  <c r="E68"/>
  <c r="E58"/>
  <c r="E113"/>
  <c r="E118" s="1"/>
  <c r="I112"/>
  <c r="I117" s="1"/>
  <c r="I92"/>
  <c r="I115"/>
  <c r="I120" s="1"/>
  <c r="I111"/>
  <c r="I116" s="1"/>
  <c r="I114"/>
  <c r="I119" s="1"/>
  <c r="I68"/>
  <c r="I58"/>
  <c r="I113"/>
  <c r="I118" s="1"/>
  <c r="Q112"/>
  <c r="Q117" s="1"/>
  <c r="Q92"/>
  <c r="Q115"/>
  <c r="Q120" s="1"/>
  <c r="Q111"/>
  <c r="Q116" s="1"/>
  <c r="Q114"/>
  <c r="Q119" s="1"/>
  <c r="Q68"/>
  <c r="Q58"/>
  <c r="Q113"/>
  <c r="Q118" s="1"/>
  <c r="U112"/>
  <c r="U117" s="1"/>
  <c r="U92"/>
  <c r="U115"/>
  <c r="U120" s="1"/>
  <c r="U111"/>
  <c r="U116" s="1"/>
  <c r="U114"/>
  <c r="U119" s="1"/>
  <c r="U68"/>
  <c r="U58"/>
  <c r="U113"/>
  <c r="U118" s="1"/>
  <c r="Y112"/>
  <c r="Y117" s="1"/>
  <c r="Y92"/>
  <c r="Y115"/>
  <c r="Y120" s="1"/>
  <c r="Y111"/>
  <c r="Y116" s="1"/>
  <c r="Y114"/>
  <c r="Y119" s="1"/>
  <c r="Y68"/>
  <c r="Y58"/>
  <c r="Y113"/>
  <c r="Y118" s="1"/>
  <c r="AC112"/>
  <c r="AC117" s="1"/>
  <c r="AC92"/>
  <c r="AC115"/>
  <c r="AC120" s="1"/>
  <c r="AC111"/>
  <c r="AC116" s="1"/>
  <c r="AC114"/>
  <c r="AC119" s="1"/>
  <c r="AC68"/>
  <c r="AC58"/>
  <c r="AC113"/>
  <c r="AC118" s="1"/>
  <c r="AG112"/>
  <c r="AG117" s="1"/>
  <c r="AG92"/>
  <c r="AG115"/>
  <c r="AG120" s="1"/>
  <c r="AG111"/>
  <c r="AG116" s="1"/>
  <c r="AG114"/>
  <c r="AG119" s="1"/>
  <c r="AG68"/>
  <c r="AG58"/>
  <c r="AG113"/>
  <c r="AG118" s="1"/>
  <c r="F19" i="16"/>
  <c r="Q57"/>
  <c r="AI82" i="13"/>
  <c r="C16" s="1"/>
  <c r="F85"/>
  <c r="AI80"/>
  <c r="F100"/>
  <c r="AI97"/>
  <c r="F116"/>
  <c r="AH116"/>
  <c r="T118"/>
  <c r="T120"/>
  <c r="T91"/>
  <c r="M35"/>
  <c r="M49" s="1"/>
  <c r="F36"/>
  <c r="AH36"/>
  <c r="AH73" s="1"/>
  <c r="J42"/>
  <c r="N42"/>
  <c r="R42"/>
  <c r="V42"/>
  <c r="Z42"/>
  <c r="AD42"/>
  <c r="G43"/>
  <c r="K43"/>
  <c r="O43"/>
  <c r="S43"/>
  <c r="W43"/>
  <c r="AA43"/>
  <c r="AE43"/>
  <c r="H44"/>
  <c r="L44"/>
  <c r="P44"/>
  <c r="X44"/>
  <c r="AB44"/>
  <c r="AF44"/>
  <c r="E45"/>
  <c r="I45"/>
  <c r="Q45"/>
  <c r="U45"/>
  <c r="Y45"/>
  <c r="AC45"/>
  <c r="AG45"/>
  <c r="J46"/>
  <c r="N46"/>
  <c r="R46"/>
  <c r="V46"/>
  <c r="Z46"/>
  <c r="AD46"/>
  <c r="H48"/>
  <c r="L48"/>
  <c r="P48"/>
  <c r="T48"/>
  <c r="X48"/>
  <c r="AB48"/>
  <c r="AF48"/>
  <c r="E49"/>
  <c r="I49"/>
  <c r="Q49"/>
  <c r="U49"/>
  <c r="Y49"/>
  <c r="AC49"/>
  <c r="AG49"/>
  <c r="F50"/>
  <c r="J50"/>
  <c r="N50"/>
  <c r="R50"/>
  <c r="V50"/>
  <c r="Z50"/>
  <c r="AD50"/>
  <c r="AH50"/>
  <c r="G51"/>
  <c r="K51"/>
  <c r="O51"/>
  <c r="S51"/>
  <c r="W51"/>
  <c r="AA51"/>
  <c r="AE51"/>
  <c r="H52"/>
  <c r="L52"/>
  <c r="P52"/>
  <c r="X52"/>
  <c r="AB52"/>
  <c r="AF52"/>
  <c r="F54"/>
  <c r="J54"/>
  <c r="N54"/>
  <c r="R54"/>
  <c r="V54"/>
  <c r="Z54"/>
  <c r="AD54"/>
  <c r="AH54"/>
  <c r="G55"/>
  <c r="K55"/>
  <c r="O55"/>
  <c r="S55"/>
  <c r="W55"/>
  <c r="AA55"/>
  <c r="AE55"/>
  <c r="H56"/>
  <c r="L56"/>
  <c r="P56"/>
  <c r="X56"/>
  <c r="AB56"/>
  <c r="AF56"/>
  <c r="E57"/>
  <c r="I57"/>
  <c r="Q57"/>
  <c r="W57"/>
  <c r="AC57"/>
  <c r="J58"/>
  <c r="R58"/>
  <c r="Z58"/>
  <c r="AH58"/>
  <c r="G59"/>
  <c r="O59"/>
  <c r="W59"/>
  <c r="AE59"/>
  <c r="H68"/>
  <c r="P68"/>
  <c r="X68"/>
  <c r="AF68"/>
  <c r="T72"/>
  <c r="M73"/>
  <c r="E72"/>
  <c r="I72"/>
  <c r="Q72"/>
  <c r="Y72"/>
  <c r="AG72"/>
  <c r="N73"/>
  <c r="V73"/>
  <c r="AD73"/>
  <c r="T83"/>
  <c r="M81"/>
  <c r="M83"/>
  <c r="AH84"/>
  <c r="L88"/>
  <c r="AB88"/>
  <c r="AA89"/>
  <c r="R92"/>
  <c r="AH100"/>
  <c r="O98"/>
  <c r="AE98"/>
  <c r="U100"/>
  <c r="AI104"/>
  <c r="AA108"/>
  <c r="Z106"/>
  <c r="I98"/>
  <c r="Q98"/>
  <c r="U98"/>
  <c r="Y98"/>
  <c r="AC98"/>
  <c r="AG98"/>
  <c r="F99"/>
  <c r="G100"/>
  <c r="K100"/>
  <c r="O100"/>
  <c r="S100"/>
  <c r="W100"/>
  <c r="AE100"/>
  <c r="AI105"/>
  <c r="H106"/>
  <c r="L106"/>
  <c r="P106"/>
  <c r="X106"/>
  <c r="AB106"/>
  <c r="AF106"/>
  <c r="J108"/>
  <c r="N108"/>
  <c r="R108"/>
  <c r="V108"/>
  <c r="Z108"/>
  <c r="AD108"/>
  <c r="H98"/>
  <c r="L98"/>
  <c r="P98"/>
  <c r="X98"/>
  <c r="AB98"/>
  <c r="AF98"/>
  <c r="J100"/>
  <c r="N100"/>
  <c r="R100"/>
  <c r="V100"/>
  <c r="Z100"/>
  <c r="AD100"/>
  <c r="G106"/>
  <c r="K106"/>
  <c r="O106"/>
  <c r="S106"/>
  <c r="W106"/>
  <c r="AE106"/>
  <c r="I108"/>
  <c r="Q108"/>
  <c r="U108"/>
  <c r="Y108"/>
  <c r="AC108"/>
  <c r="AG108"/>
  <c r="H108"/>
  <c r="L108"/>
  <c r="P108"/>
  <c r="X108"/>
  <c r="AB108"/>
  <c r="AF108"/>
  <c r="AI94"/>
  <c r="F98"/>
  <c r="J98"/>
  <c r="N98"/>
  <c r="R98"/>
  <c r="V98"/>
  <c r="Z98"/>
  <c r="AD98"/>
  <c r="H100"/>
  <c r="L100"/>
  <c r="P100"/>
  <c r="X100"/>
  <c r="AB100"/>
  <c r="I106"/>
  <c r="Q106"/>
  <c r="U106"/>
  <c r="Y106"/>
  <c r="AC106"/>
  <c r="AG106"/>
  <c r="G108"/>
  <c r="K108"/>
  <c r="O108"/>
  <c r="S108"/>
  <c r="W108"/>
  <c r="F55" l="1"/>
  <c r="T52"/>
  <c r="F68"/>
  <c r="F115"/>
  <c r="F120" s="1"/>
  <c r="T92"/>
  <c r="T111"/>
  <c r="T116" s="1"/>
  <c r="F57"/>
  <c r="F46"/>
  <c r="F114"/>
  <c r="F119" s="1"/>
  <c r="F113"/>
  <c r="F118" s="1"/>
  <c r="M45"/>
  <c r="AA106"/>
  <c r="Q75" i="16"/>
  <c r="AI98" i="13"/>
  <c r="AA98"/>
  <c r="Q8" i="16"/>
  <c r="AI47" i="13"/>
  <c r="Q51" i="16"/>
  <c r="Q13"/>
  <c r="AI91" i="13"/>
  <c r="F52" i="16"/>
  <c r="M48" i="13"/>
  <c r="AH72"/>
  <c r="AA45"/>
  <c r="AI99"/>
  <c r="M43"/>
  <c r="AI108"/>
  <c r="Q86" i="16"/>
  <c r="Q85"/>
  <c r="AI107" i="13"/>
  <c r="M112"/>
  <c r="M117" s="1"/>
  <c r="M92"/>
  <c r="M115"/>
  <c r="M120" s="1"/>
  <c r="M111"/>
  <c r="M116" s="1"/>
  <c r="M114"/>
  <c r="M119" s="1"/>
  <c r="M68"/>
  <c r="M113"/>
  <c r="M118" s="1"/>
  <c r="Q61" i="16"/>
  <c r="AI84" i="13"/>
  <c r="C17" s="1"/>
  <c r="AI85"/>
  <c r="Q14" i="16"/>
  <c r="Q4"/>
  <c r="AI36" i="13"/>
  <c r="AI72" s="1"/>
  <c r="AI35"/>
  <c r="AI48" s="1"/>
  <c r="C14" s="1"/>
  <c r="D14" s="1"/>
  <c r="AI89"/>
  <c r="AA114"/>
  <c r="AA119" s="1"/>
  <c r="AA68"/>
  <c r="AA113"/>
  <c r="AA118" s="1"/>
  <c r="AA112"/>
  <c r="AA117" s="1"/>
  <c r="AA92"/>
  <c r="AA115"/>
  <c r="AA120" s="1"/>
  <c r="AA111"/>
  <c r="AA116" s="1"/>
  <c r="Q15" i="16"/>
  <c r="AI57" i="13"/>
  <c r="Q9" i="16"/>
  <c r="AI51" i="13"/>
  <c r="C10" s="1"/>
  <c r="F77" i="16"/>
  <c r="H21" i="13"/>
  <c r="I22"/>
  <c r="M58"/>
  <c r="M51"/>
  <c r="AA52"/>
  <c r="M46"/>
  <c r="AA58"/>
  <c r="M56"/>
  <c r="AA59"/>
  <c r="F73"/>
  <c r="F42"/>
  <c r="F88"/>
  <c r="F57" i="16"/>
  <c r="AI106" i="13"/>
  <c r="Q83" i="16"/>
  <c r="AA88" i="13"/>
  <c r="AA72"/>
  <c r="AA42"/>
  <c r="Q10" i="16"/>
  <c r="AI53" i="13"/>
  <c r="AI52"/>
  <c r="T88"/>
  <c r="T42"/>
  <c r="T73"/>
  <c r="Q59" i="16"/>
  <c r="AI83" i="13"/>
  <c r="M88"/>
  <c r="M72"/>
  <c r="M42"/>
  <c r="Q71" i="16"/>
  <c r="F5"/>
  <c r="F12"/>
  <c r="M59" i="13"/>
  <c r="M50"/>
  <c r="AA49"/>
  <c r="AA57"/>
  <c r="AA44"/>
  <c r="M57"/>
  <c r="AH42"/>
  <c r="AH88"/>
  <c r="Q78" i="16"/>
  <c r="Q80" s="1"/>
  <c r="AI100" i="13"/>
  <c r="Q6" i="16"/>
  <c r="Q11"/>
  <c r="AI54" i="13"/>
  <c r="C13" s="1"/>
  <c r="Q7" i="16"/>
  <c r="AI44" i="13"/>
  <c r="Q56" i="16"/>
  <c r="AI81" i="13"/>
  <c r="C15" s="1"/>
  <c r="D15" s="1"/>
  <c r="M52"/>
  <c r="M55"/>
  <c r="F72"/>
  <c r="M54"/>
  <c r="M40"/>
  <c r="AA56"/>
  <c r="AA40"/>
  <c r="M44"/>
  <c r="AI45" l="1"/>
  <c r="AI55"/>
  <c r="Q63" i="16"/>
  <c r="F6"/>
  <c r="Q62"/>
  <c r="F56"/>
  <c r="Q34"/>
  <c r="F10"/>
  <c r="F83"/>
  <c r="F9"/>
  <c r="AI114" i="13"/>
  <c r="AI119" s="1"/>
  <c r="AI68"/>
  <c r="AI113"/>
  <c r="AI118" s="1"/>
  <c r="AI112"/>
  <c r="AI117" s="1"/>
  <c r="AI92"/>
  <c r="C8" s="1"/>
  <c r="D8" s="1"/>
  <c r="AI115"/>
  <c r="AI120" s="1"/>
  <c r="AI111"/>
  <c r="AI116" s="1"/>
  <c r="C7"/>
  <c r="D7" s="1"/>
  <c r="B20"/>
  <c r="AI56"/>
  <c r="AI40"/>
  <c r="AI59"/>
  <c r="C12" s="1"/>
  <c r="F86" i="16"/>
  <c r="Q28"/>
  <c r="F8"/>
  <c r="AI58" i="13"/>
  <c r="C11" s="1"/>
  <c r="D11" s="1"/>
  <c r="AI50"/>
  <c r="I21"/>
  <c r="J22"/>
  <c r="F15" i="16"/>
  <c r="F14"/>
  <c r="Q88"/>
  <c r="F85"/>
  <c r="Q72"/>
  <c r="F13"/>
  <c r="F75"/>
  <c r="Q79" s="1"/>
  <c r="F78"/>
  <c r="F7"/>
  <c r="F71"/>
  <c r="F59"/>
  <c r="Q64"/>
  <c r="Q65"/>
  <c r="Q66"/>
  <c r="F61"/>
  <c r="AI43" i="13"/>
  <c r="AI49"/>
  <c r="AI46"/>
  <c r="F11" i="16"/>
  <c r="AI88" i="13"/>
  <c r="AI42"/>
  <c r="C9" s="1"/>
  <c r="D9" s="1"/>
  <c r="AI73"/>
  <c r="Q70" i="16"/>
  <c r="Q16"/>
  <c r="Q26" s="1"/>
  <c r="Q17"/>
  <c r="Q53" s="1"/>
  <c r="F4"/>
  <c r="F51"/>
  <c r="F88" l="1"/>
  <c r="F63"/>
  <c r="Q39"/>
  <c r="Q30"/>
  <c r="Q33"/>
  <c r="Q35"/>
  <c r="F80"/>
  <c r="Q81"/>
  <c r="P89"/>
  <c r="L89"/>
  <c r="H89"/>
  <c r="R87"/>
  <c r="N87"/>
  <c r="J87"/>
  <c r="M89"/>
  <c r="I89"/>
  <c r="S87"/>
  <c r="O87"/>
  <c r="K87"/>
  <c r="F87"/>
  <c r="R89"/>
  <c r="N89"/>
  <c r="J89"/>
  <c r="P87"/>
  <c r="L87"/>
  <c r="H87"/>
  <c r="S89"/>
  <c r="O89"/>
  <c r="K89"/>
  <c r="M87"/>
  <c r="I87"/>
  <c r="F65"/>
  <c r="F66"/>
  <c r="K22" i="13"/>
  <c r="J21"/>
  <c r="F89" i="16"/>
  <c r="F62"/>
  <c r="Q24"/>
  <c r="Q36"/>
  <c r="F64"/>
  <c r="Q25"/>
  <c r="Q29"/>
  <c r="Q89"/>
  <c r="Q87"/>
  <c r="Q23"/>
  <c r="Q69"/>
  <c r="Q54"/>
  <c r="F28"/>
  <c r="F70"/>
  <c r="F16"/>
  <c r="F35" s="1"/>
  <c r="F17"/>
  <c r="F53" s="1"/>
  <c r="Q49"/>
  <c r="Q73"/>
  <c r="Q21"/>
  <c r="Q40"/>
  <c r="Q31"/>
  <c r="Q37"/>
  <c r="F72"/>
  <c r="F34"/>
  <c r="F81"/>
  <c r="Q38"/>
  <c r="Q27"/>
  <c r="Q32"/>
  <c r="S81"/>
  <c r="O81"/>
  <c r="K81"/>
  <c r="M79"/>
  <c r="I79"/>
  <c r="P81"/>
  <c r="L81"/>
  <c r="H81"/>
  <c r="R79"/>
  <c r="N79"/>
  <c r="J79"/>
  <c r="M81"/>
  <c r="I81"/>
  <c r="S79"/>
  <c r="O79"/>
  <c r="K79"/>
  <c r="F79"/>
  <c r="R81"/>
  <c r="N81"/>
  <c r="J81"/>
  <c r="P79"/>
  <c r="L79"/>
  <c r="H79"/>
  <c r="F30" l="1"/>
  <c r="F31"/>
  <c r="F39"/>
  <c r="F27"/>
  <c r="F26"/>
  <c r="F24"/>
  <c r="F32"/>
  <c r="F33"/>
  <c r="F49"/>
  <c r="F73"/>
  <c r="F21"/>
  <c r="F40"/>
  <c r="F37"/>
  <c r="K21" i="13"/>
  <c r="L22"/>
  <c r="F69" i="16"/>
  <c r="F23"/>
  <c r="F54"/>
  <c r="F25"/>
  <c r="F29"/>
  <c r="F36"/>
  <c r="F38"/>
  <c r="L21" i="13" l="1"/>
  <c r="N22"/>
  <c r="N21" l="1"/>
  <c r="O22"/>
  <c r="P22" l="1"/>
  <c r="O21"/>
  <c r="P21" l="1"/>
  <c r="Q22"/>
  <c r="Q21" l="1"/>
  <c r="R22"/>
  <c r="R21" l="1"/>
  <c r="S22"/>
  <c r="U22" l="1"/>
  <c r="S21"/>
  <c r="U21" l="1"/>
  <c r="V22"/>
  <c r="V21" l="1"/>
  <c r="W22"/>
  <c r="W21" l="1"/>
  <c r="X22"/>
  <c r="Y22" l="1"/>
  <c r="X21"/>
  <c r="Y21" l="1"/>
  <c r="Z22"/>
  <c r="Z21" l="1"/>
  <c r="AB22"/>
  <c r="AB21" l="1"/>
  <c r="AC22"/>
  <c r="AD22" l="1"/>
  <c r="AC21"/>
  <c r="AD21" l="1"/>
  <c r="AE22"/>
  <c r="AE21" l="1"/>
  <c r="AF22"/>
  <c r="AF21" l="1"/>
  <c r="AG22"/>
  <c r="AG21" s="1"/>
</calcChain>
</file>

<file path=xl/sharedStrings.xml><?xml version="1.0" encoding="utf-8"?>
<sst xmlns="http://schemas.openxmlformats.org/spreadsheetml/2006/main" count="1770" uniqueCount="220">
  <si>
    <t>MALUS /BONUS</t>
  </si>
  <si>
    <t>OUI</t>
  </si>
  <si>
    <t>NON</t>
  </si>
  <si>
    <t>CONQUETE DP 5.5 %</t>
  </si>
  <si>
    <t>CONQUETE DP 6 %</t>
  </si>
  <si>
    <t>CONQUETE DP 8 %</t>
  </si>
  <si>
    <t>CONSO DON</t>
  </si>
  <si>
    <t>PA LEADS</t>
  </si>
  <si>
    <t>RACTIVATION DON</t>
  </si>
  <si>
    <t>REPECHAGE PA</t>
  </si>
  <si>
    <t>TRANSFO PA</t>
  </si>
  <si>
    <t>UP GRADING</t>
  </si>
  <si>
    <t>WELCOME PA</t>
  </si>
  <si>
    <t>OBJECTIF TAUX D'ARGUMENTATION</t>
  </si>
  <si>
    <t>OBJECTIF CA/H</t>
  </si>
  <si>
    <t>OBJECTIF  PROMESSE DP / CA</t>
  </si>
  <si>
    <t>-</t>
  </si>
  <si>
    <t>OBJECTIF  PA / CA</t>
  </si>
  <si>
    <t>OBJECTIF  DEL / CA</t>
  </si>
  <si>
    <t>OBJECTIF  PEL / CA</t>
  </si>
  <si>
    <t>OBJECTIF  % UP GRADING</t>
  </si>
  <si>
    <t>OBJECTIF  INDECIS DP / CA</t>
  </si>
  <si>
    <t>OBJECTIF Don Moyen des Dons</t>
  </si>
  <si>
    <t>OBJECTIF Don Moyen des PA</t>
  </si>
  <si>
    <t>OBJECTIF UP GRADE MOYEN</t>
  </si>
  <si>
    <t>Dates de chargement</t>
  </si>
  <si>
    <t>Nombre de Fiches Injectées</t>
  </si>
  <si>
    <t>TOTAL JANVIER 2022</t>
  </si>
  <si>
    <t>TOTAL FEVRIER 2022</t>
  </si>
  <si>
    <t>TOTAL MARS 2022</t>
  </si>
  <si>
    <t>TOTAL AVRIL 2022</t>
  </si>
  <si>
    <t>TOTAL MAI 2022</t>
  </si>
  <si>
    <t>TOTAL JUIN 2022</t>
  </si>
  <si>
    <t>TOTAL JUILLET 2022</t>
  </si>
  <si>
    <t>TOTAL AOUT 2022</t>
  </si>
  <si>
    <t>TOTAL SEPTEMBRE 2022</t>
  </si>
  <si>
    <t>TOTAL OCTOBRE 2022</t>
  </si>
  <si>
    <t>TOTAL NOVEMBRE 2022</t>
  </si>
  <si>
    <t>TOTAL DECEMBRE 2022</t>
  </si>
  <si>
    <t>TOTAL des Fiches injectées</t>
  </si>
  <si>
    <t>REPORTING TELEMARKETING 2021</t>
  </si>
  <si>
    <t>Non</t>
  </si>
  <si>
    <t>TYPE DE DOSSIER</t>
  </si>
  <si>
    <t>Dossier concerné par le Bonus et le Malus</t>
  </si>
  <si>
    <t>OBJECTIFS (Dépendent du Client/Asso)</t>
  </si>
  <si>
    <t>REALISATIONS DU MOIS</t>
  </si>
  <si>
    <t>REA/OBJ</t>
  </si>
  <si>
    <t>Taux D'argumentation</t>
  </si>
  <si>
    <t>SEM 1</t>
  </si>
  <si>
    <t>SEM 2</t>
  </si>
  <si>
    <t>SEM 3</t>
  </si>
  <si>
    <t>SEM 4</t>
  </si>
  <si>
    <t>SEM 5</t>
  </si>
  <si>
    <t>TOTAL JANVIER</t>
  </si>
  <si>
    <t>DON EL LIGNE</t>
  </si>
  <si>
    <t>PA EN LIGNE</t>
  </si>
  <si>
    <t>PROMESSE DON AVEC COURRIER</t>
  </si>
  <si>
    <t>PROMESSE DON EN LIGNE</t>
  </si>
  <si>
    <t>PROMESSE DON SANS COURRIER</t>
  </si>
  <si>
    <t>PROMESSE PA AVEC COURRIER</t>
  </si>
  <si>
    <t>PROMESSE PA EN LIGNE</t>
  </si>
  <si>
    <t>UP GRADE AVEC COURRIER</t>
  </si>
  <si>
    <t>UP GRADE SANS COURRIER</t>
  </si>
  <si>
    <t>INDECIS DON</t>
  </si>
  <si>
    <t>INDECIS DON SANS COURRIER</t>
  </si>
  <si>
    <t>REFUS ARGUMENTE</t>
  </si>
  <si>
    <t>CA Produits :</t>
  </si>
  <si>
    <t>CA+ Produits :</t>
  </si>
  <si>
    <t>Cu's à retirer</t>
  </si>
  <si>
    <t>Cu's Facturés :</t>
  </si>
  <si>
    <t>% Des Cu's à retirer</t>
  </si>
  <si>
    <t>Tx de promesse  CA+ / CA :</t>
  </si>
  <si>
    <t>Tx  DP &amp; Promesse Don &amp; DEL / CA :</t>
  </si>
  <si>
    <t>Tx PROMESSE DON EN LIGNE/ CA</t>
  </si>
  <si>
    <t>Tx PROMESSE DON AVEC COURRIER / CA</t>
  </si>
  <si>
    <t>Tx PROMESSE DON SANS COURRIER / CA</t>
  </si>
  <si>
    <t>Tx PROMESSE DON EN LIGNE / (DAM +PROMESSES+ DEL)</t>
  </si>
  <si>
    <t>Tx INDECIS DON / CA</t>
  </si>
  <si>
    <t>Tx INDECIS DON SANS COURRIER / CA</t>
  </si>
  <si>
    <t>Tx PA &amp; PEL/ CA</t>
  </si>
  <si>
    <t>Tx PROMESSE PA AVEC COURRIER / CA</t>
  </si>
  <si>
    <t>Tx PROMESSE PA EN LIGNE / CA</t>
  </si>
  <si>
    <t>Tx PROMESSE PA EN LIGNE / (PA +PROMESSE PEL+  PEL)</t>
  </si>
  <si>
    <t>Tx UP GRADE/ CA</t>
  </si>
  <si>
    <t>Tx UP GRADE AVEC COURRIER</t>
  </si>
  <si>
    <t>Tx UP GRADE SANS COURRIER</t>
  </si>
  <si>
    <t>Tx REFUS ARGUMENTE</t>
  </si>
  <si>
    <t>Tx DON EL LIGNE</t>
  </si>
  <si>
    <t>Tx PA EN LIGNE</t>
  </si>
  <si>
    <t>Faux numéros :</t>
  </si>
  <si>
    <t>Faux numéros Système:</t>
  </si>
  <si>
    <t>Doublons :</t>
  </si>
  <si>
    <t>Hors cible :</t>
  </si>
  <si>
    <t>Refus de repondre</t>
  </si>
  <si>
    <t>Répondeurs :</t>
  </si>
  <si>
    <t>Injoignables Permanents :</t>
  </si>
  <si>
    <t>Nombre total de fiches traitées :</t>
  </si>
  <si>
    <t>Numéros de GSM collectés</t>
  </si>
  <si>
    <t>Nombre de Mails collectés</t>
  </si>
  <si>
    <t>% Taux de Tél Portable</t>
  </si>
  <si>
    <t>% Taux d'Adresse Mail</t>
  </si>
  <si>
    <t>Total collecte DP_New DP</t>
  </si>
  <si>
    <t>Total collecte PA_New PA</t>
  </si>
  <si>
    <t>Total collecte_ANCIEN PA REPECHAGE</t>
  </si>
  <si>
    <t>Total collecte_NEW PA REPECHAGE</t>
  </si>
  <si>
    <t>Total collecte_ANCIEN PA UP GRADING</t>
  </si>
  <si>
    <t>Total collecte_New PA UP GRADING</t>
  </si>
  <si>
    <t>DP MOYEN</t>
  </si>
  <si>
    <t>PA MOYEN</t>
  </si>
  <si>
    <t>PA MOYEN REPECHAGE</t>
  </si>
  <si>
    <t>MONTANT MOYEN D'UP GRADING</t>
  </si>
  <si>
    <t>MT UP GRADING</t>
  </si>
  <si>
    <t>Nombre d'heure prod</t>
  </si>
  <si>
    <t>Cu's+/ Heure</t>
  </si>
  <si>
    <t>DEL/ Heure</t>
  </si>
  <si>
    <t>PA En Ligne / Heure</t>
  </si>
  <si>
    <t>Indécis / Heure</t>
  </si>
  <si>
    <t>Contact / Heure (Global)</t>
  </si>
  <si>
    <t>Don en ligne en direct par agent</t>
  </si>
  <si>
    <t>Don en ligne en Direct par donateur</t>
  </si>
  <si>
    <t xml:space="preserve">Don en ligne en différé </t>
  </si>
  <si>
    <t>Promesse Don en ligne</t>
  </si>
  <si>
    <t>Tx de TPE</t>
  </si>
  <si>
    <t>Tx de DEL en différé</t>
  </si>
  <si>
    <t>Tx de Promesse DEL</t>
  </si>
  <si>
    <t>PA en ligne en direct par agent</t>
  </si>
  <si>
    <t>PA en ligne en Direct par donateur</t>
  </si>
  <si>
    <t xml:space="preserve">PA en ligne en différé </t>
  </si>
  <si>
    <t>Promesse PA en ligne</t>
  </si>
  <si>
    <t>Tx de PEL en direct</t>
  </si>
  <si>
    <t>Tx de PEL en différé</t>
  </si>
  <si>
    <t>Tx de Promesse PEL</t>
  </si>
  <si>
    <t>Objectif journalier  Promesse DP (en nombre)</t>
  </si>
  <si>
    <t>Objectif journalier  DEL (en nombre)</t>
  </si>
  <si>
    <t>Objectif journalier  Promesse PA (en nombre)</t>
  </si>
  <si>
    <t>Objectif journalier PEL (en nombre)</t>
  </si>
  <si>
    <t>Objectif journalier  UP GRADING  (en nombre)</t>
  </si>
  <si>
    <t>Nb de DP qui manquent</t>
  </si>
  <si>
    <t>Nb de DEL qui manquent</t>
  </si>
  <si>
    <t>Nb de PROMESSE PA qui manquent</t>
  </si>
  <si>
    <t>Nb de PEL qui manquent</t>
  </si>
  <si>
    <t>Nb d'UP GRADING qui manquent</t>
  </si>
  <si>
    <t>SEM 6</t>
  </si>
  <si>
    <t>SEM 7</t>
  </si>
  <si>
    <t>SEM 8</t>
  </si>
  <si>
    <t>SEM 9</t>
  </si>
  <si>
    <t>TOTAL FEVRIER</t>
  </si>
  <si>
    <t>SEM 10</t>
  </si>
  <si>
    <t>SEM 11</t>
  </si>
  <si>
    <t>SEM 12</t>
  </si>
  <si>
    <t>SEM 13</t>
  </si>
  <si>
    <t>TOTAL MARS</t>
  </si>
  <si>
    <t>SEM 14</t>
  </si>
  <si>
    <t>SEM 15</t>
  </si>
  <si>
    <t>SEM 16</t>
  </si>
  <si>
    <t>SEM 17</t>
  </si>
  <si>
    <t>TOTAL AVRIL</t>
  </si>
  <si>
    <t>SEM 18</t>
  </si>
  <si>
    <t>SEM 19</t>
  </si>
  <si>
    <t>SEM 20</t>
  </si>
  <si>
    <t>SEM 21</t>
  </si>
  <si>
    <t>SEM 22</t>
  </si>
  <si>
    <t>TOTAL MAI</t>
  </si>
  <si>
    <t>SEM 23</t>
  </si>
  <si>
    <t>SEM 24</t>
  </si>
  <si>
    <t>SEM 25</t>
  </si>
  <si>
    <t>SEM 26</t>
  </si>
  <si>
    <t>TOTAL JUIN</t>
  </si>
  <si>
    <t>SEM 27</t>
  </si>
  <si>
    <t>SEM 28</t>
  </si>
  <si>
    <t>SEM 29</t>
  </si>
  <si>
    <t>SEM 30</t>
  </si>
  <si>
    <t>TOTAL JUILLET</t>
  </si>
  <si>
    <t>SEM 31</t>
  </si>
  <si>
    <t>SEM 32</t>
  </si>
  <si>
    <t>SEM 33</t>
  </si>
  <si>
    <t>SEM 34</t>
  </si>
  <si>
    <t>SEM 35</t>
  </si>
  <si>
    <t>TOTAL AOUT</t>
  </si>
  <si>
    <t>DON EN LIGNE</t>
  </si>
  <si>
    <r>
      <t xml:space="preserve">      </t>
    </r>
    <r>
      <rPr>
        <sz val="11"/>
        <color rgb="FF000000"/>
        <rFont val="Arial"/>
      </rPr>
      <t>2120 </t>
    </r>
  </si>
  <si>
    <t>Vendredi</t>
  </si>
  <si>
    <t>Samedi</t>
  </si>
  <si>
    <t>SEM 36</t>
  </si>
  <si>
    <t>SEM 37</t>
  </si>
  <si>
    <t>SEM 38</t>
  </si>
  <si>
    <t>SEM 39</t>
  </si>
  <si>
    <t>TOTAL SEPTEMBRE</t>
  </si>
  <si>
    <t>SEM 40</t>
  </si>
  <si>
    <t>SEM 41</t>
  </si>
  <si>
    <t>SEM 42</t>
  </si>
  <si>
    <t>SEM 43</t>
  </si>
  <si>
    <t>TOTAL OCTOBRE</t>
  </si>
  <si>
    <t>SEM 44</t>
  </si>
  <si>
    <t>SEM 45</t>
  </si>
  <si>
    <t>SEM 46</t>
  </si>
  <si>
    <t>SEM 47</t>
  </si>
  <si>
    <t>SEM 48</t>
  </si>
  <si>
    <t>TOTAL NOVEMBRE</t>
  </si>
  <si>
    <t>SEM 49</t>
  </si>
  <si>
    <t>SEM 50</t>
  </si>
  <si>
    <t>SEM 51</t>
  </si>
  <si>
    <t>SEM 52</t>
  </si>
  <si>
    <t>TOTAL DECEMBRE</t>
  </si>
  <si>
    <t>,</t>
  </si>
  <si>
    <t>TOTAL ANNEE 2022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</si>
  <si>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</si>
  <si>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</si>
  <si>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</si>
  <si>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</si>
  <si>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</si>
  <si>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</si>
  <si>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</si>
  <si>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</si>
  <si>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</si>
  <si>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</si>
  <si>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</si>
  <si>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</si>
  <si>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dimanche</t>
  </si>
  <si>
    <t>lundi</t>
  </si>
</sst>
</file>

<file path=xl/styles.xml><?xml version="1.0" encoding="utf-8"?>
<styleSheet xmlns="http://schemas.openxmlformats.org/spreadsheetml/2006/main">
  <numFmts count="3">
    <numFmt numFmtId="7" formatCode="#,##0.00\ &quot;€&quot;;\-#,##0.00\ &quot;€&quot;"/>
    <numFmt numFmtId="43" formatCode="_-* #,##0.00\ _€_-;\-* #,##0.00\ _€_-;_-* &quot;-&quot;??\ _€_-;_-@_-"/>
    <numFmt numFmtId="164" formatCode="#,##0.00\ &quot;€&quot;"/>
  </numFmts>
  <fonts count="6">
    <font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sz val="12"/>
      <color rgb="FF000000"/>
      <name val="Arial"/>
    </font>
    <font>
      <sz val="11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5B9BD5"/>
        <bgColor rgb="FFFFFFFF"/>
      </patternFill>
    </fill>
    <fill>
      <patternFill patternType="solid">
        <fgColor rgb="FFFE5E48"/>
        <bgColor rgb="FFFFFFFF"/>
      </patternFill>
    </fill>
    <fill>
      <patternFill patternType="solid">
        <fgColor rgb="FFDEEAF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9E2F3"/>
        <bgColor rgb="FFFFFFFF"/>
      </patternFill>
    </fill>
  </fills>
  <borders count="89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/>
      <diagonal/>
    </border>
    <border>
      <left style="medium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medium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</borders>
  <cellStyleXfs count="1">
    <xf numFmtId="0" fontId="0" fillId="0" borderId="0"/>
  </cellStyleXfs>
  <cellXfs count="307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left"/>
    </xf>
    <xf numFmtId="14" fontId="0" fillId="2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2" fillId="3" borderId="21" xfId="0" applyFont="1" applyFill="1" applyBorder="1" applyAlignment="1">
      <alignment horizontal="left"/>
    </xf>
    <xf numFmtId="0" fontId="2" fillId="3" borderId="22" xfId="0" applyFont="1" applyFill="1" applyBorder="1" applyAlignment="1">
      <alignment horizontal="left"/>
    </xf>
    <xf numFmtId="0" fontId="2" fillId="3" borderId="23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0" fillId="2" borderId="24" xfId="0" applyFill="1" applyBorder="1" applyAlignment="1">
      <alignment horizontal="center" vertical="center"/>
    </xf>
    <xf numFmtId="0" fontId="2" fillId="3" borderId="25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10" fontId="2" fillId="3" borderId="26" xfId="0" applyNumberFormat="1" applyFont="1" applyFill="1" applyBorder="1" applyAlignment="1">
      <alignment horizontal="center"/>
    </xf>
    <xf numFmtId="10" fontId="2" fillId="3" borderId="27" xfId="0" applyNumberFormat="1" applyFont="1" applyFill="1" applyBorder="1" applyAlignment="1">
      <alignment horizontal="center"/>
    </xf>
    <xf numFmtId="10" fontId="2" fillId="3" borderId="28" xfId="0" applyNumberFormat="1" applyFont="1" applyFill="1" applyBorder="1" applyAlignment="1">
      <alignment horizontal="center"/>
    </xf>
    <xf numFmtId="10" fontId="2" fillId="3" borderId="29" xfId="0" applyNumberFormat="1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10" fontId="2" fillId="3" borderId="10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1" xfId="0" applyNumberFormat="1" applyFont="1" applyFill="1" applyBorder="1" applyAlignment="1">
      <alignment horizontal="center"/>
    </xf>
    <xf numFmtId="164" fontId="2" fillId="3" borderId="30" xfId="0" applyNumberFormat="1" applyFont="1" applyFill="1" applyBorder="1" applyAlignment="1">
      <alignment horizontal="center"/>
    </xf>
    <xf numFmtId="10" fontId="2" fillId="3" borderId="31" xfId="0" applyNumberFormat="1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14" fontId="3" fillId="4" borderId="39" xfId="0" applyNumberFormat="1" applyFont="1" applyFill="1" applyBorder="1" applyAlignment="1">
      <alignment horizontal="center" vertical="center"/>
    </xf>
    <xf numFmtId="14" fontId="3" fillId="4" borderId="40" xfId="0" applyNumberFormat="1" applyFont="1" applyFill="1" applyBorder="1" applyAlignment="1">
      <alignment horizontal="center" vertical="center"/>
    </xf>
    <xf numFmtId="14" fontId="3" fillId="4" borderId="41" xfId="0" applyNumberFormat="1" applyFont="1" applyFill="1" applyBorder="1" applyAlignment="1">
      <alignment horizontal="center" vertical="center"/>
    </xf>
    <xf numFmtId="14" fontId="3" fillId="4" borderId="42" xfId="0" applyNumberFormat="1" applyFont="1" applyFill="1" applyBorder="1" applyAlignment="1">
      <alignment horizontal="center" vertical="center"/>
    </xf>
    <xf numFmtId="14" fontId="3" fillId="4" borderId="36" xfId="0" applyNumberFormat="1" applyFont="1" applyFill="1" applyBorder="1" applyAlignment="1">
      <alignment horizontal="center" vertical="center"/>
    </xf>
    <xf numFmtId="14" fontId="3" fillId="4" borderId="37" xfId="0" applyNumberFormat="1" applyFont="1" applyFill="1" applyBorder="1" applyAlignment="1">
      <alignment horizontal="center" vertical="center"/>
    </xf>
    <xf numFmtId="14" fontId="3" fillId="4" borderId="43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3" fillId="4" borderId="2" xfId="0" applyNumberFormat="1" applyFont="1" applyFill="1" applyBorder="1" applyAlignment="1">
      <alignment horizontal="center" vertical="center"/>
    </xf>
    <xf numFmtId="10" fontId="3" fillId="4" borderId="9" xfId="0" applyNumberFormat="1" applyFont="1" applyFill="1" applyBorder="1" applyAlignment="1">
      <alignment horizontal="center" vertical="center"/>
    </xf>
    <xf numFmtId="10" fontId="3" fillId="4" borderId="12" xfId="0" applyNumberFormat="1" applyFont="1" applyFill="1" applyBorder="1" applyAlignment="1">
      <alignment horizontal="center" vertical="center"/>
    </xf>
    <xf numFmtId="10" fontId="3" fillId="4" borderId="13" xfId="0" applyNumberFormat="1" applyFont="1" applyFill="1" applyBorder="1" applyAlignment="1">
      <alignment horizontal="center" vertical="center"/>
    </xf>
    <xf numFmtId="10" fontId="3" fillId="4" borderId="14" xfId="0" applyNumberFormat="1" applyFont="1" applyFill="1" applyBorder="1" applyAlignment="1">
      <alignment horizontal="center" vertical="center"/>
    </xf>
    <xf numFmtId="10" fontId="3" fillId="4" borderId="3" xfId="0" applyNumberFormat="1" applyFont="1" applyFill="1" applyBorder="1" applyAlignment="1">
      <alignment horizontal="center" vertical="center"/>
    </xf>
    <xf numFmtId="10" fontId="3" fillId="4" borderId="4" xfId="0" applyNumberFormat="1" applyFont="1" applyFill="1" applyBorder="1" applyAlignment="1">
      <alignment horizontal="center" vertical="center"/>
    </xf>
    <xf numFmtId="10" fontId="3" fillId="4" borderId="10" xfId="0" applyNumberFormat="1" applyFont="1" applyFill="1" applyBorder="1" applyAlignment="1">
      <alignment horizontal="center" vertical="center"/>
    </xf>
    <xf numFmtId="10" fontId="3" fillId="4" borderId="15" xfId="0" applyNumberFormat="1" applyFont="1" applyFill="1" applyBorder="1" applyAlignment="1">
      <alignment horizontal="center" vertical="center"/>
    </xf>
    <xf numFmtId="10" fontId="0" fillId="4" borderId="16" xfId="0" applyNumberFormat="1" applyFill="1" applyBorder="1" applyAlignment="1">
      <alignment horizontal="center" vertical="center"/>
    </xf>
    <xf numFmtId="10" fontId="0" fillId="4" borderId="17" xfId="0" applyNumberFormat="1" applyFill="1" applyBorder="1" applyAlignment="1">
      <alignment horizontal="center" vertical="center"/>
    </xf>
    <xf numFmtId="10" fontId="3" fillId="4" borderId="15" xfId="0" applyNumberFormat="1" applyFont="1" applyFill="1" applyBorder="1" applyAlignment="1">
      <alignment horizontal="center" vertical="center"/>
    </xf>
    <xf numFmtId="10" fontId="3" fillId="4" borderId="16" xfId="0" applyNumberFormat="1" applyFont="1" applyFill="1" applyBorder="1" applyAlignment="1">
      <alignment horizontal="center" vertical="center"/>
    </xf>
    <xf numFmtId="10" fontId="3" fillId="4" borderId="17" xfId="0" applyNumberFormat="1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/>
    </xf>
    <xf numFmtId="1" fontId="3" fillId="4" borderId="9" xfId="0" applyNumberFormat="1" applyFont="1" applyFill="1" applyBorder="1" applyAlignment="1">
      <alignment horizontal="center" vertical="center"/>
    </xf>
    <xf numFmtId="1" fontId="3" fillId="4" borderId="3" xfId="0" applyNumberFormat="1" applyFont="1" applyFill="1" applyBorder="1" applyAlignment="1">
      <alignment horizontal="center" vertical="center"/>
    </xf>
    <xf numFmtId="1" fontId="3" fillId="4" borderId="4" xfId="0" applyNumberFormat="1" applyFont="1" applyFill="1" applyBorder="1" applyAlignment="1">
      <alignment horizontal="center" vertical="center"/>
    </xf>
    <xf numFmtId="1" fontId="3" fillId="4" borderId="10" xfId="0" applyNumberFormat="1" applyFont="1" applyFill="1" applyBorder="1" applyAlignment="1">
      <alignment horizontal="center" vertical="center"/>
    </xf>
    <xf numFmtId="1" fontId="2" fillId="3" borderId="32" xfId="0" applyNumberFormat="1" applyFont="1" applyFill="1" applyBorder="1" applyAlignment="1">
      <alignment horizontal="center" vertical="center"/>
    </xf>
    <xf numFmtId="1" fontId="2" fillId="3" borderId="33" xfId="0" applyNumberFormat="1" applyFont="1" applyFill="1" applyBorder="1" applyAlignment="1">
      <alignment horizontal="center" vertical="center"/>
    </xf>
    <xf numFmtId="10" fontId="2" fillId="3" borderId="45" xfId="0" applyNumberFormat="1" applyFont="1" applyFill="1" applyBorder="1" applyAlignment="1">
      <alignment horizontal="center" vertical="center"/>
    </xf>
    <xf numFmtId="10" fontId="2" fillId="3" borderId="32" xfId="0" applyNumberFormat="1" applyFont="1" applyFill="1" applyBorder="1" applyAlignment="1">
      <alignment horizontal="center" vertical="center"/>
    </xf>
    <xf numFmtId="10" fontId="2" fillId="3" borderId="46" xfId="0" applyNumberFormat="1" applyFont="1" applyFill="1" applyBorder="1" applyAlignment="1">
      <alignment horizontal="center" vertical="center"/>
    </xf>
    <xf numFmtId="10" fontId="2" fillId="3" borderId="33" xfId="0" applyNumberFormat="1" applyFont="1" applyFill="1" applyBorder="1" applyAlignment="1">
      <alignment horizontal="center" vertical="center"/>
    </xf>
    <xf numFmtId="10" fontId="2" fillId="3" borderId="45" xfId="0" applyNumberFormat="1" applyFont="1" applyFill="1" applyBorder="1" applyAlignment="1">
      <alignment horizontal="center" vertical="center"/>
    </xf>
    <xf numFmtId="0" fontId="2" fillId="3" borderId="45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9" fontId="2" fillId="3" borderId="33" xfId="0" applyNumberFormat="1" applyFont="1" applyFill="1" applyBorder="1" applyAlignment="1">
      <alignment horizontal="center" vertical="center"/>
    </xf>
    <xf numFmtId="9" fontId="2" fillId="3" borderId="45" xfId="0" applyNumberFormat="1" applyFont="1" applyFill="1" applyBorder="1" applyAlignment="1">
      <alignment horizontal="center" vertical="center"/>
    </xf>
    <xf numFmtId="9" fontId="1" fillId="3" borderId="3" xfId="0" applyNumberFormat="1" applyFont="1" applyFill="1" applyBorder="1" applyAlignment="1">
      <alignment horizontal="center" vertical="center"/>
    </xf>
    <xf numFmtId="9" fontId="1" fillId="3" borderId="4" xfId="0" applyNumberFormat="1" applyFont="1" applyFill="1" applyBorder="1" applyAlignment="1">
      <alignment horizontal="center" vertical="center"/>
    </xf>
    <xf numFmtId="9" fontId="1" fillId="3" borderId="10" xfId="0" applyNumberFormat="1" applyFont="1" applyFill="1" applyBorder="1" applyAlignment="1">
      <alignment horizontal="center" vertical="center"/>
    </xf>
    <xf numFmtId="9" fontId="1" fillId="3" borderId="15" xfId="0" applyNumberFormat="1" applyFont="1" applyFill="1" applyBorder="1" applyAlignment="1">
      <alignment horizontal="center" vertical="center"/>
    </xf>
    <xf numFmtId="9" fontId="1" fillId="3" borderId="16" xfId="0" applyNumberFormat="1" applyFont="1" applyFill="1" applyBorder="1" applyAlignment="1">
      <alignment horizontal="center" vertical="center"/>
    </xf>
    <xf numFmtId="9" fontId="1" fillId="3" borderId="17" xfId="0" applyNumberFormat="1" applyFont="1" applyFill="1" applyBorder="1" applyAlignment="1">
      <alignment horizontal="center" vertical="center"/>
    </xf>
    <xf numFmtId="164" fontId="2" fillId="3" borderId="32" xfId="0" applyNumberFormat="1" applyFont="1" applyFill="1" applyBorder="1" applyAlignment="1">
      <alignment horizontal="center" vertical="center"/>
    </xf>
    <xf numFmtId="164" fontId="2" fillId="3" borderId="33" xfId="0" applyNumberFormat="1" applyFont="1" applyFill="1" applyBorder="1" applyAlignment="1">
      <alignment horizontal="center" vertical="center"/>
    </xf>
    <xf numFmtId="7" fontId="2" fillId="3" borderId="32" xfId="0" applyNumberFormat="1" applyFont="1" applyFill="1" applyBorder="1" applyAlignment="1">
      <alignment horizontal="center" vertical="center"/>
    </xf>
    <xf numFmtId="7" fontId="2" fillId="3" borderId="33" xfId="0" applyNumberFormat="1" applyFont="1" applyFill="1" applyBorder="1" applyAlignment="1">
      <alignment horizontal="center" vertical="center"/>
    </xf>
    <xf numFmtId="7" fontId="2" fillId="3" borderId="45" xfId="0" applyNumberFormat="1" applyFont="1" applyFill="1" applyBorder="1" applyAlignment="1">
      <alignment horizontal="center" vertical="center"/>
    </xf>
    <xf numFmtId="7" fontId="2" fillId="3" borderId="2" xfId="0" applyNumberFormat="1" applyFont="1" applyFill="1" applyBorder="1" applyAlignment="1">
      <alignment horizontal="center" vertical="center"/>
    </xf>
    <xf numFmtId="7" fontId="2" fillId="3" borderId="9" xfId="0" applyNumberFormat="1" applyFont="1" applyFill="1" applyBorder="1" applyAlignment="1">
      <alignment horizontal="center" vertical="center"/>
    </xf>
    <xf numFmtId="7" fontId="2" fillId="3" borderId="1" xfId="0" applyNumberFormat="1" applyFont="1" applyFill="1" applyBorder="1" applyAlignment="1">
      <alignment horizontal="center" vertical="center"/>
    </xf>
    <xf numFmtId="7" fontId="1" fillId="3" borderId="4" xfId="0" applyNumberFormat="1" applyFont="1" applyFill="1" applyBorder="1" applyAlignment="1">
      <alignment horizontal="center" vertical="center"/>
    </xf>
    <xf numFmtId="7" fontId="1" fillId="3" borderId="10" xfId="0" applyNumberFormat="1" applyFont="1" applyFill="1" applyBorder="1" applyAlignment="1">
      <alignment horizontal="center" vertical="center"/>
    </xf>
    <xf numFmtId="7" fontId="1" fillId="3" borderId="3" xfId="0" applyNumberFormat="1" applyFont="1" applyFill="1" applyBorder="1" applyAlignment="1">
      <alignment horizontal="center" vertical="center"/>
    </xf>
    <xf numFmtId="7" fontId="1" fillId="3" borderId="16" xfId="0" applyNumberFormat="1" applyFont="1" applyFill="1" applyBorder="1" applyAlignment="1">
      <alignment horizontal="center" vertical="center"/>
    </xf>
    <xf numFmtId="7" fontId="1" fillId="3" borderId="17" xfId="0" applyNumberFormat="1" applyFont="1" applyFill="1" applyBorder="1" applyAlignment="1">
      <alignment horizontal="center" vertical="center"/>
    </xf>
    <xf numFmtId="7" fontId="1" fillId="3" borderId="15" xfId="0" applyNumberFormat="1" applyFont="1" applyFill="1" applyBorder="1" applyAlignment="1">
      <alignment horizontal="center" vertical="center"/>
    </xf>
    <xf numFmtId="2" fontId="2" fillId="3" borderId="15" xfId="0" applyNumberFormat="1" applyFont="1" applyFill="1" applyBorder="1" applyAlignment="1">
      <alignment horizontal="center" vertical="center"/>
    </xf>
    <xf numFmtId="2" fontId="2" fillId="3" borderId="16" xfId="0" applyNumberFormat="1" applyFont="1" applyFill="1" applyBorder="1" applyAlignment="1">
      <alignment horizontal="center" vertical="center"/>
    </xf>
    <xf numFmtId="2" fontId="2" fillId="3" borderId="17" xfId="0" applyNumberFormat="1" applyFont="1" applyFill="1" applyBorder="1" applyAlignment="1">
      <alignment horizontal="center" vertical="center"/>
    </xf>
    <xf numFmtId="2" fontId="2" fillId="3" borderId="45" xfId="0" applyNumberFormat="1" applyFont="1" applyFill="1" applyBorder="1" applyAlignment="1">
      <alignment horizontal="center" vertical="center"/>
    </xf>
    <xf numFmtId="2" fontId="2" fillId="3" borderId="33" xfId="0" applyNumberFormat="1" applyFont="1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0" fillId="4" borderId="10" xfId="0" applyNumberForma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 wrapText="1"/>
    </xf>
    <xf numFmtId="0" fontId="2" fillId="3" borderId="47" xfId="0" applyFont="1" applyFill="1" applyBorder="1" applyAlignment="1">
      <alignment horizontal="center" vertical="center" wrapText="1"/>
    </xf>
    <xf numFmtId="10" fontId="2" fillId="4" borderId="25" xfId="0" applyNumberFormat="1" applyFont="1" applyFill="1" applyBorder="1" applyAlignment="1">
      <alignment horizontal="center"/>
    </xf>
    <xf numFmtId="10" fontId="2" fillId="4" borderId="2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48" xfId="0" applyFont="1" applyFill="1" applyBorder="1" applyAlignment="1">
      <alignment horizontal="center"/>
    </xf>
    <xf numFmtId="0" fontId="2" fillId="3" borderId="48" xfId="0" applyFont="1" applyFill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2" fillId="3" borderId="55" xfId="0" applyFont="1" applyFill="1" applyBorder="1" applyAlignment="1">
      <alignment horizontal="center"/>
    </xf>
    <xf numFmtId="0" fontId="1" fillId="3" borderId="55" xfId="0" applyFont="1" applyFill="1" applyBorder="1" applyAlignment="1">
      <alignment horizontal="center"/>
    </xf>
    <xf numFmtId="14" fontId="0" fillId="0" borderId="49" xfId="0" applyNumberFormat="1" applyBorder="1" applyAlignment="1">
      <alignment horizontal="center"/>
    </xf>
    <xf numFmtId="2" fontId="2" fillId="4" borderId="21" xfId="0" applyNumberFormat="1" applyFont="1" applyFill="1" applyBorder="1" applyAlignment="1">
      <alignment horizontal="center"/>
    </xf>
    <xf numFmtId="7" fontId="2" fillId="4" borderId="21" xfId="0" applyNumberFormat="1" applyFont="1" applyFill="1" applyBorder="1" applyAlignment="1">
      <alignment horizontal="center"/>
    </xf>
    <xf numFmtId="0" fontId="1" fillId="5" borderId="56" xfId="0" applyFont="1" applyFill="1" applyBorder="1" applyAlignment="1">
      <alignment horizontal="center" vertical="center"/>
    </xf>
    <xf numFmtId="0" fontId="1" fillId="5" borderId="57" xfId="0" applyFont="1" applyFill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0" fontId="2" fillId="3" borderId="58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10" fontId="3" fillId="6" borderId="25" xfId="0" applyNumberFormat="1" applyFont="1" applyFill="1" applyBorder="1" applyAlignment="1">
      <alignment horizontal="center" vertical="center"/>
    </xf>
    <xf numFmtId="10" fontId="3" fillId="6" borderId="59" xfId="0" applyNumberFormat="1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2" fontId="3" fillId="6" borderId="21" xfId="0" applyNumberFormat="1" applyFont="1" applyFill="1" applyBorder="1" applyAlignment="1">
      <alignment horizontal="center" vertical="center"/>
    </xf>
    <xf numFmtId="2" fontId="3" fillId="6" borderId="60" xfId="0" applyNumberFormat="1" applyFont="1" applyFill="1" applyBorder="1" applyAlignment="1">
      <alignment horizontal="center" vertical="center"/>
    </xf>
    <xf numFmtId="10" fontId="3" fillId="6" borderId="21" xfId="0" applyNumberFormat="1" applyFont="1" applyFill="1" applyBorder="1" applyAlignment="1">
      <alignment horizontal="center" vertical="center"/>
    </xf>
    <xf numFmtId="10" fontId="3" fillId="6" borderId="60" xfId="0" applyNumberFormat="1" applyFont="1" applyFill="1" applyBorder="1" applyAlignment="1">
      <alignment horizontal="center" vertical="center"/>
    </xf>
    <xf numFmtId="164" fontId="3" fillId="6" borderId="21" xfId="0" applyNumberFormat="1" applyFont="1" applyFill="1" applyBorder="1" applyAlignment="1">
      <alignment horizontal="center" vertical="center"/>
    </xf>
    <xf numFmtId="164" fontId="3" fillId="6" borderId="60" xfId="0" applyNumberFormat="1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164" fontId="3" fillId="6" borderId="22" xfId="0" applyNumberFormat="1" applyFont="1" applyFill="1" applyBorder="1" applyAlignment="1">
      <alignment horizontal="center" vertical="center"/>
    </xf>
    <xf numFmtId="164" fontId="3" fillId="6" borderId="61" xfId="0" applyNumberFormat="1" applyFont="1" applyFill="1" applyBorder="1" applyAlignment="1">
      <alignment horizontal="center" vertical="center"/>
    </xf>
    <xf numFmtId="0" fontId="2" fillId="7" borderId="59" xfId="0" applyFont="1" applyFill="1" applyBorder="1" applyAlignment="1">
      <alignment horizontal="left"/>
    </xf>
    <xf numFmtId="0" fontId="2" fillId="7" borderId="61" xfId="0" applyFont="1" applyFill="1" applyBorder="1" applyAlignment="1">
      <alignment horizontal="left"/>
    </xf>
    <xf numFmtId="14" fontId="2" fillId="3" borderId="62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/>
    <xf numFmtId="14" fontId="0" fillId="2" borderId="0" xfId="0" applyNumberFormat="1" applyFill="1" applyAlignment="1">
      <alignment horizontal="center" vertical="center"/>
    </xf>
    <xf numFmtId="0" fontId="0" fillId="2" borderId="63" xfId="0" applyFill="1" applyBorder="1" applyAlignment="1">
      <alignment horizontal="center" vertical="center"/>
    </xf>
    <xf numFmtId="0" fontId="0" fillId="2" borderId="64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2" fillId="3" borderId="43" xfId="0" applyFont="1" applyFill="1" applyBorder="1" applyAlignment="1">
      <alignment horizontal="center" vertical="center"/>
    </xf>
    <xf numFmtId="1" fontId="3" fillId="4" borderId="63" xfId="0" applyNumberFormat="1" applyFont="1" applyFill="1" applyBorder="1" applyAlignment="1">
      <alignment horizontal="center" vertical="center"/>
    </xf>
    <xf numFmtId="1" fontId="3" fillId="4" borderId="64" xfId="0" applyNumberFormat="1" applyFont="1" applyFill="1" applyBorder="1" applyAlignment="1">
      <alignment horizontal="center" vertical="center"/>
    </xf>
    <xf numFmtId="10" fontId="3" fillId="4" borderId="66" xfId="0" applyNumberFormat="1" applyFont="1" applyFill="1" applyBorder="1" applyAlignment="1">
      <alignment horizontal="center" vertical="center"/>
    </xf>
    <xf numFmtId="10" fontId="3" fillId="4" borderId="63" xfId="0" applyNumberFormat="1" applyFont="1" applyFill="1" applyBorder="1" applyAlignment="1">
      <alignment horizontal="center" vertical="center"/>
    </xf>
    <xf numFmtId="10" fontId="3" fillId="4" borderId="64" xfId="0" applyNumberFormat="1" applyFont="1" applyFill="1" applyBorder="1" applyAlignment="1">
      <alignment horizontal="center" vertical="center"/>
    </xf>
    <xf numFmtId="10" fontId="0" fillId="4" borderId="66" xfId="0" applyNumberFormat="1" applyFill="1" applyBorder="1" applyAlignment="1">
      <alignment horizontal="center" vertical="center"/>
    </xf>
    <xf numFmtId="0" fontId="1" fillId="3" borderId="66" xfId="0" applyFont="1" applyFill="1" applyBorder="1" applyAlignment="1">
      <alignment horizontal="center" vertical="center"/>
    </xf>
    <xf numFmtId="0" fontId="0" fillId="2" borderId="63" xfId="0" applyFill="1" applyBorder="1" applyAlignment="1">
      <alignment horizontal="center" vertical="center"/>
    </xf>
    <xf numFmtId="0" fontId="0" fillId="2" borderId="64" xfId="0" applyFill="1" applyBorder="1" applyAlignment="1">
      <alignment horizontal="center" vertical="center"/>
    </xf>
    <xf numFmtId="9" fontId="1" fillId="3" borderId="64" xfId="0" applyNumberFormat="1" applyFont="1" applyFill="1" applyBorder="1" applyAlignment="1">
      <alignment horizontal="center" vertical="center"/>
    </xf>
    <xf numFmtId="9" fontId="1" fillId="3" borderId="66" xfId="0" applyNumberFormat="1" applyFont="1" applyFill="1" applyBorder="1" applyAlignment="1">
      <alignment horizontal="center" vertical="center"/>
    </xf>
    <xf numFmtId="164" fontId="0" fillId="2" borderId="63" xfId="0" applyNumberFormat="1" applyFill="1" applyBorder="1" applyAlignment="1">
      <alignment horizontal="center" vertical="center"/>
    </xf>
    <xf numFmtId="164" fontId="0" fillId="2" borderId="64" xfId="0" applyNumberFormat="1" applyFill="1" applyBorder="1" applyAlignment="1">
      <alignment horizontal="center" vertical="center"/>
    </xf>
    <xf numFmtId="7" fontId="1" fillId="3" borderId="64" xfId="0" applyNumberFormat="1" applyFont="1" applyFill="1" applyBorder="1" applyAlignment="1">
      <alignment horizontal="center" vertical="center"/>
    </xf>
    <xf numFmtId="7" fontId="1" fillId="3" borderId="66" xfId="0" applyNumberFormat="1" applyFont="1" applyFill="1" applyBorder="1" applyAlignment="1">
      <alignment horizontal="center" vertical="center"/>
    </xf>
    <xf numFmtId="7" fontId="2" fillId="3" borderId="12" xfId="0" applyNumberFormat="1" applyFont="1" applyFill="1" applyBorder="1" applyAlignment="1">
      <alignment horizontal="center" vertical="center"/>
    </xf>
    <xf numFmtId="7" fontId="2" fillId="3" borderId="13" xfId="0" applyNumberFormat="1" applyFont="1" applyFill="1" applyBorder="1" applyAlignment="1">
      <alignment horizontal="center" vertical="center"/>
    </xf>
    <xf numFmtId="7" fontId="2" fillId="3" borderId="67" xfId="0" applyNumberFormat="1" applyFont="1" applyFill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164" fontId="0" fillId="2" borderId="66" xfId="0" applyNumberFormat="1" applyFill="1" applyBorder="1" applyAlignment="1">
      <alignment horizontal="center" vertical="center"/>
    </xf>
    <xf numFmtId="2" fontId="0" fillId="4" borderId="64" xfId="0" applyNumberFormat="1" applyFill="1" applyBorder="1" applyAlignment="1">
      <alignment horizontal="center" vertical="center"/>
    </xf>
    <xf numFmtId="2" fontId="2" fillId="3" borderId="66" xfId="0" applyNumberFormat="1" applyFont="1" applyFill="1" applyBorder="1" applyAlignment="1">
      <alignment horizontal="center" vertical="center"/>
    </xf>
    <xf numFmtId="9" fontId="1" fillId="3" borderId="12" xfId="0" applyNumberFormat="1" applyFont="1" applyFill="1" applyBorder="1" applyAlignment="1">
      <alignment horizontal="center" vertical="center"/>
    </xf>
    <xf numFmtId="9" fontId="1" fillId="3" borderId="13" xfId="0" applyNumberFormat="1" applyFont="1" applyFill="1" applyBorder="1" applyAlignment="1">
      <alignment horizontal="center" vertical="center"/>
    </xf>
    <xf numFmtId="9" fontId="1" fillId="3" borderId="14" xfId="0" applyNumberFormat="1" applyFont="1" applyFill="1" applyBorder="1" applyAlignment="1">
      <alignment horizontal="center" vertical="center"/>
    </xf>
    <xf numFmtId="9" fontId="2" fillId="3" borderId="46" xfId="0" applyNumberFormat="1" applyFont="1" applyFill="1" applyBorder="1" applyAlignment="1">
      <alignment horizontal="center" vertical="center"/>
    </xf>
    <xf numFmtId="0" fontId="4" fillId="0" borderId="0" xfId="0" applyFont="1"/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7" borderId="56" xfId="0" applyFont="1" applyFill="1" applyBorder="1" applyAlignment="1">
      <alignment horizontal="center" vertical="center"/>
    </xf>
    <xf numFmtId="0" fontId="2" fillId="7" borderId="57" xfId="0" applyFont="1" applyFill="1" applyBorder="1" applyAlignment="1">
      <alignment horizontal="center" vertical="center"/>
    </xf>
    <xf numFmtId="14" fontId="2" fillId="3" borderId="62" xfId="0" applyNumberFormat="1" applyFont="1" applyFill="1" applyBorder="1" applyAlignment="1">
      <alignment horizontal="center" vertical="center"/>
    </xf>
    <xf numFmtId="14" fontId="2" fillId="3" borderId="74" xfId="0" applyNumberFormat="1" applyFont="1" applyFill="1" applyBorder="1" applyAlignment="1">
      <alignment horizontal="center" vertical="center"/>
    </xf>
    <xf numFmtId="0" fontId="3" fillId="4" borderId="75" xfId="0" applyFont="1" applyFill="1" applyBorder="1" applyAlignment="1">
      <alignment horizontal="left"/>
    </xf>
    <xf numFmtId="0" fontId="3" fillId="4" borderId="76" xfId="0" applyFont="1" applyFill="1" applyBorder="1" applyAlignment="1">
      <alignment horizontal="left"/>
    </xf>
    <xf numFmtId="0" fontId="3" fillId="4" borderId="77" xfId="0" applyFont="1" applyFill="1" applyBorder="1" applyAlignment="1">
      <alignment horizontal="left"/>
    </xf>
    <xf numFmtId="0" fontId="3" fillId="4" borderId="68" xfId="0" applyFont="1" applyFill="1" applyBorder="1" applyAlignment="1">
      <alignment horizontal="left"/>
    </xf>
    <xf numFmtId="0" fontId="3" fillId="4" borderId="69" xfId="0" applyFont="1" applyFill="1" applyBorder="1" applyAlignment="1">
      <alignment horizontal="left"/>
    </xf>
    <xf numFmtId="0" fontId="3" fillId="4" borderId="70" xfId="0" applyFont="1" applyFill="1" applyBorder="1" applyAlignment="1">
      <alignment horizontal="left"/>
    </xf>
    <xf numFmtId="0" fontId="3" fillId="4" borderId="78" xfId="0" applyFont="1" applyFill="1" applyBorder="1" applyAlignment="1">
      <alignment horizontal="left"/>
    </xf>
    <xf numFmtId="0" fontId="3" fillId="4" borderId="79" xfId="0" applyFont="1" applyFill="1" applyBorder="1" applyAlignment="1">
      <alignment horizontal="left"/>
    </xf>
    <xf numFmtId="0" fontId="3" fillId="4" borderId="80" xfId="0" applyFont="1" applyFill="1" applyBorder="1" applyAlignment="1">
      <alignment horizontal="left"/>
    </xf>
    <xf numFmtId="0" fontId="2" fillId="3" borderId="84" xfId="0" applyFont="1" applyFill="1" applyBorder="1" applyAlignment="1">
      <alignment horizontal="center" vertical="center" wrapText="1"/>
    </xf>
    <xf numFmtId="0" fontId="2" fillId="3" borderId="85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/>
    </xf>
    <xf numFmtId="0" fontId="1" fillId="5" borderId="57" xfId="0" applyFont="1" applyFill="1" applyBorder="1" applyAlignment="1">
      <alignment horizontal="center"/>
    </xf>
    <xf numFmtId="0" fontId="2" fillId="7" borderId="56" xfId="0" applyFont="1" applyFill="1" applyBorder="1" applyAlignment="1">
      <alignment horizontal="center"/>
    </xf>
    <xf numFmtId="0" fontId="2" fillId="7" borderId="24" xfId="0" applyFont="1" applyFill="1" applyBorder="1" applyAlignment="1">
      <alignment horizontal="center"/>
    </xf>
    <xf numFmtId="0" fontId="2" fillId="3" borderId="71" xfId="0" applyFont="1" applyFill="1" applyBorder="1" applyAlignment="1">
      <alignment horizontal="left" vertical="center"/>
    </xf>
    <xf numFmtId="0" fontId="2" fillId="3" borderId="72" xfId="0" applyFont="1" applyFill="1" applyBorder="1" applyAlignment="1">
      <alignment horizontal="left" vertical="center"/>
    </xf>
    <xf numFmtId="0" fontId="2" fillId="3" borderId="73" xfId="0" applyFont="1" applyFill="1" applyBorder="1" applyAlignment="1">
      <alignment horizontal="left" vertical="center"/>
    </xf>
    <xf numFmtId="0" fontId="3" fillId="4" borderId="78" xfId="0" applyFont="1" applyFill="1" applyBorder="1" applyAlignment="1">
      <alignment horizontal="left" vertical="center"/>
    </xf>
    <xf numFmtId="0" fontId="3" fillId="4" borderId="79" xfId="0" applyFont="1" applyFill="1" applyBorder="1" applyAlignment="1">
      <alignment horizontal="left" vertical="center"/>
    </xf>
    <xf numFmtId="0" fontId="3" fillId="4" borderId="80" xfId="0" applyFont="1" applyFill="1" applyBorder="1" applyAlignment="1">
      <alignment horizontal="left" vertical="center"/>
    </xf>
    <xf numFmtId="0" fontId="3" fillId="4" borderId="75" xfId="0" applyFont="1" applyFill="1" applyBorder="1" applyAlignment="1">
      <alignment horizontal="left" vertical="center"/>
    </xf>
    <xf numFmtId="0" fontId="3" fillId="4" borderId="76" xfId="0" applyFont="1" applyFill="1" applyBorder="1" applyAlignment="1">
      <alignment horizontal="left" vertical="center"/>
    </xf>
    <xf numFmtId="0" fontId="3" fillId="4" borderId="77" xfId="0" applyFont="1" applyFill="1" applyBorder="1" applyAlignment="1">
      <alignment horizontal="left" vertical="center"/>
    </xf>
    <xf numFmtId="0" fontId="3" fillId="4" borderId="81" xfId="0" applyFont="1" applyFill="1" applyBorder="1" applyAlignment="1">
      <alignment horizontal="left" vertical="center"/>
    </xf>
    <xf numFmtId="0" fontId="3" fillId="4" borderId="82" xfId="0" applyFont="1" applyFill="1" applyBorder="1" applyAlignment="1">
      <alignment horizontal="left" vertical="center"/>
    </xf>
    <xf numFmtId="0" fontId="3" fillId="4" borderId="8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center" vertical="center" wrapText="1"/>
    </xf>
    <xf numFmtId="0" fontId="2" fillId="3" borderId="47" xfId="0" applyFont="1" applyFill="1" applyBorder="1" applyAlignment="1">
      <alignment horizontal="center" vertical="center" wrapText="1"/>
    </xf>
    <xf numFmtId="0" fontId="2" fillId="7" borderId="59" xfId="0" applyFont="1" applyFill="1" applyBorder="1" applyAlignment="1">
      <alignment horizontal="center"/>
    </xf>
    <xf numFmtId="9" fontId="2" fillId="7" borderId="61" xfId="0" applyNumberFormat="1" applyFont="1" applyFill="1" applyBorder="1" applyAlignment="1">
      <alignment horizontal="center"/>
    </xf>
    <xf numFmtId="0" fontId="0" fillId="4" borderId="75" xfId="0" applyFill="1" applyBorder="1" applyAlignment="1">
      <alignment horizontal="left"/>
    </xf>
    <xf numFmtId="0" fontId="0" fillId="4" borderId="76" xfId="0" applyFill="1" applyBorder="1" applyAlignment="1">
      <alignment horizontal="left"/>
    </xf>
    <xf numFmtId="0" fontId="0" fillId="4" borderId="77" xfId="0" applyFill="1" applyBorder="1" applyAlignment="1">
      <alignment horizontal="left"/>
    </xf>
    <xf numFmtId="0" fontId="0" fillId="8" borderId="78" xfId="0" applyFill="1" applyBorder="1" applyAlignment="1">
      <alignment horizontal="left"/>
    </xf>
    <xf numFmtId="0" fontId="0" fillId="8" borderId="79" xfId="0" applyFill="1" applyBorder="1" applyAlignment="1">
      <alignment horizontal="left"/>
    </xf>
    <xf numFmtId="0" fontId="0" fillId="8" borderId="80" xfId="0" applyFill="1" applyBorder="1" applyAlignment="1">
      <alignment horizontal="left"/>
    </xf>
    <xf numFmtId="0" fontId="2" fillId="3" borderId="81" xfId="0" applyFont="1" applyFill="1" applyBorder="1" applyAlignment="1">
      <alignment horizontal="left"/>
    </xf>
    <xf numFmtId="0" fontId="2" fillId="3" borderId="82" xfId="0" applyFont="1" applyFill="1" applyBorder="1" applyAlignment="1">
      <alignment horizontal="left"/>
    </xf>
    <xf numFmtId="0" fontId="2" fillId="3" borderId="83" xfId="0" applyFont="1" applyFill="1" applyBorder="1" applyAlignment="1">
      <alignment horizontal="left"/>
    </xf>
    <xf numFmtId="0" fontId="2" fillId="3" borderId="75" xfId="0" applyFont="1" applyFill="1" applyBorder="1" applyAlignment="1">
      <alignment horizontal="left"/>
    </xf>
    <xf numFmtId="0" fontId="2" fillId="3" borderId="76" xfId="0" applyFont="1" applyFill="1" applyBorder="1" applyAlignment="1">
      <alignment horizontal="left"/>
    </xf>
    <xf numFmtId="0" fontId="2" fillId="3" borderId="77" xfId="0" applyFont="1" applyFill="1" applyBorder="1" applyAlignment="1">
      <alignment horizontal="left"/>
    </xf>
    <xf numFmtId="0" fontId="0" fillId="4" borderId="78" xfId="0" applyFill="1" applyBorder="1" applyAlignment="1">
      <alignment horizontal="left"/>
    </xf>
    <xf numFmtId="0" fontId="0" fillId="4" borderId="79" xfId="0" applyFill="1" applyBorder="1" applyAlignment="1">
      <alignment horizontal="left"/>
    </xf>
    <xf numFmtId="0" fontId="0" fillId="4" borderId="80" xfId="0" applyFill="1" applyBorder="1" applyAlignment="1">
      <alignment horizontal="left"/>
    </xf>
    <xf numFmtId="0" fontId="1" fillId="3" borderId="81" xfId="0" applyFont="1" applyFill="1" applyBorder="1" applyAlignment="1">
      <alignment horizontal="left"/>
    </xf>
    <xf numFmtId="0" fontId="1" fillId="3" borderId="82" xfId="0" applyFont="1" applyFill="1" applyBorder="1" applyAlignment="1">
      <alignment horizontal="left"/>
    </xf>
    <xf numFmtId="0" fontId="1" fillId="3" borderId="83" xfId="0" applyFont="1" applyFill="1" applyBorder="1" applyAlignment="1">
      <alignment horizontal="left"/>
    </xf>
    <xf numFmtId="0" fontId="0" fillId="8" borderId="75" xfId="0" applyFill="1" applyBorder="1" applyAlignment="1">
      <alignment horizontal="left"/>
    </xf>
    <xf numFmtId="0" fontId="0" fillId="8" borderId="76" xfId="0" applyFill="1" applyBorder="1" applyAlignment="1">
      <alignment horizontal="left"/>
    </xf>
    <xf numFmtId="0" fontId="0" fillId="8" borderId="77" xfId="0" applyFill="1" applyBorder="1" applyAlignment="1">
      <alignment horizontal="left"/>
    </xf>
    <xf numFmtId="0" fontId="1" fillId="3" borderId="75" xfId="0" applyFont="1" applyFill="1" applyBorder="1" applyAlignment="1">
      <alignment horizontal="left"/>
    </xf>
    <xf numFmtId="0" fontId="1" fillId="3" borderId="76" xfId="0" applyFont="1" applyFill="1" applyBorder="1" applyAlignment="1">
      <alignment horizontal="left"/>
    </xf>
    <xf numFmtId="0" fontId="1" fillId="3" borderId="77" xfId="0" applyFont="1" applyFill="1" applyBorder="1" applyAlignment="1">
      <alignment horizontal="left"/>
    </xf>
    <xf numFmtId="0" fontId="2" fillId="3" borderId="78" xfId="0" applyFont="1" applyFill="1" applyBorder="1" applyAlignment="1">
      <alignment horizontal="left"/>
    </xf>
    <xf numFmtId="0" fontId="2" fillId="3" borderId="79" xfId="0" applyFont="1" applyFill="1" applyBorder="1" applyAlignment="1">
      <alignment horizontal="left"/>
    </xf>
    <xf numFmtId="0" fontId="2" fillId="3" borderId="80" xfId="0" applyFont="1" applyFill="1" applyBorder="1" applyAlignment="1">
      <alignment horizontal="left"/>
    </xf>
    <xf numFmtId="0" fontId="3" fillId="4" borderId="81" xfId="0" applyFont="1" applyFill="1" applyBorder="1" applyAlignment="1">
      <alignment horizontal="left"/>
    </xf>
    <xf numFmtId="0" fontId="3" fillId="4" borderId="82" xfId="0" applyFont="1" applyFill="1" applyBorder="1" applyAlignment="1">
      <alignment horizontal="left"/>
    </xf>
    <xf numFmtId="0" fontId="3" fillId="4" borderId="83" xfId="0" applyFont="1" applyFill="1" applyBorder="1" applyAlignment="1">
      <alignment horizontal="left"/>
    </xf>
    <xf numFmtId="0" fontId="2" fillId="3" borderId="86" xfId="0" applyFont="1" applyFill="1" applyBorder="1" applyAlignment="1">
      <alignment horizontal="center" vertical="center" wrapText="1"/>
    </xf>
    <xf numFmtId="0" fontId="2" fillId="3" borderId="87" xfId="0" applyFont="1" applyFill="1" applyBorder="1" applyAlignment="1">
      <alignment horizontal="center" vertical="center" wrapText="1"/>
    </xf>
    <xf numFmtId="0" fontId="2" fillId="3" borderId="8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2:P18"/>
  <sheetViews>
    <sheetView workbookViewId="0">
      <selection activeCell="C20" sqref="C20"/>
    </sheetView>
  </sheetViews>
  <sheetFormatPr baseColWidth="10" defaultColWidth="11.5703125" defaultRowHeight="15"/>
  <cols>
    <col min="1" max="1" width="31.7109375" style="29" customWidth="1"/>
    <col min="2" max="2" width="18.28515625" style="29" customWidth="1"/>
    <col min="3" max="4" width="16.7109375" style="29" customWidth="1"/>
    <col min="5" max="5" width="10.5703125" style="29" customWidth="1"/>
    <col min="6" max="6" width="13.7109375" style="29" customWidth="1"/>
    <col min="7" max="7" width="19.5703125" style="29" customWidth="1"/>
    <col min="8" max="8" width="16.5703125" style="29" customWidth="1"/>
    <col min="9" max="10" width="11.7109375" style="29" customWidth="1"/>
    <col min="11" max="11" width="12.7109375" style="29" customWidth="1"/>
    <col min="12" max="15" width="13.7109375" style="29" customWidth="1"/>
    <col min="16" max="16" width="11.5703125" style="29"/>
  </cols>
  <sheetData>
    <row r="2" spans="1:11" ht="16.5" hidden="1" customHeight="1">
      <c r="A2" s="239" t="s">
        <v>0</v>
      </c>
      <c r="B2" s="240"/>
    </row>
    <row r="3" spans="1:11" ht="16.5" hidden="1" customHeight="1">
      <c r="A3" s="175" t="s">
        <v>1</v>
      </c>
      <c r="B3" s="176" t="s">
        <v>2</v>
      </c>
    </row>
    <row r="5" spans="1:11" ht="15.75" customHeight="1"/>
    <row r="6" spans="1:11" ht="16.5" customHeight="1">
      <c r="B6" s="177" t="s">
        <v>3</v>
      </c>
      <c r="C6" s="177" t="s">
        <v>4</v>
      </c>
      <c r="D6" s="177" t="s">
        <v>5</v>
      </c>
      <c r="E6" s="177" t="s">
        <v>6</v>
      </c>
      <c r="F6" s="177" t="s">
        <v>7</v>
      </c>
      <c r="G6" s="177" t="s">
        <v>8</v>
      </c>
      <c r="H6" s="177" t="s">
        <v>9</v>
      </c>
      <c r="I6" s="177" t="s">
        <v>10</v>
      </c>
      <c r="J6" s="177" t="s">
        <v>11</v>
      </c>
      <c r="K6" s="178" t="s">
        <v>12</v>
      </c>
    </row>
    <row r="7" spans="1:11" ht="15.75" customHeight="1">
      <c r="A7" s="179" t="s">
        <v>13</v>
      </c>
      <c r="B7" s="180">
        <v>0.05</v>
      </c>
      <c r="C7" s="180">
        <v>0.05</v>
      </c>
      <c r="D7" s="180">
        <v>0.05</v>
      </c>
      <c r="E7" s="180">
        <v>0.7</v>
      </c>
      <c r="F7" s="180">
        <v>0.6</v>
      </c>
      <c r="G7" s="180">
        <v>0.6</v>
      </c>
      <c r="H7" s="180">
        <v>0.6</v>
      </c>
      <c r="I7" s="180">
        <v>0.5</v>
      </c>
      <c r="J7" s="180">
        <v>0.7</v>
      </c>
      <c r="K7" s="181">
        <v>0.7</v>
      </c>
    </row>
    <row r="8" spans="1:11">
      <c r="A8" s="182" t="s">
        <v>14</v>
      </c>
      <c r="B8" s="183">
        <v>8</v>
      </c>
      <c r="C8" s="183">
        <v>8</v>
      </c>
      <c r="D8" s="183">
        <v>8</v>
      </c>
      <c r="E8" s="183">
        <v>7</v>
      </c>
      <c r="F8" s="183">
        <v>7</v>
      </c>
      <c r="G8" s="183">
        <v>7</v>
      </c>
      <c r="H8" s="183">
        <v>7</v>
      </c>
      <c r="I8" s="183">
        <v>7</v>
      </c>
      <c r="J8" s="183">
        <v>6</v>
      </c>
      <c r="K8" s="184">
        <v>7</v>
      </c>
    </row>
    <row r="9" spans="1:11">
      <c r="A9" s="182" t="s">
        <v>15</v>
      </c>
      <c r="B9" s="185">
        <v>0.06</v>
      </c>
      <c r="C9" s="185">
        <v>0.06</v>
      </c>
      <c r="D9" s="185">
        <v>0.08</v>
      </c>
      <c r="E9" s="185">
        <v>0.32</v>
      </c>
      <c r="F9" s="185">
        <v>0.08</v>
      </c>
      <c r="G9" s="185">
        <v>0.2</v>
      </c>
      <c r="H9" s="185" t="s">
        <v>16</v>
      </c>
      <c r="I9" s="185">
        <v>0.15</v>
      </c>
      <c r="J9" s="185" t="s">
        <v>16</v>
      </c>
      <c r="K9" s="186">
        <v>0.15</v>
      </c>
    </row>
    <row r="10" spans="1:11">
      <c r="A10" s="182" t="s">
        <v>17</v>
      </c>
      <c r="B10" s="185" t="s">
        <v>16</v>
      </c>
      <c r="C10" s="185" t="s">
        <v>16</v>
      </c>
      <c r="D10" s="185" t="s">
        <v>16</v>
      </c>
      <c r="E10" s="185" t="s">
        <v>16</v>
      </c>
      <c r="F10" s="185" t="s">
        <v>16</v>
      </c>
      <c r="G10" s="185" t="s">
        <v>16</v>
      </c>
      <c r="H10" s="185">
        <v>0.03</v>
      </c>
      <c r="I10" s="185">
        <v>0.03</v>
      </c>
      <c r="J10" s="185" t="s">
        <v>16</v>
      </c>
      <c r="K10" s="186">
        <v>0.03</v>
      </c>
    </row>
    <row r="11" spans="1:11">
      <c r="A11" s="182" t="s">
        <v>18</v>
      </c>
      <c r="B11" s="185">
        <v>5.0000000000000001E-3</v>
      </c>
      <c r="C11" s="185">
        <v>5.0000000000000001E-3</v>
      </c>
      <c r="D11" s="185">
        <v>5.0000000000000001E-3</v>
      </c>
      <c r="E11" s="185">
        <v>0.05</v>
      </c>
      <c r="F11" s="185" t="s">
        <v>16</v>
      </c>
      <c r="G11" s="185">
        <v>0.03</v>
      </c>
      <c r="H11" s="185" t="s">
        <v>16</v>
      </c>
      <c r="I11" s="185" t="s">
        <v>16</v>
      </c>
      <c r="J11" s="185" t="s">
        <v>16</v>
      </c>
      <c r="K11" s="186">
        <v>0.01</v>
      </c>
    </row>
    <row r="12" spans="1:11">
      <c r="A12" s="182" t="s">
        <v>19</v>
      </c>
      <c r="B12" s="185" t="s">
        <v>16</v>
      </c>
      <c r="C12" s="185" t="s">
        <v>16</v>
      </c>
      <c r="D12" s="185" t="s">
        <v>16</v>
      </c>
      <c r="E12" s="185" t="s">
        <v>16</v>
      </c>
      <c r="F12" s="185">
        <v>0.06</v>
      </c>
      <c r="G12" s="185" t="s">
        <v>16</v>
      </c>
      <c r="H12" s="185">
        <v>0.1</v>
      </c>
      <c r="I12" s="185">
        <v>0.08</v>
      </c>
      <c r="J12" s="185" t="s">
        <v>16</v>
      </c>
      <c r="K12" s="186">
        <v>0.08</v>
      </c>
    </row>
    <row r="13" spans="1:11">
      <c r="A13" s="182" t="s">
        <v>20</v>
      </c>
      <c r="B13" s="185" t="s">
        <v>16</v>
      </c>
      <c r="C13" s="185" t="s">
        <v>16</v>
      </c>
      <c r="D13" s="185" t="s">
        <v>16</v>
      </c>
      <c r="E13" s="185" t="s">
        <v>16</v>
      </c>
      <c r="F13" s="185" t="s">
        <v>16</v>
      </c>
      <c r="G13" s="185" t="s">
        <v>16</v>
      </c>
      <c r="H13" s="185" t="s">
        <v>16</v>
      </c>
      <c r="I13" s="185" t="s">
        <v>16</v>
      </c>
      <c r="J13" s="185">
        <v>0.4</v>
      </c>
      <c r="K13" s="186" t="s">
        <v>16</v>
      </c>
    </row>
    <row r="14" spans="1:11">
      <c r="A14" s="182" t="s">
        <v>21</v>
      </c>
      <c r="B14" s="185">
        <v>0.03</v>
      </c>
      <c r="C14" s="185">
        <v>0.03</v>
      </c>
      <c r="D14" s="185">
        <v>0.03</v>
      </c>
      <c r="E14" s="185" t="s">
        <v>16</v>
      </c>
      <c r="F14" s="185" t="s">
        <v>16</v>
      </c>
      <c r="G14" s="185">
        <v>0.03</v>
      </c>
      <c r="H14" s="185">
        <v>0.03</v>
      </c>
      <c r="I14" s="185" t="s">
        <v>16</v>
      </c>
      <c r="J14" s="185" t="s">
        <v>16</v>
      </c>
      <c r="K14" s="186">
        <v>0.03</v>
      </c>
    </row>
    <row r="15" spans="1:11">
      <c r="A15" s="182" t="s">
        <v>22</v>
      </c>
      <c r="B15" s="187">
        <v>30</v>
      </c>
      <c r="C15" s="187">
        <v>30</v>
      </c>
      <c r="D15" s="187">
        <v>30</v>
      </c>
      <c r="E15" s="187">
        <v>33</v>
      </c>
      <c r="F15" s="187" t="s">
        <v>16</v>
      </c>
      <c r="G15" s="187">
        <v>40</v>
      </c>
      <c r="H15" s="187" t="s">
        <v>16</v>
      </c>
      <c r="I15" s="187">
        <v>32</v>
      </c>
      <c r="J15" s="187" t="s">
        <v>16</v>
      </c>
      <c r="K15" s="188">
        <v>30</v>
      </c>
    </row>
    <row r="16" spans="1:11">
      <c r="A16" s="182" t="s">
        <v>23</v>
      </c>
      <c r="B16" s="187" t="s">
        <v>16</v>
      </c>
      <c r="C16" s="187" t="s">
        <v>16</v>
      </c>
      <c r="D16" s="187" t="s">
        <v>16</v>
      </c>
      <c r="E16" s="187"/>
      <c r="F16" s="187">
        <v>8</v>
      </c>
      <c r="G16" s="187" t="s">
        <v>16</v>
      </c>
      <c r="H16" s="187">
        <v>10</v>
      </c>
      <c r="I16" s="187">
        <v>10</v>
      </c>
      <c r="J16" s="187" t="s">
        <v>16</v>
      </c>
      <c r="K16" s="188">
        <v>10</v>
      </c>
    </row>
    <row r="17" spans="1:11" ht="15.75" customHeight="1">
      <c r="A17" s="189" t="s">
        <v>24</v>
      </c>
      <c r="B17" s="187" t="s">
        <v>16</v>
      </c>
      <c r="C17" s="187" t="s">
        <v>16</v>
      </c>
      <c r="D17" s="187" t="s">
        <v>16</v>
      </c>
      <c r="E17" s="190"/>
      <c r="F17" s="190" t="s">
        <v>16</v>
      </c>
      <c r="G17" s="190" t="s">
        <v>16</v>
      </c>
      <c r="H17" s="190" t="s">
        <v>16</v>
      </c>
      <c r="I17" s="190" t="s">
        <v>16</v>
      </c>
      <c r="J17" s="190">
        <v>4</v>
      </c>
      <c r="K17" s="191"/>
    </row>
    <row r="18" spans="1:11" ht="15.75" customHeight="1"/>
  </sheetData>
  <sheetProtection sheet="1" objects="1" scenarios="1" formatCells="0" formatColumns="0" formatRows="0" insertColumns="0" insertRows="0" insertHyperlinks="0" deleteColumns="0" deleteRows="0" sort="0" autoFilter="0" pivotTables="0"/>
  <mergeCells count="1">
    <mergeCell ref="A2:B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8EAADB"/>
  </sheetPr>
  <dimension ref="A1:AO121"/>
  <sheetViews>
    <sheetView zoomScale="85" zoomScaleNormal="85" workbookViewId="0">
      <pane xSplit="4" ySplit="22" topLeftCell="AD23" activePane="bottomRight" state="frozen"/>
      <selection pane="topRight"/>
      <selection pane="bottomLeft"/>
      <selection pane="bottomRight"/>
    </sheetView>
  </sheetViews>
  <sheetFormatPr baseColWidth="10" defaultColWidth="11.42578125" defaultRowHeight="15"/>
  <cols>
    <col min="1" max="1" width="34" style="2" customWidth="1"/>
    <col min="2" max="2" width="9.28515625" style="2" customWidth="1"/>
    <col min="3" max="3" width="23.5703125" style="2" customWidth="1"/>
    <col min="4" max="4" width="13.7109375" style="2" customWidth="1"/>
    <col min="5" max="5" width="12.85546875" style="2" hidden="1" customWidth="1"/>
    <col min="6" max="6" width="11.42578125" style="2" hidden="1"/>
    <col min="7" max="7" width="11.5703125" style="2" hidden="1" customWidth="1"/>
    <col min="8" max="8" width="11.42578125" style="2" hidden="1"/>
    <col min="9" max="11" width="11.42578125" style="2"/>
    <col min="12" max="12" width="12.85546875" style="2" customWidth="1"/>
    <col min="13" max="13" width="11.42578125" style="2"/>
    <col min="14" max="14" width="11.5703125" style="2" customWidth="1"/>
    <col min="15" max="18" width="11.42578125" style="2"/>
    <col min="19" max="19" width="12.85546875" style="2" customWidth="1"/>
    <col min="20" max="20" width="11.42578125" style="2"/>
    <col min="21" max="21" width="11.5703125" style="2" customWidth="1"/>
    <col min="22" max="25" width="11.42578125" style="2"/>
    <col min="26" max="26" width="12.85546875" style="2" customWidth="1"/>
    <col min="27" max="27" width="11.42578125" style="2"/>
    <col min="28" max="28" width="11.5703125" style="2" customWidth="1"/>
    <col min="29" max="32" width="11.42578125" style="2"/>
    <col min="33" max="33" width="12.85546875" style="2" customWidth="1"/>
    <col min="34" max="34" width="14" style="2" customWidth="1"/>
    <col min="35" max="35" width="11.5703125" style="2" customWidth="1"/>
    <col min="36" max="38" width="11.85546875" style="2" customWidth="1"/>
    <col min="39" max="39" width="11.42578125" style="2"/>
    <col min="40" max="40" width="30.85546875" style="2" customWidth="1"/>
    <col min="41" max="41" width="11.42578125" style="2"/>
  </cols>
  <sheetData>
    <row r="1" spans="1:40" ht="16.5" customHeight="1">
      <c r="A1" s="252" t="s">
        <v>40</v>
      </c>
      <c r="B1" s="253"/>
      <c r="C1" s="252" t="e">
        <f>MID(CELL("nomfichier",H1),FIND("]",CELL("nomfichier",H1))+1,32)</f>
        <v>#VALUE!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16.5" customHeight="1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0" ht="16.5" customHeight="1">
      <c r="A3" s="256" t="s">
        <v>42</v>
      </c>
      <c r="B3" s="257"/>
      <c r="C3" s="254" t="s">
        <v>3</v>
      </c>
      <c r="D3" s="255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0" ht="16.5" customHeight="1">
      <c r="A4" s="256" t="s">
        <v>43</v>
      </c>
      <c r="B4" s="257"/>
      <c r="C4" s="254" t="s">
        <v>2</v>
      </c>
      <c r="D4" s="255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0" ht="16.5" customHeight="1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0" s="53" customFormat="1" ht="16.5" customHeight="1">
      <c r="A6" s="270" t="s">
        <v>44</v>
      </c>
      <c r="B6" s="271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0" ht="15.75" customHeight="1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 t="shared" ref="D7:D17" si="0"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0">
      <c r="A8" s="54" t="s">
        <v>14</v>
      </c>
      <c r="B8" s="66">
        <f>HLOOKUP(C3,Objectifs!B6:K17,3,FALSE)</f>
        <v>8</v>
      </c>
      <c r="C8" s="173">
        <f>AN92</f>
        <v>6.2554523528506003</v>
      </c>
      <c r="D8" s="63">
        <f t="shared" si="0"/>
        <v>0.78193154410633003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0">
      <c r="A9" s="54" t="s">
        <v>15</v>
      </c>
      <c r="B9" s="67">
        <f>HLOOKUP(C3,Objectifs!B6:K17,4,FALSE)</f>
        <v>0.06</v>
      </c>
      <c r="C9" s="160">
        <f>AN42</f>
        <v>4.4298605414274002E-2</v>
      </c>
      <c r="D9" s="63">
        <f t="shared" si="0"/>
        <v>0.73831009023789995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0">
      <c r="A10" s="54" t="s">
        <v>17</v>
      </c>
      <c r="B10" s="67" t="str">
        <f>HLOOKUP(C3,Objectifs!B6:K17,5,FALSE)</f>
        <v>-</v>
      </c>
      <c r="C10" s="160">
        <f>AN51</f>
        <v>1.6406890894175999E-3</v>
      </c>
      <c r="D10" s="63" t="str">
        <f t="shared" si="0"/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0">
      <c r="A11" s="54" t="s">
        <v>18</v>
      </c>
      <c r="B11" s="67">
        <f>HLOOKUP(C3,Objectifs!B6:K17,6,FALSE)</f>
        <v>5.0000000000000001E-3</v>
      </c>
      <c r="C11" s="160">
        <f>AN58</f>
        <v>1.6406890894175999E-3</v>
      </c>
      <c r="D11" s="63">
        <f t="shared" si="0"/>
        <v>0.32813781788350999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0">
      <c r="A12" s="54" t="s">
        <v>19</v>
      </c>
      <c r="B12" s="67" t="str">
        <f>HLOOKUP(C3,Objectifs!B6:K17,7,FALSE)</f>
        <v>-</v>
      </c>
      <c r="C12" s="160">
        <f>AN59</f>
        <v>0</v>
      </c>
      <c r="D12" s="63" t="str">
        <f t="shared" si="0"/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0">
      <c r="A13" s="54" t="s">
        <v>20</v>
      </c>
      <c r="B13" s="67" t="str">
        <f>HLOOKUP(C3,Objectifs!B6:K17,8,FALSE)</f>
        <v>-</v>
      </c>
      <c r="C13" s="160">
        <f>AN54</f>
        <v>0</v>
      </c>
      <c r="D13" s="63" t="str">
        <f t="shared" si="0"/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0">
      <c r="A14" s="54" t="s">
        <v>21</v>
      </c>
      <c r="B14" s="67">
        <f>HLOOKUP(C3,Objectifs!B6:K17,9,FALSE)</f>
        <v>0.03</v>
      </c>
      <c r="C14" s="160">
        <f>AN48</f>
        <v>3.2813781788351001E-3</v>
      </c>
      <c r="D14" s="63">
        <f t="shared" si="0"/>
        <v>0.10937927262784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0">
      <c r="A15" s="54" t="s">
        <v>22</v>
      </c>
      <c r="B15" s="68">
        <f>HLOOKUP(C3,Objectifs!B6:K17,10,FALSE)</f>
        <v>30</v>
      </c>
      <c r="C15" s="174">
        <f>AN81</f>
        <v>0</v>
      </c>
      <c r="D15" s="63">
        <f t="shared" si="0"/>
        <v>0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0">
      <c r="A16" s="56" t="s">
        <v>23</v>
      </c>
      <c r="B16" s="69" t="str">
        <f>HLOOKUP(C3,Objectifs!B6:K17,11,FALSE)</f>
        <v>-</v>
      </c>
      <c r="C16" s="174">
        <f>IF(AN82=0,AN83,AN82)</f>
        <v>0</v>
      </c>
      <c r="D16" s="63" t="str">
        <f t="shared" si="0"/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0" ht="15.75" customHeight="1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 t="shared" si="0"/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0" ht="16.5" customHeight="1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0" ht="15.75" customHeight="1">
      <c r="A19" s="192" t="s">
        <v>26</v>
      </c>
      <c r="B19" s="272">
        <f>'Dates de chargements'!$B$219</f>
        <v>0</v>
      </c>
      <c r="C19" s="27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0" ht="17.45" customHeight="1">
      <c r="A20" s="193" t="s">
        <v>47</v>
      </c>
      <c r="B20" s="273" t="str">
        <f>IFERROR(AN35/$B$19,"-")</f>
        <v>-</v>
      </c>
      <c r="C20" s="27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0" ht="16.5" customHeight="1">
      <c r="D21" s="4"/>
      <c r="E21" s="79" t="str">
        <f t="shared" ref="E21:J21" si="1">TEXT(E22,"jjjj")</f>
        <v>jjjj</v>
      </c>
      <c r="F21" s="80" t="str">
        <f t="shared" si="1"/>
        <v>jjjj</v>
      </c>
      <c r="G21" s="80" t="str">
        <f t="shared" si="1"/>
        <v>jjjj</v>
      </c>
      <c r="H21" s="80" t="str">
        <f t="shared" si="1"/>
        <v>jjjj</v>
      </c>
      <c r="I21" s="80" t="str">
        <f t="shared" si="1"/>
        <v>jjjj</v>
      </c>
      <c r="J21" s="81" t="str">
        <f t="shared" si="1"/>
        <v>jjjj</v>
      </c>
      <c r="K21" s="241" t="s">
        <v>166</v>
      </c>
      <c r="L21" s="79" t="str">
        <f t="shared" ref="L21:Q21" si="2">TEXT(L22,"jjjj")</f>
        <v>jjjj</v>
      </c>
      <c r="M21" s="80" t="str">
        <f t="shared" si="2"/>
        <v>jjjj</v>
      </c>
      <c r="N21" s="80" t="str">
        <f t="shared" si="2"/>
        <v>jjjj</v>
      </c>
      <c r="O21" s="80" t="str">
        <f t="shared" si="2"/>
        <v>jjjj</v>
      </c>
      <c r="P21" s="80" t="str">
        <f t="shared" si="2"/>
        <v>jjjj</v>
      </c>
      <c r="Q21" s="82" t="str">
        <f t="shared" si="2"/>
        <v>jjjj</v>
      </c>
      <c r="R21" s="241" t="s">
        <v>168</v>
      </c>
      <c r="S21" s="79" t="str">
        <f t="shared" ref="S21:X21" si="3">TEXT(S22,"jjjj")</f>
        <v>jjjj</v>
      </c>
      <c r="T21" s="80" t="str">
        <f t="shared" si="3"/>
        <v>jjjj</v>
      </c>
      <c r="U21" s="80" t="str">
        <f t="shared" si="3"/>
        <v>jjjj</v>
      </c>
      <c r="V21" s="80" t="str">
        <f t="shared" si="3"/>
        <v>jjjj</v>
      </c>
      <c r="W21" s="80" t="str">
        <f t="shared" si="3"/>
        <v>jjjj</v>
      </c>
      <c r="X21" s="82" t="str">
        <f t="shared" si="3"/>
        <v>jjjj</v>
      </c>
      <c r="Y21" s="241" t="s">
        <v>169</v>
      </c>
      <c r="Z21" s="79" t="str">
        <f t="shared" ref="Z21:AE21" si="4">TEXT(Z22,"jjjj")</f>
        <v>jjjj</v>
      </c>
      <c r="AA21" s="80" t="str">
        <f t="shared" si="4"/>
        <v>jjjj</v>
      </c>
      <c r="AB21" s="80" t="str">
        <f t="shared" si="4"/>
        <v>jjjj</v>
      </c>
      <c r="AC21" s="80" t="str">
        <f t="shared" si="4"/>
        <v>jjjj</v>
      </c>
      <c r="AD21" s="80" t="str">
        <f t="shared" si="4"/>
        <v>jjjj</v>
      </c>
      <c r="AE21" s="82" t="str">
        <f t="shared" si="4"/>
        <v>jjjj</v>
      </c>
      <c r="AF21" s="241" t="s">
        <v>170</v>
      </c>
      <c r="AG21" s="79" t="str">
        <f t="shared" ref="AG21:AL21" si="5">TEXT(AG22,"jjjj")</f>
        <v>jjjj</v>
      </c>
      <c r="AH21" s="80" t="str">
        <f t="shared" si="5"/>
        <v>jjjj</v>
      </c>
      <c r="AI21" s="80" t="str">
        <f t="shared" si="5"/>
        <v>jjjj</v>
      </c>
      <c r="AJ21" s="80" t="str">
        <f t="shared" si="5"/>
        <v>jjjj</v>
      </c>
      <c r="AK21" s="80" t="str">
        <f t="shared" si="5"/>
        <v>jjjj</v>
      </c>
      <c r="AL21" s="82" t="str">
        <f t="shared" si="5"/>
        <v>jjjj</v>
      </c>
      <c r="AM21" s="241" t="s">
        <v>171</v>
      </c>
      <c r="AN21" s="241" t="s">
        <v>172</v>
      </c>
    </row>
    <row r="22" spans="1:40" ht="16.5" customHeight="1">
      <c r="A22" s="4"/>
      <c r="B22" s="4"/>
      <c r="C22" s="4"/>
      <c r="D22" s="4"/>
      <c r="E22" s="79">
        <v>44739</v>
      </c>
      <c r="F22" s="80">
        <f>+E22+1</f>
        <v>44740</v>
      </c>
      <c r="G22" s="80">
        <f>+F22+1</f>
        <v>44741</v>
      </c>
      <c r="H22" s="80">
        <f>+G22+1</f>
        <v>44742</v>
      </c>
      <c r="I22" s="80">
        <f>+H22+1</f>
        <v>44743</v>
      </c>
      <c r="J22" s="81">
        <f>+I22+1</f>
        <v>44744</v>
      </c>
      <c r="K22" s="242"/>
      <c r="L22" s="83">
        <f>J22+2</f>
        <v>44746</v>
      </c>
      <c r="M22" s="84">
        <f>+L22+1</f>
        <v>44747</v>
      </c>
      <c r="N22" s="84">
        <f>+M22+1</f>
        <v>44748</v>
      </c>
      <c r="O22" s="84">
        <f>+N22+1</f>
        <v>44749</v>
      </c>
      <c r="P22" s="84">
        <f>+O22+1</f>
        <v>44750</v>
      </c>
      <c r="Q22" s="85">
        <f>+P22+1</f>
        <v>44751</v>
      </c>
      <c r="R22" s="242"/>
      <c r="S22" s="83">
        <f>Q22+2</f>
        <v>44753</v>
      </c>
      <c r="T22" s="84">
        <f>+S22+1</f>
        <v>44754</v>
      </c>
      <c r="U22" s="84">
        <f>+T22+1</f>
        <v>44755</v>
      </c>
      <c r="V22" s="84">
        <f>+U22+1</f>
        <v>44756</v>
      </c>
      <c r="W22" s="84">
        <f>+V22+1</f>
        <v>44757</v>
      </c>
      <c r="X22" s="85">
        <f>+W22+1</f>
        <v>44758</v>
      </c>
      <c r="Y22" s="242"/>
      <c r="Z22" s="83">
        <f>X22+2</f>
        <v>44760</v>
      </c>
      <c r="AA22" s="84">
        <f>+Z22+1</f>
        <v>44761</v>
      </c>
      <c r="AB22" s="84">
        <f>+AA22+1</f>
        <v>44762</v>
      </c>
      <c r="AC22" s="84">
        <f>+AB22+1</f>
        <v>44763</v>
      </c>
      <c r="AD22" s="84">
        <f>+AC22+1</f>
        <v>44764</v>
      </c>
      <c r="AE22" s="85">
        <f>+AD22+1</f>
        <v>44765</v>
      </c>
      <c r="AF22" s="242"/>
      <c r="AG22" s="83">
        <f>AE22+2</f>
        <v>44767</v>
      </c>
      <c r="AH22" s="84">
        <f>+AG22+1</f>
        <v>44768</v>
      </c>
      <c r="AI22" s="84">
        <f>+AH22+1</f>
        <v>44769</v>
      </c>
      <c r="AJ22" s="84">
        <f>+AI22+1</f>
        <v>44770</v>
      </c>
      <c r="AK22" s="84">
        <f>+AJ22+1</f>
        <v>44771</v>
      </c>
      <c r="AL22" s="85">
        <f>+AK22+1</f>
        <v>44772</v>
      </c>
      <c r="AM22" s="242"/>
      <c r="AN22" s="242"/>
    </row>
    <row r="23" spans="1:40" ht="16.5" customHeight="1">
      <c r="A23" s="249" t="s">
        <v>54</v>
      </c>
      <c r="B23" s="250"/>
      <c r="C23" s="250"/>
      <c r="D23" s="251"/>
      <c r="E23" s="5"/>
      <c r="F23" s="6"/>
      <c r="G23" s="6"/>
      <c r="H23" s="6"/>
      <c r="I23" s="6"/>
      <c r="J23" s="15"/>
      <c r="K23" s="72">
        <f t="shared" ref="K23:K34" si="6">SUM(E23:J23)</f>
        <v>0</v>
      </c>
      <c r="L23" s="5"/>
      <c r="M23" s="6"/>
      <c r="N23" s="6"/>
      <c r="O23" s="6"/>
      <c r="P23" s="6"/>
      <c r="Q23" s="15"/>
      <c r="R23" s="72">
        <f t="shared" ref="R23:R34" si="7">SUM(L23:Q23)</f>
        <v>0</v>
      </c>
      <c r="S23" s="5"/>
      <c r="T23" s="6"/>
      <c r="U23" s="6"/>
      <c r="V23" s="6"/>
      <c r="W23" s="6"/>
      <c r="X23" s="15"/>
      <c r="Y23" s="72">
        <f t="shared" ref="Y23:Y34" si="8">SUM(S23:X23)</f>
        <v>0</v>
      </c>
      <c r="Z23" s="5"/>
      <c r="AA23" s="6"/>
      <c r="AB23" s="6"/>
      <c r="AC23" s="6"/>
      <c r="AD23" s="6"/>
      <c r="AE23" s="15"/>
      <c r="AF23" s="72">
        <f t="shared" ref="AF23:AF34" si="9">SUM(Z23:AE23)</f>
        <v>0</v>
      </c>
      <c r="AG23" s="5">
        <v>0</v>
      </c>
      <c r="AH23" s="6">
        <v>0</v>
      </c>
      <c r="AI23" s="6">
        <v>0</v>
      </c>
      <c r="AJ23" s="6">
        <v>1</v>
      </c>
      <c r="AK23" s="6">
        <v>1</v>
      </c>
      <c r="AL23" s="15"/>
      <c r="AM23" s="72">
        <f t="shared" ref="AM23:AM34" si="10">SUM(AG23:AL23)</f>
        <v>2</v>
      </c>
      <c r="AN23" s="72">
        <f t="shared" ref="AN23:AN34" si="11">K23+R23+Y23+AF23+AM23</f>
        <v>2</v>
      </c>
    </row>
    <row r="24" spans="1:40" ht="16.5" customHeight="1">
      <c r="A24" s="243" t="s">
        <v>55</v>
      </c>
      <c r="B24" s="244"/>
      <c r="C24" s="244"/>
      <c r="D24" s="245"/>
      <c r="E24" s="7"/>
      <c r="F24" s="8"/>
      <c r="G24" s="8"/>
      <c r="H24" s="8"/>
      <c r="I24" s="8"/>
      <c r="J24" s="16"/>
      <c r="K24" s="73">
        <f t="shared" si="6"/>
        <v>0</v>
      </c>
      <c r="L24" s="7"/>
      <c r="M24" s="8"/>
      <c r="N24" s="8"/>
      <c r="O24" s="8"/>
      <c r="P24" s="8"/>
      <c r="Q24" s="16"/>
      <c r="R24" s="73">
        <f t="shared" si="7"/>
        <v>0</v>
      </c>
      <c r="S24" s="7"/>
      <c r="T24" s="8"/>
      <c r="U24" s="8"/>
      <c r="V24" s="8"/>
      <c r="W24" s="8"/>
      <c r="X24" s="16"/>
      <c r="Y24" s="73">
        <f t="shared" si="8"/>
        <v>0</v>
      </c>
      <c r="Z24" s="7"/>
      <c r="AA24" s="8"/>
      <c r="AB24" s="8"/>
      <c r="AC24" s="8"/>
      <c r="AD24" s="8"/>
      <c r="AE24" s="16"/>
      <c r="AF24" s="73">
        <f t="shared" si="9"/>
        <v>0</v>
      </c>
      <c r="AG24" s="5">
        <v>0</v>
      </c>
      <c r="AH24" s="8">
        <v>0</v>
      </c>
      <c r="AI24" s="8">
        <v>0</v>
      </c>
      <c r="AJ24" s="8">
        <v>0</v>
      </c>
      <c r="AK24" s="8">
        <v>0</v>
      </c>
      <c r="AL24" s="16"/>
      <c r="AM24" s="73">
        <f t="shared" si="10"/>
        <v>0</v>
      </c>
      <c r="AN24" s="73">
        <f t="shared" si="11"/>
        <v>0</v>
      </c>
    </row>
    <row r="25" spans="1:40" ht="16.5" customHeight="1">
      <c r="A25" s="243" t="s">
        <v>56</v>
      </c>
      <c r="B25" s="244"/>
      <c r="C25" s="244"/>
      <c r="D25" s="245"/>
      <c r="E25" s="7"/>
      <c r="F25" s="8"/>
      <c r="G25" s="8"/>
      <c r="H25" s="8"/>
      <c r="I25" s="8"/>
      <c r="J25" s="16"/>
      <c r="K25" s="73">
        <f t="shared" si="6"/>
        <v>0</v>
      </c>
      <c r="L25" s="7"/>
      <c r="M25" s="8"/>
      <c r="N25" s="8"/>
      <c r="O25" s="8"/>
      <c r="P25" s="8"/>
      <c r="Q25" s="16"/>
      <c r="R25" s="73">
        <f t="shared" si="7"/>
        <v>0</v>
      </c>
      <c r="S25" s="7"/>
      <c r="T25" s="8"/>
      <c r="U25" s="8"/>
      <c r="V25" s="8"/>
      <c r="W25" s="8"/>
      <c r="X25" s="16"/>
      <c r="Y25" s="73">
        <f t="shared" si="8"/>
        <v>0</v>
      </c>
      <c r="Z25" s="7"/>
      <c r="AA25" s="8"/>
      <c r="AB25" s="8"/>
      <c r="AC25" s="8"/>
      <c r="AD25" s="8"/>
      <c r="AE25" s="16"/>
      <c r="AF25" s="73">
        <f t="shared" si="9"/>
        <v>0</v>
      </c>
      <c r="AG25" s="5">
        <v>0</v>
      </c>
      <c r="AH25" s="8">
        <v>7</v>
      </c>
      <c r="AI25" s="8">
        <v>5</v>
      </c>
      <c r="AJ25" s="8">
        <v>9</v>
      </c>
      <c r="AK25" s="8">
        <v>11</v>
      </c>
      <c r="AL25" s="16"/>
      <c r="AM25" s="73">
        <f t="shared" si="10"/>
        <v>32</v>
      </c>
      <c r="AN25" s="73">
        <f t="shared" si="11"/>
        <v>32</v>
      </c>
    </row>
    <row r="26" spans="1:40" ht="16.5" customHeight="1">
      <c r="A26" s="243" t="s">
        <v>57</v>
      </c>
      <c r="B26" s="244"/>
      <c r="C26" s="244"/>
      <c r="D26" s="245"/>
      <c r="E26" s="7"/>
      <c r="F26" s="8"/>
      <c r="G26" s="8"/>
      <c r="H26" s="8"/>
      <c r="I26" s="8"/>
      <c r="J26" s="16"/>
      <c r="K26" s="73">
        <f t="shared" si="6"/>
        <v>0</v>
      </c>
      <c r="L26" s="7"/>
      <c r="M26" s="8"/>
      <c r="N26" s="8"/>
      <c r="O26" s="8"/>
      <c r="P26" s="8"/>
      <c r="Q26" s="16"/>
      <c r="R26" s="73">
        <f t="shared" si="7"/>
        <v>0</v>
      </c>
      <c r="S26" s="7"/>
      <c r="T26" s="8"/>
      <c r="U26" s="8"/>
      <c r="V26" s="8"/>
      <c r="W26" s="8"/>
      <c r="X26" s="16"/>
      <c r="Y26" s="73">
        <f t="shared" si="8"/>
        <v>0</v>
      </c>
      <c r="Z26" s="7"/>
      <c r="AA26" s="8"/>
      <c r="AB26" s="8"/>
      <c r="AC26" s="8"/>
      <c r="AD26" s="8"/>
      <c r="AE26" s="16"/>
      <c r="AF26" s="73">
        <f t="shared" si="9"/>
        <v>0</v>
      </c>
      <c r="AG26" s="5">
        <v>0</v>
      </c>
      <c r="AH26" s="8">
        <v>0</v>
      </c>
      <c r="AI26" s="8">
        <v>4</v>
      </c>
      <c r="AJ26" s="8">
        <v>8</v>
      </c>
      <c r="AK26" s="8">
        <v>6</v>
      </c>
      <c r="AL26" s="16"/>
      <c r="AM26" s="73">
        <f t="shared" si="10"/>
        <v>18</v>
      </c>
      <c r="AN26" s="73">
        <f t="shared" si="11"/>
        <v>18</v>
      </c>
    </row>
    <row r="27" spans="1:40" ht="16.5" customHeight="1">
      <c r="A27" s="243" t="s">
        <v>58</v>
      </c>
      <c r="B27" s="244"/>
      <c r="C27" s="244"/>
      <c r="D27" s="245"/>
      <c r="E27" s="7"/>
      <c r="F27" s="8"/>
      <c r="G27" s="8"/>
      <c r="H27" s="8"/>
      <c r="I27" s="8"/>
      <c r="J27" s="16"/>
      <c r="K27" s="73">
        <f t="shared" si="6"/>
        <v>0</v>
      </c>
      <c r="L27" s="7"/>
      <c r="M27" s="8"/>
      <c r="N27" s="8"/>
      <c r="O27" s="8"/>
      <c r="P27" s="8"/>
      <c r="Q27" s="16"/>
      <c r="R27" s="73">
        <f t="shared" si="7"/>
        <v>0</v>
      </c>
      <c r="S27" s="7"/>
      <c r="T27" s="8"/>
      <c r="U27" s="8"/>
      <c r="V27" s="8"/>
      <c r="W27" s="8"/>
      <c r="X27" s="16"/>
      <c r="Y27" s="73">
        <f t="shared" si="8"/>
        <v>0</v>
      </c>
      <c r="Z27" s="7"/>
      <c r="AA27" s="8"/>
      <c r="AB27" s="8"/>
      <c r="AC27" s="8"/>
      <c r="AD27" s="8"/>
      <c r="AE27" s="16"/>
      <c r="AF27" s="73">
        <f t="shared" si="9"/>
        <v>0</v>
      </c>
      <c r="AG27" s="5">
        <v>0</v>
      </c>
      <c r="AH27" s="8">
        <v>0</v>
      </c>
      <c r="AI27" s="8">
        <v>0</v>
      </c>
      <c r="AJ27" s="8">
        <v>0</v>
      </c>
      <c r="AK27" s="8">
        <v>0</v>
      </c>
      <c r="AL27" s="16"/>
      <c r="AM27" s="73">
        <f t="shared" si="10"/>
        <v>0</v>
      </c>
      <c r="AN27" s="73">
        <f t="shared" si="11"/>
        <v>0</v>
      </c>
    </row>
    <row r="28" spans="1:40" ht="16.5" customHeight="1">
      <c r="A28" s="243" t="s">
        <v>59</v>
      </c>
      <c r="B28" s="244"/>
      <c r="C28" s="244"/>
      <c r="D28" s="245"/>
      <c r="E28" s="7"/>
      <c r="F28" s="8"/>
      <c r="G28" s="8"/>
      <c r="H28" s="8"/>
      <c r="I28" s="8"/>
      <c r="J28" s="16"/>
      <c r="K28" s="73">
        <f t="shared" si="6"/>
        <v>0</v>
      </c>
      <c r="L28" s="7"/>
      <c r="M28" s="8"/>
      <c r="N28" s="8"/>
      <c r="O28" s="8"/>
      <c r="P28" s="8"/>
      <c r="Q28" s="16"/>
      <c r="R28" s="73">
        <f t="shared" si="7"/>
        <v>0</v>
      </c>
      <c r="S28" s="7"/>
      <c r="T28" s="8"/>
      <c r="U28" s="8"/>
      <c r="V28" s="8"/>
      <c r="W28" s="8"/>
      <c r="X28" s="16"/>
      <c r="Y28" s="73">
        <f t="shared" si="8"/>
        <v>0</v>
      </c>
      <c r="Z28" s="7"/>
      <c r="AA28" s="8"/>
      <c r="AB28" s="8"/>
      <c r="AC28" s="8"/>
      <c r="AD28" s="8"/>
      <c r="AE28" s="16"/>
      <c r="AF28" s="73">
        <f t="shared" si="9"/>
        <v>0</v>
      </c>
      <c r="AG28" s="5">
        <v>0</v>
      </c>
      <c r="AH28" s="8">
        <v>2</v>
      </c>
      <c r="AI28" s="8">
        <v>0</v>
      </c>
      <c r="AJ28" s="8">
        <v>0</v>
      </c>
      <c r="AK28" s="8">
        <v>0</v>
      </c>
      <c r="AL28" s="16"/>
      <c r="AM28" s="73">
        <f t="shared" si="10"/>
        <v>2</v>
      </c>
      <c r="AN28" s="73">
        <f t="shared" si="11"/>
        <v>2</v>
      </c>
    </row>
    <row r="29" spans="1:40" ht="16.5" customHeight="1">
      <c r="A29" s="243" t="s">
        <v>60</v>
      </c>
      <c r="B29" s="244"/>
      <c r="C29" s="244"/>
      <c r="D29" s="245"/>
      <c r="E29" s="7"/>
      <c r="F29" s="8"/>
      <c r="G29" s="8"/>
      <c r="H29" s="8"/>
      <c r="I29" s="8"/>
      <c r="J29" s="16"/>
      <c r="K29" s="73">
        <f t="shared" si="6"/>
        <v>0</v>
      </c>
      <c r="L29" s="7"/>
      <c r="M29" s="8"/>
      <c r="N29" s="8"/>
      <c r="O29" s="8"/>
      <c r="P29" s="8"/>
      <c r="Q29" s="16"/>
      <c r="R29" s="73">
        <f t="shared" si="7"/>
        <v>0</v>
      </c>
      <c r="S29" s="7"/>
      <c r="T29" s="8"/>
      <c r="U29" s="8"/>
      <c r="V29" s="8"/>
      <c r="W29" s="8"/>
      <c r="X29" s="16"/>
      <c r="Y29" s="73">
        <f t="shared" si="8"/>
        <v>0</v>
      </c>
      <c r="Z29" s="7"/>
      <c r="AA29" s="8"/>
      <c r="AB29" s="8"/>
      <c r="AC29" s="8"/>
      <c r="AD29" s="8"/>
      <c r="AE29" s="16"/>
      <c r="AF29" s="73">
        <f t="shared" si="9"/>
        <v>0</v>
      </c>
      <c r="AG29" s="5">
        <v>0</v>
      </c>
      <c r="AH29" s="8">
        <v>0</v>
      </c>
      <c r="AI29" s="8">
        <v>0</v>
      </c>
      <c r="AJ29" s="8">
        <v>0</v>
      </c>
      <c r="AK29" s="8">
        <v>0</v>
      </c>
      <c r="AL29" s="16"/>
      <c r="AM29" s="73">
        <f t="shared" si="10"/>
        <v>0</v>
      </c>
      <c r="AN29" s="73">
        <f t="shared" si="11"/>
        <v>0</v>
      </c>
    </row>
    <row r="30" spans="1:40" ht="16.5" customHeight="1">
      <c r="A30" s="243" t="s">
        <v>61</v>
      </c>
      <c r="B30" s="244"/>
      <c r="C30" s="244"/>
      <c r="D30" s="245"/>
      <c r="E30" s="7"/>
      <c r="F30" s="8"/>
      <c r="G30" s="8"/>
      <c r="H30" s="8"/>
      <c r="I30" s="8"/>
      <c r="J30" s="16"/>
      <c r="K30" s="73">
        <f t="shared" si="6"/>
        <v>0</v>
      </c>
      <c r="L30" s="7"/>
      <c r="M30" s="8"/>
      <c r="N30" s="8"/>
      <c r="O30" s="8"/>
      <c r="P30" s="8"/>
      <c r="Q30" s="16"/>
      <c r="R30" s="73">
        <f t="shared" si="7"/>
        <v>0</v>
      </c>
      <c r="S30" s="7"/>
      <c r="T30" s="8"/>
      <c r="U30" s="8"/>
      <c r="V30" s="8"/>
      <c r="W30" s="8"/>
      <c r="X30" s="16"/>
      <c r="Y30" s="73">
        <f t="shared" si="8"/>
        <v>0</v>
      </c>
      <c r="Z30" s="7"/>
      <c r="AA30" s="8"/>
      <c r="AB30" s="8"/>
      <c r="AC30" s="8"/>
      <c r="AD30" s="8"/>
      <c r="AE30" s="16"/>
      <c r="AF30" s="73">
        <f t="shared" si="9"/>
        <v>0</v>
      </c>
      <c r="AG30" s="5">
        <v>0</v>
      </c>
      <c r="AH30" s="8">
        <v>0</v>
      </c>
      <c r="AI30" s="8">
        <v>0</v>
      </c>
      <c r="AJ30" s="8">
        <v>0</v>
      </c>
      <c r="AK30" s="8">
        <v>0</v>
      </c>
      <c r="AL30" s="16"/>
      <c r="AM30" s="73">
        <f t="shared" si="10"/>
        <v>0</v>
      </c>
      <c r="AN30" s="73">
        <f t="shared" si="11"/>
        <v>0</v>
      </c>
    </row>
    <row r="31" spans="1:40" ht="16.5" customHeight="1">
      <c r="A31" s="243" t="s">
        <v>62</v>
      </c>
      <c r="B31" s="244"/>
      <c r="C31" s="244"/>
      <c r="D31" s="245"/>
      <c r="E31" s="9"/>
      <c r="F31" s="10"/>
      <c r="G31" s="10"/>
      <c r="H31" s="10"/>
      <c r="I31" s="10"/>
      <c r="J31" s="17"/>
      <c r="K31" s="74">
        <f t="shared" si="6"/>
        <v>0</v>
      </c>
      <c r="L31" s="9"/>
      <c r="M31" s="10"/>
      <c r="N31" s="10"/>
      <c r="O31" s="10"/>
      <c r="P31" s="10"/>
      <c r="Q31" s="17"/>
      <c r="R31" s="74">
        <f t="shared" si="7"/>
        <v>0</v>
      </c>
      <c r="S31" s="9"/>
      <c r="T31" s="10"/>
      <c r="U31" s="10"/>
      <c r="V31" s="10"/>
      <c r="W31" s="10"/>
      <c r="X31" s="17"/>
      <c r="Y31" s="74">
        <f t="shared" si="8"/>
        <v>0</v>
      </c>
      <c r="Z31" s="9"/>
      <c r="AA31" s="10"/>
      <c r="AB31" s="10"/>
      <c r="AC31" s="10"/>
      <c r="AD31" s="10"/>
      <c r="AE31" s="17"/>
      <c r="AF31" s="74">
        <f t="shared" si="9"/>
        <v>0</v>
      </c>
      <c r="AG31" s="5">
        <v>0</v>
      </c>
      <c r="AH31" s="10">
        <v>0</v>
      </c>
      <c r="AI31" s="10">
        <v>0</v>
      </c>
      <c r="AJ31" s="10">
        <v>0</v>
      </c>
      <c r="AK31" s="10">
        <v>0</v>
      </c>
      <c r="AL31" s="17"/>
      <c r="AM31" s="74">
        <f t="shared" si="10"/>
        <v>0</v>
      </c>
      <c r="AN31" s="74">
        <f t="shared" si="11"/>
        <v>0</v>
      </c>
    </row>
    <row r="32" spans="1:40" ht="16.5" customHeight="1">
      <c r="A32" s="246" t="s">
        <v>63</v>
      </c>
      <c r="B32" s="247"/>
      <c r="C32" s="247"/>
      <c r="D32" s="248"/>
      <c r="E32" s="7"/>
      <c r="F32" s="8"/>
      <c r="G32" s="8"/>
      <c r="H32" s="8"/>
      <c r="I32" s="8"/>
      <c r="J32" s="16"/>
      <c r="K32" s="73">
        <f t="shared" si="6"/>
        <v>0</v>
      </c>
      <c r="L32" s="7"/>
      <c r="M32" s="8"/>
      <c r="N32" s="8"/>
      <c r="O32" s="8"/>
      <c r="P32" s="8"/>
      <c r="Q32" s="16"/>
      <c r="R32" s="73">
        <f t="shared" si="7"/>
        <v>0</v>
      </c>
      <c r="S32" s="7"/>
      <c r="T32" s="8"/>
      <c r="U32" s="8"/>
      <c r="V32" s="8"/>
      <c r="W32" s="8"/>
      <c r="X32" s="16"/>
      <c r="Y32" s="73">
        <f t="shared" si="8"/>
        <v>0</v>
      </c>
      <c r="Z32" s="7"/>
      <c r="AA32" s="8"/>
      <c r="AB32" s="8"/>
      <c r="AC32" s="8"/>
      <c r="AD32" s="8"/>
      <c r="AE32" s="16"/>
      <c r="AF32" s="73">
        <f t="shared" si="9"/>
        <v>0</v>
      </c>
      <c r="AG32" s="5">
        <v>0</v>
      </c>
      <c r="AH32" s="8">
        <v>0</v>
      </c>
      <c r="AI32" s="8">
        <v>1</v>
      </c>
      <c r="AJ32" s="8">
        <v>3</v>
      </c>
      <c r="AK32" s="8">
        <v>0</v>
      </c>
      <c r="AL32" s="16"/>
      <c r="AM32" s="73">
        <f t="shared" si="10"/>
        <v>4</v>
      </c>
      <c r="AN32" s="73">
        <f t="shared" si="11"/>
        <v>4</v>
      </c>
    </row>
    <row r="33" spans="1:40" ht="15.75" customHeight="1">
      <c r="A33" s="246" t="s">
        <v>64</v>
      </c>
      <c r="B33" s="247"/>
      <c r="C33" s="247"/>
      <c r="D33" s="248"/>
      <c r="E33" s="7"/>
      <c r="F33" s="8"/>
      <c r="G33" s="8"/>
      <c r="H33" s="8"/>
      <c r="I33" s="8"/>
      <c r="J33" s="16"/>
      <c r="K33" s="73">
        <f t="shared" si="6"/>
        <v>0</v>
      </c>
      <c r="L33" s="7"/>
      <c r="M33" s="8"/>
      <c r="N33" s="8"/>
      <c r="O33" s="8"/>
      <c r="P33" s="8"/>
      <c r="Q33" s="16"/>
      <c r="R33" s="73">
        <f t="shared" si="7"/>
        <v>0</v>
      </c>
      <c r="S33" s="7"/>
      <c r="T33" s="8"/>
      <c r="U33" s="8"/>
      <c r="V33" s="8"/>
      <c r="W33" s="8"/>
      <c r="X33" s="16"/>
      <c r="Y33" s="73">
        <f t="shared" si="8"/>
        <v>0</v>
      </c>
      <c r="Z33" s="7"/>
      <c r="AA33" s="8"/>
      <c r="AB33" s="8"/>
      <c r="AC33" s="8"/>
      <c r="AD33" s="8"/>
      <c r="AE33" s="16"/>
      <c r="AF33" s="73">
        <f t="shared" si="9"/>
        <v>0</v>
      </c>
      <c r="AG33" s="5">
        <v>0</v>
      </c>
      <c r="AH33" s="8">
        <v>0</v>
      </c>
      <c r="AI33" s="8">
        <v>0</v>
      </c>
      <c r="AJ33" s="8">
        <v>0</v>
      </c>
      <c r="AK33" s="8">
        <v>0</v>
      </c>
      <c r="AL33" s="16"/>
      <c r="AM33" s="73">
        <f t="shared" si="10"/>
        <v>0</v>
      </c>
      <c r="AN33" s="73">
        <f t="shared" si="11"/>
        <v>0</v>
      </c>
    </row>
    <row r="34" spans="1:40" ht="15.75" customHeight="1">
      <c r="A34" s="243" t="s">
        <v>65</v>
      </c>
      <c r="B34" s="244"/>
      <c r="C34" s="244"/>
      <c r="D34" s="245"/>
      <c r="E34" s="7"/>
      <c r="F34" s="8"/>
      <c r="G34" s="8"/>
      <c r="H34" s="8"/>
      <c r="I34" s="8"/>
      <c r="J34" s="16"/>
      <c r="K34" s="73">
        <f t="shared" si="6"/>
        <v>0</v>
      </c>
      <c r="L34" s="7"/>
      <c r="M34" s="8"/>
      <c r="N34" s="8"/>
      <c r="O34" s="8"/>
      <c r="P34" s="8"/>
      <c r="Q34" s="16"/>
      <c r="R34" s="73">
        <f t="shared" si="7"/>
        <v>0</v>
      </c>
      <c r="S34" s="7"/>
      <c r="T34" s="8"/>
      <c r="U34" s="8"/>
      <c r="V34" s="8"/>
      <c r="W34" s="8"/>
      <c r="X34" s="16"/>
      <c r="Y34" s="73">
        <f t="shared" si="8"/>
        <v>0</v>
      </c>
      <c r="Z34" s="7"/>
      <c r="AA34" s="8"/>
      <c r="AB34" s="8"/>
      <c r="AC34" s="8"/>
      <c r="AD34" s="8"/>
      <c r="AE34" s="16"/>
      <c r="AF34" s="73">
        <f t="shared" si="9"/>
        <v>0</v>
      </c>
      <c r="AG34" s="7">
        <v>101</v>
      </c>
      <c r="AH34" s="8">
        <v>339</v>
      </c>
      <c r="AI34" s="8">
        <v>193</v>
      </c>
      <c r="AJ34" s="8">
        <v>238</v>
      </c>
      <c r="AK34" s="8">
        <v>290</v>
      </c>
      <c r="AL34" s="16"/>
      <c r="AM34" s="73">
        <f t="shared" si="10"/>
        <v>1161</v>
      </c>
      <c r="AN34" s="73">
        <f t="shared" si="11"/>
        <v>1161</v>
      </c>
    </row>
    <row r="35" spans="1:40" ht="16.5" customHeight="1">
      <c r="A35" s="258" t="s">
        <v>66</v>
      </c>
      <c r="B35" s="259"/>
      <c r="C35" s="259"/>
      <c r="D35" s="260"/>
      <c r="E35" s="76">
        <f t="shared" ref="E35:AN35" si="12">SUM(E23:E34)</f>
        <v>0</v>
      </c>
      <c r="F35" s="77">
        <f t="shared" si="12"/>
        <v>0</v>
      </c>
      <c r="G35" s="77">
        <f t="shared" si="12"/>
        <v>0</v>
      </c>
      <c r="H35" s="77">
        <f t="shared" si="12"/>
        <v>0</v>
      </c>
      <c r="I35" s="77">
        <f t="shared" si="12"/>
        <v>0</v>
      </c>
      <c r="J35" s="78">
        <f t="shared" si="12"/>
        <v>0</v>
      </c>
      <c r="K35" s="75">
        <f t="shared" si="12"/>
        <v>0</v>
      </c>
      <c r="L35" s="76">
        <f t="shared" si="12"/>
        <v>0</v>
      </c>
      <c r="M35" s="77">
        <f t="shared" si="12"/>
        <v>0</v>
      </c>
      <c r="N35" s="77">
        <f t="shared" si="12"/>
        <v>0</v>
      </c>
      <c r="O35" s="77">
        <f t="shared" si="12"/>
        <v>0</v>
      </c>
      <c r="P35" s="77">
        <f t="shared" si="12"/>
        <v>0</v>
      </c>
      <c r="Q35" s="78">
        <f t="shared" si="12"/>
        <v>0</v>
      </c>
      <c r="R35" s="75">
        <f t="shared" si="12"/>
        <v>0</v>
      </c>
      <c r="S35" s="76">
        <f t="shared" si="12"/>
        <v>0</v>
      </c>
      <c r="T35" s="77">
        <f t="shared" si="12"/>
        <v>0</v>
      </c>
      <c r="U35" s="77">
        <f t="shared" si="12"/>
        <v>0</v>
      </c>
      <c r="V35" s="77">
        <f t="shared" si="12"/>
        <v>0</v>
      </c>
      <c r="W35" s="77">
        <f t="shared" si="12"/>
        <v>0</v>
      </c>
      <c r="X35" s="78">
        <f t="shared" si="12"/>
        <v>0</v>
      </c>
      <c r="Y35" s="75">
        <f t="shared" si="12"/>
        <v>0</v>
      </c>
      <c r="Z35" s="76">
        <f t="shared" si="12"/>
        <v>0</v>
      </c>
      <c r="AA35" s="77">
        <f t="shared" si="12"/>
        <v>0</v>
      </c>
      <c r="AB35" s="77">
        <f t="shared" si="12"/>
        <v>0</v>
      </c>
      <c r="AC35" s="77">
        <f t="shared" si="12"/>
        <v>0</v>
      </c>
      <c r="AD35" s="77">
        <f t="shared" si="12"/>
        <v>0</v>
      </c>
      <c r="AE35" s="78">
        <f t="shared" si="12"/>
        <v>0</v>
      </c>
      <c r="AF35" s="75">
        <f t="shared" si="12"/>
        <v>0</v>
      </c>
      <c r="AG35" s="76">
        <f t="shared" si="12"/>
        <v>101</v>
      </c>
      <c r="AH35" s="77">
        <f t="shared" si="12"/>
        <v>348</v>
      </c>
      <c r="AI35" s="77">
        <f t="shared" si="12"/>
        <v>203</v>
      </c>
      <c r="AJ35" s="77">
        <f t="shared" si="12"/>
        <v>259</v>
      </c>
      <c r="AK35" s="77">
        <f t="shared" si="12"/>
        <v>308</v>
      </c>
      <c r="AL35" s="78">
        <f t="shared" si="12"/>
        <v>0</v>
      </c>
      <c r="AM35" s="75">
        <f t="shared" si="12"/>
        <v>1219</v>
      </c>
      <c r="AN35" s="75">
        <f t="shared" si="12"/>
        <v>1219</v>
      </c>
    </row>
    <row r="36" spans="1:40" ht="16.5" customHeight="1">
      <c r="A36" s="258" t="s">
        <v>67</v>
      </c>
      <c r="B36" s="259"/>
      <c r="C36" s="259"/>
      <c r="D36" s="260"/>
      <c r="E36" s="76">
        <f t="shared" ref="E36:AN36" si="13">SUM(E23:E31)</f>
        <v>0</v>
      </c>
      <c r="F36" s="77">
        <f t="shared" si="13"/>
        <v>0</v>
      </c>
      <c r="G36" s="77">
        <f t="shared" si="13"/>
        <v>0</v>
      </c>
      <c r="H36" s="77">
        <f t="shared" si="13"/>
        <v>0</v>
      </c>
      <c r="I36" s="77">
        <f t="shared" si="13"/>
        <v>0</v>
      </c>
      <c r="J36" s="78">
        <f t="shared" si="13"/>
        <v>0</v>
      </c>
      <c r="K36" s="75">
        <f t="shared" si="13"/>
        <v>0</v>
      </c>
      <c r="L36" s="76">
        <f t="shared" si="13"/>
        <v>0</v>
      </c>
      <c r="M36" s="77">
        <f t="shared" si="13"/>
        <v>0</v>
      </c>
      <c r="N36" s="77">
        <f t="shared" si="13"/>
        <v>0</v>
      </c>
      <c r="O36" s="77">
        <f t="shared" si="13"/>
        <v>0</v>
      </c>
      <c r="P36" s="77">
        <f t="shared" si="13"/>
        <v>0</v>
      </c>
      <c r="Q36" s="78">
        <f t="shared" si="13"/>
        <v>0</v>
      </c>
      <c r="R36" s="75">
        <f t="shared" si="13"/>
        <v>0</v>
      </c>
      <c r="S36" s="76">
        <f t="shared" si="13"/>
        <v>0</v>
      </c>
      <c r="T36" s="77">
        <f t="shared" si="13"/>
        <v>0</v>
      </c>
      <c r="U36" s="77">
        <f t="shared" si="13"/>
        <v>0</v>
      </c>
      <c r="V36" s="77">
        <f t="shared" si="13"/>
        <v>0</v>
      </c>
      <c r="W36" s="77">
        <f t="shared" si="13"/>
        <v>0</v>
      </c>
      <c r="X36" s="78">
        <f t="shared" si="13"/>
        <v>0</v>
      </c>
      <c r="Y36" s="75">
        <f t="shared" si="13"/>
        <v>0</v>
      </c>
      <c r="Z36" s="76">
        <f t="shared" si="13"/>
        <v>0</v>
      </c>
      <c r="AA36" s="77">
        <f t="shared" si="13"/>
        <v>0</v>
      </c>
      <c r="AB36" s="77">
        <f t="shared" si="13"/>
        <v>0</v>
      </c>
      <c r="AC36" s="77">
        <f t="shared" si="13"/>
        <v>0</v>
      </c>
      <c r="AD36" s="77">
        <f t="shared" si="13"/>
        <v>0</v>
      </c>
      <c r="AE36" s="78">
        <f t="shared" si="13"/>
        <v>0</v>
      </c>
      <c r="AF36" s="75">
        <f t="shared" si="13"/>
        <v>0</v>
      </c>
      <c r="AG36" s="76">
        <f t="shared" si="13"/>
        <v>0</v>
      </c>
      <c r="AH36" s="77">
        <f t="shared" si="13"/>
        <v>9</v>
      </c>
      <c r="AI36" s="77">
        <f t="shared" si="13"/>
        <v>9</v>
      </c>
      <c r="AJ36" s="77">
        <f t="shared" si="13"/>
        <v>18</v>
      </c>
      <c r="AK36" s="77">
        <f t="shared" si="13"/>
        <v>18</v>
      </c>
      <c r="AL36" s="78">
        <f t="shared" si="13"/>
        <v>0</v>
      </c>
      <c r="AM36" s="75">
        <f t="shared" si="13"/>
        <v>54</v>
      </c>
      <c r="AN36" s="75">
        <f t="shared" si="13"/>
        <v>54</v>
      </c>
    </row>
    <row r="37" spans="1:40" ht="16.5" customHeight="1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0" ht="15.75" customHeight="1">
      <c r="A38" s="261" t="s">
        <v>68</v>
      </c>
      <c r="B38" s="262"/>
      <c r="C38" s="262"/>
      <c r="D38" s="263"/>
      <c r="E38" s="102" t="str">
        <f t="shared" ref="E38:AN38" si="14">IF($C$4="oui",E35-(E36/$B$9),"-")</f>
        <v>-</v>
      </c>
      <c r="F38" s="103" t="str">
        <f t="shared" si="14"/>
        <v>-</v>
      </c>
      <c r="G38" s="103" t="str">
        <f t="shared" si="14"/>
        <v>-</v>
      </c>
      <c r="H38" s="103" t="str">
        <f t="shared" si="14"/>
        <v>-</v>
      </c>
      <c r="I38" s="103" t="str">
        <f t="shared" si="14"/>
        <v>-</v>
      </c>
      <c r="J38" s="104" t="str">
        <f t="shared" si="14"/>
        <v>-</v>
      </c>
      <c r="K38" s="108" t="str">
        <f t="shared" si="14"/>
        <v>-</v>
      </c>
      <c r="L38" s="102" t="str">
        <f t="shared" si="14"/>
        <v>-</v>
      </c>
      <c r="M38" s="103" t="str">
        <f t="shared" si="14"/>
        <v>-</v>
      </c>
      <c r="N38" s="103" t="str">
        <f t="shared" si="14"/>
        <v>-</v>
      </c>
      <c r="O38" s="103" t="str">
        <f t="shared" si="14"/>
        <v>-</v>
      </c>
      <c r="P38" s="103" t="str">
        <f t="shared" si="14"/>
        <v>-</v>
      </c>
      <c r="Q38" s="104" t="str">
        <f t="shared" si="14"/>
        <v>-</v>
      </c>
      <c r="R38" s="108" t="str">
        <f t="shared" si="14"/>
        <v>-</v>
      </c>
      <c r="S38" s="102" t="str">
        <f t="shared" si="14"/>
        <v>-</v>
      </c>
      <c r="T38" s="103" t="str">
        <f t="shared" si="14"/>
        <v>-</v>
      </c>
      <c r="U38" s="103" t="str">
        <f t="shared" si="14"/>
        <v>-</v>
      </c>
      <c r="V38" s="103" t="str">
        <f t="shared" si="14"/>
        <v>-</v>
      </c>
      <c r="W38" s="103" t="str">
        <f t="shared" si="14"/>
        <v>-</v>
      </c>
      <c r="X38" s="104" t="str">
        <f t="shared" si="14"/>
        <v>-</v>
      </c>
      <c r="Y38" s="108" t="str">
        <f t="shared" si="14"/>
        <v>-</v>
      </c>
      <c r="Z38" s="102" t="str">
        <f t="shared" si="14"/>
        <v>-</v>
      </c>
      <c r="AA38" s="103" t="str">
        <f t="shared" si="14"/>
        <v>-</v>
      </c>
      <c r="AB38" s="103" t="str">
        <f t="shared" si="14"/>
        <v>-</v>
      </c>
      <c r="AC38" s="103" t="str">
        <f t="shared" si="14"/>
        <v>-</v>
      </c>
      <c r="AD38" s="103" t="str">
        <f t="shared" si="14"/>
        <v>-</v>
      </c>
      <c r="AE38" s="104" t="str">
        <f t="shared" si="14"/>
        <v>-</v>
      </c>
      <c r="AF38" s="108" t="str">
        <f t="shared" si="14"/>
        <v>-</v>
      </c>
      <c r="AG38" s="102" t="str">
        <f t="shared" si="14"/>
        <v>-</v>
      </c>
      <c r="AH38" s="103" t="str">
        <f t="shared" si="14"/>
        <v>-</v>
      </c>
      <c r="AI38" s="103" t="str">
        <f t="shared" si="14"/>
        <v>-</v>
      </c>
      <c r="AJ38" s="103" t="str">
        <f t="shared" si="14"/>
        <v>-</v>
      </c>
      <c r="AK38" s="103" t="str">
        <f t="shared" si="14"/>
        <v>-</v>
      </c>
      <c r="AL38" s="104" t="str">
        <f t="shared" si="14"/>
        <v>-</v>
      </c>
      <c r="AM38" s="108" t="str">
        <f t="shared" si="14"/>
        <v>-</v>
      </c>
      <c r="AN38" s="108" t="str">
        <f t="shared" si="14"/>
        <v>-</v>
      </c>
    </row>
    <row r="39" spans="1:40">
      <c r="A39" s="264" t="s">
        <v>69</v>
      </c>
      <c r="B39" s="265"/>
      <c r="C39" s="265"/>
      <c r="D39" s="266"/>
      <c r="E39" s="105" t="str">
        <f t="shared" ref="E39:AN39" si="15">IF($C$4="oui",E35-E38,"-")</f>
        <v>-</v>
      </c>
      <c r="F39" s="106" t="str">
        <f t="shared" si="15"/>
        <v>-</v>
      </c>
      <c r="G39" s="106" t="str">
        <f t="shared" si="15"/>
        <v>-</v>
      </c>
      <c r="H39" s="106" t="str">
        <f t="shared" si="15"/>
        <v>-</v>
      </c>
      <c r="I39" s="106" t="str">
        <f t="shared" si="15"/>
        <v>-</v>
      </c>
      <c r="J39" s="107" t="str">
        <f t="shared" si="15"/>
        <v>-</v>
      </c>
      <c r="K39" s="109" t="str">
        <f t="shared" si="15"/>
        <v>-</v>
      </c>
      <c r="L39" s="105" t="str">
        <f t="shared" si="15"/>
        <v>-</v>
      </c>
      <c r="M39" s="106" t="str">
        <f t="shared" si="15"/>
        <v>-</v>
      </c>
      <c r="N39" s="106" t="str">
        <f t="shared" si="15"/>
        <v>-</v>
      </c>
      <c r="O39" s="106" t="str">
        <f t="shared" si="15"/>
        <v>-</v>
      </c>
      <c r="P39" s="106" t="str">
        <f t="shared" si="15"/>
        <v>-</v>
      </c>
      <c r="Q39" s="107" t="str">
        <f t="shared" si="15"/>
        <v>-</v>
      </c>
      <c r="R39" s="109" t="str">
        <f t="shared" si="15"/>
        <v>-</v>
      </c>
      <c r="S39" s="105" t="str">
        <f t="shared" si="15"/>
        <v>-</v>
      </c>
      <c r="T39" s="106" t="str">
        <f t="shared" si="15"/>
        <v>-</v>
      </c>
      <c r="U39" s="106" t="str">
        <f t="shared" si="15"/>
        <v>-</v>
      </c>
      <c r="V39" s="106" t="str">
        <f t="shared" si="15"/>
        <v>-</v>
      </c>
      <c r="W39" s="106" t="str">
        <f t="shared" si="15"/>
        <v>-</v>
      </c>
      <c r="X39" s="107" t="str">
        <f t="shared" si="15"/>
        <v>-</v>
      </c>
      <c r="Y39" s="109" t="str">
        <f t="shared" si="15"/>
        <v>-</v>
      </c>
      <c r="Z39" s="105" t="str">
        <f t="shared" si="15"/>
        <v>-</v>
      </c>
      <c r="AA39" s="106" t="str">
        <f t="shared" si="15"/>
        <v>-</v>
      </c>
      <c r="AB39" s="106" t="str">
        <f t="shared" si="15"/>
        <v>-</v>
      </c>
      <c r="AC39" s="106" t="str">
        <f t="shared" si="15"/>
        <v>-</v>
      </c>
      <c r="AD39" s="106" t="str">
        <f t="shared" si="15"/>
        <v>-</v>
      </c>
      <c r="AE39" s="107" t="str">
        <f t="shared" si="15"/>
        <v>-</v>
      </c>
      <c r="AF39" s="109" t="str">
        <f t="shared" si="15"/>
        <v>-</v>
      </c>
      <c r="AG39" s="105" t="str">
        <f t="shared" si="15"/>
        <v>-</v>
      </c>
      <c r="AH39" s="106" t="str">
        <f t="shared" si="15"/>
        <v>-</v>
      </c>
      <c r="AI39" s="106" t="str">
        <f t="shared" si="15"/>
        <v>-</v>
      </c>
      <c r="AJ39" s="106" t="str">
        <f t="shared" si="15"/>
        <v>-</v>
      </c>
      <c r="AK39" s="106" t="str">
        <f t="shared" si="15"/>
        <v>-</v>
      </c>
      <c r="AL39" s="107" t="str">
        <f t="shared" si="15"/>
        <v>-</v>
      </c>
      <c r="AM39" s="109" t="str">
        <f t="shared" si="15"/>
        <v>-</v>
      </c>
      <c r="AN39" s="109" t="str">
        <f t="shared" si="15"/>
        <v>-</v>
      </c>
    </row>
    <row r="40" spans="1:40" ht="15.75" customHeight="1">
      <c r="A40" s="267" t="s">
        <v>70</v>
      </c>
      <c r="B40" s="268"/>
      <c r="C40" s="268"/>
      <c r="D40" s="269"/>
      <c r="E40" s="98" t="str">
        <f t="shared" ref="E40:AN40" si="16">IFERROR(E38/E35,"-")</f>
        <v>-</v>
      </c>
      <c r="F40" s="99" t="str">
        <f t="shared" si="16"/>
        <v>-</v>
      </c>
      <c r="G40" s="99" t="str">
        <f t="shared" si="16"/>
        <v>-</v>
      </c>
      <c r="H40" s="99" t="str">
        <f t="shared" si="16"/>
        <v>-</v>
      </c>
      <c r="I40" s="99" t="str">
        <f t="shared" si="16"/>
        <v>-</v>
      </c>
      <c r="J40" s="100" t="str">
        <f t="shared" si="16"/>
        <v>-</v>
      </c>
      <c r="K40" s="110" t="str">
        <f t="shared" si="16"/>
        <v>-</v>
      </c>
      <c r="L40" s="98" t="str">
        <f t="shared" si="16"/>
        <v>-</v>
      </c>
      <c r="M40" s="99" t="str">
        <f t="shared" si="16"/>
        <v>-</v>
      </c>
      <c r="N40" s="99" t="str">
        <f t="shared" si="16"/>
        <v>-</v>
      </c>
      <c r="O40" s="99" t="str">
        <f t="shared" si="16"/>
        <v>-</v>
      </c>
      <c r="P40" s="99" t="str">
        <f t="shared" si="16"/>
        <v>-</v>
      </c>
      <c r="Q40" s="100" t="str">
        <f t="shared" si="16"/>
        <v>-</v>
      </c>
      <c r="R40" s="110" t="str">
        <f t="shared" si="16"/>
        <v>-</v>
      </c>
      <c r="S40" s="98" t="str">
        <f t="shared" si="16"/>
        <v>-</v>
      </c>
      <c r="T40" s="99" t="str">
        <f t="shared" si="16"/>
        <v>-</v>
      </c>
      <c r="U40" s="99" t="str">
        <f t="shared" si="16"/>
        <v>-</v>
      </c>
      <c r="V40" s="99" t="str">
        <f t="shared" si="16"/>
        <v>-</v>
      </c>
      <c r="W40" s="99" t="str">
        <f t="shared" si="16"/>
        <v>-</v>
      </c>
      <c r="X40" s="100" t="str">
        <f t="shared" si="16"/>
        <v>-</v>
      </c>
      <c r="Y40" s="110" t="str">
        <f t="shared" si="16"/>
        <v>-</v>
      </c>
      <c r="Z40" s="98" t="str">
        <f t="shared" si="16"/>
        <v>-</v>
      </c>
      <c r="AA40" s="99" t="str">
        <f t="shared" si="16"/>
        <v>-</v>
      </c>
      <c r="AB40" s="99" t="str">
        <f t="shared" si="16"/>
        <v>-</v>
      </c>
      <c r="AC40" s="99" t="str">
        <f t="shared" si="16"/>
        <v>-</v>
      </c>
      <c r="AD40" s="99" t="str">
        <f t="shared" si="16"/>
        <v>-</v>
      </c>
      <c r="AE40" s="100" t="str">
        <f t="shared" si="16"/>
        <v>-</v>
      </c>
      <c r="AF40" s="110" t="str">
        <f t="shared" si="16"/>
        <v>-</v>
      </c>
      <c r="AG40" s="98" t="str">
        <f t="shared" si="16"/>
        <v>-</v>
      </c>
      <c r="AH40" s="99" t="str">
        <f t="shared" si="16"/>
        <v>-</v>
      </c>
      <c r="AI40" s="99" t="str">
        <f t="shared" si="16"/>
        <v>-</v>
      </c>
      <c r="AJ40" s="99" t="str">
        <f t="shared" si="16"/>
        <v>-</v>
      </c>
      <c r="AK40" s="99" t="str">
        <f t="shared" si="16"/>
        <v>-</v>
      </c>
      <c r="AL40" s="100" t="str">
        <f t="shared" si="16"/>
        <v>-</v>
      </c>
      <c r="AM40" s="110" t="str">
        <f t="shared" si="16"/>
        <v>-</v>
      </c>
      <c r="AN40" s="110" t="str">
        <f t="shared" si="16"/>
        <v>-</v>
      </c>
    </row>
    <row r="41" spans="1:40" ht="16.5" customHeight="1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0" ht="15.75" customHeight="1">
      <c r="A42" s="261" t="s">
        <v>71</v>
      </c>
      <c r="B42" s="262"/>
      <c r="C42" s="262"/>
      <c r="D42" s="263"/>
      <c r="E42" s="86" t="str">
        <f t="shared" ref="E42:AN42" si="17">IFERROR(E36/E35,"-")</f>
        <v>-</v>
      </c>
      <c r="F42" s="87" t="str">
        <f t="shared" si="17"/>
        <v>-</v>
      </c>
      <c r="G42" s="87" t="str">
        <f t="shared" si="17"/>
        <v>-</v>
      </c>
      <c r="H42" s="87" t="str">
        <f t="shared" si="17"/>
        <v>-</v>
      </c>
      <c r="I42" s="87" t="str">
        <f t="shared" si="17"/>
        <v>-</v>
      </c>
      <c r="J42" s="88" t="str">
        <f t="shared" si="17"/>
        <v>-</v>
      </c>
      <c r="K42" s="111" t="str">
        <f t="shared" si="17"/>
        <v>-</v>
      </c>
      <c r="L42" s="86" t="str">
        <f t="shared" si="17"/>
        <v>-</v>
      </c>
      <c r="M42" s="87" t="str">
        <f t="shared" si="17"/>
        <v>-</v>
      </c>
      <c r="N42" s="87" t="str">
        <f t="shared" si="17"/>
        <v>-</v>
      </c>
      <c r="O42" s="87" t="str">
        <f t="shared" si="17"/>
        <v>-</v>
      </c>
      <c r="P42" s="87" t="str">
        <f t="shared" si="17"/>
        <v>-</v>
      </c>
      <c r="Q42" s="88" t="str">
        <f t="shared" si="17"/>
        <v>-</v>
      </c>
      <c r="R42" s="111" t="str">
        <f t="shared" si="17"/>
        <v>-</v>
      </c>
      <c r="S42" s="86" t="str">
        <f t="shared" si="17"/>
        <v>-</v>
      </c>
      <c r="T42" s="87" t="str">
        <f t="shared" si="17"/>
        <v>-</v>
      </c>
      <c r="U42" s="87" t="str">
        <f t="shared" si="17"/>
        <v>-</v>
      </c>
      <c r="V42" s="87" t="str">
        <f t="shared" si="17"/>
        <v>-</v>
      </c>
      <c r="W42" s="87" t="str">
        <f t="shared" si="17"/>
        <v>-</v>
      </c>
      <c r="X42" s="88" t="str">
        <f t="shared" si="17"/>
        <v>-</v>
      </c>
      <c r="Y42" s="111" t="str">
        <f t="shared" si="17"/>
        <v>-</v>
      </c>
      <c r="Z42" s="86" t="str">
        <f t="shared" si="17"/>
        <v>-</v>
      </c>
      <c r="AA42" s="87" t="str">
        <f t="shared" si="17"/>
        <v>-</v>
      </c>
      <c r="AB42" s="87" t="str">
        <f t="shared" si="17"/>
        <v>-</v>
      </c>
      <c r="AC42" s="87" t="str">
        <f t="shared" si="17"/>
        <v>-</v>
      </c>
      <c r="AD42" s="87" t="str">
        <f t="shared" si="17"/>
        <v>-</v>
      </c>
      <c r="AE42" s="88" t="str">
        <f t="shared" si="17"/>
        <v>-</v>
      </c>
      <c r="AF42" s="111" t="str">
        <f t="shared" si="17"/>
        <v>-</v>
      </c>
      <c r="AG42" s="86">
        <f t="shared" si="17"/>
        <v>0</v>
      </c>
      <c r="AH42" s="87">
        <f t="shared" si="17"/>
        <v>2.5862068965517002E-2</v>
      </c>
      <c r="AI42" s="87">
        <f t="shared" si="17"/>
        <v>4.4334975369457998E-2</v>
      </c>
      <c r="AJ42" s="87">
        <f t="shared" si="17"/>
        <v>6.9498069498068998E-2</v>
      </c>
      <c r="AK42" s="87">
        <f t="shared" si="17"/>
        <v>5.8441558441558003E-2</v>
      </c>
      <c r="AL42" s="88" t="str">
        <f t="shared" si="17"/>
        <v>-</v>
      </c>
      <c r="AM42" s="111">
        <f t="shared" si="17"/>
        <v>4.4298605414274002E-2</v>
      </c>
      <c r="AN42" s="111">
        <f t="shared" si="17"/>
        <v>4.4298605414274002E-2</v>
      </c>
    </row>
    <row r="43" spans="1:40">
      <c r="A43" s="264" t="s">
        <v>72</v>
      </c>
      <c r="B43" s="265"/>
      <c r="C43" s="265"/>
      <c r="D43" s="266"/>
      <c r="E43" s="89" t="str">
        <f t="shared" ref="E43:AN43" si="18">IFERROR((E23+E25+E26+E27)/E35,"-")</f>
        <v>-</v>
      </c>
      <c r="F43" s="90" t="str">
        <f t="shared" si="18"/>
        <v>-</v>
      </c>
      <c r="G43" s="90" t="str">
        <f t="shared" si="18"/>
        <v>-</v>
      </c>
      <c r="H43" s="90" t="str">
        <f t="shared" si="18"/>
        <v>-</v>
      </c>
      <c r="I43" s="90" t="str">
        <f t="shared" si="18"/>
        <v>-</v>
      </c>
      <c r="J43" s="91" t="str">
        <f t="shared" si="18"/>
        <v>-</v>
      </c>
      <c r="K43" s="112" t="str">
        <f t="shared" si="18"/>
        <v>-</v>
      </c>
      <c r="L43" s="89" t="str">
        <f t="shared" si="18"/>
        <v>-</v>
      </c>
      <c r="M43" s="90" t="str">
        <f t="shared" si="18"/>
        <v>-</v>
      </c>
      <c r="N43" s="90" t="str">
        <f t="shared" si="18"/>
        <v>-</v>
      </c>
      <c r="O43" s="90" t="str">
        <f t="shared" si="18"/>
        <v>-</v>
      </c>
      <c r="P43" s="90" t="str">
        <f t="shared" si="18"/>
        <v>-</v>
      </c>
      <c r="Q43" s="91" t="str">
        <f t="shared" si="18"/>
        <v>-</v>
      </c>
      <c r="R43" s="112" t="str">
        <f t="shared" si="18"/>
        <v>-</v>
      </c>
      <c r="S43" s="89" t="str">
        <f t="shared" si="18"/>
        <v>-</v>
      </c>
      <c r="T43" s="90" t="str">
        <f t="shared" si="18"/>
        <v>-</v>
      </c>
      <c r="U43" s="90" t="str">
        <f t="shared" si="18"/>
        <v>-</v>
      </c>
      <c r="V43" s="90" t="str">
        <f t="shared" si="18"/>
        <v>-</v>
      </c>
      <c r="W43" s="90" t="str">
        <f t="shared" si="18"/>
        <v>-</v>
      </c>
      <c r="X43" s="91" t="str">
        <f t="shared" si="18"/>
        <v>-</v>
      </c>
      <c r="Y43" s="112" t="str">
        <f t="shared" si="18"/>
        <v>-</v>
      </c>
      <c r="Z43" s="89" t="str">
        <f t="shared" si="18"/>
        <v>-</v>
      </c>
      <c r="AA43" s="90" t="str">
        <f t="shared" si="18"/>
        <v>-</v>
      </c>
      <c r="AB43" s="90" t="str">
        <f t="shared" si="18"/>
        <v>-</v>
      </c>
      <c r="AC43" s="90" t="str">
        <f t="shared" si="18"/>
        <v>-</v>
      </c>
      <c r="AD43" s="90" t="str">
        <f t="shared" si="18"/>
        <v>-</v>
      </c>
      <c r="AE43" s="91" t="str">
        <f t="shared" si="18"/>
        <v>-</v>
      </c>
      <c r="AF43" s="112" t="str">
        <f t="shared" si="18"/>
        <v>-</v>
      </c>
      <c r="AG43" s="89">
        <f t="shared" si="18"/>
        <v>0</v>
      </c>
      <c r="AH43" s="90">
        <f t="shared" si="18"/>
        <v>2.0114942528736E-2</v>
      </c>
      <c r="AI43" s="90">
        <f t="shared" si="18"/>
        <v>4.4334975369457998E-2</v>
      </c>
      <c r="AJ43" s="90">
        <f t="shared" si="18"/>
        <v>6.9498069498068998E-2</v>
      </c>
      <c r="AK43" s="90">
        <f t="shared" si="18"/>
        <v>5.8441558441558003E-2</v>
      </c>
      <c r="AL43" s="91" t="str">
        <f t="shared" si="18"/>
        <v>-</v>
      </c>
      <c r="AM43" s="112">
        <f t="shared" si="18"/>
        <v>4.2657916324856E-2</v>
      </c>
      <c r="AN43" s="112">
        <f t="shared" si="18"/>
        <v>4.2657916324856E-2</v>
      </c>
    </row>
    <row r="44" spans="1:40">
      <c r="A44" s="264" t="s">
        <v>73</v>
      </c>
      <c r="B44" s="265"/>
      <c r="C44" s="265"/>
      <c r="D44" s="266"/>
      <c r="E44" s="92" t="str">
        <f t="shared" ref="E44:AN44" si="19">IFERROR(E26/E35,"-")</f>
        <v>-</v>
      </c>
      <c r="F44" s="93" t="str">
        <f t="shared" si="19"/>
        <v>-</v>
      </c>
      <c r="G44" s="93" t="str">
        <f t="shared" si="19"/>
        <v>-</v>
      </c>
      <c r="H44" s="93" t="str">
        <f t="shared" si="19"/>
        <v>-</v>
      </c>
      <c r="I44" s="93" t="str">
        <f t="shared" si="19"/>
        <v>-</v>
      </c>
      <c r="J44" s="94" t="str">
        <f t="shared" si="19"/>
        <v>-</v>
      </c>
      <c r="K44" s="113" t="str">
        <f t="shared" si="19"/>
        <v>-</v>
      </c>
      <c r="L44" s="92" t="str">
        <f t="shared" si="19"/>
        <v>-</v>
      </c>
      <c r="M44" s="93" t="str">
        <f t="shared" si="19"/>
        <v>-</v>
      </c>
      <c r="N44" s="93" t="str">
        <f t="shared" si="19"/>
        <v>-</v>
      </c>
      <c r="O44" s="93" t="str">
        <f t="shared" si="19"/>
        <v>-</v>
      </c>
      <c r="P44" s="93" t="str">
        <f t="shared" si="19"/>
        <v>-</v>
      </c>
      <c r="Q44" s="94" t="str">
        <f t="shared" si="19"/>
        <v>-</v>
      </c>
      <c r="R44" s="113" t="str">
        <f t="shared" si="19"/>
        <v>-</v>
      </c>
      <c r="S44" s="92" t="str">
        <f t="shared" si="19"/>
        <v>-</v>
      </c>
      <c r="T44" s="93" t="str">
        <f t="shared" si="19"/>
        <v>-</v>
      </c>
      <c r="U44" s="93" t="str">
        <f t="shared" si="19"/>
        <v>-</v>
      </c>
      <c r="V44" s="93" t="str">
        <f t="shared" si="19"/>
        <v>-</v>
      </c>
      <c r="W44" s="93" t="str">
        <f t="shared" si="19"/>
        <v>-</v>
      </c>
      <c r="X44" s="94" t="str">
        <f t="shared" si="19"/>
        <v>-</v>
      </c>
      <c r="Y44" s="113" t="str">
        <f t="shared" si="19"/>
        <v>-</v>
      </c>
      <c r="Z44" s="92" t="str">
        <f t="shared" si="19"/>
        <v>-</v>
      </c>
      <c r="AA44" s="93" t="str">
        <f t="shared" si="19"/>
        <v>-</v>
      </c>
      <c r="AB44" s="93" t="str">
        <f t="shared" si="19"/>
        <v>-</v>
      </c>
      <c r="AC44" s="93" t="str">
        <f t="shared" si="19"/>
        <v>-</v>
      </c>
      <c r="AD44" s="93" t="str">
        <f t="shared" si="19"/>
        <v>-</v>
      </c>
      <c r="AE44" s="94" t="str">
        <f t="shared" si="19"/>
        <v>-</v>
      </c>
      <c r="AF44" s="113" t="str">
        <f t="shared" si="19"/>
        <v>-</v>
      </c>
      <c r="AG44" s="92">
        <f t="shared" si="19"/>
        <v>0</v>
      </c>
      <c r="AH44" s="93">
        <f t="shared" si="19"/>
        <v>0</v>
      </c>
      <c r="AI44" s="93">
        <f t="shared" si="19"/>
        <v>1.9704433497537002E-2</v>
      </c>
      <c r="AJ44" s="93">
        <f t="shared" si="19"/>
        <v>3.0888030888031E-2</v>
      </c>
      <c r="AK44" s="93">
        <f t="shared" si="19"/>
        <v>1.9480519480519001E-2</v>
      </c>
      <c r="AL44" s="94" t="str">
        <f t="shared" si="19"/>
        <v>-</v>
      </c>
      <c r="AM44" s="113">
        <f t="shared" si="19"/>
        <v>1.4766201804757999E-2</v>
      </c>
      <c r="AN44" s="113">
        <f t="shared" si="19"/>
        <v>1.4766201804757999E-2</v>
      </c>
    </row>
    <row r="45" spans="1:40">
      <c r="A45" s="264" t="s">
        <v>74</v>
      </c>
      <c r="B45" s="265"/>
      <c r="C45" s="265"/>
      <c r="D45" s="266"/>
      <c r="E45" s="92" t="str">
        <f t="shared" ref="E45:AN45" si="20">IFERROR(E25/E35,"-")</f>
        <v>-</v>
      </c>
      <c r="F45" s="93" t="str">
        <f t="shared" si="20"/>
        <v>-</v>
      </c>
      <c r="G45" s="93" t="str">
        <f t="shared" si="20"/>
        <v>-</v>
      </c>
      <c r="H45" s="93" t="str">
        <f t="shared" si="20"/>
        <v>-</v>
      </c>
      <c r="I45" s="93" t="str">
        <f t="shared" si="20"/>
        <v>-</v>
      </c>
      <c r="J45" s="94" t="str">
        <f t="shared" si="20"/>
        <v>-</v>
      </c>
      <c r="K45" s="113" t="str">
        <f t="shared" si="20"/>
        <v>-</v>
      </c>
      <c r="L45" s="92" t="str">
        <f t="shared" si="20"/>
        <v>-</v>
      </c>
      <c r="M45" s="93" t="str">
        <f t="shared" si="20"/>
        <v>-</v>
      </c>
      <c r="N45" s="93" t="str">
        <f t="shared" si="20"/>
        <v>-</v>
      </c>
      <c r="O45" s="93" t="str">
        <f t="shared" si="20"/>
        <v>-</v>
      </c>
      <c r="P45" s="93" t="str">
        <f t="shared" si="20"/>
        <v>-</v>
      </c>
      <c r="Q45" s="94" t="str">
        <f t="shared" si="20"/>
        <v>-</v>
      </c>
      <c r="R45" s="113" t="str">
        <f t="shared" si="20"/>
        <v>-</v>
      </c>
      <c r="S45" s="92" t="str">
        <f t="shared" si="20"/>
        <v>-</v>
      </c>
      <c r="T45" s="93" t="str">
        <f t="shared" si="20"/>
        <v>-</v>
      </c>
      <c r="U45" s="93" t="str">
        <f t="shared" si="20"/>
        <v>-</v>
      </c>
      <c r="V45" s="93" t="str">
        <f t="shared" si="20"/>
        <v>-</v>
      </c>
      <c r="W45" s="93" t="str">
        <f t="shared" si="20"/>
        <v>-</v>
      </c>
      <c r="X45" s="94" t="str">
        <f t="shared" si="20"/>
        <v>-</v>
      </c>
      <c r="Y45" s="113" t="str">
        <f t="shared" si="20"/>
        <v>-</v>
      </c>
      <c r="Z45" s="92" t="str">
        <f t="shared" si="20"/>
        <v>-</v>
      </c>
      <c r="AA45" s="93" t="str">
        <f t="shared" si="20"/>
        <v>-</v>
      </c>
      <c r="AB45" s="93" t="str">
        <f t="shared" si="20"/>
        <v>-</v>
      </c>
      <c r="AC45" s="93" t="str">
        <f t="shared" si="20"/>
        <v>-</v>
      </c>
      <c r="AD45" s="93" t="str">
        <f t="shared" si="20"/>
        <v>-</v>
      </c>
      <c r="AE45" s="94" t="str">
        <f t="shared" si="20"/>
        <v>-</v>
      </c>
      <c r="AF45" s="113" t="str">
        <f t="shared" si="20"/>
        <v>-</v>
      </c>
      <c r="AG45" s="92">
        <f t="shared" si="20"/>
        <v>0</v>
      </c>
      <c r="AH45" s="93">
        <f t="shared" si="20"/>
        <v>2.0114942528736E-2</v>
      </c>
      <c r="AI45" s="93">
        <f t="shared" si="20"/>
        <v>2.4630541871921E-2</v>
      </c>
      <c r="AJ45" s="93">
        <f t="shared" si="20"/>
        <v>3.4749034749034999E-2</v>
      </c>
      <c r="AK45" s="93">
        <f t="shared" si="20"/>
        <v>3.5714285714285997E-2</v>
      </c>
      <c r="AL45" s="94" t="str">
        <f t="shared" si="20"/>
        <v>-</v>
      </c>
      <c r="AM45" s="113">
        <f t="shared" si="20"/>
        <v>2.6251025430680999E-2</v>
      </c>
      <c r="AN45" s="113">
        <f t="shared" si="20"/>
        <v>2.6251025430680999E-2</v>
      </c>
    </row>
    <row r="46" spans="1:40">
      <c r="A46" s="264" t="s">
        <v>75</v>
      </c>
      <c r="B46" s="265"/>
      <c r="C46" s="265"/>
      <c r="D46" s="266"/>
      <c r="E46" s="92" t="str">
        <f t="shared" ref="E46:AN46" si="21">IFERROR(E27/E35,"-")</f>
        <v>-</v>
      </c>
      <c r="F46" s="93" t="str">
        <f t="shared" si="21"/>
        <v>-</v>
      </c>
      <c r="G46" s="93" t="str">
        <f t="shared" si="21"/>
        <v>-</v>
      </c>
      <c r="H46" s="93" t="str">
        <f t="shared" si="21"/>
        <v>-</v>
      </c>
      <c r="I46" s="93" t="str">
        <f t="shared" si="21"/>
        <v>-</v>
      </c>
      <c r="J46" s="94" t="str">
        <f t="shared" si="21"/>
        <v>-</v>
      </c>
      <c r="K46" s="113" t="str">
        <f t="shared" si="21"/>
        <v>-</v>
      </c>
      <c r="L46" s="92" t="str">
        <f t="shared" si="21"/>
        <v>-</v>
      </c>
      <c r="M46" s="93" t="str">
        <f t="shared" si="21"/>
        <v>-</v>
      </c>
      <c r="N46" s="93" t="str">
        <f t="shared" si="21"/>
        <v>-</v>
      </c>
      <c r="O46" s="93" t="str">
        <f t="shared" si="21"/>
        <v>-</v>
      </c>
      <c r="P46" s="93" t="str">
        <f t="shared" si="21"/>
        <v>-</v>
      </c>
      <c r="Q46" s="94" t="str">
        <f t="shared" si="21"/>
        <v>-</v>
      </c>
      <c r="R46" s="113" t="str">
        <f t="shared" si="21"/>
        <v>-</v>
      </c>
      <c r="S46" s="92" t="str">
        <f t="shared" si="21"/>
        <v>-</v>
      </c>
      <c r="T46" s="93" t="str">
        <f t="shared" si="21"/>
        <v>-</v>
      </c>
      <c r="U46" s="93" t="str">
        <f t="shared" si="21"/>
        <v>-</v>
      </c>
      <c r="V46" s="93" t="str">
        <f t="shared" si="21"/>
        <v>-</v>
      </c>
      <c r="W46" s="93" t="str">
        <f t="shared" si="21"/>
        <v>-</v>
      </c>
      <c r="X46" s="94" t="str">
        <f t="shared" si="21"/>
        <v>-</v>
      </c>
      <c r="Y46" s="113" t="str">
        <f t="shared" si="21"/>
        <v>-</v>
      </c>
      <c r="Z46" s="92" t="str">
        <f t="shared" si="21"/>
        <v>-</v>
      </c>
      <c r="AA46" s="93" t="str">
        <f t="shared" si="21"/>
        <v>-</v>
      </c>
      <c r="AB46" s="93" t="str">
        <f t="shared" si="21"/>
        <v>-</v>
      </c>
      <c r="AC46" s="93" t="str">
        <f t="shared" si="21"/>
        <v>-</v>
      </c>
      <c r="AD46" s="93" t="str">
        <f t="shared" si="21"/>
        <v>-</v>
      </c>
      <c r="AE46" s="94" t="str">
        <f t="shared" si="21"/>
        <v>-</v>
      </c>
      <c r="AF46" s="113" t="str">
        <f t="shared" si="21"/>
        <v>-</v>
      </c>
      <c r="AG46" s="92">
        <f t="shared" si="21"/>
        <v>0</v>
      </c>
      <c r="AH46" s="93">
        <f t="shared" si="21"/>
        <v>0</v>
      </c>
      <c r="AI46" s="93">
        <f t="shared" si="21"/>
        <v>0</v>
      </c>
      <c r="AJ46" s="93">
        <f t="shared" si="21"/>
        <v>0</v>
      </c>
      <c r="AK46" s="93">
        <f t="shared" si="21"/>
        <v>0</v>
      </c>
      <c r="AL46" s="94" t="str">
        <f t="shared" si="21"/>
        <v>-</v>
      </c>
      <c r="AM46" s="113">
        <f t="shared" si="21"/>
        <v>0</v>
      </c>
      <c r="AN46" s="113">
        <f t="shared" si="21"/>
        <v>0</v>
      </c>
    </row>
    <row r="47" spans="1:40">
      <c r="A47" s="264" t="s">
        <v>76</v>
      </c>
      <c r="B47" s="265"/>
      <c r="C47" s="265"/>
      <c r="D47" s="266"/>
      <c r="E47" s="92" t="str">
        <f t="shared" ref="E47:AN47" si="22">IFERROR(E27/(E23+E25+E26+E27),"-")</f>
        <v>-</v>
      </c>
      <c r="F47" s="93" t="str">
        <f t="shared" si="22"/>
        <v>-</v>
      </c>
      <c r="G47" s="93" t="str">
        <f t="shared" si="22"/>
        <v>-</v>
      </c>
      <c r="H47" s="93" t="str">
        <f t="shared" si="22"/>
        <v>-</v>
      </c>
      <c r="I47" s="93" t="str">
        <f t="shared" si="22"/>
        <v>-</v>
      </c>
      <c r="J47" s="94" t="str">
        <f t="shared" si="22"/>
        <v>-</v>
      </c>
      <c r="K47" s="113" t="str">
        <f t="shared" si="22"/>
        <v>-</v>
      </c>
      <c r="L47" s="92" t="str">
        <f t="shared" si="22"/>
        <v>-</v>
      </c>
      <c r="M47" s="93" t="str">
        <f t="shared" si="22"/>
        <v>-</v>
      </c>
      <c r="N47" s="93" t="str">
        <f t="shared" si="22"/>
        <v>-</v>
      </c>
      <c r="O47" s="93" t="str">
        <f t="shared" si="22"/>
        <v>-</v>
      </c>
      <c r="P47" s="93" t="str">
        <f t="shared" si="22"/>
        <v>-</v>
      </c>
      <c r="Q47" s="94" t="str">
        <f t="shared" si="22"/>
        <v>-</v>
      </c>
      <c r="R47" s="113" t="str">
        <f t="shared" si="22"/>
        <v>-</v>
      </c>
      <c r="S47" s="92" t="str">
        <f t="shared" si="22"/>
        <v>-</v>
      </c>
      <c r="T47" s="93" t="str">
        <f t="shared" si="22"/>
        <v>-</v>
      </c>
      <c r="U47" s="93" t="str">
        <f t="shared" si="22"/>
        <v>-</v>
      </c>
      <c r="V47" s="93" t="str">
        <f t="shared" si="22"/>
        <v>-</v>
      </c>
      <c r="W47" s="93" t="str">
        <f t="shared" si="22"/>
        <v>-</v>
      </c>
      <c r="X47" s="94" t="str">
        <f t="shared" si="22"/>
        <v>-</v>
      </c>
      <c r="Y47" s="113" t="str">
        <f t="shared" si="22"/>
        <v>-</v>
      </c>
      <c r="Z47" s="92" t="str">
        <f t="shared" si="22"/>
        <v>-</v>
      </c>
      <c r="AA47" s="93" t="str">
        <f t="shared" si="22"/>
        <v>-</v>
      </c>
      <c r="AB47" s="93" t="str">
        <f t="shared" si="22"/>
        <v>-</v>
      </c>
      <c r="AC47" s="93" t="str">
        <f t="shared" si="22"/>
        <v>-</v>
      </c>
      <c r="AD47" s="93" t="str">
        <f t="shared" si="22"/>
        <v>-</v>
      </c>
      <c r="AE47" s="94" t="str">
        <f t="shared" si="22"/>
        <v>-</v>
      </c>
      <c r="AF47" s="113" t="str">
        <f t="shared" si="22"/>
        <v>-</v>
      </c>
      <c r="AG47" s="92" t="str">
        <f t="shared" si="22"/>
        <v>-</v>
      </c>
      <c r="AH47" s="93">
        <f t="shared" si="22"/>
        <v>0</v>
      </c>
      <c r="AI47" s="93">
        <f t="shared" si="22"/>
        <v>0</v>
      </c>
      <c r="AJ47" s="93">
        <f t="shared" si="22"/>
        <v>0</v>
      </c>
      <c r="AK47" s="93">
        <f t="shared" si="22"/>
        <v>0</v>
      </c>
      <c r="AL47" s="94" t="str">
        <f t="shared" si="22"/>
        <v>-</v>
      </c>
      <c r="AM47" s="113">
        <f t="shared" si="22"/>
        <v>0</v>
      </c>
      <c r="AN47" s="113">
        <f t="shared" si="22"/>
        <v>0</v>
      </c>
    </row>
    <row r="48" spans="1:40">
      <c r="A48" s="264" t="s">
        <v>77</v>
      </c>
      <c r="B48" s="265"/>
      <c r="C48" s="265"/>
      <c r="D48" s="266"/>
      <c r="E48" s="92" t="str">
        <f t="shared" ref="E48:AN48" si="23">IFERROR(E32/E35,"-")</f>
        <v>-</v>
      </c>
      <c r="F48" s="93" t="str">
        <f t="shared" si="23"/>
        <v>-</v>
      </c>
      <c r="G48" s="93" t="str">
        <f t="shared" si="23"/>
        <v>-</v>
      </c>
      <c r="H48" s="93" t="str">
        <f t="shared" si="23"/>
        <v>-</v>
      </c>
      <c r="I48" s="93" t="str">
        <f t="shared" si="23"/>
        <v>-</v>
      </c>
      <c r="J48" s="94" t="str">
        <f t="shared" si="23"/>
        <v>-</v>
      </c>
      <c r="K48" s="113" t="str">
        <f t="shared" si="23"/>
        <v>-</v>
      </c>
      <c r="L48" s="92" t="str">
        <f t="shared" si="23"/>
        <v>-</v>
      </c>
      <c r="M48" s="93" t="str">
        <f t="shared" si="23"/>
        <v>-</v>
      </c>
      <c r="N48" s="93" t="str">
        <f t="shared" si="23"/>
        <v>-</v>
      </c>
      <c r="O48" s="93" t="str">
        <f t="shared" si="23"/>
        <v>-</v>
      </c>
      <c r="P48" s="93" t="str">
        <f t="shared" si="23"/>
        <v>-</v>
      </c>
      <c r="Q48" s="94" t="str">
        <f t="shared" si="23"/>
        <v>-</v>
      </c>
      <c r="R48" s="113" t="str">
        <f t="shared" si="23"/>
        <v>-</v>
      </c>
      <c r="S48" s="92" t="str">
        <f t="shared" si="23"/>
        <v>-</v>
      </c>
      <c r="T48" s="93" t="str">
        <f t="shared" si="23"/>
        <v>-</v>
      </c>
      <c r="U48" s="93" t="str">
        <f t="shared" si="23"/>
        <v>-</v>
      </c>
      <c r="V48" s="93" t="str">
        <f t="shared" si="23"/>
        <v>-</v>
      </c>
      <c r="W48" s="93" t="str">
        <f t="shared" si="23"/>
        <v>-</v>
      </c>
      <c r="X48" s="94" t="str">
        <f t="shared" si="23"/>
        <v>-</v>
      </c>
      <c r="Y48" s="113" t="str">
        <f t="shared" si="23"/>
        <v>-</v>
      </c>
      <c r="Z48" s="92" t="str">
        <f t="shared" si="23"/>
        <v>-</v>
      </c>
      <c r="AA48" s="93" t="str">
        <f t="shared" si="23"/>
        <v>-</v>
      </c>
      <c r="AB48" s="93" t="str">
        <f t="shared" si="23"/>
        <v>-</v>
      </c>
      <c r="AC48" s="93" t="str">
        <f t="shared" si="23"/>
        <v>-</v>
      </c>
      <c r="AD48" s="93" t="str">
        <f t="shared" si="23"/>
        <v>-</v>
      </c>
      <c r="AE48" s="94" t="str">
        <f t="shared" si="23"/>
        <v>-</v>
      </c>
      <c r="AF48" s="113" t="str">
        <f t="shared" si="23"/>
        <v>-</v>
      </c>
      <c r="AG48" s="92">
        <f t="shared" si="23"/>
        <v>0</v>
      </c>
      <c r="AH48" s="93">
        <f t="shared" si="23"/>
        <v>0</v>
      </c>
      <c r="AI48" s="93">
        <f t="shared" si="23"/>
        <v>4.9261083743842001E-3</v>
      </c>
      <c r="AJ48" s="93">
        <f t="shared" si="23"/>
        <v>1.1583011583012E-2</v>
      </c>
      <c r="AK48" s="93">
        <f t="shared" si="23"/>
        <v>0</v>
      </c>
      <c r="AL48" s="94" t="str">
        <f t="shared" si="23"/>
        <v>-</v>
      </c>
      <c r="AM48" s="113">
        <f t="shared" si="23"/>
        <v>3.2813781788351001E-3</v>
      </c>
      <c r="AN48" s="113">
        <f t="shared" si="23"/>
        <v>3.2813781788351001E-3</v>
      </c>
    </row>
    <row r="49" spans="1:40">
      <c r="A49" s="264" t="s">
        <v>78</v>
      </c>
      <c r="B49" s="265"/>
      <c r="C49" s="265"/>
      <c r="D49" s="266"/>
      <c r="E49" s="92" t="str">
        <f t="shared" ref="E49:AN49" si="24">IFERROR(E33/E35,"-")</f>
        <v>-</v>
      </c>
      <c r="F49" s="93" t="str">
        <f t="shared" si="24"/>
        <v>-</v>
      </c>
      <c r="G49" s="93" t="str">
        <f t="shared" si="24"/>
        <v>-</v>
      </c>
      <c r="H49" s="93" t="str">
        <f t="shared" si="24"/>
        <v>-</v>
      </c>
      <c r="I49" s="93" t="str">
        <f t="shared" si="24"/>
        <v>-</v>
      </c>
      <c r="J49" s="94" t="str">
        <f t="shared" si="24"/>
        <v>-</v>
      </c>
      <c r="K49" s="113" t="str">
        <f t="shared" si="24"/>
        <v>-</v>
      </c>
      <c r="L49" s="92" t="str">
        <f t="shared" si="24"/>
        <v>-</v>
      </c>
      <c r="M49" s="93" t="str">
        <f t="shared" si="24"/>
        <v>-</v>
      </c>
      <c r="N49" s="93" t="str">
        <f t="shared" si="24"/>
        <v>-</v>
      </c>
      <c r="O49" s="93" t="str">
        <f t="shared" si="24"/>
        <v>-</v>
      </c>
      <c r="P49" s="93" t="str">
        <f t="shared" si="24"/>
        <v>-</v>
      </c>
      <c r="Q49" s="94" t="str">
        <f t="shared" si="24"/>
        <v>-</v>
      </c>
      <c r="R49" s="113" t="str">
        <f t="shared" si="24"/>
        <v>-</v>
      </c>
      <c r="S49" s="92" t="str">
        <f t="shared" si="24"/>
        <v>-</v>
      </c>
      <c r="T49" s="93" t="str">
        <f t="shared" si="24"/>
        <v>-</v>
      </c>
      <c r="U49" s="93" t="str">
        <f t="shared" si="24"/>
        <v>-</v>
      </c>
      <c r="V49" s="93" t="str">
        <f t="shared" si="24"/>
        <v>-</v>
      </c>
      <c r="W49" s="93" t="str">
        <f t="shared" si="24"/>
        <v>-</v>
      </c>
      <c r="X49" s="94" t="str">
        <f t="shared" si="24"/>
        <v>-</v>
      </c>
      <c r="Y49" s="113" t="str">
        <f t="shared" si="24"/>
        <v>-</v>
      </c>
      <c r="Z49" s="92" t="str">
        <f t="shared" si="24"/>
        <v>-</v>
      </c>
      <c r="AA49" s="93" t="str">
        <f t="shared" si="24"/>
        <v>-</v>
      </c>
      <c r="AB49" s="93" t="str">
        <f t="shared" si="24"/>
        <v>-</v>
      </c>
      <c r="AC49" s="93" t="str">
        <f t="shared" si="24"/>
        <v>-</v>
      </c>
      <c r="AD49" s="93" t="str">
        <f t="shared" si="24"/>
        <v>-</v>
      </c>
      <c r="AE49" s="94" t="str">
        <f t="shared" si="24"/>
        <v>-</v>
      </c>
      <c r="AF49" s="113" t="str">
        <f t="shared" si="24"/>
        <v>-</v>
      </c>
      <c r="AG49" s="92">
        <f t="shared" si="24"/>
        <v>0</v>
      </c>
      <c r="AH49" s="93">
        <f t="shared" si="24"/>
        <v>0</v>
      </c>
      <c r="AI49" s="93">
        <f t="shared" si="24"/>
        <v>0</v>
      </c>
      <c r="AJ49" s="93">
        <f t="shared" si="24"/>
        <v>0</v>
      </c>
      <c r="AK49" s="93">
        <f t="shared" si="24"/>
        <v>0</v>
      </c>
      <c r="AL49" s="94" t="str">
        <f t="shared" si="24"/>
        <v>-</v>
      </c>
      <c r="AM49" s="113">
        <f t="shared" si="24"/>
        <v>0</v>
      </c>
      <c r="AN49" s="113">
        <f t="shared" si="24"/>
        <v>0</v>
      </c>
    </row>
    <row r="50" spans="1:40">
      <c r="A50" s="264" t="s">
        <v>79</v>
      </c>
      <c r="B50" s="265"/>
      <c r="C50" s="265"/>
      <c r="D50" s="266"/>
      <c r="E50" s="92" t="str">
        <f t="shared" ref="E50:AN50" si="25">IFERROR((E24+E28+E29)/E35,"-")</f>
        <v>-</v>
      </c>
      <c r="F50" s="93" t="str">
        <f t="shared" si="25"/>
        <v>-</v>
      </c>
      <c r="G50" s="93" t="str">
        <f t="shared" si="25"/>
        <v>-</v>
      </c>
      <c r="H50" s="93" t="str">
        <f t="shared" si="25"/>
        <v>-</v>
      </c>
      <c r="I50" s="93" t="str">
        <f t="shared" si="25"/>
        <v>-</v>
      </c>
      <c r="J50" s="94" t="str">
        <f t="shared" si="25"/>
        <v>-</v>
      </c>
      <c r="K50" s="113" t="str">
        <f t="shared" si="25"/>
        <v>-</v>
      </c>
      <c r="L50" s="92" t="str">
        <f t="shared" si="25"/>
        <v>-</v>
      </c>
      <c r="M50" s="93" t="str">
        <f t="shared" si="25"/>
        <v>-</v>
      </c>
      <c r="N50" s="93" t="str">
        <f t="shared" si="25"/>
        <v>-</v>
      </c>
      <c r="O50" s="93" t="str">
        <f t="shared" si="25"/>
        <v>-</v>
      </c>
      <c r="P50" s="93" t="str">
        <f t="shared" si="25"/>
        <v>-</v>
      </c>
      <c r="Q50" s="94" t="str">
        <f t="shared" si="25"/>
        <v>-</v>
      </c>
      <c r="R50" s="113" t="str">
        <f t="shared" si="25"/>
        <v>-</v>
      </c>
      <c r="S50" s="92" t="str">
        <f t="shared" si="25"/>
        <v>-</v>
      </c>
      <c r="T50" s="93" t="str">
        <f t="shared" si="25"/>
        <v>-</v>
      </c>
      <c r="U50" s="93" t="str">
        <f t="shared" si="25"/>
        <v>-</v>
      </c>
      <c r="V50" s="93" t="str">
        <f t="shared" si="25"/>
        <v>-</v>
      </c>
      <c r="W50" s="93" t="str">
        <f t="shared" si="25"/>
        <v>-</v>
      </c>
      <c r="X50" s="94" t="str">
        <f t="shared" si="25"/>
        <v>-</v>
      </c>
      <c r="Y50" s="113" t="str">
        <f t="shared" si="25"/>
        <v>-</v>
      </c>
      <c r="Z50" s="92" t="str">
        <f t="shared" si="25"/>
        <v>-</v>
      </c>
      <c r="AA50" s="93" t="str">
        <f t="shared" si="25"/>
        <v>-</v>
      </c>
      <c r="AB50" s="93" t="str">
        <f t="shared" si="25"/>
        <v>-</v>
      </c>
      <c r="AC50" s="93" t="str">
        <f t="shared" si="25"/>
        <v>-</v>
      </c>
      <c r="AD50" s="93" t="str">
        <f t="shared" si="25"/>
        <v>-</v>
      </c>
      <c r="AE50" s="94" t="str">
        <f t="shared" si="25"/>
        <v>-</v>
      </c>
      <c r="AF50" s="113" t="str">
        <f t="shared" si="25"/>
        <v>-</v>
      </c>
      <c r="AG50" s="92">
        <f t="shared" si="25"/>
        <v>0</v>
      </c>
      <c r="AH50" s="93">
        <f t="shared" si="25"/>
        <v>5.7471264367815996E-3</v>
      </c>
      <c r="AI50" s="93">
        <f t="shared" si="25"/>
        <v>0</v>
      </c>
      <c r="AJ50" s="93">
        <f t="shared" si="25"/>
        <v>0</v>
      </c>
      <c r="AK50" s="93">
        <f t="shared" si="25"/>
        <v>0</v>
      </c>
      <c r="AL50" s="94" t="str">
        <f t="shared" si="25"/>
        <v>-</v>
      </c>
      <c r="AM50" s="113">
        <f t="shared" si="25"/>
        <v>1.6406890894175999E-3</v>
      </c>
      <c r="AN50" s="113">
        <f t="shared" si="25"/>
        <v>1.6406890894175999E-3</v>
      </c>
    </row>
    <row r="51" spans="1:40">
      <c r="A51" s="264" t="s">
        <v>80</v>
      </c>
      <c r="B51" s="265"/>
      <c r="C51" s="265"/>
      <c r="D51" s="266"/>
      <c r="E51" s="92" t="str">
        <f t="shared" ref="E51:AN51" si="26">IFERROR(E28/E35,"-")</f>
        <v>-</v>
      </c>
      <c r="F51" s="93" t="str">
        <f t="shared" si="26"/>
        <v>-</v>
      </c>
      <c r="G51" s="93" t="str">
        <f t="shared" si="26"/>
        <v>-</v>
      </c>
      <c r="H51" s="93" t="str">
        <f t="shared" si="26"/>
        <v>-</v>
      </c>
      <c r="I51" s="93" t="str">
        <f t="shared" si="26"/>
        <v>-</v>
      </c>
      <c r="J51" s="94" t="str">
        <f t="shared" si="26"/>
        <v>-</v>
      </c>
      <c r="K51" s="113" t="str">
        <f t="shared" si="26"/>
        <v>-</v>
      </c>
      <c r="L51" s="92" t="str">
        <f t="shared" si="26"/>
        <v>-</v>
      </c>
      <c r="M51" s="93" t="str">
        <f t="shared" si="26"/>
        <v>-</v>
      </c>
      <c r="N51" s="93" t="str">
        <f t="shared" si="26"/>
        <v>-</v>
      </c>
      <c r="O51" s="93" t="str">
        <f t="shared" si="26"/>
        <v>-</v>
      </c>
      <c r="P51" s="93" t="str">
        <f t="shared" si="26"/>
        <v>-</v>
      </c>
      <c r="Q51" s="94" t="str">
        <f t="shared" si="26"/>
        <v>-</v>
      </c>
      <c r="R51" s="113" t="str">
        <f t="shared" si="26"/>
        <v>-</v>
      </c>
      <c r="S51" s="92" t="str">
        <f t="shared" si="26"/>
        <v>-</v>
      </c>
      <c r="T51" s="93" t="str">
        <f t="shared" si="26"/>
        <v>-</v>
      </c>
      <c r="U51" s="93" t="str">
        <f t="shared" si="26"/>
        <v>-</v>
      </c>
      <c r="V51" s="93" t="str">
        <f t="shared" si="26"/>
        <v>-</v>
      </c>
      <c r="W51" s="93" t="str">
        <f t="shared" si="26"/>
        <v>-</v>
      </c>
      <c r="X51" s="94" t="str">
        <f t="shared" si="26"/>
        <v>-</v>
      </c>
      <c r="Y51" s="113" t="str">
        <f t="shared" si="26"/>
        <v>-</v>
      </c>
      <c r="Z51" s="92" t="str">
        <f t="shared" si="26"/>
        <v>-</v>
      </c>
      <c r="AA51" s="93" t="str">
        <f t="shared" si="26"/>
        <v>-</v>
      </c>
      <c r="AB51" s="93" t="str">
        <f t="shared" si="26"/>
        <v>-</v>
      </c>
      <c r="AC51" s="93" t="str">
        <f t="shared" si="26"/>
        <v>-</v>
      </c>
      <c r="AD51" s="93" t="str">
        <f t="shared" si="26"/>
        <v>-</v>
      </c>
      <c r="AE51" s="94" t="str">
        <f t="shared" si="26"/>
        <v>-</v>
      </c>
      <c r="AF51" s="113" t="str">
        <f t="shared" si="26"/>
        <v>-</v>
      </c>
      <c r="AG51" s="92">
        <f t="shared" si="26"/>
        <v>0</v>
      </c>
      <c r="AH51" s="93">
        <f t="shared" si="26"/>
        <v>5.7471264367815996E-3</v>
      </c>
      <c r="AI51" s="93">
        <f t="shared" si="26"/>
        <v>0</v>
      </c>
      <c r="AJ51" s="93">
        <f t="shared" si="26"/>
        <v>0</v>
      </c>
      <c r="AK51" s="93">
        <f t="shared" si="26"/>
        <v>0</v>
      </c>
      <c r="AL51" s="94" t="str">
        <f t="shared" si="26"/>
        <v>-</v>
      </c>
      <c r="AM51" s="113">
        <f t="shared" si="26"/>
        <v>1.6406890894175999E-3</v>
      </c>
      <c r="AN51" s="113">
        <f t="shared" si="26"/>
        <v>1.6406890894175999E-3</v>
      </c>
    </row>
    <row r="52" spans="1:40">
      <c r="A52" s="264" t="s">
        <v>81</v>
      </c>
      <c r="B52" s="265"/>
      <c r="C52" s="265"/>
      <c r="D52" s="266"/>
      <c r="E52" s="92" t="str">
        <f t="shared" ref="E52:AN52" si="27">IFERROR(E29/E35,"-")</f>
        <v>-</v>
      </c>
      <c r="F52" s="93" t="str">
        <f t="shared" si="27"/>
        <v>-</v>
      </c>
      <c r="G52" s="93" t="str">
        <f t="shared" si="27"/>
        <v>-</v>
      </c>
      <c r="H52" s="93" t="str">
        <f t="shared" si="27"/>
        <v>-</v>
      </c>
      <c r="I52" s="93" t="str">
        <f t="shared" si="27"/>
        <v>-</v>
      </c>
      <c r="J52" s="94" t="str">
        <f t="shared" si="27"/>
        <v>-</v>
      </c>
      <c r="K52" s="113" t="str">
        <f t="shared" si="27"/>
        <v>-</v>
      </c>
      <c r="L52" s="92" t="str">
        <f t="shared" si="27"/>
        <v>-</v>
      </c>
      <c r="M52" s="93" t="str">
        <f t="shared" si="27"/>
        <v>-</v>
      </c>
      <c r="N52" s="93" t="str">
        <f t="shared" si="27"/>
        <v>-</v>
      </c>
      <c r="O52" s="93" t="str">
        <f t="shared" si="27"/>
        <v>-</v>
      </c>
      <c r="P52" s="93" t="str">
        <f t="shared" si="27"/>
        <v>-</v>
      </c>
      <c r="Q52" s="94" t="str">
        <f t="shared" si="27"/>
        <v>-</v>
      </c>
      <c r="R52" s="113" t="str">
        <f t="shared" si="27"/>
        <v>-</v>
      </c>
      <c r="S52" s="92" t="str">
        <f t="shared" si="27"/>
        <v>-</v>
      </c>
      <c r="T52" s="93" t="str">
        <f t="shared" si="27"/>
        <v>-</v>
      </c>
      <c r="U52" s="93" t="str">
        <f t="shared" si="27"/>
        <v>-</v>
      </c>
      <c r="V52" s="93" t="str">
        <f t="shared" si="27"/>
        <v>-</v>
      </c>
      <c r="W52" s="93" t="str">
        <f t="shared" si="27"/>
        <v>-</v>
      </c>
      <c r="X52" s="94" t="str">
        <f t="shared" si="27"/>
        <v>-</v>
      </c>
      <c r="Y52" s="113" t="str">
        <f t="shared" si="27"/>
        <v>-</v>
      </c>
      <c r="Z52" s="92" t="str">
        <f t="shared" si="27"/>
        <v>-</v>
      </c>
      <c r="AA52" s="93" t="str">
        <f t="shared" si="27"/>
        <v>-</v>
      </c>
      <c r="AB52" s="93" t="str">
        <f t="shared" si="27"/>
        <v>-</v>
      </c>
      <c r="AC52" s="93" t="str">
        <f t="shared" si="27"/>
        <v>-</v>
      </c>
      <c r="AD52" s="93" t="str">
        <f t="shared" si="27"/>
        <v>-</v>
      </c>
      <c r="AE52" s="94" t="str">
        <f t="shared" si="27"/>
        <v>-</v>
      </c>
      <c r="AF52" s="113" t="str">
        <f t="shared" si="27"/>
        <v>-</v>
      </c>
      <c r="AG52" s="92">
        <f t="shared" si="27"/>
        <v>0</v>
      </c>
      <c r="AH52" s="93">
        <f t="shared" si="27"/>
        <v>0</v>
      </c>
      <c r="AI52" s="93">
        <f t="shared" si="27"/>
        <v>0</v>
      </c>
      <c r="AJ52" s="93">
        <f t="shared" si="27"/>
        <v>0</v>
      </c>
      <c r="AK52" s="93">
        <f t="shared" si="27"/>
        <v>0</v>
      </c>
      <c r="AL52" s="94" t="str">
        <f t="shared" si="27"/>
        <v>-</v>
      </c>
      <c r="AM52" s="113">
        <f t="shared" si="27"/>
        <v>0</v>
      </c>
      <c r="AN52" s="113">
        <f t="shared" si="27"/>
        <v>0</v>
      </c>
    </row>
    <row r="53" spans="1:40">
      <c r="A53" s="264" t="s">
        <v>82</v>
      </c>
      <c r="B53" s="265"/>
      <c r="C53" s="265"/>
      <c r="D53" s="266"/>
      <c r="E53" s="92" t="str">
        <f t="shared" ref="E53:AN53" si="28">IFERROR(E29/(E24+E28+E29),"-")</f>
        <v>-</v>
      </c>
      <c r="F53" s="93" t="str">
        <f t="shared" si="28"/>
        <v>-</v>
      </c>
      <c r="G53" s="93" t="str">
        <f t="shared" si="28"/>
        <v>-</v>
      </c>
      <c r="H53" s="93" t="str">
        <f t="shared" si="28"/>
        <v>-</v>
      </c>
      <c r="I53" s="93" t="str">
        <f t="shared" si="28"/>
        <v>-</v>
      </c>
      <c r="J53" s="94" t="str">
        <f t="shared" si="28"/>
        <v>-</v>
      </c>
      <c r="K53" s="113" t="str">
        <f t="shared" si="28"/>
        <v>-</v>
      </c>
      <c r="L53" s="92" t="str">
        <f t="shared" si="28"/>
        <v>-</v>
      </c>
      <c r="M53" s="93" t="str">
        <f t="shared" si="28"/>
        <v>-</v>
      </c>
      <c r="N53" s="93" t="str">
        <f t="shared" si="28"/>
        <v>-</v>
      </c>
      <c r="O53" s="93" t="str">
        <f t="shared" si="28"/>
        <v>-</v>
      </c>
      <c r="P53" s="93" t="str">
        <f t="shared" si="28"/>
        <v>-</v>
      </c>
      <c r="Q53" s="94" t="str">
        <f t="shared" si="28"/>
        <v>-</v>
      </c>
      <c r="R53" s="113" t="str">
        <f t="shared" si="28"/>
        <v>-</v>
      </c>
      <c r="S53" s="92" t="str">
        <f t="shared" si="28"/>
        <v>-</v>
      </c>
      <c r="T53" s="93" t="str">
        <f t="shared" si="28"/>
        <v>-</v>
      </c>
      <c r="U53" s="93" t="str">
        <f t="shared" si="28"/>
        <v>-</v>
      </c>
      <c r="V53" s="93" t="str">
        <f t="shared" si="28"/>
        <v>-</v>
      </c>
      <c r="W53" s="93" t="str">
        <f t="shared" si="28"/>
        <v>-</v>
      </c>
      <c r="X53" s="94" t="str">
        <f t="shared" si="28"/>
        <v>-</v>
      </c>
      <c r="Y53" s="113" t="str">
        <f t="shared" si="28"/>
        <v>-</v>
      </c>
      <c r="Z53" s="92" t="str">
        <f t="shared" si="28"/>
        <v>-</v>
      </c>
      <c r="AA53" s="93" t="str">
        <f t="shared" si="28"/>
        <v>-</v>
      </c>
      <c r="AB53" s="93" t="str">
        <f t="shared" si="28"/>
        <v>-</v>
      </c>
      <c r="AC53" s="93" t="str">
        <f t="shared" si="28"/>
        <v>-</v>
      </c>
      <c r="AD53" s="93" t="str">
        <f t="shared" si="28"/>
        <v>-</v>
      </c>
      <c r="AE53" s="94" t="str">
        <f t="shared" si="28"/>
        <v>-</v>
      </c>
      <c r="AF53" s="113" t="str">
        <f t="shared" si="28"/>
        <v>-</v>
      </c>
      <c r="AG53" s="92" t="str">
        <f t="shared" si="28"/>
        <v>-</v>
      </c>
      <c r="AH53" s="93">
        <f t="shared" si="28"/>
        <v>0</v>
      </c>
      <c r="AI53" s="93" t="str">
        <f t="shared" si="28"/>
        <v>-</v>
      </c>
      <c r="AJ53" s="93" t="str">
        <f t="shared" si="28"/>
        <v>-</v>
      </c>
      <c r="AK53" s="93" t="str">
        <f t="shared" si="28"/>
        <v>-</v>
      </c>
      <c r="AL53" s="94" t="str">
        <f t="shared" si="28"/>
        <v>-</v>
      </c>
      <c r="AM53" s="113">
        <f t="shared" si="28"/>
        <v>0</v>
      </c>
      <c r="AN53" s="113">
        <f t="shared" si="28"/>
        <v>0</v>
      </c>
    </row>
    <row r="54" spans="1:40">
      <c r="A54" s="264" t="s">
        <v>83</v>
      </c>
      <c r="B54" s="265"/>
      <c r="C54" s="265"/>
      <c r="D54" s="266"/>
      <c r="E54" s="92" t="str">
        <f t="shared" ref="E54:AN54" si="29">IFERROR((E30+E31)/E35,"-")</f>
        <v>-</v>
      </c>
      <c r="F54" s="93" t="str">
        <f t="shared" si="29"/>
        <v>-</v>
      </c>
      <c r="G54" s="93" t="str">
        <f t="shared" si="29"/>
        <v>-</v>
      </c>
      <c r="H54" s="93" t="str">
        <f t="shared" si="29"/>
        <v>-</v>
      </c>
      <c r="I54" s="93" t="str">
        <f t="shared" si="29"/>
        <v>-</v>
      </c>
      <c r="J54" s="94" t="str">
        <f t="shared" si="29"/>
        <v>-</v>
      </c>
      <c r="K54" s="113" t="str">
        <f t="shared" si="29"/>
        <v>-</v>
      </c>
      <c r="L54" s="92" t="str">
        <f t="shared" si="29"/>
        <v>-</v>
      </c>
      <c r="M54" s="93" t="str">
        <f t="shared" si="29"/>
        <v>-</v>
      </c>
      <c r="N54" s="93" t="str">
        <f t="shared" si="29"/>
        <v>-</v>
      </c>
      <c r="O54" s="93" t="str">
        <f t="shared" si="29"/>
        <v>-</v>
      </c>
      <c r="P54" s="93" t="str">
        <f t="shared" si="29"/>
        <v>-</v>
      </c>
      <c r="Q54" s="94" t="str">
        <f t="shared" si="29"/>
        <v>-</v>
      </c>
      <c r="R54" s="113" t="str">
        <f t="shared" si="29"/>
        <v>-</v>
      </c>
      <c r="S54" s="92" t="str">
        <f t="shared" si="29"/>
        <v>-</v>
      </c>
      <c r="T54" s="93" t="str">
        <f t="shared" si="29"/>
        <v>-</v>
      </c>
      <c r="U54" s="93" t="str">
        <f t="shared" si="29"/>
        <v>-</v>
      </c>
      <c r="V54" s="93" t="str">
        <f t="shared" si="29"/>
        <v>-</v>
      </c>
      <c r="W54" s="93" t="str">
        <f t="shared" si="29"/>
        <v>-</v>
      </c>
      <c r="X54" s="94" t="str">
        <f t="shared" si="29"/>
        <v>-</v>
      </c>
      <c r="Y54" s="113" t="str">
        <f t="shared" si="29"/>
        <v>-</v>
      </c>
      <c r="Z54" s="92" t="str">
        <f t="shared" si="29"/>
        <v>-</v>
      </c>
      <c r="AA54" s="93" t="str">
        <f t="shared" si="29"/>
        <v>-</v>
      </c>
      <c r="AB54" s="93" t="str">
        <f t="shared" si="29"/>
        <v>-</v>
      </c>
      <c r="AC54" s="93" t="str">
        <f t="shared" si="29"/>
        <v>-</v>
      </c>
      <c r="AD54" s="93" t="str">
        <f t="shared" si="29"/>
        <v>-</v>
      </c>
      <c r="AE54" s="94" t="str">
        <f t="shared" si="29"/>
        <v>-</v>
      </c>
      <c r="AF54" s="113" t="str">
        <f t="shared" si="29"/>
        <v>-</v>
      </c>
      <c r="AG54" s="92">
        <f t="shared" si="29"/>
        <v>0</v>
      </c>
      <c r="AH54" s="93">
        <f t="shared" si="29"/>
        <v>0</v>
      </c>
      <c r="AI54" s="93">
        <f t="shared" si="29"/>
        <v>0</v>
      </c>
      <c r="AJ54" s="93">
        <f t="shared" si="29"/>
        <v>0</v>
      </c>
      <c r="AK54" s="93">
        <f t="shared" si="29"/>
        <v>0</v>
      </c>
      <c r="AL54" s="94" t="str">
        <f t="shared" si="29"/>
        <v>-</v>
      </c>
      <c r="AM54" s="113">
        <f t="shared" si="29"/>
        <v>0</v>
      </c>
      <c r="AN54" s="113">
        <f t="shared" si="29"/>
        <v>0</v>
      </c>
    </row>
    <row r="55" spans="1:40">
      <c r="A55" s="264" t="s">
        <v>84</v>
      </c>
      <c r="B55" s="265"/>
      <c r="C55" s="265"/>
      <c r="D55" s="266"/>
      <c r="E55" s="92" t="str">
        <f t="shared" ref="E55:AN55" si="30">IFERROR(E30/E35,"-")</f>
        <v>-</v>
      </c>
      <c r="F55" s="93" t="str">
        <f t="shared" si="30"/>
        <v>-</v>
      </c>
      <c r="G55" s="93" t="str">
        <f t="shared" si="30"/>
        <v>-</v>
      </c>
      <c r="H55" s="93" t="str">
        <f t="shared" si="30"/>
        <v>-</v>
      </c>
      <c r="I55" s="93" t="str">
        <f t="shared" si="30"/>
        <v>-</v>
      </c>
      <c r="J55" s="94" t="str">
        <f t="shared" si="30"/>
        <v>-</v>
      </c>
      <c r="K55" s="113" t="str">
        <f t="shared" si="30"/>
        <v>-</v>
      </c>
      <c r="L55" s="92" t="str">
        <f t="shared" si="30"/>
        <v>-</v>
      </c>
      <c r="M55" s="93" t="str">
        <f t="shared" si="30"/>
        <v>-</v>
      </c>
      <c r="N55" s="93" t="str">
        <f t="shared" si="30"/>
        <v>-</v>
      </c>
      <c r="O55" s="93" t="str">
        <f t="shared" si="30"/>
        <v>-</v>
      </c>
      <c r="P55" s="93" t="str">
        <f t="shared" si="30"/>
        <v>-</v>
      </c>
      <c r="Q55" s="94" t="str">
        <f t="shared" si="30"/>
        <v>-</v>
      </c>
      <c r="R55" s="113" t="str">
        <f t="shared" si="30"/>
        <v>-</v>
      </c>
      <c r="S55" s="92" t="str">
        <f t="shared" si="30"/>
        <v>-</v>
      </c>
      <c r="T55" s="93" t="str">
        <f t="shared" si="30"/>
        <v>-</v>
      </c>
      <c r="U55" s="93" t="str">
        <f t="shared" si="30"/>
        <v>-</v>
      </c>
      <c r="V55" s="93" t="str">
        <f t="shared" si="30"/>
        <v>-</v>
      </c>
      <c r="W55" s="93" t="str">
        <f t="shared" si="30"/>
        <v>-</v>
      </c>
      <c r="X55" s="94" t="str">
        <f t="shared" si="30"/>
        <v>-</v>
      </c>
      <c r="Y55" s="113" t="str">
        <f t="shared" si="30"/>
        <v>-</v>
      </c>
      <c r="Z55" s="92" t="str">
        <f t="shared" si="30"/>
        <v>-</v>
      </c>
      <c r="AA55" s="93" t="str">
        <f t="shared" si="30"/>
        <v>-</v>
      </c>
      <c r="AB55" s="93" t="str">
        <f t="shared" si="30"/>
        <v>-</v>
      </c>
      <c r="AC55" s="93" t="str">
        <f t="shared" si="30"/>
        <v>-</v>
      </c>
      <c r="AD55" s="93" t="str">
        <f t="shared" si="30"/>
        <v>-</v>
      </c>
      <c r="AE55" s="94" t="str">
        <f t="shared" si="30"/>
        <v>-</v>
      </c>
      <c r="AF55" s="113" t="str">
        <f t="shared" si="30"/>
        <v>-</v>
      </c>
      <c r="AG55" s="92">
        <f t="shared" si="30"/>
        <v>0</v>
      </c>
      <c r="AH55" s="93">
        <f t="shared" si="30"/>
        <v>0</v>
      </c>
      <c r="AI55" s="93">
        <f t="shared" si="30"/>
        <v>0</v>
      </c>
      <c r="AJ55" s="93">
        <f t="shared" si="30"/>
        <v>0</v>
      </c>
      <c r="AK55" s="93">
        <f t="shared" si="30"/>
        <v>0</v>
      </c>
      <c r="AL55" s="94" t="str">
        <f t="shared" si="30"/>
        <v>-</v>
      </c>
      <c r="AM55" s="113">
        <f t="shared" si="30"/>
        <v>0</v>
      </c>
      <c r="AN55" s="113">
        <f t="shared" si="30"/>
        <v>0</v>
      </c>
    </row>
    <row r="56" spans="1:40">
      <c r="A56" s="264" t="s">
        <v>85</v>
      </c>
      <c r="B56" s="265"/>
      <c r="C56" s="265"/>
      <c r="D56" s="266"/>
      <c r="E56" s="92" t="str">
        <f t="shared" ref="E56:AN56" si="31">IFERROR(E31/E35,"-")</f>
        <v>-</v>
      </c>
      <c r="F56" s="93" t="str">
        <f t="shared" si="31"/>
        <v>-</v>
      </c>
      <c r="G56" s="93" t="str">
        <f t="shared" si="31"/>
        <v>-</v>
      </c>
      <c r="H56" s="93" t="str">
        <f t="shared" si="31"/>
        <v>-</v>
      </c>
      <c r="I56" s="93" t="str">
        <f t="shared" si="31"/>
        <v>-</v>
      </c>
      <c r="J56" s="94" t="str">
        <f t="shared" si="31"/>
        <v>-</v>
      </c>
      <c r="K56" s="113" t="str">
        <f t="shared" si="31"/>
        <v>-</v>
      </c>
      <c r="L56" s="92" t="str">
        <f t="shared" si="31"/>
        <v>-</v>
      </c>
      <c r="M56" s="93" t="str">
        <f t="shared" si="31"/>
        <v>-</v>
      </c>
      <c r="N56" s="93" t="str">
        <f t="shared" si="31"/>
        <v>-</v>
      </c>
      <c r="O56" s="93" t="str">
        <f t="shared" si="31"/>
        <v>-</v>
      </c>
      <c r="P56" s="93" t="str">
        <f t="shared" si="31"/>
        <v>-</v>
      </c>
      <c r="Q56" s="94" t="str">
        <f t="shared" si="31"/>
        <v>-</v>
      </c>
      <c r="R56" s="113" t="str">
        <f t="shared" si="31"/>
        <v>-</v>
      </c>
      <c r="S56" s="92" t="str">
        <f t="shared" si="31"/>
        <v>-</v>
      </c>
      <c r="T56" s="93" t="str">
        <f t="shared" si="31"/>
        <v>-</v>
      </c>
      <c r="U56" s="93" t="str">
        <f t="shared" si="31"/>
        <v>-</v>
      </c>
      <c r="V56" s="93" t="str">
        <f t="shared" si="31"/>
        <v>-</v>
      </c>
      <c r="W56" s="93" t="str">
        <f t="shared" si="31"/>
        <v>-</v>
      </c>
      <c r="X56" s="94" t="str">
        <f t="shared" si="31"/>
        <v>-</v>
      </c>
      <c r="Y56" s="113" t="str">
        <f t="shared" si="31"/>
        <v>-</v>
      </c>
      <c r="Z56" s="92" t="str">
        <f t="shared" si="31"/>
        <v>-</v>
      </c>
      <c r="AA56" s="93" t="str">
        <f t="shared" si="31"/>
        <v>-</v>
      </c>
      <c r="AB56" s="93" t="str">
        <f t="shared" si="31"/>
        <v>-</v>
      </c>
      <c r="AC56" s="93" t="str">
        <f t="shared" si="31"/>
        <v>-</v>
      </c>
      <c r="AD56" s="93" t="str">
        <f t="shared" si="31"/>
        <v>-</v>
      </c>
      <c r="AE56" s="94" t="str">
        <f t="shared" si="31"/>
        <v>-</v>
      </c>
      <c r="AF56" s="113" t="str">
        <f t="shared" si="31"/>
        <v>-</v>
      </c>
      <c r="AG56" s="92">
        <f t="shared" si="31"/>
        <v>0</v>
      </c>
      <c r="AH56" s="93">
        <f t="shared" si="31"/>
        <v>0</v>
      </c>
      <c r="AI56" s="93">
        <f t="shared" si="31"/>
        <v>0</v>
      </c>
      <c r="AJ56" s="93">
        <f t="shared" si="31"/>
        <v>0</v>
      </c>
      <c r="AK56" s="93">
        <f t="shared" si="31"/>
        <v>0</v>
      </c>
      <c r="AL56" s="94" t="str">
        <f t="shared" si="31"/>
        <v>-</v>
      </c>
      <c r="AM56" s="113">
        <f t="shared" si="31"/>
        <v>0</v>
      </c>
      <c r="AN56" s="113">
        <f t="shared" si="31"/>
        <v>0</v>
      </c>
    </row>
    <row r="57" spans="1:40">
      <c r="A57" s="264" t="s">
        <v>86</v>
      </c>
      <c r="B57" s="265"/>
      <c r="C57" s="265"/>
      <c r="D57" s="266"/>
      <c r="E57" s="92" t="str">
        <f t="shared" ref="E57:AN57" si="32">IFERROR(E34/E35,"-")</f>
        <v>-</v>
      </c>
      <c r="F57" s="93" t="str">
        <f t="shared" si="32"/>
        <v>-</v>
      </c>
      <c r="G57" s="93" t="str">
        <f t="shared" si="32"/>
        <v>-</v>
      </c>
      <c r="H57" s="93" t="str">
        <f t="shared" si="32"/>
        <v>-</v>
      </c>
      <c r="I57" s="93" t="str">
        <f t="shared" si="32"/>
        <v>-</v>
      </c>
      <c r="J57" s="94" t="str">
        <f t="shared" si="32"/>
        <v>-</v>
      </c>
      <c r="K57" s="113" t="str">
        <f t="shared" si="32"/>
        <v>-</v>
      </c>
      <c r="L57" s="92" t="str">
        <f t="shared" si="32"/>
        <v>-</v>
      </c>
      <c r="M57" s="93" t="str">
        <f t="shared" si="32"/>
        <v>-</v>
      </c>
      <c r="N57" s="93" t="str">
        <f t="shared" si="32"/>
        <v>-</v>
      </c>
      <c r="O57" s="93" t="str">
        <f t="shared" si="32"/>
        <v>-</v>
      </c>
      <c r="P57" s="93" t="str">
        <f t="shared" si="32"/>
        <v>-</v>
      </c>
      <c r="Q57" s="94" t="str">
        <f t="shared" si="32"/>
        <v>-</v>
      </c>
      <c r="R57" s="113" t="str">
        <f t="shared" si="32"/>
        <v>-</v>
      </c>
      <c r="S57" s="92" t="str">
        <f t="shared" si="32"/>
        <v>-</v>
      </c>
      <c r="T57" s="93" t="str">
        <f t="shared" si="32"/>
        <v>-</v>
      </c>
      <c r="U57" s="93" t="str">
        <f t="shared" si="32"/>
        <v>-</v>
      </c>
      <c r="V57" s="93" t="str">
        <f t="shared" si="32"/>
        <v>-</v>
      </c>
      <c r="W57" s="93" t="str">
        <f t="shared" si="32"/>
        <v>-</v>
      </c>
      <c r="X57" s="94" t="str">
        <f t="shared" si="32"/>
        <v>-</v>
      </c>
      <c r="Y57" s="113" t="str">
        <f t="shared" si="32"/>
        <v>-</v>
      </c>
      <c r="Z57" s="92" t="str">
        <f t="shared" si="32"/>
        <v>-</v>
      </c>
      <c r="AA57" s="93" t="str">
        <f t="shared" si="32"/>
        <v>-</v>
      </c>
      <c r="AB57" s="93" t="str">
        <f t="shared" si="32"/>
        <v>-</v>
      </c>
      <c r="AC57" s="93" t="str">
        <f t="shared" si="32"/>
        <v>-</v>
      </c>
      <c r="AD57" s="93" t="str">
        <f t="shared" si="32"/>
        <v>-</v>
      </c>
      <c r="AE57" s="94" t="str">
        <f t="shared" si="32"/>
        <v>-</v>
      </c>
      <c r="AF57" s="113" t="str">
        <f t="shared" si="32"/>
        <v>-</v>
      </c>
      <c r="AG57" s="92">
        <f t="shared" si="32"/>
        <v>1</v>
      </c>
      <c r="AH57" s="93">
        <f t="shared" si="32"/>
        <v>0.97413793103447999</v>
      </c>
      <c r="AI57" s="93">
        <f t="shared" si="32"/>
        <v>0.95073891625616003</v>
      </c>
      <c r="AJ57" s="93">
        <f t="shared" si="32"/>
        <v>0.91891891891891997</v>
      </c>
      <c r="AK57" s="93">
        <f t="shared" si="32"/>
        <v>0.94155844155844004</v>
      </c>
      <c r="AL57" s="94" t="str">
        <f t="shared" si="32"/>
        <v>-</v>
      </c>
      <c r="AM57" s="113">
        <f t="shared" si="32"/>
        <v>0.95242001640689</v>
      </c>
      <c r="AN57" s="113">
        <f t="shared" si="32"/>
        <v>0.95242001640689</v>
      </c>
    </row>
    <row r="58" spans="1:40">
      <c r="A58" s="264" t="s">
        <v>87</v>
      </c>
      <c r="B58" s="265"/>
      <c r="C58" s="265"/>
      <c r="D58" s="266"/>
      <c r="E58" s="92" t="str">
        <f t="shared" ref="E58:AN58" si="33">IFERROR(E23/E35,"-")</f>
        <v>-</v>
      </c>
      <c r="F58" s="93" t="str">
        <f t="shared" si="33"/>
        <v>-</v>
      </c>
      <c r="G58" s="93" t="str">
        <f t="shared" si="33"/>
        <v>-</v>
      </c>
      <c r="H58" s="93" t="str">
        <f t="shared" si="33"/>
        <v>-</v>
      </c>
      <c r="I58" s="93" t="str">
        <f t="shared" si="33"/>
        <v>-</v>
      </c>
      <c r="J58" s="94" t="str">
        <f t="shared" si="33"/>
        <v>-</v>
      </c>
      <c r="K58" s="113" t="str">
        <f t="shared" si="33"/>
        <v>-</v>
      </c>
      <c r="L58" s="92" t="str">
        <f t="shared" si="33"/>
        <v>-</v>
      </c>
      <c r="M58" s="93" t="str">
        <f t="shared" si="33"/>
        <v>-</v>
      </c>
      <c r="N58" s="93" t="str">
        <f t="shared" si="33"/>
        <v>-</v>
      </c>
      <c r="O58" s="93" t="str">
        <f t="shared" si="33"/>
        <v>-</v>
      </c>
      <c r="P58" s="93" t="str">
        <f t="shared" si="33"/>
        <v>-</v>
      </c>
      <c r="Q58" s="94" t="str">
        <f t="shared" si="33"/>
        <v>-</v>
      </c>
      <c r="R58" s="113" t="str">
        <f t="shared" si="33"/>
        <v>-</v>
      </c>
      <c r="S58" s="92" t="str">
        <f t="shared" si="33"/>
        <v>-</v>
      </c>
      <c r="T58" s="93" t="str">
        <f t="shared" si="33"/>
        <v>-</v>
      </c>
      <c r="U58" s="93" t="str">
        <f t="shared" si="33"/>
        <v>-</v>
      </c>
      <c r="V58" s="93" t="str">
        <f t="shared" si="33"/>
        <v>-</v>
      </c>
      <c r="W58" s="93" t="str">
        <f t="shared" si="33"/>
        <v>-</v>
      </c>
      <c r="X58" s="94" t="str">
        <f t="shared" si="33"/>
        <v>-</v>
      </c>
      <c r="Y58" s="113" t="str">
        <f t="shared" si="33"/>
        <v>-</v>
      </c>
      <c r="Z58" s="92" t="str">
        <f t="shared" si="33"/>
        <v>-</v>
      </c>
      <c r="AA58" s="93" t="str">
        <f t="shared" si="33"/>
        <v>-</v>
      </c>
      <c r="AB58" s="93" t="str">
        <f t="shared" si="33"/>
        <v>-</v>
      </c>
      <c r="AC58" s="93" t="str">
        <f t="shared" si="33"/>
        <v>-</v>
      </c>
      <c r="AD58" s="93" t="str">
        <f t="shared" si="33"/>
        <v>-</v>
      </c>
      <c r="AE58" s="94" t="str">
        <f t="shared" si="33"/>
        <v>-</v>
      </c>
      <c r="AF58" s="113" t="str">
        <f t="shared" si="33"/>
        <v>-</v>
      </c>
      <c r="AG58" s="92">
        <f t="shared" si="33"/>
        <v>0</v>
      </c>
      <c r="AH58" s="93">
        <f t="shared" si="33"/>
        <v>0</v>
      </c>
      <c r="AI58" s="93">
        <f t="shared" si="33"/>
        <v>0</v>
      </c>
      <c r="AJ58" s="93">
        <f t="shared" si="33"/>
        <v>3.8610038610039001E-3</v>
      </c>
      <c r="AK58" s="93">
        <f t="shared" si="33"/>
        <v>3.2467532467532001E-3</v>
      </c>
      <c r="AL58" s="94" t="str">
        <f t="shared" si="33"/>
        <v>-</v>
      </c>
      <c r="AM58" s="113">
        <f t="shared" si="33"/>
        <v>1.6406890894175999E-3</v>
      </c>
      <c r="AN58" s="113">
        <f t="shared" si="33"/>
        <v>1.6406890894175999E-3</v>
      </c>
    </row>
    <row r="59" spans="1:40" ht="15.75" customHeight="1">
      <c r="A59" s="301" t="s">
        <v>88</v>
      </c>
      <c r="B59" s="302"/>
      <c r="C59" s="302"/>
      <c r="D59" s="303"/>
      <c r="E59" s="95" t="str">
        <f t="shared" ref="E59:AN59" si="34">IFERROR(E24/E35,"-")</f>
        <v>-</v>
      </c>
      <c r="F59" s="96" t="str">
        <f t="shared" si="34"/>
        <v>-</v>
      </c>
      <c r="G59" s="96" t="str">
        <f t="shared" si="34"/>
        <v>-</v>
      </c>
      <c r="H59" s="96" t="str">
        <f t="shared" si="34"/>
        <v>-</v>
      </c>
      <c r="I59" s="96" t="str">
        <f t="shared" si="34"/>
        <v>-</v>
      </c>
      <c r="J59" s="97" t="str">
        <f t="shared" si="34"/>
        <v>-</v>
      </c>
      <c r="K59" s="114" t="str">
        <f t="shared" si="34"/>
        <v>-</v>
      </c>
      <c r="L59" s="95" t="str">
        <f t="shared" si="34"/>
        <v>-</v>
      </c>
      <c r="M59" s="96" t="str">
        <f t="shared" si="34"/>
        <v>-</v>
      </c>
      <c r="N59" s="96" t="str">
        <f t="shared" si="34"/>
        <v>-</v>
      </c>
      <c r="O59" s="96" t="str">
        <f t="shared" si="34"/>
        <v>-</v>
      </c>
      <c r="P59" s="96" t="str">
        <f t="shared" si="34"/>
        <v>-</v>
      </c>
      <c r="Q59" s="97" t="str">
        <f t="shared" si="34"/>
        <v>-</v>
      </c>
      <c r="R59" s="114" t="str">
        <f t="shared" si="34"/>
        <v>-</v>
      </c>
      <c r="S59" s="95" t="str">
        <f t="shared" si="34"/>
        <v>-</v>
      </c>
      <c r="T59" s="96" t="str">
        <f t="shared" si="34"/>
        <v>-</v>
      </c>
      <c r="U59" s="96" t="str">
        <f t="shared" si="34"/>
        <v>-</v>
      </c>
      <c r="V59" s="96" t="str">
        <f t="shared" si="34"/>
        <v>-</v>
      </c>
      <c r="W59" s="96" t="str">
        <f t="shared" si="34"/>
        <v>-</v>
      </c>
      <c r="X59" s="97" t="str">
        <f t="shared" si="34"/>
        <v>-</v>
      </c>
      <c r="Y59" s="114" t="str">
        <f t="shared" si="34"/>
        <v>-</v>
      </c>
      <c r="Z59" s="95" t="str">
        <f t="shared" si="34"/>
        <v>-</v>
      </c>
      <c r="AA59" s="96" t="str">
        <f t="shared" si="34"/>
        <v>-</v>
      </c>
      <c r="AB59" s="96" t="str">
        <f t="shared" si="34"/>
        <v>-</v>
      </c>
      <c r="AC59" s="96" t="str">
        <f t="shared" si="34"/>
        <v>-</v>
      </c>
      <c r="AD59" s="96" t="str">
        <f t="shared" si="34"/>
        <v>-</v>
      </c>
      <c r="AE59" s="97" t="str">
        <f t="shared" si="34"/>
        <v>-</v>
      </c>
      <c r="AF59" s="114" t="str">
        <f t="shared" si="34"/>
        <v>-</v>
      </c>
      <c r="AG59" s="95">
        <f t="shared" si="34"/>
        <v>0</v>
      </c>
      <c r="AH59" s="96">
        <f t="shared" si="34"/>
        <v>0</v>
      </c>
      <c r="AI59" s="96">
        <f t="shared" si="34"/>
        <v>0</v>
      </c>
      <c r="AJ59" s="96">
        <f t="shared" si="34"/>
        <v>0</v>
      </c>
      <c r="AK59" s="96">
        <f t="shared" si="34"/>
        <v>0</v>
      </c>
      <c r="AL59" s="97" t="str">
        <f t="shared" si="34"/>
        <v>-</v>
      </c>
      <c r="AM59" s="114">
        <f t="shared" si="34"/>
        <v>0</v>
      </c>
      <c r="AN59" s="114">
        <f t="shared" si="34"/>
        <v>0</v>
      </c>
    </row>
    <row r="60" spans="1:40" ht="16.5" customHeight="1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0" ht="16.5" customHeight="1">
      <c r="A61" s="249" t="s">
        <v>89</v>
      </c>
      <c r="B61" s="250"/>
      <c r="C61" s="250"/>
      <c r="D61" s="251"/>
      <c r="E61" s="5"/>
      <c r="F61" s="6"/>
      <c r="G61" s="6"/>
      <c r="H61" s="6"/>
      <c r="I61" s="6"/>
      <c r="J61" s="15"/>
      <c r="K61" s="72">
        <f t="shared" ref="K61:K67" si="35">SUM(E61:J61)</f>
        <v>0</v>
      </c>
      <c r="L61" s="5"/>
      <c r="M61" s="6"/>
      <c r="N61" s="6"/>
      <c r="O61" s="6"/>
      <c r="P61" s="6"/>
      <c r="Q61" s="15"/>
      <c r="R61" s="72">
        <f t="shared" ref="R61:R67" si="36">SUM(L61:Q61)</f>
        <v>0</v>
      </c>
      <c r="S61" s="5"/>
      <c r="T61" s="6"/>
      <c r="U61" s="6"/>
      <c r="V61" s="6"/>
      <c r="W61" s="6"/>
      <c r="X61" s="15"/>
      <c r="Y61" s="72">
        <f t="shared" ref="Y61:Y67" si="37">SUM(S61:X61)</f>
        <v>0</v>
      </c>
      <c r="Z61" s="5"/>
      <c r="AA61" s="6"/>
      <c r="AB61" s="6"/>
      <c r="AC61" s="6"/>
      <c r="AD61" s="6"/>
      <c r="AE61" s="15"/>
      <c r="AF61" s="72">
        <f t="shared" ref="AF61:AF67" si="38">SUM(Z61:AE61)</f>
        <v>0</v>
      </c>
      <c r="AG61" s="5">
        <v>33</v>
      </c>
      <c r="AH61" s="6">
        <v>0</v>
      </c>
      <c r="AI61" s="6">
        <v>22</v>
      </c>
      <c r="AJ61" s="6">
        <v>23</v>
      </c>
      <c r="AK61" s="6">
        <v>47</v>
      </c>
      <c r="AL61" s="15"/>
      <c r="AM61" s="72">
        <f t="shared" ref="AM61:AM67" si="39">SUM(AG61:AL61)</f>
        <v>125</v>
      </c>
      <c r="AN61" s="72">
        <f t="shared" ref="AN61:AN67" si="40">K61+R61+Y61+AF61+AM61</f>
        <v>125</v>
      </c>
    </row>
    <row r="62" spans="1:40" ht="15.75" customHeight="1">
      <c r="A62" s="243" t="s">
        <v>90</v>
      </c>
      <c r="B62" s="244"/>
      <c r="C62" s="244"/>
      <c r="D62" s="245"/>
      <c r="E62" s="7"/>
      <c r="F62" s="8"/>
      <c r="G62" s="8"/>
      <c r="H62" s="8"/>
      <c r="I62" s="8"/>
      <c r="J62" s="16"/>
      <c r="K62" s="73">
        <f t="shared" si="35"/>
        <v>0</v>
      </c>
      <c r="L62" s="7"/>
      <c r="M62" s="8"/>
      <c r="N62" s="8"/>
      <c r="O62" s="8"/>
      <c r="P62" s="8"/>
      <c r="Q62" s="16"/>
      <c r="R62" s="73">
        <f t="shared" si="36"/>
        <v>0</v>
      </c>
      <c r="S62" s="7"/>
      <c r="T62" s="8"/>
      <c r="U62" s="8"/>
      <c r="V62" s="8"/>
      <c r="W62" s="8"/>
      <c r="X62" s="16"/>
      <c r="Y62" s="73">
        <f t="shared" si="37"/>
        <v>0</v>
      </c>
      <c r="Z62" s="7"/>
      <c r="AA62" s="8"/>
      <c r="AB62" s="8"/>
      <c r="AC62" s="8"/>
      <c r="AD62" s="8"/>
      <c r="AE62" s="16"/>
      <c r="AF62" s="73">
        <f t="shared" si="38"/>
        <v>0</v>
      </c>
      <c r="AG62" s="7">
        <v>990</v>
      </c>
      <c r="AH62" s="8">
        <v>3670</v>
      </c>
      <c r="AI62" s="8">
        <v>364</v>
      </c>
      <c r="AJ62" s="8">
        <v>1069</v>
      </c>
      <c r="AK62" s="6">
        <v>1015</v>
      </c>
      <c r="AL62" s="16"/>
      <c r="AM62" s="73">
        <f t="shared" si="39"/>
        <v>7108</v>
      </c>
      <c r="AN62" s="73">
        <f t="shared" si="40"/>
        <v>7108</v>
      </c>
    </row>
    <row r="63" spans="1:40">
      <c r="A63" s="243" t="s">
        <v>91</v>
      </c>
      <c r="B63" s="244"/>
      <c r="C63" s="244"/>
      <c r="D63" s="245"/>
      <c r="E63" s="7"/>
      <c r="F63" s="8"/>
      <c r="G63" s="8"/>
      <c r="H63" s="8"/>
      <c r="I63" s="8"/>
      <c r="J63" s="16"/>
      <c r="K63" s="73">
        <f t="shared" si="35"/>
        <v>0</v>
      </c>
      <c r="L63" s="7"/>
      <c r="M63" s="8"/>
      <c r="N63" s="8"/>
      <c r="O63" s="8"/>
      <c r="P63" s="8"/>
      <c r="Q63" s="16"/>
      <c r="R63" s="73">
        <f t="shared" si="36"/>
        <v>0</v>
      </c>
      <c r="S63" s="7"/>
      <c r="T63" s="8"/>
      <c r="U63" s="8"/>
      <c r="V63" s="8"/>
      <c r="W63" s="8"/>
      <c r="X63" s="16"/>
      <c r="Y63" s="73">
        <f t="shared" si="37"/>
        <v>0</v>
      </c>
      <c r="Z63" s="7"/>
      <c r="AA63" s="8"/>
      <c r="AB63" s="8"/>
      <c r="AC63" s="8"/>
      <c r="AD63" s="8"/>
      <c r="AE63" s="16"/>
      <c r="AF63" s="73">
        <f t="shared" si="38"/>
        <v>0</v>
      </c>
      <c r="AG63" s="7">
        <v>2</v>
      </c>
      <c r="AH63" s="8">
        <v>1</v>
      </c>
      <c r="AI63" s="8">
        <v>1</v>
      </c>
      <c r="AJ63" s="8">
        <v>1</v>
      </c>
      <c r="AK63" s="8">
        <v>0</v>
      </c>
      <c r="AL63" s="16"/>
      <c r="AM63" s="73">
        <f t="shared" si="39"/>
        <v>5</v>
      </c>
      <c r="AN63" s="73">
        <f t="shared" si="40"/>
        <v>5</v>
      </c>
    </row>
    <row r="64" spans="1:40">
      <c r="A64" s="243" t="s">
        <v>92</v>
      </c>
      <c r="B64" s="244"/>
      <c r="C64" s="244"/>
      <c r="D64" s="245"/>
      <c r="E64" s="7"/>
      <c r="F64" s="8"/>
      <c r="G64" s="8"/>
      <c r="H64" s="8"/>
      <c r="I64" s="8"/>
      <c r="J64" s="16"/>
      <c r="K64" s="73">
        <f t="shared" si="35"/>
        <v>0</v>
      </c>
      <c r="L64" s="7"/>
      <c r="M64" s="8"/>
      <c r="N64" s="8"/>
      <c r="O64" s="8"/>
      <c r="P64" s="8"/>
      <c r="Q64" s="16"/>
      <c r="R64" s="73">
        <f t="shared" si="36"/>
        <v>0</v>
      </c>
      <c r="S64" s="7"/>
      <c r="T64" s="8"/>
      <c r="U64" s="8"/>
      <c r="V64" s="8"/>
      <c r="W64" s="8"/>
      <c r="X64" s="16"/>
      <c r="Y64" s="73">
        <f t="shared" si="37"/>
        <v>0</v>
      </c>
      <c r="Z64" s="7"/>
      <c r="AA64" s="8"/>
      <c r="AB64" s="8"/>
      <c r="AC64" s="8"/>
      <c r="AD64" s="8"/>
      <c r="AE64" s="16"/>
      <c r="AF64" s="73">
        <f t="shared" si="38"/>
        <v>0</v>
      </c>
      <c r="AG64" s="7">
        <v>31</v>
      </c>
      <c r="AH64" s="8">
        <v>0</v>
      </c>
      <c r="AI64" s="8">
        <v>29</v>
      </c>
      <c r="AJ64" s="8">
        <v>29</v>
      </c>
      <c r="AK64" s="8">
        <v>24</v>
      </c>
      <c r="AL64" s="16"/>
      <c r="AM64" s="73">
        <f t="shared" si="39"/>
        <v>113</v>
      </c>
      <c r="AN64" s="73">
        <f t="shared" si="40"/>
        <v>113</v>
      </c>
    </row>
    <row r="65" spans="1:40">
      <c r="A65" s="243" t="s">
        <v>93</v>
      </c>
      <c r="B65" s="244"/>
      <c r="C65" s="244"/>
      <c r="D65" s="245"/>
      <c r="E65" s="7"/>
      <c r="F65" s="8"/>
      <c r="G65" s="8"/>
      <c r="H65" s="8"/>
      <c r="I65" s="8"/>
      <c r="J65" s="16"/>
      <c r="K65" s="73">
        <f t="shared" si="35"/>
        <v>0</v>
      </c>
      <c r="L65" s="7"/>
      <c r="M65" s="8"/>
      <c r="N65" s="8"/>
      <c r="O65" s="8"/>
      <c r="P65" s="8"/>
      <c r="Q65" s="16"/>
      <c r="R65" s="73">
        <f t="shared" si="36"/>
        <v>0</v>
      </c>
      <c r="S65" s="7"/>
      <c r="T65" s="8"/>
      <c r="U65" s="8"/>
      <c r="V65" s="8"/>
      <c r="W65" s="8"/>
      <c r="X65" s="16"/>
      <c r="Y65" s="73">
        <f t="shared" si="37"/>
        <v>0</v>
      </c>
      <c r="Z65" s="7"/>
      <c r="AA65" s="8"/>
      <c r="AB65" s="8"/>
      <c r="AC65" s="8"/>
      <c r="AD65" s="8"/>
      <c r="AE65" s="16"/>
      <c r="AF65" s="73">
        <f t="shared" si="38"/>
        <v>0</v>
      </c>
      <c r="AG65" s="7">
        <v>528</v>
      </c>
      <c r="AH65" s="8">
        <v>56</v>
      </c>
      <c r="AI65" s="8">
        <v>805</v>
      </c>
      <c r="AJ65" s="8">
        <v>1200</v>
      </c>
      <c r="AK65" s="8">
        <v>977</v>
      </c>
      <c r="AL65" s="16"/>
      <c r="AM65" s="73">
        <f t="shared" si="39"/>
        <v>3566</v>
      </c>
      <c r="AN65" s="73">
        <f t="shared" si="40"/>
        <v>3566</v>
      </c>
    </row>
    <row r="66" spans="1:40">
      <c r="A66" s="243" t="s">
        <v>94</v>
      </c>
      <c r="B66" s="244"/>
      <c r="C66" s="244"/>
      <c r="D66" s="245"/>
      <c r="E66" s="7"/>
      <c r="F66" s="8"/>
      <c r="G66" s="8"/>
      <c r="H66" s="8"/>
      <c r="I66" s="8"/>
      <c r="J66" s="16"/>
      <c r="K66" s="73">
        <f t="shared" si="35"/>
        <v>0</v>
      </c>
      <c r="L66" s="7"/>
      <c r="M66" s="8"/>
      <c r="N66" s="8"/>
      <c r="O66" s="8"/>
      <c r="P66" s="8"/>
      <c r="Q66" s="16"/>
      <c r="R66" s="73">
        <f t="shared" si="36"/>
        <v>0</v>
      </c>
      <c r="S66" s="7"/>
      <c r="T66" s="8"/>
      <c r="U66" s="8"/>
      <c r="V66" s="8"/>
      <c r="W66" s="8"/>
      <c r="X66" s="16"/>
      <c r="Y66" s="73">
        <f t="shared" si="37"/>
        <v>0</v>
      </c>
      <c r="Z66" s="7"/>
      <c r="AA66" s="8"/>
      <c r="AB66" s="8"/>
      <c r="AC66" s="8"/>
      <c r="AD66" s="8"/>
      <c r="AE66" s="16"/>
      <c r="AF66" s="73">
        <f t="shared" si="38"/>
        <v>0</v>
      </c>
      <c r="AG66" s="7">
        <v>3178</v>
      </c>
      <c r="AH66" s="8">
        <v>17696</v>
      </c>
      <c r="AI66" s="8">
        <v>7164</v>
      </c>
      <c r="AJ66" s="8">
        <v>418</v>
      </c>
      <c r="AK66" s="8">
        <v>667</v>
      </c>
      <c r="AL66" s="16"/>
      <c r="AM66" s="73">
        <f t="shared" si="39"/>
        <v>29123</v>
      </c>
      <c r="AN66" s="73">
        <f t="shared" si="40"/>
        <v>29123</v>
      </c>
    </row>
    <row r="67" spans="1:40">
      <c r="A67" s="243" t="s">
        <v>95</v>
      </c>
      <c r="B67" s="244"/>
      <c r="C67" s="244"/>
      <c r="D67" s="245"/>
      <c r="E67" s="7"/>
      <c r="F67" s="8"/>
      <c r="G67" s="8"/>
      <c r="H67" s="8"/>
      <c r="I67" s="8"/>
      <c r="J67" s="16"/>
      <c r="K67" s="73">
        <f t="shared" si="35"/>
        <v>0</v>
      </c>
      <c r="L67" s="7"/>
      <c r="M67" s="8"/>
      <c r="N67" s="8"/>
      <c r="O67" s="8"/>
      <c r="P67" s="8"/>
      <c r="Q67" s="16"/>
      <c r="R67" s="73">
        <f t="shared" si="36"/>
        <v>0</v>
      </c>
      <c r="S67" s="7"/>
      <c r="T67" s="8"/>
      <c r="U67" s="8"/>
      <c r="V67" s="8"/>
      <c r="W67" s="8"/>
      <c r="X67" s="16"/>
      <c r="Y67" s="73">
        <f t="shared" si="37"/>
        <v>0</v>
      </c>
      <c r="Z67" s="7"/>
      <c r="AA67" s="8"/>
      <c r="AB67" s="8"/>
      <c r="AC67" s="8"/>
      <c r="AD67" s="8"/>
      <c r="AE67" s="16"/>
      <c r="AF67" s="73">
        <f t="shared" si="38"/>
        <v>0</v>
      </c>
      <c r="AG67" s="7">
        <v>0</v>
      </c>
      <c r="AH67" s="8">
        <v>1155</v>
      </c>
      <c r="AI67" s="8">
        <v>828</v>
      </c>
      <c r="AJ67" s="8">
        <v>2270</v>
      </c>
      <c r="AK67" s="8">
        <v>293</v>
      </c>
      <c r="AL67" s="16"/>
      <c r="AM67" s="73">
        <f t="shared" si="39"/>
        <v>4546</v>
      </c>
      <c r="AN67" s="73">
        <f t="shared" si="40"/>
        <v>4546</v>
      </c>
    </row>
    <row r="68" spans="1:40" ht="15.75" customHeight="1">
      <c r="A68" s="280" t="s">
        <v>96</v>
      </c>
      <c r="B68" s="281"/>
      <c r="C68" s="281"/>
      <c r="D68" s="282"/>
      <c r="E68" s="116">
        <f t="shared" ref="E68:AN68" si="41">SUM(E35,E61:E65)</f>
        <v>0</v>
      </c>
      <c r="F68" s="117">
        <f t="shared" si="41"/>
        <v>0</v>
      </c>
      <c r="G68" s="117">
        <f t="shared" si="41"/>
        <v>0</v>
      </c>
      <c r="H68" s="117">
        <f t="shared" si="41"/>
        <v>0</v>
      </c>
      <c r="I68" s="117">
        <f t="shared" si="41"/>
        <v>0</v>
      </c>
      <c r="J68" s="118">
        <f t="shared" si="41"/>
        <v>0</v>
      </c>
      <c r="K68" s="115">
        <f t="shared" si="41"/>
        <v>0</v>
      </c>
      <c r="L68" s="116">
        <f t="shared" si="41"/>
        <v>0</v>
      </c>
      <c r="M68" s="117">
        <f t="shared" si="41"/>
        <v>0</v>
      </c>
      <c r="N68" s="117">
        <f t="shared" si="41"/>
        <v>0</v>
      </c>
      <c r="O68" s="117">
        <f t="shared" si="41"/>
        <v>0</v>
      </c>
      <c r="P68" s="117">
        <f t="shared" si="41"/>
        <v>0</v>
      </c>
      <c r="Q68" s="118">
        <f t="shared" si="41"/>
        <v>0</v>
      </c>
      <c r="R68" s="115">
        <f t="shared" si="41"/>
        <v>0</v>
      </c>
      <c r="S68" s="116">
        <f t="shared" si="41"/>
        <v>0</v>
      </c>
      <c r="T68" s="117">
        <f t="shared" si="41"/>
        <v>0</v>
      </c>
      <c r="U68" s="117">
        <f t="shared" si="41"/>
        <v>0</v>
      </c>
      <c r="V68" s="117">
        <f t="shared" si="41"/>
        <v>0</v>
      </c>
      <c r="W68" s="117">
        <f t="shared" si="41"/>
        <v>0</v>
      </c>
      <c r="X68" s="118">
        <f t="shared" si="41"/>
        <v>0</v>
      </c>
      <c r="Y68" s="115">
        <f t="shared" si="41"/>
        <v>0</v>
      </c>
      <c r="Z68" s="116">
        <f t="shared" si="41"/>
        <v>0</v>
      </c>
      <c r="AA68" s="117">
        <f t="shared" si="41"/>
        <v>0</v>
      </c>
      <c r="AB68" s="117">
        <f t="shared" si="41"/>
        <v>0</v>
      </c>
      <c r="AC68" s="117">
        <f t="shared" si="41"/>
        <v>0</v>
      </c>
      <c r="AD68" s="117">
        <f t="shared" si="41"/>
        <v>0</v>
      </c>
      <c r="AE68" s="118">
        <f t="shared" si="41"/>
        <v>0</v>
      </c>
      <c r="AF68" s="115">
        <f t="shared" si="41"/>
        <v>0</v>
      </c>
      <c r="AG68" s="116">
        <f t="shared" si="41"/>
        <v>1685</v>
      </c>
      <c r="AH68" s="117">
        <f t="shared" si="41"/>
        <v>4075</v>
      </c>
      <c r="AI68" s="117">
        <f t="shared" si="41"/>
        <v>1424</v>
      </c>
      <c r="AJ68" s="117">
        <f t="shared" si="41"/>
        <v>2581</v>
      </c>
      <c r="AK68" s="117">
        <f t="shared" si="41"/>
        <v>2371</v>
      </c>
      <c r="AL68" s="118">
        <f t="shared" si="41"/>
        <v>0</v>
      </c>
      <c r="AM68" s="115">
        <f t="shared" si="41"/>
        <v>12136</v>
      </c>
      <c r="AN68" s="115">
        <f t="shared" si="41"/>
        <v>12136</v>
      </c>
    </row>
    <row r="69" spans="1:40" ht="16.5" customHeight="1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0" ht="15.75" customHeight="1">
      <c r="A70" s="277" t="s">
        <v>97</v>
      </c>
      <c r="B70" s="278"/>
      <c r="C70" s="278"/>
      <c r="D70" s="279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>
        <v>0</v>
      </c>
      <c r="AH70" s="20">
        <v>7</v>
      </c>
      <c r="AI70" s="20">
        <v>9</v>
      </c>
      <c r="AJ70" s="20">
        <v>10</v>
      </c>
      <c r="AK70" s="20">
        <v>11</v>
      </c>
      <c r="AL70" s="21"/>
      <c r="AM70" s="72">
        <f>SUM(AG70:AL70)</f>
        <v>37</v>
      </c>
      <c r="AN70" s="72">
        <f>K70+R70+Y70+AF70</f>
        <v>0</v>
      </c>
    </row>
    <row r="71" spans="1:40">
      <c r="A71" s="292" t="s">
        <v>98</v>
      </c>
      <c r="B71" s="293"/>
      <c r="C71" s="293"/>
      <c r="D71" s="294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>
        <v>0</v>
      </c>
      <c r="AH71" s="23">
        <v>2</v>
      </c>
      <c r="AI71" s="23">
        <v>5</v>
      </c>
      <c r="AJ71" s="23">
        <v>8</v>
      </c>
      <c r="AK71" s="23">
        <v>6</v>
      </c>
      <c r="AL71" s="24"/>
      <c r="AM71" s="119">
        <f>SUM(AG71:AL71)</f>
        <v>21</v>
      </c>
      <c r="AN71" s="119">
        <f>K71+R71+Y71+AF71</f>
        <v>0</v>
      </c>
    </row>
    <row r="72" spans="1:40">
      <c r="A72" s="295" t="s">
        <v>99</v>
      </c>
      <c r="B72" s="296"/>
      <c r="C72" s="296"/>
      <c r="D72" s="297"/>
      <c r="E72" s="122" t="str">
        <f t="shared" ref="E72:AN72" si="42">IFERROR(E70/E36,"-")</f>
        <v>-</v>
      </c>
      <c r="F72" s="123" t="str">
        <f t="shared" si="42"/>
        <v>-</v>
      </c>
      <c r="G72" s="123" t="str">
        <f t="shared" si="42"/>
        <v>-</v>
      </c>
      <c r="H72" s="123" t="str">
        <f t="shared" si="42"/>
        <v>-</v>
      </c>
      <c r="I72" s="123" t="str">
        <f t="shared" si="42"/>
        <v>-</v>
      </c>
      <c r="J72" s="124" t="str">
        <f t="shared" si="42"/>
        <v>-</v>
      </c>
      <c r="K72" s="120" t="str">
        <f t="shared" si="42"/>
        <v>-</v>
      </c>
      <c r="L72" s="122" t="str">
        <f t="shared" si="42"/>
        <v>-</v>
      </c>
      <c r="M72" s="123" t="str">
        <f t="shared" si="42"/>
        <v>-</v>
      </c>
      <c r="N72" s="123" t="str">
        <f t="shared" si="42"/>
        <v>-</v>
      </c>
      <c r="O72" s="123" t="str">
        <f t="shared" si="42"/>
        <v>-</v>
      </c>
      <c r="P72" s="123" t="str">
        <f t="shared" si="42"/>
        <v>-</v>
      </c>
      <c r="Q72" s="124" t="str">
        <f t="shared" si="42"/>
        <v>-</v>
      </c>
      <c r="R72" s="120" t="str">
        <f t="shared" si="42"/>
        <v>-</v>
      </c>
      <c r="S72" s="122" t="str">
        <f t="shared" si="42"/>
        <v>-</v>
      </c>
      <c r="T72" s="123" t="str">
        <f t="shared" si="42"/>
        <v>-</v>
      </c>
      <c r="U72" s="123" t="str">
        <f t="shared" si="42"/>
        <v>-</v>
      </c>
      <c r="V72" s="123" t="str">
        <f t="shared" si="42"/>
        <v>-</v>
      </c>
      <c r="W72" s="123" t="str">
        <f t="shared" si="42"/>
        <v>-</v>
      </c>
      <c r="X72" s="124" t="str">
        <f t="shared" si="42"/>
        <v>-</v>
      </c>
      <c r="Y72" s="120" t="str">
        <f t="shared" si="42"/>
        <v>-</v>
      </c>
      <c r="Z72" s="122" t="str">
        <f t="shared" si="42"/>
        <v>-</v>
      </c>
      <c r="AA72" s="123" t="str">
        <f t="shared" si="42"/>
        <v>-</v>
      </c>
      <c r="AB72" s="123" t="str">
        <f t="shared" si="42"/>
        <v>-</v>
      </c>
      <c r="AC72" s="123" t="str">
        <f t="shared" si="42"/>
        <v>-</v>
      </c>
      <c r="AD72" s="123" t="str">
        <f t="shared" si="42"/>
        <v>-</v>
      </c>
      <c r="AE72" s="124" t="str">
        <f t="shared" si="42"/>
        <v>-</v>
      </c>
      <c r="AF72" s="120" t="str">
        <f t="shared" si="42"/>
        <v>-</v>
      </c>
      <c r="AG72" s="122" t="str">
        <f t="shared" si="42"/>
        <v>-</v>
      </c>
      <c r="AH72" s="123">
        <f t="shared" si="42"/>
        <v>0.77777777777778001</v>
      </c>
      <c r="AI72" s="123">
        <f t="shared" si="42"/>
        <v>1</v>
      </c>
      <c r="AJ72" s="123">
        <f t="shared" si="42"/>
        <v>0.55555555555556002</v>
      </c>
      <c r="AK72" s="123">
        <f t="shared" si="42"/>
        <v>0.61111111111111005</v>
      </c>
      <c r="AL72" s="124" t="str">
        <f t="shared" si="42"/>
        <v>-</v>
      </c>
      <c r="AM72" s="120">
        <f t="shared" si="42"/>
        <v>0.68518518518519</v>
      </c>
      <c r="AN72" s="120">
        <f t="shared" si="42"/>
        <v>0</v>
      </c>
    </row>
    <row r="73" spans="1:40" ht="15.75" customHeight="1">
      <c r="A73" s="289" t="s">
        <v>100</v>
      </c>
      <c r="B73" s="290"/>
      <c r="C73" s="290"/>
      <c r="D73" s="291"/>
      <c r="E73" s="125" t="str">
        <f t="shared" ref="E73:AN73" si="43">IFERROR(E71/E36,"-")</f>
        <v>-</v>
      </c>
      <c r="F73" s="126" t="str">
        <f t="shared" si="43"/>
        <v>-</v>
      </c>
      <c r="G73" s="126" t="str">
        <f t="shared" si="43"/>
        <v>-</v>
      </c>
      <c r="H73" s="126" t="str">
        <f t="shared" si="43"/>
        <v>-</v>
      </c>
      <c r="I73" s="126" t="str">
        <f t="shared" si="43"/>
        <v>-</v>
      </c>
      <c r="J73" s="127" t="str">
        <f t="shared" si="43"/>
        <v>-</v>
      </c>
      <c r="K73" s="121" t="str">
        <f t="shared" si="43"/>
        <v>-</v>
      </c>
      <c r="L73" s="125" t="str">
        <f t="shared" si="43"/>
        <v>-</v>
      </c>
      <c r="M73" s="126" t="str">
        <f t="shared" si="43"/>
        <v>-</v>
      </c>
      <c r="N73" s="126" t="str">
        <f t="shared" si="43"/>
        <v>-</v>
      </c>
      <c r="O73" s="126" t="str">
        <f t="shared" si="43"/>
        <v>-</v>
      </c>
      <c r="P73" s="126" t="str">
        <f t="shared" si="43"/>
        <v>-</v>
      </c>
      <c r="Q73" s="127" t="str">
        <f t="shared" si="43"/>
        <v>-</v>
      </c>
      <c r="R73" s="121" t="str">
        <f t="shared" si="43"/>
        <v>-</v>
      </c>
      <c r="S73" s="125" t="str">
        <f t="shared" si="43"/>
        <v>-</v>
      </c>
      <c r="T73" s="126" t="str">
        <f t="shared" si="43"/>
        <v>-</v>
      </c>
      <c r="U73" s="126" t="str">
        <f t="shared" si="43"/>
        <v>-</v>
      </c>
      <c r="V73" s="126" t="str">
        <f t="shared" si="43"/>
        <v>-</v>
      </c>
      <c r="W73" s="126" t="str">
        <f t="shared" si="43"/>
        <v>-</v>
      </c>
      <c r="X73" s="127" t="str">
        <f t="shared" si="43"/>
        <v>-</v>
      </c>
      <c r="Y73" s="121" t="str">
        <f t="shared" si="43"/>
        <v>-</v>
      </c>
      <c r="Z73" s="125" t="str">
        <f t="shared" si="43"/>
        <v>-</v>
      </c>
      <c r="AA73" s="126" t="str">
        <f t="shared" si="43"/>
        <v>-</v>
      </c>
      <c r="AB73" s="126" t="str">
        <f t="shared" si="43"/>
        <v>-</v>
      </c>
      <c r="AC73" s="126" t="str">
        <f t="shared" si="43"/>
        <v>-</v>
      </c>
      <c r="AD73" s="126" t="str">
        <f t="shared" si="43"/>
        <v>-</v>
      </c>
      <c r="AE73" s="127" t="str">
        <f t="shared" si="43"/>
        <v>-</v>
      </c>
      <c r="AF73" s="121" t="str">
        <f t="shared" si="43"/>
        <v>-</v>
      </c>
      <c r="AG73" s="125" t="str">
        <f t="shared" si="43"/>
        <v>-</v>
      </c>
      <c r="AH73" s="126">
        <f t="shared" si="43"/>
        <v>0.22222222222221999</v>
      </c>
      <c r="AI73" s="126">
        <f t="shared" si="43"/>
        <v>0.55555555555556002</v>
      </c>
      <c r="AJ73" s="126">
        <f t="shared" si="43"/>
        <v>0.44444444444443998</v>
      </c>
      <c r="AK73" s="126">
        <f t="shared" si="43"/>
        <v>0.33333333333332998</v>
      </c>
      <c r="AL73" s="127" t="str">
        <f t="shared" si="43"/>
        <v>-</v>
      </c>
      <c r="AM73" s="121">
        <f t="shared" si="43"/>
        <v>0.38888888888889001</v>
      </c>
      <c r="AN73" s="121">
        <f t="shared" si="43"/>
        <v>0</v>
      </c>
    </row>
    <row r="74" spans="1:40" ht="16.5" customHeight="1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0" ht="16.5" customHeight="1">
      <c r="A75" s="286" t="s">
        <v>101</v>
      </c>
      <c r="B75" s="287"/>
      <c r="C75" s="287"/>
      <c r="D75" s="288"/>
      <c r="E75" s="26"/>
      <c r="F75" s="27"/>
      <c r="G75" s="27"/>
      <c r="H75" s="27"/>
      <c r="I75" s="27"/>
      <c r="J75" s="28"/>
      <c r="K75" s="128">
        <f t="shared" ref="K75:K80" si="44">SUM(E75:J75)</f>
        <v>0</v>
      </c>
      <c r="L75" s="26"/>
      <c r="M75" s="27"/>
      <c r="N75" s="27"/>
      <c r="O75" s="27"/>
      <c r="P75" s="27"/>
      <c r="Q75" s="28"/>
      <c r="R75" s="128">
        <f t="shared" ref="R75:R80" si="45">SUM(L75:Q75)</f>
        <v>0</v>
      </c>
      <c r="S75" s="26"/>
      <c r="T75" s="27"/>
      <c r="U75" s="27"/>
      <c r="V75" s="27"/>
      <c r="W75" s="27"/>
      <c r="X75" s="28"/>
      <c r="Y75" s="128">
        <f t="shared" ref="Y75:Y80" si="46">SUM(S75:X75)</f>
        <v>0</v>
      </c>
      <c r="Z75" s="26"/>
      <c r="AA75" s="27"/>
      <c r="AB75" s="27"/>
      <c r="AC75" s="27"/>
      <c r="AD75" s="27"/>
      <c r="AE75" s="28"/>
      <c r="AF75" s="128">
        <f t="shared" ref="AF75:AF80" si="47">SUM(Z75:AE75)</f>
        <v>0</v>
      </c>
      <c r="AG75" s="26">
        <v>0</v>
      </c>
      <c r="AH75" s="27">
        <v>0</v>
      </c>
      <c r="AI75" s="27">
        <v>0</v>
      </c>
      <c r="AJ75" s="27">
        <v>0</v>
      </c>
      <c r="AK75" s="27">
        <v>0</v>
      </c>
      <c r="AL75" s="28"/>
      <c r="AM75" s="128">
        <f t="shared" ref="AM75:AM80" si="48">SUM(AG75:AL75)</f>
        <v>0</v>
      </c>
      <c r="AN75" s="128">
        <f t="shared" ref="AN75:AN80" si="49">K75+R75+Y75+AF75+AM75</f>
        <v>0</v>
      </c>
    </row>
    <row r="76" spans="1:40" ht="16.5" customHeight="1">
      <c r="A76" s="274" t="s">
        <v>102</v>
      </c>
      <c r="B76" s="275"/>
      <c r="C76" s="275"/>
      <c r="D76" s="276"/>
      <c r="E76" s="13"/>
      <c r="F76" s="14"/>
      <c r="G76" s="14"/>
      <c r="H76" s="14"/>
      <c r="I76" s="14"/>
      <c r="J76" s="18"/>
      <c r="K76" s="129">
        <f t="shared" si="44"/>
        <v>0</v>
      </c>
      <c r="L76" s="13"/>
      <c r="M76" s="14"/>
      <c r="N76" s="14"/>
      <c r="O76" s="14"/>
      <c r="P76" s="14"/>
      <c r="Q76" s="18"/>
      <c r="R76" s="129">
        <f t="shared" si="45"/>
        <v>0</v>
      </c>
      <c r="S76" s="13"/>
      <c r="T76" s="14"/>
      <c r="U76" s="14"/>
      <c r="V76" s="14"/>
      <c r="W76" s="14"/>
      <c r="X76" s="18"/>
      <c r="Y76" s="129">
        <f t="shared" si="46"/>
        <v>0</v>
      </c>
      <c r="Z76" s="13"/>
      <c r="AA76" s="14"/>
      <c r="AB76" s="14"/>
      <c r="AC76" s="14"/>
      <c r="AD76" s="14"/>
      <c r="AE76" s="18"/>
      <c r="AF76" s="129">
        <f t="shared" si="47"/>
        <v>0</v>
      </c>
      <c r="AG76" s="26">
        <v>0</v>
      </c>
      <c r="AH76" s="14">
        <v>0</v>
      </c>
      <c r="AI76" s="27">
        <v>0</v>
      </c>
      <c r="AJ76" s="14">
        <v>0</v>
      </c>
      <c r="AK76" s="14">
        <v>0</v>
      </c>
      <c r="AL76" s="18"/>
      <c r="AM76" s="129">
        <f t="shared" si="48"/>
        <v>0</v>
      </c>
      <c r="AN76" s="129">
        <f t="shared" si="49"/>
        <v>0</v>
      </c>
    </row>
    <row r="77" spans="1:40" ht="16.5" customHeight="1">
      <c r="A77" s="274" t="s">
        <v>103</v>
      </c>
      <c r="B77" s="275"/>
      <c r="C77" s="275"/>
      <c r="D77" s="276"/>
      <c r="E77" s="13"/>
      <c r="F77" s="14"/>
      <c r="G77" s="14"/>
      <c r="H77" s="14"/>
      <c r="I77" s="14"/>
      <c r="J77" s="18"/>
      <c r="K77" s="129">
        <f t="shared" si="44"/>
        <v>0</v>
      </c>
      <c r="L77" s="13"/>
      <c r="M77" s="14"/>
      <c r="N77" s="14"/>
      <c r="O77" s="14"/>
      <c r="P77" s="14"/>
      <c r="Q77" s="18"/>
      <c r="R77" s="129">
        <f t="shared" si="45"/>
        <v>0</v>
      </c>
      <c r="S77" s="13"/>
      <c r="T77" s="14"/>
      <c r="U77" s="14"/>
      <c r="V77" s="14"/>
      <c r="W77" s="14"/>
      <c r="X77" s="18"/>
      <c r="Y77" s="129">
        <f t="shared" si="46"/>
        <v>0</v>
      </c>
      <c r="Z77" s="13"/>
      <c r="AA77" s="14"/>
      <c r="AB77" s="14"/>
      <c r="AC77" s="14"/>
      <c r="AD77" s="14"/>
      <c r="AE77" s="18"/>
      <c r="AF77" s="129">
        <f t="shared" si="47"/>
        <v>0</v>
      </c>
      <c r="AG77" s="26">
        <v>0</v>
      </c>
      <c r="AH77" s="14">
        <v>0</v>
      </c>
      <c r="AI77" s="27">
        <v>0</v>
      </c>
      <c r="AJ77" s="14">
        <v>0</v>
      </c>
      <c r="AK77" s="14">
        <v>0</v>
      </c>
      <c r="AL77" s="18"/>
      <c r="AM77" s="129">
        <f t="shared" si="48"/>
        <v>0</v>
      </c>
      <c r="AN77" s="129">
        <f t="shared" si="49"/>
        <v>0</v>
      </c>
    </row>
    <row r="78" spans="1:40" ht="16.5" customHeight="1">
      <c r="A78" s="274" t="s">
        <v>104</v>
      </c>
      <c r="B78" s="275"/>
      <c r="C78" s="275"/>
      <c r="D78" s="276"/>
      <c r="E78" s="13"/>
      <c r="F78" s="14"/>
      <c r="G78" s="14"/>
      <c r="H78" s="14"/>
      <c r="I78" s="14"/>
      <c r="J78" s="18"/>
      <c r="K78" s="129">
        <f t="shared" si="44"/>
        <v>0</v>
      </c>
      <c r="L78" s="13"/>
      <c r="M78" s="14"/>
      <c r="N78" s="14"/>
      <c r="O78" s="14"/>
      <c r="P78" s="14"/>
      <c r="Q78" s="18"/>
      <c r="R78" s="129">
        <f t="shared" si="45"/>
        <v>0</v>
      </c>
      <c r="S78" s="13"/>
      <c r="T78" s="14"/>
      <c r="U78" s="14"/>
      <c r="V78" s="14"/>
      <c r="W78" s="14"/>
      <c r="X78" s="18"/>
      <c r="Y78" s="129">
        <f t="shared" si="46"/>
        <v>0</v>
      </c>
      <c r="Z78" s="13"/>
      <c r="AA78" s="14"/>
      <c r="AB78" s="14"/>
      <c r="AC78" s="14"/>
      <c r="AD78" s="14"/>
      <c r="AE78" s="18"/>
      <c r="AF78" s="129">
        <f t="shared" si="47"/>
        <v>0</v>
      </c>
      <c r="AG78" s="26">
        <v>0</v>
      </c>
      <c r="AH78" s="14">
        <v>0</v>
      </c>
      <c r="AI78" s="27">
        <v>0</v>
      </c>
      <c r="AJ78" s="14">
        <v>0</v>
      </c>
      <c r="AK78" s="14">
        <v>0</v>
      </c>
      <c r="AL78" s="18"/>
      <c r="AM78" s="129">
        <f t="shared" si="48"/>
        <v>0</v>
      </c>
      <c r="AN78" s="129">
        <f t="shared" si="49"/>
        <v>0</v>
      </c>
    </row>
    <row r="79" spans="1:40" ht="16.5" customHeight="1">
      <c r="A79" s="274" t="s">
        <v>105</v>
      </c>
      <c r="B79" s="275"/>
      <c r="C79" s="275"/>
      <c r="D79" s="276"/>
      <c r="E79" s="13"/>
      <c r="F79" s="14"/>
      <c r="G79" s="14"/>
      <c r="H79" s="14"/>
      <c r="I79" s="14"/>
      <c r="J79" s="18"/>
      <c r="K79" s="129">
        <f t="shared" si="44"/>
        <v>0</v>
      </c>
      <c r="L79" s="13"/>
      <c r="M79" s="14"/>
      <c r="N79" s="14"/>
      <c r="O79" s="14"/>
      <c r="P79" s="14"/>
      <c r="Q79" s="18"/>
      <c r="R79" s="129">
        <f t="shared" si="45"/>
        <v>0</v>
      </c>
      <c r="S79" s="13"/>
      <c r="T79" s="14"/>
      <c r="U79" s="14"/>
      <c r="V79" s="14"/>
      <c r="W79" s="14"/>
      <c r="X79" s="18"/>
      <c r="Y79" s="129">
        <f t="shared" si="46"/>
        <v>0</v>
      </c>
      <c r="Z79" s="13"/>
      <c r="AA79" s="14"/>
      <c r="AB79" s="14"/>
      <c r="AC79" s="14"/>
      <c r="AD79" s="14"/>
      <c r="AE79" s="18"/>
      <c r="AF79" s="129">
        <f t="shared" si="47"/>
        <v>0</v>
      </c>
      <c r="AG79" s="26">
        <v>0</v>
      </c>
      <c r="AH79" s="14">
        <v>0</v>
      </c>
      <c r="AI79" s="27">
        <v>0</v>
      </c>
      <c r="AJ79" s="14">
        <v>0</v>
      </c>
      <c r="AK79" s="14">
        <v>0</v>
      </c>
      <c r="AL79" s="18"/>
      <c r="AM79" s="129">
        <f t="shared" si="48"/>
        <v>0</v>
      </c>
      <c r="AN79" s="129">
        <f t="shared" si="49"/>
        <v>0</v>
      </c>
    </row>
    <row r="80" spans="1:40" ht="16.5" customHeight="1">
      <c r="A80" s="274" t="s">
        <v>106</v>
      </c>
      <c r="B80" s="275"/>
      <c r="C80" s="275"/>
      <c r="D80" s="276"/>
      <c r="E80" s="13"/>
      <c r="F80" s="14"/>
      <c r="G80" s="14"/>
      <c r="H80" s="14"/>
      <c r="I80" s="14"/>
      <c r="J80" s="18"/>
      <c r="K80" s="129">
        <f t="shared" si="44"/>
        <v>0</v>
      </c>
      <c r="L80" s="13"/>
      <c r="M80" s="14"/>
      <c r="N80" s="14"/>
      <c r="O80" s="14"/>
      <c r="P80" s="14"/>
      <c r="Q80" s="18"/>
      <c r="R80" s="129">
        <f t="shared" si="45"/>
        <v>0</v>
      </c>
      <c r="S80" s="13"/>
      <c r="T80" s="14"/>
      <c r="U80" s="14"/>
      <c r="V80" s="14"/>
      <c r="W80" s="14"/>
      <c r="X80" s="18"/>
      <c r="Y80" s="129">
        <f t="shared" si="46"/>
        <v>0</v>
      </c>
      <c r="Z80" s="13"/>
      <c r="AA80" s="14"/>
      <c r="AB80" s="14"/>
      <c r="AC80" s="14"/>
      <c r="AD80" s="14"/>
      <c r="AE80" s="18"/>
      <c r="AF80" s="129">
        <f t="shared" si="47"/>
        <v>0</v>
      </c>
      <c r="AG80" s="26">
        <v>0</v>
      </c>
      <c r="AH80" s="14">
        <v>0</v>
      </c>
      <c r="AI80" s="27">
        <v>0</v>
      </c>
      <c r="AJ80" s="14">
        <v>0</v>
      </c>
      <c r="AK80" s="14">
        <v>0</v>
      </c>
      <c r="AL80" s="18"/>
      <c r="AM80" s="129">
        <f t="shared" si="48"/>
        <v>0</v>
      </c>
      <c r="AN80" s="129">
        <f t="shared" si="49"/>
        <v>0</v>
      </c>
    </row>
    <row r="81" spans="1:40" ht="15.75" customHeight="1">
      <c r="A81" s="298" t="s">
        <v>107</v>
      </c>
      <c r="B81" s="299"/>
      <c r="C81" s="299"/>
      <c r="D81" s="300"/>
      <c r="E81" s="133" t="str">
        <f t="shared" ref="E81:AN81" si="50">IFERROR(E75/(E23+E25+E26+E27),"-")</f>
        <v>-</v>
      </c>
      <c r="F81" s="133" t="str">
        <f t="shared" si="50"/>
        <v>-</v>
      </c>
      <c r="G81" s="133" t="str">
        <f t="shared" si="50"/>
        <v>-</v>
      </c>
      <c r="H81" s="133" t="str">
        <f t="shared" si="50"/>
        <v>-</v>
      </c>
      <c r="I81" s="133" t="str">
        <f t="shared" si="50"/>
        <v>-</v>
      </c>
      <c r="J81" s="134" t="str">
        <f t="shared" si="50"/>
        <v>-</v>
      </c>
      <c r="K81" s="130" t="str">
        <f t="shared" si="50"/>
        <v>-</v>
      </c>
      <c r="L81" s="135" t="str">
        <f t="shared" si="50"/>
        <v>-</v>
      </c>
      <c r="M81" s="133" t="str">
        <f t="shared" si="50"/>
        <v>-</v>
      </c>
      <c r="N81" s="133" t="str">
        <f t="shared" si="50"/>
        <v>-</v>
      </c>
      <c r="O81" s="133" t="str">
        <f t="shared" si="50"/>
        <v>-</v>
      </c>
      <c r="P81" s="133" t="str">
        <f t="shared" si="50"/>
        <v>-</v>
      </c>
      <c r="Q81" s="134" t="str">
        <f t="shared" si="50"/>
        <v>-</v>
      </c>
      <c r="R81" s="130" t="str">
        <f t="shared" si="50"/>
        <v>-</v>
      </c>
      <c r="S81" s="135" t="str">
        <f t="shared" si="50"/>
        <v>-</v>
      </c>
      <c r="T81" s="133" t="str">
        <f t="shared" si="50"/>
        <v>-</v>
      </c>
      <c r="U81" s="133" t="str">
        <f t="shared" si="50"/>
        <v>-</v>
      </c>
      <c r="V81" s="133" t="str">
        <f t="shared" si="50"/>
        <v>-</v>
      </c>
      <c r="W81" s="133" t="str">
        <f t="shared" si="50"/>
        <v>-</v>
      </c>
      <c r="X81" s="134" t="str">
        <f t="shared" si="50"/>
        <v>-</v>
      </c>
      <c r="Y81" s="130" t="str">
        <f t="shared" si="50"/>
        <v>-</v>
      </c>
      <c r="Z81" s="135" t="str">
        <f t="shared" si="50"/>
        <v>-</v>
      </c>
      <c r="AA81" s="133" t="str">
        <f t="shared" si="50"/>
        <v>-</v>
      </c>
      <c r="AB81" s="133" t="str">
        <f t="shared" si="50"/>
        <v>-</v>
      </c>
      <c r="AC81" s="133" t="str">
        <f t="shared" si="50"/>
        <v>-</v>
      </c>
      <c r="AD81" s="133" t="str">
        <f t="shared" si="50"/>
        <v>-</v>
      </c>
      <c r="AE81" s="134" t="str">
        <f t="shared" si="50"/>
        <v>-</v>
      </c>
      <c r="AF81" s="130" t="str">
        <f t="shared" si="50"/>
        <v>-</v>
      </c>
      <c r="AG81" s="135" t="str">
        <f t="shared" si="50"/>
        <v>-</v>
      </c>
      <c r="AH81" s="133">
        <f t="shared" si="50"/>
        <v>0</v>
      </c>
      <c r="AI81" s="133">
        <f t="shared" si="50"/>
        <v>0</v>
      </c>
      <c r="AJ81" s="133">
        <f t="shared" si="50"/>
        <v>0</v>
      </c>
      <c r="AK81" s="133">
        <f t="shared" si="50"/>
        <v>0</v>
      </c>
      <c r="AL81" s="134" t="str">
        <f t="shared" si="50"/>
        <v>-</v>
      </c>
      <c r="AM81" s="130">
        <f t="shared" si="50"/>
        <v>0</v>
      </c>
      <c r="AN81" s="130">
        <f t="shared" si="50"/>
        <v>0</v>
      </c>
    </row>
    <row r="82" spans="1:40">
      <c r="A82" s="283" t="s">
        <v>108</v>
      </c>
      <c r="B82" s="284"/>
      <c r="C82" s="284"/>
      <c r="D82" s="285"/>
      <c r="E82" s="136" t="str">
        <f t="shared" ref="E82:AN82" si="51">IFERROR((E76/(E24+E28+E29))/12,"-")</f>
        <v>-</v>
      </c>
      <c r="F82" s="136" t="str">
        <f t="shared" si="51"/>
        <v>-</v>
      </c>
      <c r="G82" s="136" t="str">
        <f t="shared" si="51"/>
        <v>-</v>
      </c>
      <c r="H82" s="136" t="str">
        <f t="shared" si="51"/>
        <v>-</v>
      </c>
      <c r="I82" s="136" t="str">
        <f t="shared" si="51"/>
        <v>-</v>
      </c>
      <c r="J82" s="137" t="str">
        <f t="shared" si="51"/>
        <v>-</v>
      </c>
      <c r="K82" s="131" t="str">
        <f t="shared" si="51"/>
        <v>-</v>
      </c>
      <c r="L82" s="138" t="str">
        <f t="shared" si="51"/>
        <v>-</v>
      </c>
      <c r="M82" s="136" t="str">
        <f t="shared" si="51"/>
        <v>-</v>
      </c>
      <c r="N82" s="136" t="str">
        <f t="shared" si="51"/>
        <v>-</v>
      </c>
      <c r="O82" s="136" t="str">
        <f t="shared" si="51"/>
        <v>-</v>
      </c>
      <c r="P82" s="136" t="str">
        <f t="shared" si="51"/>
        <v>-</v>
      </c>
      <c r="Q82" s="137" t="str">
        <f t="shared" si="51"/>
        <v>-</v>
      </c>
      <c r="R82" s="131" t="str">
        <f t="shared" si="51"/>
        <v>-</v>
      </c>
      <c r="S82" s="138" t="str">
        <f t="shared" si="51"/>
        <v>-</v>
      </c>
      <c r="T82" s="136" t="str">
        <f t="shared" si="51"/>
        <v>-</v>
      </c>
      <c r="U82" s="136" t="str">
        <f t="shared" si="51"/>
        <v>-</v>
      </c>
      <c r="V82" s="136" t="str">
        <f t="shared" si="51"/>
        <v>-</v>
      </c>
      <c r="W82" s="136" t="str">
        <f t="shared" si="51"/>
        <v>-</v>
      </c>
      <c r="X82" s="137" t="str">
        <f t="shared" si="51"/>
        <v>-</v>
      </c>
      <c r="Y82" s="131" t="str">
        <f t="shared" si="51"/>
        <v>-</v>
      </c>
      <c r="Z82" s="138" t="str">
        <f t="shared" si="51"/>
        <v>-</v>
      </c>
      <c r="AA82" s="136" t="str">
        <f t="shared" si="51"/>
        <v>-</v>
      </c>
      <c r="AB82" s="136" t="str">
        <f t="shared" si="51"/>
        <v>-</v>
      </c>
      <c r="AC82" s="136" t="str">
        <f t="shared" si="51"/>
        <v>-</v>
      </c>
      <c r="AD82" s="136" t="str">
        <f t="shared" si="51"/>
        <v>-</v>
      </c>
      <c r="AE82" s="137" t="str">
        <f t="shared" si="51"/>
        <v>-</v>
      </c>
      <c r="AF82" s="131" t="str">
        <f t="shared" si="51"/>
        <v>-</v>
      </c>
      <c r="AG82" s="138" t="str">
        <f t="shared" si="51"/>
        <v>-</v>
      </c>
      <c r="AH82" s="136">
        <f t="shared" si="51"/>
        <v>0</v>
      </c>
      <c r="AI82" s="136" t="str">
        <f t="shared" si="51"/>
        <v>-</v>
      </c>
      <c r="AJ82" s="136" t="str">
        <f t="shared" si="51"/>
        <v>-</v>
      </c>
      <c r="AK82" s="136" t="str">
        <f t="shared" si="51"/>
        <v>-</v>
      </c>
      <c r="AL82" s="137" t="str">
        <f t="shared" si="51"/>
        <v>-</v>
      </c>
      <c r="AM82" s="131">
        <f t="shared" si="51"/>
        <v>0</v>
      </c>
      <c r="AN82" s="131">
        <f t="shared" si="51"/>
        <v>0</v>
      </c>
    </row>
    <row r="83" spans="1:40">
      <c r="A83" s="283" t="s">
        <v>109</v>
      </c>
      <c r="B83" s="284"/>
      <c r="C83" s="284"/>
      <c r="D83" s="285"/>
      <c r="E83" s="136" t="str">
        <f t="shared" ref="E83:AN83" si="52">IFERROR(((E78-E77)/(E24+E28+E29))/12,"-")</f>
        <v>-</v>
      </c>
      <c r="F83" s="136" t="str">
        <f t="shared" si="52"/>
        <v>-</v>
      </c>
      <c r="G83" s="136" t="str">
        <f t="shared" si="52"/>
        <v>-</v>
      </c>
      <c r="H83" s="136" t="str">
        <f t="shared" si="52"/>
        <v>-</v>
      </c>
      <c r="I83" s="136" t="str">
        <f t="shared" si="52"/>
        <v>-</v>
      </c>
      <c r="J83" s="137" t="str">
        <f t="shared" si="52"/>
        <v>-</v>
      </c>
      <c r="K83" s="131" t="str">
        <f t="shared" si="52"/>
        <v>-</v>
      </c>
      <c r="L83" s="138" t="str">
        <f t="shared" si="52"/>
        <v>-</v>
      </c>
      <c r="M83" s="136" t="str">
        <f t="shared" si="52"/>
        <v>-</v>
      </c>
      <c r="N83" s="136" t="str">
        <f t="shared" si="52"/>
        <v>-</v>
      </c>
      <c r="O83" s="136" t="str">
        <f t="shared" si="52"/>
        <v>-</v>
      </c>
      <c r="P83" s="136" t="str">
        <f t="shared" si="52"/>
        <v>-</v>
      </c>
      <c r="Q83" s="137" t="str">
        <f t="shared" si="52"/>
        <v>-</v>
      </c>
      <c r="R83" s="131" t="str">
        <f t="shared" si="52"/>
        <v>-</v>
      </c>
      <c r="S83" s="138" t="str">
        <f t="shared" si="52"/>
        <v>-</v>
      </c>
      <c r="T83" s="136" t="str">
        <f t="shared" si="52"/>
        <v>-</v>
      </c>
      <c r="U83" s="136" t="str">
        <f t="shared" si="52"/>
        <v>-</v>
      </c>
      <c r="V83" s="136" t="str">
        <f t="shared" si="52"/>
        <v>-</v>
      </c>
      <c r="W83" s="136" t="str">
        <f t="shared" si="52"/>
        <v>-</v>
      </c>
      <c r="X83" s="137" t="str">
        <f t="shared" si="52"/>
        <v>-</v>
      </c>
      <c r="Y83" s="131" t="str">
        <f t="shared" si="52"/>
        <v>-</v>
      </c>
      <c r="Z83" s="138" t="str">
        <f t="shared" si="52"/>
        <v>-</v>
      </c>
      <c r="AA83" s="136" t="str">
        <f t="shared" si="52"/>
        <v>-</v>
      </c>
      <c r="AB83" s="136" t="str">
        <f t="shared" si="52"/>
        <v>-</v>
      </c>
      <c r="AC83" s="136" t="str">
        <f t="shared" si="52"/>
        <v>-</v>
      </c>
      <c r="AD83" s="136" t="str">
        <f t="shared" si="52"/>
        <v>-</v>
      </c>
      <c r="AE83" s="137" t="str">
        <f t="shared" si="52"/>
        <v>-</v>
      </c>
      <c r="AF83" s="131" t="str">
        <f t="shared" si="52"/>
        <v>-</v>
      </c>
      <c r="AG83" s="138" t="str">
        <f t="shared" si="52"/>
        <v>-</v>
      </c>
      <c r="AH83" s="136">
        <f t="shared" si="52"/>
        <v>0</v>
      </c>
      <c r="AI83" s="136" t="str">
        <f t="shared" si="52"/>
        <v>-</v>
      </c>
      <c r="AJ83" s="136" t="str">
        <f t="shared" si="52"/>
        <v>-</v>
      </c>
      <c r="AK83" s="136" t="str">
        <f t="shared" si="52"/>
        <v>-</v>
      </c>
      <c r="AL83" s="137" t="str">
        <f t="shared" si="52"/>
        <v>-</v>
      </c>
      <c r="AM83" s="131">
        <f t="shared" si="52"/>
        <v>0</v>
      </c>
      <c r="AN83" s="131">
        <f t="shared" si="52"/>
        <v>0</v>
      </c>
    </row>
    <row r="84" spans="1:40">
      <c r="A84" s="283" t="s">
        <v>110</v>
      </c>
      <c r="B84" s="284"/>
      <c r="C84" s="284"/>
      <c r="D84" s="285"/>
      <c r="E84" s="136" t="str">
        <f t="shared" ref="E84:AN84" si="53">IFERROR(((E80-E79)/(E30+E31))/12,"-")</f>
        <v>-</v>
      </c>
      <c r="F84" s="136" t="str">
        <f t="shared" si="53"/>
        <v>-</v>
      </c>
      <c r="G84" s="136" t="str">
        <f t="shared" si="53"/>
        <v>-</v>
      </c>
      <c r="H84" s="136" t="str">
        <f t="shared" si="53"/>
        <v>-</v>
      </c>
      <c r="I84" s="136" t="str">
        <f t="shared" si="53"/>
        <v>-</v>
      </c>
      <c r="J84" s="137" t="str">
        <f t="shared" si="53"/>
        <v>-</v>
      </c>
      <c r="K84" s="131" t="str">
        <f t="shared" si="53"/>
        <v>-</v>
      </c>
      <c r="L84" s="138" t="str">
        <f t="shared" si="53"/>
        <v>-</v>
      </c>
      <c r="M84" s="136" t="str">
        <f t="shared" si="53"/>
        <v>-</v>
      </c>
      <c r="N84" s="136" t="str">
        <f t="shared" si="53"/>
        <v>-</v>
      </c>
      <c r="O84" s="136" t="str">
        <f t="shared" si="53"/>
        <v>-</v>
      </c>
      <c r="P84" s="136" t="str">
        <f t="shared" si="53"/>
        <v>-</v>
      </c>
      <c r="Q84" s="137" t="str">
        <f t="shared" si="53"/>
        <v>-</v>
      </c>
      <c r="R84" s="131" t="str">
        <f t="shared" si="53"/>
        <v>-</v>
      </c>
      <c r="S84" s="138" t="str">
        <f t="shared" si="53"/>
        <v>-</v>
      </c>
      <c r="T84" s="136" t="str">
        <f t="shared" si="53"/>
        <v>-</v>
      </c>
      <c r="U84" s="136" t="str">
        <f t="shared" si="53"/>
        <v>-</v>
      </c>
      <c r="V84" s="136" t="str">
        <f t="shared" si="53"/>
        <v>-</v>
      </c>
      <c r="W84" s="136" t="str">
        <f t="shared" si="53"/>
        <v>-</v>
      </c>
      <c r="X84" s="137" t="str">
        <f t="shared" si="53"/>
        <v>-</v>
      </c>
      <c r="Y84" s="131" t="str">
        <f t="shared" si="53"/>
        <v>-</v>
      </c>
      <c r="Z84" s="138" t="str">
        <f t="shared" si="53"/>
        <v>-</v>
      </c>
      <c r="AA84" s="136" t="str">
        <f t="shared" si="53"/>
        <v>-</v>
      </c>
      <c r="AB84" s="136" t="str">
        <f t="shared" si="53"/>
        <v>-</v>
      </c>
      <c r="AC84" s="136" t="str">
        <f t="shared" si="53"/>
        <v>-</v>
      </c>
      <c r="AD84" s="136" t="str">
        <f t="shared" si="53"/>
        <v>-</v>
      </c>
      <c r="AE84" s="137" t="str">
        <f t="shared" si="53"/>
        <v>-</v>
      </c>
      <c r="AF84" s="131" t="str">
        <f t="shared" si="53"/>
        <v>-</v>
      </c>
      <c r="AG84" s="138" t="str">
        <f t="shared" si="53"/>
        <v>-</v>
      </c>
      <c r="AH84" s="136" t="str">
        <f t="shared" si="53"/>
        <v>-</v>
      </c>
      <c r="AI84" s="136" t="str">
        <f t="shared" si="53"/>
        <v>-</v>
      </c>
      <c r="AJ84" s="136" t="str">
        <f t="shared" si="53"/>
        <v>-</v>
      </c>
      <c r="AK84" s="136" t="str">
        <f t="shared" si="53"/>
        <v>-</v>
      </c>
      <c r="AL84" s="137" t="str">
        <f t="shared" si="53"/>
        <v>-</v>
      </c>
      <c r="AM84" s="131" t="str">
        <f t="shared" si="53"/>
        <v>-</v>
      </c>
      <c r="AN84" s="131" t="str">
        <f t="shared" si="53"/>
        <v>-</v>
      </c>
    </row>
    <row r="85" spans="1:40" ht="15.75" customHeight="1">
      <c r="A85" s="280" t="s">
        <v>111</v>
      </c>
      <c r="B85" s="281"/>
      <c r="C85" s="281"/>
      <c r="D85" s="282"/>
      <c r="E85" s="139">
        <f t="shared" ref="E85:AN85" si="54">IFERROR((E80-E79)/12,"-")</f>
        <v>0</v>
      </c>
      <c r="F85" s="139">
        <f t="shared" si="54"/>
        <v>0</v>
      </c>
      <c r="G85" s="139">
        <f t="shared" si="54"/>
        <v>0</v>
      </c>
      <c r="H85" s="139">
        <f t="shared" si="54"/>
        <v>0</v>
      </c>
      <c r="I85" s="139">
        <f t="shared" si="54"/>
        <v>0</v>
      </c>
      <c r="J85" s="140">
        <f t="shared" si="54"/>
        <v>0</v>
      </c>
      <c r="K85" s="132">
        <f t="shared" si="54"/>
        <v>0</v>
      </c>
      <c r="L85" s="141">
        <f t="shared" si="54"/>
        <v>0</v>
      </c>
      <c r="M85" s="139">
        <f t="shared" si="54"/>
        <v>0</v>
      </c>
      <c r="N85" s="139">
        <f t="shared" si="54"/>
        <v>0</v>
      </c>
      <c r="O85" s="139">
        <f t="shared" si="54"/>
        <v>0</v>
      </c>
      <c r="P85" s="139">
        <f t="shared" si="54"/>
        <v>0</v>
      </c>
      <c r="Q85" s="140">
        <f t="shared" si="54"/>
        <v>0</v>
      </c>
      <c r="R85" s="132">
        <f t="shared" si="54"/>
        <v>0</v>
      </c>
      <c r="S85" s="141">
        <f t="shared" si="54"/>
        <v>0</v>
      </c>
      <c r="T85" s="139">
        <f t="shared" si="54"/>
        <v>0</v>
      </c>
      <c r="U85" s="139">
        <f t="shared" si="54"/>
        <v>0</v>
      </c>
      <c r="V85" s="139">
        <f t="shared" si="54"/>
        <v>0</v>
      </c>
      <c r="W85" s="139">
        <f t="shared" si="54"/>
        <v>0</v>
      </c>
      <c r="X85" s="140">
        <f t="shared" si="54"/>
        <v>0</v>
      </c>
      <c r="Y85" s="132">
        <f t="shared" si="54"/>
        <v>0</v>
      </c>
      <c r="Z85" s="141">
        <f t="shared" si="54"/>
        <v>0</v>
      </c>
      <c r="AA85" s="139">
        <f t="shared" si="54"/>
        <v>0</v>
      </c>
      <c r="AB85" s="139">
        <f t="shared" si="54"/>
        <v>0</v>
      </c>
      <c r="AC85" s="139">
        <f t="shared" si="54"/>
        <v>0</v>
      </c>
      <c r="AD85" s="139">
        <f t="shared" si="54"/>
        <v>0</v>
      </c>
      <c r="AE85" s="140">
        <f t="shared" si="54"/>
        <v>0</v>
      </c>
      <c r="AF85" s="132">
        <f t="shared" si="54"/>
        <v>0</v>
      </c>
      <c r="AG85" s="141">
        <f t="shared" si="54"/>
        <v>0</v>
      </c>
      <c r="AH85" s="139">
        <f t="shared" si="54"/>
        <v>0</v>
      </c>
      <c r="AI85" s="139">
        <f t="shared" si="54"/>
        <v>0</v>
      </c>
      <c r="AJ85" s="139">
        <f t="shared" si="54"/>
        <v>0</v>
      </c>
      <c r="AK85" s="139">
        <f t="shared" si="54"/>
        <v>0</v>
      </c>
      <c r="AL85" s="140">
        <f t="shared" si="54"/>
        <v>0</v>
      </c>
      <c r="AM85" s="132">
        <f t="shared" si="54"/>
        <v>0</v>
      </c>
      <c r="AN85" s="132">
        <f t="shared" si="54"/>
        <v>0</v>
      </c>
    </row>
    <row r="86" spans="1:40" ht="16.5" customHeight="1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0" ht="15.75" customHeight="1">
      <c r="A87" s="277" t="s">
        <v>112</v>
      </c>
      <c r="B87" s="278"/>
      <c r="C87" s="278"/>
      <c r="D87" s="279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>
        <v>48.37</v>
      </c>
      <c r="AI87" s="6">
        <v>38.06</v>
      </c>
      <c r="AJ87" s="6">
        <v>53.31</v>
      </c>
      <c r="AK87" s="6">
        <v>55.13</v>
      </c>
      <c r="AL87" s="15"/>
      <c r="AM87" s="72">
        <f>SUM(AG87:AL87)</f>
        <v>194.87</v>
      </c>
      <c r="AN87" s="72">
        <f>K87+R87+Y87+AF87+AM87</f>
        <v>194.87</v>
      </c>
    </row>
    <row r="88" spans="1:40">
      <c r="A88" s="274" t="s">
        <v>113</v>
      </c>
      <c r="B88" s="275"/>
      <c r="C88" s="275"/>
      <c r="D88" s="276"/>
      <c r="E88" s="147" t="str">
        <f t="shared" ref="E88:AN88" si="55">IFERROR(E36/E87,"-")</f>
        <v>-</v>
      </c>
      <c r="F88" s="148" t="str">
        <f t="shared" si="55"/>
        <v>-</v>
      </c>
      <c r="G88" s="148" t="str">
        <f t="shared" si="55"/>
        <v>-</v>
      </c>
      <c r="H88" s="148" t="str">
        <f t="shared" si="55"/>
        <v>-</v>
      </c>
      <c r="I88" s="148" t="str">
        <f t="shared" si="55"/>
        <v>-</v>
      </c>
      <c r="J88" s="149" t="str">
        <f t="shared" si="55"/>
        <v>-</v>
      </c>
      <c r="K88" s="146" t="str">
        <f t="shared" si="55"/>
        <v>-</v>
      </c>
      <c r="L88" s="147" t="str">
        <f t="shared" si="55"/>
        <v>-</v>
      </c>
      <c r="M88" s="148" t="str">
        <f t="shared" si="55"/>
        <v>-</v>
      </c>
      <c r="N88" s="148" t="str">
        <f t="shared" si="55"/>
        <v>-</v>
      </c>
      <c r="O88" s="148" t="str">
        <f t="shared" si="55"/>
        <v>-</v>
      </c>
      <c r="P88" s="148" t="str">
        <f t="shared" si="55"/>
        <v>-</v>
      </c>
      <c r="Q88" s="149" t="str">
        <f t="shared" si="55"/>
        <v>-</v>
      </c>
      <c r="R88" s="146" t="str">
        <f t="shared" si="55"/>
        <v>-</v>
      </c>
      <c r="S88" s="147" t="str">
        <f t="shared" si="55"/>
        <v>-</v>
      </c>
      <c r="T88" s="148" t="str">
        <f t="shared" si="55"/>
        <v>-</v>
      </c>
      <c r="U88" s="148" t="str">
        <f t="shared" si="55"/>
        <v>-</v>
      </c>
      <c r="V88" s="148" t="str">
        <f t="shared" si="55"/>
        <v>-</v>
      </c>
      <c r="W88" s="148" t="str">
        <f t="shared" si="55"/>
        <v>-</v>
      </c>
      <c r="X88" s="149" t="str">
        <f t="shared" si="55"/>
        <v>-</v>
      </c>
      <c r="Y88" s="146" t="str">
        <f t="shared" si="55"/>
        <v>-</v>
      </c>
      <c r="Z88" s="147" t="str">
        <f t="shared" si="55"/>
        <v>-</v>
      </c>
      <c r="AA88" s="148" t="str">
        <f t="shared" si="55"/>
        <v>-</v>
      </c>
      <c r="AB88" s="148" t="str">
        <f t="shared" si="55"/>
        <v>-</v>
      </c>
      <c r="AC88" s="148" t="str">
        <f t="shared" si="55"/>
        <v>-</v>
      </c>
      <c r="AD88" s="148" t="str">
        <f t="shared" si="55"/>
        <v>-</v>
      </c>
      <c r="AE88" s="149" t="str">
        <f t="shared" si="55"/>
        <v>-</v>
      </c>
      <c r="AF88" s="146" t="str">
        <f t="shared" si="55"/>
        <v>-</v>
      </c>
      <c r="AG88" s="147" t="str">
        <f t="shared" si="55"/>
        <v>-</v>
      </c>
      <c r="AH88" s="148">
        <f t="shared" si="55"/>
        <v>0.18606574322927</v>
      </c>
      <c r="AI88" s="148">
        <f t="shared" si="55"/>
        <v>0.23646873357855999</v>
      </c>
      <c r="AJ88" s="148">
        <f t="shared" si="55"/>
        <v>0.33764772087787998</v>
      </c>
      <c r="AK88" s="148">
        <f t="shared" si="55"/>
        <v>0.32650099764194002</v>
      </c>
      <c r="AL88" s="149" t="str">
        <f t="shared" si="55"/>
        <v>-</v>
      </c>
      <c r="AM88" s="146">
        <f t="shared" si="55"/>
        <v>0.27710781546671998</v>
      </c>
      <c r="AN88" s="146">
        <f t="shared" si="55"/>
        <v>0.27710781546671998</v>
      </c>
    </row>
    <row r="89" spans="1:40">
      <c r="A89" s="274" t="s">
        <v>114</v>
      </c>
      <c r="B89" s="275"/>
      <c r="C89" s="275"/>
      <c r="D89" s="276"/>
      <c r="E89" s="147" t="str">
        <f t="shared" ref="E89:AN89" si="56">IFERROR(E23/E87,"-")</f>
        <v>-</v>
      </c>
      <c r="F89" s="148" t="str">
        <f t="shared" si="56"/>
        <v>-</v>
      </c>
      <c r="G89" s="148" t="str">
        <f t="shared" si="56"/>
        <v>-</v>
      </c>
      <c r="H89" s="148" t="str">
        <f t="shared" si="56"/>
        <v>-</v>
      </c>
      <c r="I89" s="148" t="str">
        <f t="shared" si="56"/>
        <v>-</v>
      </c>
      <c r="J89" s="149" t="str">
        <f t="shared" si="56"/>
        <v>-</v>
      </c>
      <c r="K89" s="146" t="str">
        <f t="shared" si="56"/>
        <v>-</v>
      </c>
      <c r="L89" s="147" t="str">
        <f t="shared" si="56"/>
        <v>-</v>
      </c>
      <c r="M89" s="148" t="str">
        <f t="shared" si="56"/>
        <v>-</v>
      </c>
      <c r="N89" s="148" t="str">
        <f t="shared" si="56"/>
        <v>-</v>
      </c>
      <c r="O89" s="148" t="str">
        <f t="shared" si="56"/>
        <v>-</v>
      </c>
      <c r="P89" s="148" t="str">
        <f t="shared" si="56"/>
        <v>-</v>
      </c>
      <c r="Q89" s="149" t="str">
        <f t="shared" si="56"/>
        <v>-</v>
      </c>
      <c r="R89" s="146" t="str">
        <f t="shared" si="56"/>
        <v>-</v>
      </c>
      <c r="S89" s="147" t="str">
        <f t="shared" si="56"/>
        <v>-</v>
      </c>
      <c r="T89" s="148" t="str">
        <f t="shared" si="56"/>
        <v>-</v>
      </c>
      <c r="U89" s="148" t="str">
        <f t="shared" si="56"/>
        <v>-</v>
      </c>
      <c r="V89" s="148" t="str">
        <f t="shared" si="56"/>
        <v>-</v>
      </c>
      <c r="W89" s="148" t="str">
        <f t="shared" si="56"/>
        <v>-</v>
      </c>
      <c r="X89" s="149" t="str">
        <f t="shared" si="56"/>
        <v>-</v>
      </c>
      <c r="Y89" s="146" t="str">
        <f t="shared" si="56"/>
        <v>-</v>
      </c>
      <c r="Z89" s="147" t="str">
        <f t="shared" si="56"/>
        <v>-</v>
      </c>
      <c r="AA89" s="148" t="str">
        <f t="shared" si="56"/>
        <v>-</v>
      </c>
      <c r="AB89" s="148" t="str">
        <f t="shared" si="56"/>
        <v>-</v>
      </c>
      <c r="AC89" s="148" t="str">
        <f t="shared" si="56"/>
        <v>-</v>
      </c>
      <c r="AD89" s="148" t="str">
        <f t="shared" si="56"/>
        <v>-</v>
      </c>
      <c r="AE89" s="149" t="str">
        <f t="shared" si="56"/>
        <v>-</v>
      </c>
      <c r="AF89" s="146" t="str">
        <f t="shared" si="56"/>
        <v>-</v>
      </c>
      <c r="AG89" s="147" t="str">
        <f t="shared" si="56"/>
        <v>-</v>
      </c>
      <c r="AH89" s="148">
        <f t="shared" si="56"/>
        <v>0</v>
      </c>
      <c r="AI89" s="148">
        <f t="shared" si="56"/>
        <v>0</v>
      </c>
      <c r="AJ89" s="148">
        <f t="shared" si="56"/>
        <v>1.8758206715438E-2</v>
      </c>
      <c r="AK89" s="148">
        <f t="shared" si="56"/>
        <v>1.8138944313440999E-2</v>
      </c>
      <c r="AL89" s="149" t="str">
        <f t="shared" si="56"/>
        <v>-</v>
      </c>
      <c r="AM89" s="146">
        <f t="shared" si="56"/>
        <v>1.0263252424693E-2</v>
      </c>
      <c r="AN89" s="146">
        <f t="shared" si="56"/>
        <v>1.0263252424693E-2</v>
      </c>
    </row>
    <row r="90" spans="1:40">
      <c r="A90" s="274" t="s">
        <v>115</v>
      </c>
      <c r="B90" s="275"/>
      <c r="C90" s="275"/>
      <c r="D90" s="276"/>
      <c r="E90" s="147" t="str">
        <f t="shared" ref="E90:AN90" si="57">IFERROR(E24/E87,"-")</f>
        <v>-</v>
      </c>
      <c r="F90" s="148" t="str">
        <f t="shared" si="57"/>
        <v>-</v>
      </c>
      <c r="G90" s="148" t="str">
        <f t="shared" si="57"/>
        <v>-</v>
      </c>
      <c r="H90" s="148" t="str">
        <f t="shared" si="57"/>
        <v>-</v>
      </c>
      <c r="I90" s="148" t="str">
        <f t="shared" si="57"/>
        <v>-</v>
      </c>
      <c r="J90" s="149" t="str">
        <f t="shared" si="57"/>
        <v>-</v>
      </c>
      <c r="K90" s="146" t="str">
        <f t="shared" si="57"/>
        <v>-</v>
      </c>
      <c r="L90" s="147" t="str">
        <f t="shared" si="57"/>
        <v>-</v>
      </c>
      <c r="M90" s="148" t="str">
        <f t="shared" si="57"/>
        <v>-</v>
      </c>
      <c r="N90" s="148" t="str">
        <f t="shared" si="57"/>
        <v>-</v>
      </c>
      <c r="O90" s="148" t="str">
        <f t="shared" si="57"/>
        <v>-</v>
      </c>
      <c r="P90" s="148" t="str">
        <f t="shared" si="57"/>
        <v>-</v>
      </c>
      <c r="Q90" s="149" t="str">
        <f t="shared" si="57"/>
        <v>-</v>
      </c>
      <c r="R90" s="146" t="str">
        <f t="shared" si="57"/>
        <v>-</v>
      </c>
      <c r="S90" s="147" t="str">
        <f t="shared" si="57"/>
        <v>-</v>
      </c>
      <c r="T90" s="148" t="str">
        <f t="shared" si="57"/>
        <v>-</v>
      </c>
      <c r="U90" s="148" t="str">
        <f t="shared" si="57"/>
        <v>-</v>
      </c>
      <c r="V90" s="148" t="str">
        <f t="shared" si="57"/>
        <v>-</v>
      </c>
      <c r="W90" s="148" t="str">
        <f t="shared" si="57"/>
        <v>-</v>
      </c>
      <c r="X90" s="149" t="str">
        <f t="shared" si="57"/>
        <v>-</v>
      </c>
      <c r="Y90" s="146" t="str">
        <f t="shared" si="57"/>
        <v>-</v>
      </c>
      <c r="Z90" s="147" t="str">
        <f t="shared" si="57"/>
        <v>-</v>
      </c>
      <c r="AA90" s="148" t="str">
        <f t="shared" si="57"/>
        <v>-</v>
      </c>
      <c r="AB90" s="148" t="str">
        <f t="shared" si="57"/>
        <v>-</v>
      </c>
      <c r="AC90" s="148" t="str">
        <f t="shared" si="57"/>
        <v>-</v>
      </c>
      <c r="AD90" s="148" t="str">
        <f t="shared" si="57"/>
        <v>-</v>
      </c>
      <c r="AE90" s="149" t="str">
        <f t="shared" si="57"/>
        <v>-</v>
      </c>
      <c r="AF90" s="146" t="str">
        <f t="shared" si="57"/>
        <v>-</v>
      </c>
      <c r="AG90" s="147" t="str">
        <f t="shared" si="57"/>
        <v>-</v>
      </c>
      <c r="AH90" s="148">
        <f t="shared" si="57"/>
        <v>0</v>
      </c>
      <c r="AI90" s="148">
        <f t="shared" si="57"/>
        <v>0</v>
      </c>
      <c r="AJ90" s="148">
        <f t="shared" si="57"/>
        <v>0</v>
      </c>
      <c r="AK90" s="148">
        <f t="shared" si="57"/>
        <v>0</v>
      </c>
      <c r="AL90" s="149" t="str">
        <f t="shared" si="57"/>
        <v>-</v>
      </c>
      <c r="AM90" s="146">
        <f t="shared" si="57"/>
        <v>0</v>
      </c>
      <c r="AN90" s="146">
        <f t="shared" si="57"/>
        <v>0</v>
      </c>
    </row>
    <row r="91" spans="1:40">
      <c r="A91" s="274" t="s">
        <v>116</v>
      </c>
      <c r="B91" s="275"/>
      <c r="C91" s="275"/>
      <c r="D91" s="276"/>
      <c r="E91" s="147" t="str">
        <f t="shared" ref="E91:AN91" si="58">IFERROR((E32+E33)/E87,"-")</f>
        <v>-</v>
      </c>
      <c r="F91" s="148" t="str">
        <f t="shared" si="58"/>
        <v>-</v>
      </c>
      <c r="G91" s="148" t="str">
        <f t="shared" si="58"/>
        <v>-</v>
      </c>
      <c r="H91" s="148" t="str">
        <f t="shared" si="58"/>
        <v>-</v>
      </c>
      <c r="I91" s="148" t="str">
        <f t="shared" si="58"/>
        <v>-</v>
      </c>
      <c r="J91" s="149" t="str">
        <f t="shared" si="58"/>
        <v>-</v>
      </c>
      <c r="K91" s="146" t="str">
        <f t="shared" si="58"/>
        <v>-</v>
      </c>
      <c r="L91" s="147" t="str">
        <f t="shared" si="58"/>
        <v>-</v>
      </c>
      <c r="M91" s="148" t="str">
        <f t="shared" si="58"/>
        <v>-</v>
      </c>
      <c r="N91" s="148" t="str">
        <f t="shared" si="58"/>
        <v>-</v>
      </c>
      <c r="O91" s="148" t="str">
        <f t="shared" si="58"/>
        <v>-</v>
      </c>
      <c r="P91" s="148" t="str">
        <f t="shared" si="58"/>
        <v>-</v>
      </c>
      <c r="Q91" s="149" t="str">
        <f t="shared" si="58"/>
        <v>-</v>
      </c>
      <c r="R91" s="146" t="str">
        <f t="shared" si="58"/>
        <v>-</v>
      </c>
      <c r="S91" s="147" t="str">
        <f t="shared" si="58"/>
        <v>-</v>
      </c>
      <c r="T91" s="148" t="str">
        <f t="shared" si="58"/>
        <v>-</v>
      </c>
      <c r="U91" s="148" t="str">
        <f t="shared" si="58"/>
        <v>-</v>
      </c>
      <c r="V91" s="148" t="str">
        <f t="shared" si="58"/>
        <v>-</v>
      </c>
      <c r="W91" s="148" t="str">
        <f t="shared" si="58"/>
        <v>-</v>
      </c>
      <c r="X91" s="149" t="str">
        <f t="shared" si="58"/>
        <v>-</v>
      </c>
      <c r="Y91" s="146" t="str">
        <f t="shared" si="58"/>
        <v>-</v>
      </c>
      <c r="Z91" s="147" t="str">
        <f t="shared" si="58"/>
        <v>-</v>
      </c>
      <c r="AA91" s="148" t="str">
        <f t="shared" si="58"/>
        <v>-</v>
      </c>
      <c r="AB91" s="148" t="str">
        <f t="shared" si="58"/>
        <v>-</v>
      </c>
      <c r="AC91" s="148" t="str">
        <f t="shared" si="58"/>
        <v>-</v>
      </c>
      <c r="AD91" s="148" t="str">
        <f t="shared" si="58"/>
        <v>-</v>
      </c>
      <c r="AE91" s="149" t="str">
        <f t="shared" si="58"/>
        <v>-</v>
      </c>
      <c r="AF91" s="146" t="str">
        <f t="shared" si="58"/>
        <v>-</v>
      </c>
      <c r="AG91" s="147" t="str">
        <f t="shared" si="58"/>
        <v>-</v>
      </c>
      <c r="AH91" s="148">
        <f t="shared" si="58"/>
        <v>0</v>
      </c>
      <c r="AI91" s="148">
        <f t="shared" si="58"/>
        <v>2.6274303730951E-2</v>
      </c>
      <c r="AJ91" s="148">
        <f t="shared" si="58"/>
        <v>5.6274620146314E-2</v>
      </c>
      <c r="AK91" s="148">
        <f t="shared" si="58"/>
        <v>0</v>
      </c>
      <c r="AL91" s="149" t="str">
        <f t="shared" si="58"/>
        <v>-</v>
      </c>
      <c r="AM91" s="146">
        <f t="shared" si="58"/>
        <v>2.0526504849386999E-2</v>
      </c>
      <c r="AN91" s="146">
        <f t="shared" si="58"/>
        <v>2.0526504849386999E-2</v>
      </c>
    </row>
    <row r="92" spans="1:40" ht="15.75" customHeight="1">
      <c r="A92" s="280" t="s">
        <v>117</v>
      </c>
      <c r="B92" s="281"/>
      <c r="C92" s="281"/>
      <c r="D92" s="282"/>
      <c r="E92" s="142" t="str">
        <f t="shared" ref="E92:AN92" si="59">IFERROR(E35/E87,"-")</f>
        <v>-</v>
      </c>
      <c r="F92" s="143" t="str">
        <f t="shared" si="59"/>
        <v>-</v>
      </c>
      <c r="G92" s="143" t="str">
        <f t="shared" si="59"/>
        <v>-</v>
      </c>
      <c r="H92" s="143" t="str">
        <f t="shared" si="59"/>
        <v>-</v>
      </c>
      <c r="I92" s="143" t="str">
        <f t="shared" si="59"/>
        <v>-</v>
      </c>
      <c r="J92" s="144" t="str">
        <f t="shared" si="59"/>
        <v>-</v>
      </c>
      <c r="K92" s="145" t="str">
        <f t="shared" si="59"/>
        <v>-</v>
      </c>
      <c r="L92" s="142" t="str">
        <f t="shared" si="59"/>
        <v>-</v>
      </c>
      <c r="M92" s="143" t="str">
        <f t="shared" si="59"/>
        <v>-</v>
      </c>
      <c r="N92" s="143" t="str">
        <f t="shared" si="59"/>
        <v>-</v>
      </c>
      <c r="O92" s="143" t="str">
        <f t="shared" si="59"/>
        <v>-</v>
      </c>
      <c r="P92" s="143" t="str">
        <f t="shared" si="59"/>
        <v>-</v>
      </c>
      <c r="Q92" s="144" t="str">
        <f t="shared" si="59"/>
        <v>-</v>
      </c>
      <c r="R92" s="145" t="str">
        <f t="shared" si="59"/>
        <v>-</v>
      </c>
      <c r="S92" s="142" t="str">
        <f t="shared" si="59"/>
        <v>-</v>
      </c>
      <c r="T92" s="143" t="str">
        <f t="shared" si="59"/>
        <v>-</v>
      </c>
      <c r="U92" s="143" t="str">
        <f t="shared" si="59"/>
        <v>-</v>
      </c>
      <c r="V92" s="143" t="str">
        <f t="shared" si="59"/>
        <v>-</v>
      </c>
      <c r="W92" s="143" t="str">
        <f t="shared" si="59"/>
        <v>-</v>
      </c>
      <c r="X92" s="144" t="str">
        <f t="shared" si="59"/>
        <v>-</v>
      </c>
      <c r="Y92" s="145" t="str">
        <f t="shared" si="59"/>
        <v>-</v>
      </c>
      <c r="Z92" s="142" t="str">
        <f t="shared" si="59"/>
        <v>-</v>
      </c>
      <c r="AA92" s="143" t="str">
        <f t="shared" si="59"/>
        <v>-</v>
      </c>
      <c r="AB92" s="143" t="str">
        <f t="shared" si="59"/>
        <v>-</v>
      </c>
      <c r="AC92" s="143" t="str">
        <f t="shared" si="59"/>
        <v>-</v>
      </c>
      <c r="AD92" s="143" t="str">
        <f t="shared" si="59"/>
        <v>-</v>
      </c>
      <c r="AE92" s="144" t="str">
        <f t="shared" si="59"/>
        <v>-</v>
      </c>
      <c r="AF92" s="145" t="str">
        <f t="shared" si="59"/>
        <v>-</v>
      </c>
      <c r="AG92" s="142" t="str">
        <f t="shared" si="59"/>
        <v>-</v>
      </c>
      <c r="AH92" s="143">
        <f t="shared" si="59"/>
        <v>7.1945420715318997</v>
      </c>
      <c r="AI92" s="143">
        <f t="shared" si="59"/>
        <v>5.3336836573830997</v>
      </c>
      <c r="AJ92" s="143">
        <f t="shared" si="59"/>
        <v>4.8583755392984003</v>
      </c>
      <c r="AK92" s="143">
        <f t="shared" si="59"/>
        <v>5.5867948485397996</v>
      </c>
      <c r="AL92" s="144" t="str">
        <f t="shared" si="59"/>
        <v>-</v>
      </c>
      <c r="AM92" s="145">
        <f t="shared" si="59"/>
        <v>6.2554523528506003</v>
      </c>
      <c r="AN92" s="145">
        <f t="shared" si="59"/>
        <v>6.2554523528506003</v>
      </c>
    </row>
    <row r="93" spans="1:40" ht="16.5" customHeight="1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ht="16.5" customHeight="1">
      <c r="A94" s="286" t="s">
        <v>118</v>
      </c>
      <c r="B94" s="287"/>
      <c r="C94" s="287"/>
      <c r="D94" s="288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>
        <v>0</v>
      </c>
      <c r="AH94" s="20">
        <v>0</v>
      </c>
      <c r="AI94" s="20">
        <v>0</v>
      </c>
      <c r="AJ94" s="20">
        <v>0</v>
      </c>
      <c r="AK94" s="20">
        <v>0</v>
      </c>
      <c r="AL94" s="21"/>
      <c r="AM94" s="72">
        <f>SUM(AG94:AL94)</f>
        <v>0</v>
      </c>
      <c r="AN94" s="72">
        <f>K94+R94+Y94+AF94+AM94</f>
        <v>0</v>
      </c>
    </row>
    <row r="95" spans="1:40" ht="16.5" customHeight="1">
      <c r="A95" s="274" t="s">
        <v>119</v>
      </c>
      <c r="B95" s="275"/>
      <c r="C95" s="275"/>
      <c r="D95" s="27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19">
        <v>0</v>
      </c>
      <c r="AH95" s="23">
        <v>0</v>
      </c>
      <c r="AI95" s="23">
        <v>0</v>
      </c>
      <c r="AJ95" s="23">
        <v>1</v>
      </c>
      <c r="AK95" s="23">
        <v>1</v>
      </c>
      <c r="AL95" s="24"/>
      <c r="AM95" s="119">
        <f>SUM(AG95:AL95)</f>
        <v>2</v>
      </c>
      <c r="AN95" s="119">
        <f>K95+R95+Y95+AF95+AM95</f>
        <v>2</v>
      </c>
    </row>
    <row r="96" spans="1:40" ht="16.5" customHeight="1">
      <c r="A96" s="274" t="s">
        <v>120</v>
      </c>
      <c r="B96" s="275"/>
      <c r="C96" s="275"/>
      <c r="D96" s="27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19">
        <v>0</v>
      </c>
      <c r="AH96" s="23">
        <v>0</v>
      </c>
      <c r="AI96" s="23">
        <v>0</v>
      </c>
      <c r="AJ96" s="23">
        <v>0</v>
      </c>
      <c r="AK96" s="23">
        <v>0</v>
      </c>
      <c r="AL96" s="24"/>
      <c r="AM96" s="119">
        <f>SUM(AG96:AL96)</f>
        <v>0</v>
      </c>
      <c r="AN96" s="119">
        <f>K96+R96+Y96+AF96+AM96</f>
        <v>0</v>
      </c>
    </row>
    <row r="97" spans="1:40" ht="15.75" customHeight="1">
      <c r="A97" s="274" t="s">
        <v>121</v>
      </c>
      <c r="B97" s="275"/>
      <c r="C97" s="275"/>
      <c r="D97" s="27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19">
        <v>0</v>
      </c>
      <c r="AH97" s="23">
        <v>0</v>
      </c>
      <c r="AI97" s="23">
        <v>0</v>
      </c>
      <c r="AJ97" s="23">
        <v>8</v>
      </c>
      <c r="AK97" s="23">
        <v>6</v>
      </c>
      <c r="AL97" s="24"/>
      <c r="AM97" s="119">
        <f>SUM(AG97:AL97)</f>
        <v>14</v>
      </c>
      <c r="AN97" s="119">
        <f>K97+R97+Y97+AF97+AM97</f>
        <v>14</v>
      </c>
    </row>
    <row r="98" spans="1:40">
      <c r="A98" s="283" t="s">
        <v>122</v>
      </c>
      <c r="B98" s="284"/>
      <c r="C98" s="284"/>
      <c r="D98" s="285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>
        <f>IFERROR((AF94+AF95)/SUM(AF94:AAF97),"-")</f>
        <v>0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>
        <f>IFERROR((AJ94+AJ95)/SUM(F94:AJ97),"-")</f>
        <v>0.11111111111110999</v>
      </c>
      <c r="AK98" s="227">
        <f>IFERROR((AK94+AK95)/SUM(F94:AK97),"-")</f>
        <v>6.25E-2</v>
      </c>
      <c r="AL98" s="228">
        <f>IFERROR((AL94+AL95)/SUM(F94:AL97),"-")</f>
        <v>0</v>
      </c>
      <c r="AM98" s="229">
        <f>IFERROR((AM94+AM95)/SUM(F94:AM97),"-")</f>
        <v>6.25E-2</v>
      </c>
      <c r="AN98" s="229">
        <f>IFERROR((AN94+AN95)/SUM(F94:AN97),"-")</f>
        <v>4.1666666666666997E-2</v>
      </c>
    </row>
    <row r="99" spans="1:40">
      <c r="A99" s="283" t="s">
        <v>123</v>
      </c>
      <c r="B99" s="284"/>
      <c r="C99" s="284"/>
      <c r="D99" s="285"/>
      <c r="E99" s="122" t="str">
        <f t="shared" ref="E99:AN99" si="60">IFERROR(E96/SUM(E94:E97),"-")</f>
        <v>-</v>
      </c>
      <c r="F99" s="123" t="str">
        <f t="shared" si="60"/>
        <v>-</v>
      </c>
      <c r="G99" s="123" t="str">
        <f t="shared" si="60"/>
        <v>-</v>
      </c>
      <c r="H99" s="123" t="str">
        <f t="shared" si="60"/>
        <v>-</v>
      </c>
      <c r="I99" s="123" t="str">
        <f t="shared" si="60"/>
        <v>-</v>
      </c>
      <c r="J99" s="124" t="str">
        <f t="shared" si="60"/>
        <v>-</v>
      </c>
      <c r="K99" s="120" t="str">
        <f t="shared" si="60"/>
        <v>-</v>
      </c>
      <c r="L99" s="122" t="str">
        <f t="shared" si="60"/>
        <v>-</v>
      </c>
      <c r="M99" s="123" t="str">
        <f t="shared" si="60"/>
        <v>-</v>
      </c>
      <c r="N99" s="123" t="str">
        <f t="shared" si="60"/>
        <v>-</v>
      </c>
      <c r="O99" s="123" t="str">
        <f t="shared" si="60"/>
        <v>-</v>
      </c>
      <c r="P99" s="123" t="str">
        <f t="shared" si="60"/>
        <v>-</v>
      </c>
      <c r="Q99" s="124" t="str">
        <f t="shared" si="60"/>
        <v>-</v>
      </c>
      <c r="R99" s="120" t="str">
        <f t="shared" si="60"/>
        <v>-</v>
      </c>
      <c r="S99" s="122" t="str">
        <f t="shared" si="60"/>
        <v>-</v>
      </c>
      <c r="T99" s="123" t="str">
        <f t="shared" si="60"/>
        <v>-</v>
      </c>
      <c r="U99" s="123" t="str">
        <f t="shared" si="60"/>
        <v>-</v>
      </c>
      <c r="V99" s="123" t="str">
        <f t="shared" si="60"/>
        <v>-</v>
      </c>
      <c r="W99" s="123" t="str">
        <f t="shared" si="60"/>
        <v>-</v>
      </c>
      <c r="X99" s="124" t="str">
        <f t="shared" si="60"/>
        <v>-</v>
      </c>
      <c r="Y99" s="120" t="str">
        <f t="shared" si="60"/>
        <v>-</v>
      </c>
      <c r="Z99" s="122" t="str">
        <f t="shared" si="60"/>
        <v>-</v>
      </c>
      <c r="AA99" s="123" t="str">
        <f t="shared" si="60"/>
        <v>-</v>
      </c>
      <c r="AB99" s="123" t="str">
        <f t="shared" si="60"/>
        <v>-</v>
      </c>
      <c r="AC99" s="123" t="str">
        <f t="shared" si="60"/>
        <v>-</v>
      </c>
      <c r="AD99" s="123" t="str">
        <f t="shared" si="60"/>
        <v>-</v>
      </c>
      <c r="AE99" s="124" t="str">
        <f t="shared" si="60"/>
        <v>-</v>
      </c>
      <c r="AF99" s="120" t="str">
        <f t="shared" si="60"/>
        <v>-</v>
      </c>
      <c r="AG99" s="122" t="str">
        <f t="shared" si="60"/>
        <v>-</v>
      </c>
      <c r="AH99" s="123" t="str">
        <f t="shared" si="60"/>
        <v>-</v>
      </c>
      <c r="AI99" s="123" t="str">
        <f t="shared" si="60"/>
        <v>-</v>
      </c>
      <c r="AJ99" s="123">
        <f t="shared" si="60"/>
        <v>0</v>
      </c>
      <c r="AK99" s="123">
        <f t="shared" si="60"/>
        <v>0</v>
      </c>
      <c r="AL99" s="124" t="str">
        <f t="shared" si="60"/>
        <v>-</v>
      </c>
      <c r="AM99" s="120">
        <f t="shared" si="60"/>
        <v>0</v>
      </c>
      <c r="AN99" s="120">
        <f t="shared" si="60"/>
        <v>0</v>
      </c>
    </row>
    <row r="100" spans="1:40" ht="15.75" customHeight="1">
      <c r="A100" s="280" t="s">
        <v>124</v>
      </c>
      <c r="B100" s="281"/>
      <c r="C100" s="281"/>
      <c r="D100" s="282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>
        <f>IFERROR(AJ97/SUM(F94:AJ97),"-")</f>
        <v>0.88888888888888995</v>
      </c>
      <c r="AK100" s="126">
        <f>IFERROR(AK97/SUM(F94:AK97),"-")</f>
        <v>0.375</v>
      </c>
      <c r="AL100" s="127">
        <f>IFERROR(AL97/SUM(F94:AL97),"-")</f>
        <v>0</v>
      </c>
      <c r="AM100" s="121">
        <f>IFERROR(AM97/SUM(F94:AM97),"-")</f>
        <v>0.4375</v>
      </c>
      <c r="AN100" s="121">
        <f>IFERROR(AN97/SUM(F94:AN97),"-")</f>
        <v>0.29166666666667002</v>
      </c>
    </row>
    <row r="101" spans="1:40" ht="16.5" customHeight="1"/>
    <row r="102" spans="1:40" ht="15.75" customHeight="1">
      <c r="A102" s="286" t="s">
        <v>125</v>
      </c>
      <c r="B102" s="287"/>
      <c r="C102" s="287"/>
      <c r="D102" s="288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>
        <v>0</v>
      </c>
      <c r="AH102" s="20">
        <v>0</v>
      </c>
      <c r="AI102" s="20">
        <v>0</v>
      </c>
      <c r="AJ102" s="20">
        <v>0</v>
      </c>
      <c r="AK102" s="20">
        <v>0</v>
      </c>
      <c r="AL102" s="21"/>
      <c r="AM102" s="72">
        <f>SUM(AG102:AL102)</f>
        <v>0</v>
      </c>
      <c r="AN102" s="72">
        <f>K102+R102+Y102+AF102+AM102</f>
        <v>0</v>
      </c>
    </row>
    <row r="103" spans="1:40">
      <c r="A103" s="274" t="s">
        <v>126</v>
      </c>
      <c r="B103" s="275"/>
      <c r="C103" s="275"/>
      <c r="D103" s="27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>
        <v>0</v>
      </c>
      <c r="AH103" s="23">
        <v>0</v>
      </c>
      <c r="AI103" s="23">
        <v>0</v>
      </c>
      <c r="AJ103" s="23">
        <v>0</v>
      </c>
      <c r="AK103" s="23">
        <v>0</v>
      </c>
      <c r="AL103" s="24"/>
      <c r="AM103" s="119">
        <f>SUM(AG103:AL103)</f>
        <v>0</v>
      </c>
      <c r="AN103" s="119">
        <f>K103+R103+Y103+AF103+AM103</f>
        <v>0</v>
      </c>
    </row>
    <row r="104" spans="1:40">
      <c r="A104" s="274" t="s">
        <v>127</v>
      </c>
      <c r="B104" s="275"/>
      <c r="C104" s="275"/>
      <c r="D104" s="27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>
        <v>0</v>
      </c>
      <c r="AH104" s="23">
        <v>0</v>
      </c>
      <c r="AI104" s="23">
        <v>0</v>
      </c>
      <c r="AJ104" s="23">
        <v>0</v>
      </c>
      <c r="AK104" s="23">
        <v>0</v>
      </c>
      <c r="AL104" s="24"/>
      <c r="AM104" s="119">
        <f>SUM(AG104:AL104)</f>
        <v>0</v>
      </c>
      <c r="AN104" s="119">
        <f>K104+R104+Y104+AF104+AM104</f>
        <v>0</v>
      </c>
    </row>
    <row r="105" spans="1:40">
      <c r="A105" s="274" t="s">
        <v>128</v>
      </c>
      <c r="B105" s="275"/>
      <c r="C105" s="275"/>
      <c r="D105" s="27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>
        <v>0</v>
      </c>
      <c r="AH105" s="23">
        <v>0</v>
      </c>
      <c r="AI105" s="23">
        <v>0</v>
      </c>
      <c r="AJ105" s="23">
        <v>0</v>
      </c>
      <c r="AK105" s="23">
        <v>0</v>
      </c>
      <c r="AL105" s="24"/>
      <c r="AM105" s="119">
        <f>SUM(AG105:AL105)</f>
        <v>0</v>
      </c>
      <c r="AN105" s="119">
        <f>K105+R105+Y105+AF105+AM105</f>
        <v>0</v>
      </c>
    </row>
    <row r="106" spans="1:40">
      <c r="A106" s="283" t="s">
        <v>129</v>
      </c>
      <c r="B106" s="284"/>
      <c r="C106" s="284"/>
      <c r="D106" s="285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IFERROR((AD102+AD103)/SUM(AD102:AD105),"-")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0">
      <c r="A107" s="283" t="s">
        <v>130</v>
      </c>
      <c r="B107" s="284"/>
      <c r="C107" s="284"/>
      <c r="D107" s="285"/>
      <c r="E107" s="122" t="str">
        <f t="shared" ref="E107:AN107" si="61">IFERROR(E104/SUM(E102:E105),"-")</f>
        <v>-</v>
      </c>
      <c r="F107" s="123" t="str">
        <f t="shared" si="61"/>
        <v>-</v>
      </c>
      <c r="G107" s="123" t="str">
        <f t="shared" si="61"/>
        <v>-</v>
      </c>
      <c r="H107" s="123" t="str">
        <f t="shared" si="61"/>
        <v>-</v>
      </c>
      <c r="I107" s="123" t="str">
        <f t="shared" si="61"/>
        <v>-</v>
      </c>
      <c r="J107" s="124" t="str">
        <f t="shared" si="61"/>
        <v>-</v>
      </c>
      <c r="K107" s="120" t="str">
        <f t="shared" si="61"/>
        <v>-</v>
      </c>
      <c r="L107" s="122" t="str">
        <f t="shared" si="61"/>
        <v>-</v>
      </c>
      <c r="M107" s="123" t="str">
        <f t="shared" si="61"/>
        <v>-</v>
      </c>
      <c r="N107" s="123" t="str">
        <f t="shared" si="61"/>
        <v>-</v>
      </c>
      <c r="O107" s="123" t="str">
        <f t="shared" si="61"/>
        <v>-</v>
      </c>
      <c r="P107" s="123" t="str">
        <f t="shared" si="61"/>
        <v>-</v>
      </c>
      <c r="Q107" s="124" t="str">
        <f t="shared" si="61"/>
        <v>-</v>
      </c>
      <c r="R107" s="120" t="str">
        <f t="shared" si="61"/>
        <v>-</v>
      </c>
      <c r="S107" s="122" t="str">
        <f t="shared" si="61"/>
        <v>-</v>
      </c>
      <c r="T107" s="123" t="str">
        <f t="shared" si="61"/>
        <v>-</v>
      </c>
      <c r="U107" s="123" t="str">
        <f t="shared" si="61"/>
        <v>-</v>
      </c>
      <c r="V107" s="123" t="str">
        <f t="shared" si="61"/>
        <v>-</v>
      </c>
      <c r="W107" s="123" t="str">
        <f t="shared" si="61"/>
        <v>-</v>
      </c>
      <c r="X107" s="124" t="str">
        <f t="shared" si="61"/>
        <v>-</v>
      </c>
      <c r="Y107" s="120" t="str">
        <f t="shared" si="61"/>
        <v>-</v>
      </c>
      <c r="Z107" s="122" t="str">
        <f t="shared" si="61"/>
        <v>-</v>
      </c>
      <c r="AA107" s="123" t="str">
        <f t="shared" si="61"/>
        <v>-</v>
      </c>
      <c r="AB107" s="123" t="str">
        <f t="shared" si="61"/>
        <v>-</v>
      </c>
      <c r="AC107" s="123" t="str">
        <f t="shared" si="61"/>
        <v>-</v>
      </c>
      <c r="AD107" s="123" t="str">
        <f t="shared" si="61"/>
        <v>-</v>
      </c>
      <c r="AE107" s="124" t="str">
        <f t="shared" si="61"/>
        <v>-</v>
      </c>
      <c r="AF107" s="120" t="str">
        <f t="shared" si="61"/>
        <v>-</v>
      </c>
      <c r="AG107" s="122" t="str">
        <f t="shared" si="61"/>
        <v>-</v>
      </c>
      <c r="AH107" s="123" t="str">
        <f t="shared" si="61"/>
        <v>-</v>
      </c>
      <c r="AI107" s="123" t="str">
        <f t="shared" si="61"/>
        <v>-</v>
      </c>
      <c r="AJ107" s="123" t="str">
        <f t="shared" si="61"/>
        <v>-</v>
      </c>
      <c r="AK107" s="123" t="str">
        <f t="shared" si="61"/>
        <v>-</v>
      </c>
      <c r="AL107" s="124" t="str">
        <f t="shared" si="61"/>
        <v>-</v>
      </c>
      <c r="AM107" s="120" t="str">
        <f t="shared" si="61"/>
        <v>-</v>
      </c>
      <c r="AN107" s="120" t="str">
        <f t="shared" si="61"/>
        <v>-</v>
      </c>
    </row>
    <row r="108" spans="1:40" ht="15.75" customHeight="1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0" ht="15.75" customHeight="1"/>
    <row r="110" spans="1:40" ht="15.75" customHeight="1"/>
    <row r="111" spans="1:40" ht="15.75" customHeight="1">
      <c r="A111" s="298" t="s">
        <v>132</v>
      </c>
      <c r="B111" s="299"/>
      <c r="C111" s="299"/>
      <c r="D111" s="300"/>
      <c r="E111" s="33">
        <f t="shared" ref="E111:AN111" si="62">IFERROR(E35*$B$9,"-")</f>
        <v>0</v>
      </c>
      <c r="F111" s="34">
        <f t="shared" si="62"/>
        <v>0</v>
      </c>
      <c r="G111" s="34">
        <f t="shared" si="62"/>
        <v>0</v>
      </c>
      <c r="H111" s="34">
        <f t="shared" si="62"/>
        <v>0</v>
      </c>
      <c r="I111" s="34">
        <f t="shared" si="62"/>
        <v>0</v>
      </c>
      <c r="J111" s="41">
        <f t="shared" si="62"/>
        <v>0</v>
      </c>
      <c r="K111" s="153">
        <f t="shared" si="62"/>
        <v>0</v>
      </c>
      <c r="L111" s="45">
        <f t="shared" si="62"/>
        <v>0</v>
      </c>
      <c r="M111" s="34">
        <f t="shared" si="62"/>
        <v>0</v>
      </c>
      <c r="N111" s="34">
        <f t="shared" si="62"/>
        <v>0</v>
      </c>
      <c r="O111" s="34">
        <f t="shared" si="62"/>
        <v>0</v>
      </c>
      <c r="P111" s="34">
        <f t="shared" si="62"/>
        <v>0</v>
      </c>
      <c r="Q111" s="34">
        <f t="shared" si="62"/>
        <v>0</v>
      </c>
      <c r="R111" s="153">
        <f t="shared" si="62"/>
        <v>0</v>
      </c>
      <c r="S111" s="34">
        <f t="shared" si="62"/>
        <v>0</v>
      </c>
      <c r="T111" s="34">
        <f t="shared" si="62"/>
        <v>0</v>
      </c>
      <c r="U111" s="34">
        <f t="shared" si="62"/>
        <v>0</v>
      </c>
      <c r="V111" s="34">
        <f t="shared" si="62"/>
        <v>0</v>
      </c>
      <c r="W111" s="34">
        <f t="shared" si="62"/>
        <v>0</v>
      </c>
      <c r="X111" s="34">
        <f t="shared" si="62"/>
        <v>0</v>
      </c>
      <c r="Y111" s="153">
        <f t="shared" si="62"/>
        <v>0</v>
      </c>
      <c r="Z111" s="34">
        <f t="shared" si="62"/>
        <v>0</v>
      </c>
      <c r="AA111" s="34">
        <f t="shared" si="62"/>
        <v>0</v>
      </c>
      <c r="AB111" s="34">
        <f t="shared" si="62"/>
        <v>0</v>
      </c>
      <c r="AC111" s="34">
        <f t="shared" si="62"/>
        <v>0</v>
      </c>
      <c r="AD111" s="34">
        <f t="shared" si="62"/>
        <v>0</v>
      </c>
      <c r="AE111" s="34">
        <f t="shared" si="62"/>
        <v>0</v>
      </c>
      <c r="AF111" s="153">
        <f t="shared" si="62"/>
        <v>0</v>
      </c>
      <c r="AG111" s="34">
        <f t="shared" si="62"/>
        <v>6.06</v>
      </c>
      <c r="AH111" s="34">
        <f t="shared" si="62"/>
        <v>20.88</v>
      </c>
      <c r="AI111" s="34">
        <f t="shared" si="62"/>
        <v>12.18</v>
      </c>
      <c r="AJ111" s="34">
        <f t="shared" si="62"/>
        <v>15.54</v>
      </c>
      <c r="AK111" s="34">
        <f t="shared" si="62"/>
        <v>18.48</v>
      </c>
      <c r="AL111" s="34">
        <f t="shared" si="62"/>
        <v>0</v>
      </c>
      <c r="AM111" s="153">
        <f t="shared" si="62"/>
        <v>73.14</v>
      </c>
      <c r="AN111" s="153">
        <f t="shared" si="62"/>
        <v>73.14</v>
      </c>
    </row>
    <row r="112" spans="1:40">
      <c r="A112" s="283" t="s">
        <v>133</v>
      </c>
      <c r="B112" s="284"/>
      <c r="C112" s="284"/>
      <c r="D112" s="285"/>
      <c r="E112" s="35">
        <f t="shared" ref="E112:AN112" si="63">IFERROR(E35*$B$11,"-")</f>
        <v>0</v>
      </c>
      <c r="F112" s="36">
        <f t="shared" si="63"/>
        <v>0</v>
      </c>
      <c r="G112" s="36">
        <f t="shared" si="63"/>
        <v>0</v>
      </c>
      <c r="H112" s="36">
        <f t="shared" si="63"/>
        <v>0</v>
      </c>
      <c r="I112" s="36">
        <f t="shared" si="63"/>
        <v>0</v>
      </c>
      <c r="J112" s="42">
        <f t="shared" si="63"/>
        <v>0</v>
      </c>
      <c r="K112" s="154">
        <f t="shared" si="63"/>
        <v>0</v>
      </c>
      <c r="L112" s="46">
        <f t="shared" si="63"/>
        <v>0</v>
      </c>
      <c r="M112" s="36">
        <f t="shared" si="63"/>
        <v>0</v>
      </c>
      <c r="N112" s="36">
        <f t="shared" si="63"/>
        <v>0</v>
      </c>
      <c r="O112" s="36">
        <f t="shared" si="63"/>
        <v>0</v>
      </c>
      <c r="P112" s="36">
        <f t="shared" si="63"/>
        <v>0</v>
      </c>
      <c r="Q112" s="36">
        <f t="shared" si="63"/>
        <v>0</v>
      </c>
      <c r="R112" s="154">
        <f t="shared" si="63"/>
        <v>0</v>
      </c>
      <c r="S112" s="36">
        <f t="shared" si="63"/>
        <v>0</v>
      </c>
      <c r="T112" s="36">
        <f t="shared" si="63"/>
        <v>0</v>
      </c>
      <c r="U112" s="36">
        <f t="shared" si="63"/>
        <v>0</v>
      </c>
      <c r="V112" s="36">
        <f t="shared" si="63"/>
        <v>0</v>
      </c>
      <c r="W112" s="36">
        <f t="shared" si="63"/>
        <v>0</v>
      </c>
      <c r="X112" s="36">
        <f t="shared" si="63"/>
        <v>0</v>
      </c>
      <c r="Y112" s="154">
        <f t="shared" si="63"/>
        <v>0</v>
      </c>
      <c r="Z112" s="36">
        <f t="shared" si="63"/>
        <v>0</v>
      </c>
      <c r="AA112" s="36">
        <f t="shared" si="63"/>
        <v>0</v>
      </c>
      <c r="AB112" s="36">
        <f t="shared" si="63"/>
        <v>0</v>
      </c>
      <c r="AC112" s="36">
        <f t="shared" si="63"/>
        <v>0</v>
      </c>
      <c r="AD112" s="36">
        <f t="shared" si="63"/>
        <v>0</v>
      </c>
      <c r="AE112" s="36">
        <f t="shared" si="63"/>
        <v>0</v>
      </c>
      <c r="AF112" s="154">
        <f t="shared" si="63"/>
        <v>0</v>
      </c>
      <c r="AG112" s="36">
        <f t="shared" si="63"/>
        <v>0.505</v>
      </c>
      <c r="AH112" s="36">
        <f t="shared" si="63"/>
        <v>1.74</v>
      </c>
      <c r="AI112" s="36">
        <f t="shared" si="63"/>
        <v>1.0149999999999999</v>
      </c>
      <c r="AJ112" s="36">
        <f t="shared" si="63"/>
        <v>1.2949999999999999</v>
      </c>
      <c r="AK112" s="36">
        <f t="shared" si="63"/>
        <v>1.54</v>
      </c>
      <c r="AL112" s="36">
        <f t="shared" si="63"/>
        <v>0</v>
      </c>
      <c r="AM112" s="154">
        <f t="shared" si="63"/>
        <v>6.0949999999999998</v>
      </c>
      <c r="AN112" s="154">
        <f t="shared" si="63"/>
        <v>6.0949999999999998</v>
      </c>
    </row>
    <row r="113" spans="1:40">
      <c r="A113" s="283" t="s">
        <v>134</v>
      </c>
      <c r="B113" s="284"/>
      <c r="C113" s="284"/>
      <c r="D113" s="285"/>
      <c r="E113" s="37" t="str">
        <f t="shared" ref="E113:AN113" si="64">IFERROR(E35*$B$10,"-")</f>
        <v>-</v>
      </c>
      <c r="F113" s="38" t="str">
        <f t="shared" si="64"/>
        <v>-</v>
      </c>
      <c r="G113" s="38" t="str">
        <f t="shared" si="64"/>
        <v>-</v>
      </c>
      <c r="H113" s="38" t="str">
        <f t="shared" si="64"/>
        <v>-</v>
      </c>
      <c r="I113" s="38" t="str">
        <f t="shared" si="64"/>
        <v>-</v>
      </c>
      <c r="J113" s="43" t="str">
        <f t="shared" si="64"/>
        <v>-</v>
      </c>
      <c r="K113" s="155" t="str">
        <f t="shared" si="64"/>
        <v>-</v>
      </c>
      <c r="L113" s="47" t="str">
        <f t="shared" si="64"/>
        <v>-</v>
      </c>
      <c r="M113" s="38" t="str">
        <f t="shared" si="64"/>
        <v>-</v>
      </c>
      <c r="N113" s="38" t="str">
        <f t="shared" si="64"/>
        <v>-</v>
      </c>
      <c r="O113" s="38" t="str">
        <f t="shared" si="64"/>
        <v>-</v>
      </c>
      <c r="P113" s="38" t="str">
        <f t="shared" si="64"/>
        <v>-</v>
      </c>
      <c r="Q113" s="38" t="str">
        <f t="shared" si="64"/>
        <v>-</v>
      </c>
      <c r="R113" s="155" t="str">
        <f t="shared" si="64"/>
        <v>-</v>
      </c>
      <c r="S113" s="38" t="str">
        <f t="shared" si="64"/>
        <v>-</v>
      </c>
      <c r="T113" s="38" t="str">
        <f t="shared" si="64"/>
        <v>-</v>
      </c>
      <c r="U113" s="38" t="str">
        <f t="shared" si="64"/>
        <v>-</v>
      </c>
      <c r="V113" s="38" t="str">
        <f t="shared" si="64"/>
        <v>-</v>
      </c>
      <c r="W113" s="38" t="str">
        <f t="shared" si="64"/>
        <v>-</v>
      </c>
      <c r="X113" s="38" t="str">
        <f t="shared" si="64"/>
        <v>-</v>
      </c>
      <c r="Y113" s="155" t="str">
        <f t="shared" si="64"/>
        <v>-</v>
      </c>
      <c r="Z113" s="38" t="str">
        <f t="shared" si="64"/>
        <v>-</v>
      </c>
      <c r="AA113" s="38" t="str">
        <f t="shared" si="64"/>
        <v>-</v>
      </c>
      <c r="AB113" s="38" t="str">
        <f t="shared" si="64"/>
        <v>-</v>
      </c>
      <c r="AC113" s="38" t="str">
        <f t="shared" si="64"/>
        <v>-</v>
      </c>
      <c r="AD113" s="38" t="str">
        <f t="shared" si="64"/>
        <v>-</v>
      </c>
      <c r="AE113" s="38" t="str">
        <f t="shared" si="64"/>
        <v>-</v>
      </c>
      <c r="AF113" s="155" t="str">
        <f t="shared" si="64"/>
        <v>-</v>
      </c>
      <c r="AG113" s="38" t="str">
        <f t="shared" si="64"/>
        <v>-</v>
      </c>
      <c r="AH113" s="38" t="str">
        <f t="shared" si="64"/>
        <v>-</v>
      </c>
      <c r="AI113" s="38" t="str">
        <f t="shared" si="64"/>
        <v>-</v>
      </c>
      <c r="AJ113" s="38" t="str">
        <f t="shared" si="64"/>
        <v>-</v>
      </c>
      <c r="AK113" s="38" t="str">
        <f t="shared" si="64"/>
        <v>-</v>
      </c>
      <c r="AL113" s="38" t="str">
        <f t="shared" si="64"/>
        <v>-</v>
      </c>
      <c r="AM113" s="155" t="str">
        <f t="shared" si="64"/>
        <v>-</v>
      </c>
      <c r="AN113" s="155" t="str">
        <f t="shared" si="64"/>
        <v>-</v>
      </c>
    </row>
    <row r="114" spans="1:40">
      <c r="A114" s="283" t="s">
        <v>135</v>
      </c>
      <c r="B114" s="284"/>
      <c r="C114" s="284"/>
      <c r="D114" s="285"/>
      <c r="E114" s="37" t="str">
        <f t="shared" ref="E114:AN114" si="65">IFERROR(E35*$B$12,"-")</f>
        <v>-</v>
      </c>
      <c r="F114" s="38" t="str">
        <f t="shared" si="65"/>
        <v>-</v>
      </c>
      <c r="G114" s="38" t="str">
        <f t="shared" si="65"/>
        <v>-</v>
      </c>
      <c r="H114" s="38" t="str">
        <f t="shared" si="65"/>
        <v>-</v>
      </c>
      <c r="I114" s="38" t="str">
        <f t="shared" si="65"/>
        <v>-</v>
      </c>
      <c r="J114" s="43" t="str">
        <f t="shared" si="65"/>
        <v>-</v>
      </c>
      <c r="K114" s="155" t="str">
        <f t="shared" si="65"/>
        <v>-</v>
      </c>
      <c r="L114" s="47" t="str">
        <f t="shared" si="65"/>
        <v>-</v>
      </c>
      <c r="M114" s="38" t="str">
        <f t="shared" si="65"/>
        <v>-</v>
      </c>
      <c r="N114" s="38" t="str">
        <f t="shared" si="65"/>
        <v>-</v>
      </c>
      <c r="O114" s="38" t="str">
        <f t="shared" si="65"/>
        <v>-</v>
      </c>
      <c r="P114" s="38" t="str">
        <f t="shared" si="65"/>
        <v>-</v>
      </c>
      <c r="Q114" s="38" t="str">
        <f t="shared" si="65"/>
        <v>-</v>
      </c>
      <c r="R114" s="155" t="str">
        <f t="shared" si="65"/>
        <v>-</v>
      </c>
      <c r="S114" s="38" t="str">
        <f t="shared" si="65"/>
        <v>-</v>
      </c>
      <c r="T114" s="38" t="str">
        <f t="shared" si="65"/>
        <v>-</v>
      </c>
      <c r="U114" s="38" t="str">
        <f t="shared" si="65"/>
        <v>-</v>
      </c>
      <c r="V114" s="38" t="str">
        <f t="shared" si="65"/>
        <v>-</v>
      </c>
      <c r="W114" s="38" t="str">
        <f t="shared" si="65"/>
        <v>-</v>
      </c>
      <c r="X114" s="38" t="str">
        <f t="shared" si="65"/>
        <v>-</v>
      </c>
      <c r="Y114" s="155" t="str">
        <f t="shared" si="65"/>
        <v>-</v>
      </c>
      <c r="Z114" s="38" t="str">
        <f t="shared" si="65"/>
        <v>-</v>
      </c>
      <c r="AA114" s="38" t="str">
        <f t="shared" si="65"/>
        <v>-</v>
      </c>
      <c r="AB114" s="38" t="str">
        <f t="shared" si="65"/>
        <v>-</v>
      </c>
      <c r="AC114" s="38" t="str">
        <f t="shared" si="65"/>
        <v>-</v>
      </c>
      <c r="AD114" s="38" t="str">
        <f t="shared" si="65"/>
        <v>-</v>
      </c>
      <c r="AE114" s="38" t="str">
        <f t="shared" si="65"/>
        <v>-</v>
      </c>
      <c r="AF114" s="155" t="str">
        <f t="shared" si="65"/>
        <v>-</v>
      </c>
      <c r="AG114" s="38" t="str">
        <f t="shared" si="65"/>
        <v>-</v>
      </c>
      <c r="AH114" s="38" t="str">
        <f t="shared" si="65"/>
        <v>-</v>
      </c>
      <c r="AI114" s="38" t="str">
        <f t="shared" si="65"/>
        <v>-</v>
      </c>
      <c r="AJ114" s="38" t="str">
        <f t="shared" si="65"/>
        <v>-</v>
      </c>
      <c r="AK114" s="38" t="str">
        <f t="shared" si="65"/>
        <v>-</v>
      </c>
      <c r="AL114" s="38" t="str">
        <f t="shared" si="65"/>
        <v>-</v>
      </c>
      <c r="AM114" s="155" t="str">
        <f t="shared" si="65"/>
        <v>-</v>
      </c>
      <c r="AN114" s="155" t="str">
        <f t="shared" si="65"/>
        <v>-</v>
      </c>
    </row>
    <row r="115" spans="1:40">
      <c r="A115" s="283" t="s">
        <v>136</v>
      </c>
      <c r="B115" s="284"/>
      <c r="C115" s="284"/>
      <c r="D115" s="285"/>
      <c r="E115" s="37" t="str">
        <f t="shared" ref="E115:AN115" si="66">IFERROR(E35*$B$13,"-")</f>
        <v>-</v>
      </c>
      <c r="F115" s="38" t="str">
        <f t="shared" si="66"/>
        <v>-</v>
      </c>
      <c r="G115" s="38" t="str">
        <f t="shared" si="66"/>
        <v>-</v>
      </c>
      <c r="H115" s="38" t="str">
        <f t="shared" si="66"/>
        <v>-</v>
      </c>
      <c r="I115" s="38" t="str">
        <f t="shared" si="66"/>
        <v>-</v>
      </c>
      <c r="J115" s="43" t="str">
        <f t="shared" si="66"/>
        <v>-</v>
      </c>
      <c r="K115" s="155" t="str">
        <f t="shared" si="66"/>
        <v>-</v>
      </c>
      <c r="L115" s="47" t="str">
        <f t="shared" si="66"/>
        <v>-</v>
      </c>
      <c r="M115" s="38" t="str">
        <f t="shared" si="66"/>
        <v>-</v>
      </c>
      <c r="N115" s="38" t="str">
        <f t="shared" si="66"/>
        <v>-</v>
      </c>
      <c r="O115" s="38" t="str">
        <f t="shared" si="66"/>
        <v>-</v>
      </c>
      <c r="P115" s="38" t="str">
        <f t="shared" si="66"/>
        <v>-</v>
      </c>
      <c r="Q115" s="38" t="str">
        <f t="shared" si="66"/>
        <v>-</v>
      </c>
      <c r="R115" s="155" t="str">
        <f t="shared" si="66"/>
        <v>-</v>
      </c>
      <c r="S115" s="38" t="str">
        <f t="shared" si="66"/>
        <v>-</v>
      </c>
      <c r="T115" s="38" t="str">
        <f t="shared" si="66"/>
        <v>-</v>
      </c>
      <c r="U115" s="38" t="str">
        <f t="shared" si="66"/>
        <v>-</v>
      </c>
      <c r="V115" s="38" t="str">
        <f t="shared" si="66"/>
        <v>-</v>
      </c>
      <c r="W115" s="38" t="str">
        <f t="shared" si="66"/>
        <v>-</v>
      </c>
      <c r="X115" s="38" t="str">
        <f t="shared" si="66"/>
        <v>-</v>
      </c>
      <c r="Y115" s="155" t="str">
        <f t="shared" si="66"/>
        <v>-</v>
      </c>
      <c r="Z115" s="38" t="str">
        <f t="shared" si="66"/>
        <v>-</v>
      </c>
      <c r="AA115" s="38" t="str">
        <f t="shared" si="66"/>
        <v>-</v>
      </c>
      <c r="AB115" s="38" t="str">
        <f t="shared" si="66"/>
        <v>-</v>
      </c>
      <c r="AC115" s="38" t="str">
        <f t="shared" si="66"/>
        <v>-</v>
      </c>
      <c r="AD115" s="38" t="str">
        <f t="shared" si="66"/>
        <v>-</v>
      </c>
      <c r="AE115" s="38" t="str">
        <f t="shared" si="66"/>
        <v>-</v>
      </c>
      <c r="AF115" s="155" t="str">
        <f t="shared" si="66"/>
        <v>-</v>
      </c>
      <c r="AG115" s="38" t="str">
        <f t="shared" si="66"/>
        <v>-</v>
      </c>
      <c r="AH115" s="38" t="str">
        <f t="shared" si="66"/>
        <v>-</v>
      </c>
      <c r="AI115" s="38" t="str">
        <f t="shared" si="66"/>
        <v>-</v>
      </c>
      <c r="AJ115" s="38" t="str">
        <f t="shared" si="66"/>
        <v>-</v>
      </c>
      <c r="AK115" s="38" t="str">
        <f t="shared" si="66"/>
        <v>-</v>
      </c>
      <c r="AL115" s="38" t="str">
        <f t="shared" si="66"/>
        <v>-</v>
      </c>
      <c r="AM115" s="155" t="str">
        <f t="shared" si="66"/>
        <v>-</v>
      </c>
      <c r="AN115" s="155" t="str">
        <f t="shared" si="66"/>
        <v>-</v>
      </c>
    </row>
    <row r="116" spans="1:40">
      <c r="A116" s="283" t="s">
        <v>137</v>
      </c>
      <c r="B116" s="284"/>
      <c r="C116" s="284"/>
      <c r="D116" s="285"/>
      <c r="E116" s="37">
        <f t="shared" ref="E116:AN116" si="67">IFERROR((E25+E26+E27)-E111,"-")</f>
        <v>0</v>
      </c>
      <c r="F116" s="38">
        <f t="shared" si="67"/>
        <v>0</v>
      </c>
      <c r="G116" s="38">
        <f t="shared" si="67"/>
        <v>0</v>
      </c>
      <c r="H116" s="38">
        <f t="shared" si="67"/>
        <v>0</v>
      </c>
      <c r="I116" s="38">
        <f t="shared" si="67"/>
        <v>0</v>
      </c>
      <c r="J116" s="43">
        <f t="shared" si="67"/>
        <v>0</v>
      </c>
      <c r="K116" s="155">
        <f t="shared" si="67"/>
        <v>0</v>
      </c>
      <c r="L116" s="47">
        <f t="shared" si="67"/>
        <v>0</v>
      </c>
      <c r="M116" s="38">
        <f t="shared" si="67"/>
        <v>0</v>
      </c>
      <c r="N116" s="38">
        <f t="shared" si="67"/>
        <v>0</v>
      </c>
      <c r="O116" s="38">
        <f t="shared" si="67"/>
        <v>0</v>
      </c>
      <c r="P116" s="38">
        <f t="shared" si="67"/>
        <v>0</v>
      </c>
      <c r="Q116" s="38">
        <f t="shared" si="67"/>
        <v>0</v>
      </c>
      <c r="R116" s="155">
        <f t="shared" si="67"/>
        <v>0</v>
      </c>
      <c r="S116" s="38">
        <f t="shared" si="67"/>
        <v>0</v>
      </c>
      <c r="T116" s="38">
        <f t="shared" si="67"/>
        <v>0</v>
      </c>
      <c r="U116" s="38">
        <f t="shared" si="67"/>
        <v>0</v>
      </c>
      <c r="V116" s="38">
        <f t="shared" si="67"/>
        <v>0</v>
      </c>
      <c r="W116" s="38">
        <f t="shared" si="67"/>
        <v>0</v>
      </c>
      <c r="X116" s="38">
        <f t="shared" si="67"/>
        <v>0</v>
      </c>
      <c r="Y116" s="155">
        <f t="shared" si="67"/>
        <v>0</v>
      </c>
      <c r="Z116" s="38">
        <f t="shared" si="67"/>
        <v>0</v>
      </c>
      <c r="AA116" s="38">
        <f t="shared" si="67"/>
        <v>0</v>
      </c>
      <c r="AB116" s="38">
        <f t="shared" si="67"/>
        <v>0</v>
      </c>
      <c r="AC116" s="38">
        <f t="shared" si="67"/>
        <v>0</v>
      </c>
      <c r="AD116" s="38">
        <f t="shared" si="67"/>
        <v>0</v>
      </c>
      <c r="AE116" s="38">
        <f t="shared" si="67"/>
        <v>0</v>
      </c>
      <c r="AF116" s="155">
        <f t="shared" si="67"/>
        <v>0</v>
      </c>
      <c r="AG116" s="38">
        <f t="shared" si="67"/>
        <v>-6.06</v>
      </c>
      <c r="AH116" s="38">
        <f t="shared" si="67"/>
        <v>-13.88</v>
      </c>
      <c r="AI116" s="38">
        <f t="shared" si="67"/>
        <v>-3.18</v>
      </c>
      <c r="AJ116" s="38">
        <f t="shared" si="67"/>
        <v>1.46</v>
      </c>
      <c r="AK116" s="38">
        <f t="shared" si="67"/>
        <v>-1.48</v>
      </c>
      <c r="AL116" s="38">
        <f t="shared" si="67"/>
        <v>0</v>
      </c>
      <c r="AM116" s="155">
        <f t="shared" si="67"/>
        <v>-23.14</v>
      </c>
      <c r="AN116" s="155">
        <f t="shared" si="67"/>
        <v>-23.14</v>
      </c>
    </row>
    <row r="117" spans="1:40">
      <c r="A117" s="283" t="s">
        <v>138</v>
      </c>
      <c r="B117" s="284"/>
      <c r="C117" s="284"/>
      <c r="D117" s="285"/>
      <c r="E117" s="37">
        <f t="shared" ref="E117:AN117" si="68">IFERROR((E23-E112),"-")</f>
        <v>0</v>
      </c>
      <c r="F117" s="38">
        <f t="shared" si="68"/>
        <v>0</v>
      </c>
      <c r="G117" s="38">
        <f t="shared" si="68"/>
        <v>0</v>
      </c>
      <c r="H117" s="38">
        <f t="shared" si="68"/>
        <v>0</v>
      </c>
      <c r="I117" s="38">
        <f t="shared" si="68"/>
        <v>0</v>
      </c>
      <c r="J117" s="43">
        <f t="shared" si="68"/>
        <v>0</v>
      </c>
      <c r="K117" s="155">
        <f t="shared" si="68"/>
        <v>0</v>
      </c>
      <c r="L117" s="47">
        <f t="shared" si="68"/>
        <v>0</v>
      </c>
      <c r="M117" s="38">
        <f t="shared" si="68"/>
        <v>0</v>
      </c>
      <c r="N117" s="38">
        <f t="shared" si="68"/>
        <v>0</v>
      </c>
      <c r="O117" s="38">
        <f t="shared" si="68"/>
        <v>0</v>
      </c>
      <c r="P117" s="38">
        <f t="shared" si="68"/>
        <v>0</v>
      </c>
      <c r="Q117" s="38">
        <f t="shared" si="68"/>
        <v>0</v>
      </c>
      <c r="R117" s="155">
        <f t="shared" si="68"/>
        <v>0</v>
      </c>
      <c r="S117" s="38">
        <f t="shared" si="68"/>
        <v>0</v>
      </c>
      <c r="T117" s="38">
        <f t="shared" si="68"/>
        <v>0</v>
      </c>
      <c r="U117" s="38">
        <f t="shared" si="68"/>
        <v>0</v>
      </c>
      <c r="V117" s="38">
        <f t="shared" si="68"/>
        <v>0</v>
      </c>
      <c r="W117" s="38">
        <f t="shared" si="68"/>
        <v>0</v>
      </c>
      <c r="X117" s="38">
        <f t="shared" si="68"/>
        <v>0</v>
      </c>
      <c r="Y117" s="155">
        <f t="shared" si="68"/>
        <v>0</v>
      </c>
      <c r="Z117" s="38">
        <f t="shared" si="68"/>
        <v>0</v>
      </c>
      <c r="AA117" s="38">
        <f t="shared" si="68"/>
        <v>0</v>
      </c>
      <c r="AB117" s="38">
        <f t="shared" si="68"/>
        <v>0</v>
      </c>
      <c r="AC117" s="38">
        <f t="shared" si="68"/>
        <v>0</v>
      </c>
      <c r="AD117" s="38">
        <f t="shared" si="68"/>
        <v>0</v>
      </c>
      <c r="AE117" s="38">
        <f t="shared" si="68"/>
        <v>0</v>
      </c>
      <c r="AF117" s="155">
        <f t="shared" si="68"/>
        <v>0</v>
      </c>
      <c r="AG117" s="38">
        <f t="shared" si="68"/>
        <v>-0.505</v>
      </c>
      <c r="AH117" s="38">
        <f t="shared" si="68"/>
        <v>-1.74</v>
      </c>
      <c r="AI117" s="38">
        <f t="shared" si="68"/>
        <v>-1.0149999999999999</v>
      </c>
      <c r="AJ117" s="38">
        <f t="shared" si="68"/>
        <v>-0.29499999999999998</v>
      </c>
      <c r="AK117" s="38">
        <f t="shared" si="68"/>
        <v>-0.54</v>
      </c>
      <c r="AL117" s="38">
        <f t="shared" si="68"/>
        <v>0</v>
      </c>
      <c r="AM117" s="155">
        <f t="shared" si="68"/>
        <v>-4.0949999999999998</v>
      </c>
      <c r="AN117" s="155">
        <f t="shared" si="68"/>
        <v>-4.0949999999999998</v>
      </c>
    </row>
    <row r="118" spans="1:40">
      <c r="A118" s="283" t="s">
        <v>139</v>
      </c>
      <c r="B118" s="284"/>
      <c r="C118" s="284"/>
      <c r="D118" s="285"/>
      <c r="E118" s="37" t="str">
        <f t="shared" ref="E118:AN118" si="69">IFERROR((E28+E29)-E113,"-")</f>
        <v>-</v>
      </c>
      <c r="F118" s="38" t="str">
        <f t="shared" si="69"/>
        <v>-</v>
      </c>
      <c r="G118" s="38" t="str">
        <f t="shared" si="69"/>
        <v>-</v>
      </c>
      <c r="H118" s="38" t="str">
        <f t="shared" si="69"/>
        <v>-</v>
      </c>
      <c r="I118" s="38" t="str">
        <f t="shared" si="69"/>
        <v>-</v>
      </c>
      <c r="J118" s="43" t="str">
        <f t="shared" si="69"/>
        <v>-</v>
      </c>
      <c r="K118" s="155" t="str">
        <f t="shared" si="69"/>
        <v>-</v>
      </c>
      <c r="L118" s="47" t="str">
        <f t="shared" si="69"/>
        <v>-</v>
      </c>
      <c r="M118" s="38" t="str">
        <f t="shared" si="69"/>
        <v>-</v>
      </c>
      <c r="N118" s="38" t="str">
        <f t="shared" si="69"/>
        <v>-</v>
      </c>
      <c r="O118" s="38" t="str">
        <f t="shared" si="69"/>
        <v>-</v>
      </c>
      <c r="P118" s="38" t="str">
        <f t="shared" si="69"/>
        <v>-</v>
      </c>
      <c r="Q118" s="38" t="str">
        <f t="shared" si="69"/>
        <v>-</v>
      </c>
      <c r="R118" s="155" t="str">
        <f t="shared" si="69"/>
        <v>-</v>
      </c>
      <c r="S118" s="38" t="str">
        <f t="shared" si="69"/>
        <v>-</v>
      </c>
      <c r="T118" s="38" t="str">
        <f t="shared" si="69"/>
        <v>-</v>
      </c>
      <c r="U118" s="38" t="str">
        <f t="shared" si="69"/>
        <v>-</v>
      </c>
      <c r="V118" s="38" t="str">
        <f t="shared" si="69"/>
        <v>-</v>
      </c>
      <c r="W118" s="38" t="str">
        <f t="shared" si="69"/>
        <v>-</v>
      </c>
      <c r="X118" s="38" t="str">
        <f t="shared" si="69"/>
        <v>-</v>
      </c>
      <c r="Y118" s="155" t="str">
        <f t="shared" si="69"/>
        <v>-</v>
      </c>
      <c r="Z118" s="38" t="str">
        <f t="shared" si="69"/>
        <v>-</v>
      </c>
      <c r="AA118" s="38" t="str">
        <f t="shared" si="69"/>
        <v>-</v>
      </c>
      <c r="AB118" s="38" t="str">
        <f t="shared" si="69"/>
        <v>-</v>
      </c>
      <c r="AC118" s="38" t="str">
        <f t="shared" si="69"/>
        <v>-</v>
      </c>
      <c r="AD118" s="38" t="str">
        <f t="shared" si="69"/>
        <v>-</v>
      </c>
      <c r="AE118" s="38" t="str">
        <f t="shared" si="69"/>
        <v>-</v>
      </c>
      <c r="AF118" s="155" t="str">
        <f t="shared" si="69"/>
        <v>-</v>
      </c>
      <c r="AG118" s="38" t="str">
        <f t="shared" si="69"/>
        <v>-</v>
      </c>
      <c r="AH118" s="38" t="str">
        <f t="shared" si="69"/>
        <v>-</v>
      </c>
      <c r="AI118" s="38" t="str">
        <f t="shared" si="69"/>
        <v>-</v>
      </c>
      <c r="AJ118" s="38" t="str">
        <f t="shared" si="69"/>
        <v>-</v>
      </c>
      <c r="AK118" s="38" t="str">
        <f t="shared" si="69"/>
        <v>-</v>
      </c>
      <c r="AL118" s="38" t="str">
        <f t="shared" si="69"/>
        <v>-</v>
      </c>
      <c r="AM118" s="155" t="str">
        <f t="shared" si="69"/>
        <v>-</v>
      </c>
      <c r="AN118" s="155" t="str">
        <f t="shared" si="69"/>
        <v>-</v>
      </c>
    </row>
    <row r="119" spans="1:40">
      <c r="A119" s="283" t="s">
        <v>140</v>
      </c>
      <c r="B119" s="284"/>
      <c r="C119" s="284"/>
      <c r="D119" s="285"/>
      <c r="E119" s="37" t="str">
        <f t="shared" ref="E119:AN119" si="70">IFERROR(E24-E114,"-")</f>
        <v>-</v>
      </c>
      <c r="F119" s="38" t="str">
        <f t="shared" si="70"/>
        <v>-</v>
      </c>
      <c r="G119" s="38" t="str">
        <f t="shared" si="70"/>
        <v>-</v>
      </c>
      <c r="H119" s="38" t="str">
        <f t="shared" si="70"/>
        <v>-</v>
      </c>
      <c r="I119" s="38" t="str">
        <f t="shared" si="70"/>
        <v>-</v>
      </c>
      <c r="J119" s="43" t="str">
        <f t="shared" si="70"/>
        <v>-</v>
      </c>
      <c r="K119" s="155" t="str">
        <f t="shared" si="70"/>
        <v>-</v>
      </c>
      <c r="L119" s="47" t="str">
        <f t="shared" si="70"/>
        <v>-</v>
      </c>
      <c r="M119" s="38" t="str">
        <f t="shared" si="70"/>
        <v>-</v>
      </c>
      <c r="N119" s="38" t="str">
        <f t="shared" si="70"/>
        <v>-</v>
      </c>
      <c r="O119" s="38" t="str">
        <f t="shared" si="70"/>
        <v>-</v>
      </c>
      <c r="P119" s="38" t="str">
        <f t="shared" si="70"/>
        <v>-</v>
      </c>
      <c r="Q119" s="38" t="str">
        <f t="shared" si="70"/>
        <v>-</v>
      </c>
      <c r="R119" s="155" t="str">
        <f t="shared" si="70"/>
        <v>-</v>
      </c>
      <c r="S119" s="38" t="str">
        <f t="shared" si="70"/>
        <v>-</v>
      </c>
      <c r="T119" s="38" t="str">
        <f t="shared" si="70"/>
        <v>-</v>
      </c>
      <c r="U119" s="38" t="str">
        <f t="shared" si="70"/>
        <v>-</v>
      </c>
      <c r="V119" s="38" t="str">
        <f t="shared" si="70"/>
        <v>-</v>
      </c>
      <c r="W119" s="38" t="str">
        <f t="shared" si="70"/>
        <v>-</v>
      </c>
      <c r="X119" s="38" t="str">
        <f t="shared" si="70"/>
        <v>-</v>
      </c>
      <c r="Y119" s="155" t="str">
        <f t="shared" si="70"/>
        <v>-</v>
      </c>
      <c r="Z119" s="38" t="str">
        <f t="shared" si="70"/>
        <v>-</v>
      </c>
      <c r="AA119" s="38" t="str">
        <f t="shared" si="70"/>
        <v>-</v>
      </c>
      <c r="AB119" s="38" t="str">
        <f t="shared" si="70"/>
        <v>-</v>
      </c>
      <c r="AC119" s="38" t="str">
        <f t="shared" si="70"/>
        <v>-</v>
      </c>
      <c r="AD119" s="38" t="str">
        <f t="shared" si="70"/>
        <v>-</v>
      </c>
      <c r="AE119" s="38" t="str">
        <f t="shared" si="70"/>
        <v>-</v>
      </c>
      <c r="AF119" s="155" t="str">
        <f t="shared" si="70"/>
        <v>-</v>
      </c>
      <c r="AG119" s="38" t="str">
        <f t="shared" si="70"/>
        <v>-</v>
      </c>
      <c r="AH119" s="38" t="str">
        <f t="shared" si="70"/>
        <v>-</v>
      </c>
      <c r="AI119" s="38" t="str">
        <f t="shared" si="70"/>
        <v>-</v>
      </c>
      <c r="AJ119" s="38" t="str">
        <f t="shared" si="70"/>
        <v>-</v>
      </c>
      <c r="AK119" s="38" t="str">
        <f t="shared" si="70"/>
        <v>-</v>
      </c>
      <c r="AL119" s="38" t="str">
        <f t="shared" si="70"/>
        <v>-</v>
      </c>
      <c r="AM119" s="155" t="str">
        <f t="shared" si="70"/>
        <v>-</v>
      </c>
      <c r="AN119" s="155" t="str">
        <f t="shared" si="70"/>
        <v>-</v>
      </c>
    </row>
    <row r="120" spans="1:40" ht="15.75" customHeight="1">
      <c r="A120" s="280" t="s">
        <v>141</v>
      </c>
      <c r="B120" s="281"/>
      <c r="C120" s="281"/>
      <c r="D120" s="282"/>
      <c r="E120" s="39" t="str">
        <f t="shared" ref="E120:AN120" si="71">IFERROR((E30+E31)-E115,"-")</f>
        <v>-</v>
      </c>
      <c r="F120" s="40" t="str">
        <f t="shared" si="71"/>
        <v>-</v>
      </c>
      <c r="G120" s="40" t="str">
        <f t="shared" si="71"/>
        <v>-</v>
      </c>
      <c r="H120" s="40" t="str">
        <f t="shared" si="71"/>
        <v>-</v>
      </c>
      <c r="I120" s="40" t="str">
        <f t="shared" si="71"/>
        <v>-</v>
      </c>
      <c r="J120" s="44" t="str">
        <f t="shared" si="71"/>
        <v>-</v>
      </c>
      <c r="K120" s="156" t="str">
        <f t="shared" si="71"/>
        <v>-</v>
      </c>
      <c r="L120" s="48" t="str">
        <f t="shared" si="71"/>
        <v>-</v>
      </c>
      <c r="M120" s="40" t="str">
        <f t="shared" si="71"/>
        <v>-</v>
      </c>
      <c r="N120" s="40" t="str">
        <f t="shared" si="71"/>
        <v>-</v>
      </c>
      <c r="O120" s="40" t="str">
        <f t="shared" si="71"/>
        <v>-</v>
      </c>
      <c r="P120" s="40" t="str">
        <f t="shared" si="71"/>
        <v>-</v>
      </c>
      <c r="Q120" s="40" t="str">
        <f t="shared" si="71"/>
        <v>-</v>
      </c>
      <c r="R120" s="156" t="str">
        <f t="shared" si="71"/>
        <v>-</v>
      </c>
      <c r="S120" s="40" t="str">
        <f t="shared" si="71"/>
        <v>-</v>
      </c>
      <c r="T120" s="40" t="str">
        <f t="shared" si="71"/>
        <v>-</v>
      </c>
      <c r="U120" s="40" t="str">
        <f t="shared" si="71"/>
        <v>-</v>
      </c>
      <c r="V120" s="40" t="str">
        <f t="shared" si="71"/>
        <v>-</v>
      </c>
      <c r="W120" s="40" t="str">
        <f t="shared" si="71"/>
        <v>-</v>
      </c>
      <c r="X120" s="40" t="str">
        <f t="shared" si="71"/>
        <v>-</v>
      </c>
      <c r="Y120" s="156" t="str">
        <f t="shared" si="71"/>
        <v>-</v>
      </c>
      <c r="Z120" s="40" t="str">
        <f t="shared" si="71"/>
        <v>-</v>
      </c>
      <c r="AA120" s="40" t="str">
        <f t="shared" si="71"/>
        <v>-</v>
      </c>
      <c r="AB120" s="40" t="str">
        <f t="shared" si="71"/>
        <v>-</v>
      </c>
      <c r="AC120" s="40" t="str">
        <f t="shared" si="71"/>
        <v>-</v>
      </c>
      <c r="AD120" s="40" t="str">
        <f t="shared" si="71"/>
        <v>-</v>
      </c>
      <c r="AE120" s="40" t="str">
        <f t="shared" si="71"/>
        <v>-</v>
      </c>
      <c r="AF120" s="156" t="str">
        <f t="shared" si="71"/>
        <v>-</v>
      </c>
      <c r="AG120" s="40" t="str">
        <f t="shared" si="71"/>
        <v>-</v>
      </c>
      <c r="AH120" s="40" t="str">
        <f t="shared" si="71"/>
        <v>-</v>
      </c>
      <c r="AI120" s="40" t="str">
        <f t="shared" si="71"/>
        <v>-</v>
      </c>
      <c r="AJ120" s="40" t="str">
        <f t="shared" si="71"/>
        <v>-</v>
      </c>
      <c r="AK120" s="40" t="str">
        <f t="shared" si="71"/>
        <v>-</v>
      </c>
      <c r="AL120" s="40" t="str">
        <f t="shared" si="71"/>
        <v>-</v>
      </c>
      <c r="AM120" s="156" t="str">
        <f t="shared" si="71"/>
        <v>-</v>
      </c>
      <c r="AN120" s="156" t="str">
        <f t="shared" si="71"/>
        <v>-</v>
      </c>
    </row>
    <row r="121" spans="1:40" ht="15.75" customHeight="1"/>
  </sheetData>
  <sheetProtection formatCells="0" formatColumns="0" formatRows="0" insertColumns="0" insertRows="0" insertHyperlinks="0" deleteColumns="0" deleteRows="0" sort="0" autoFilter="0" pivotTables="0"/>
  <mergeCells count="103">
    <mergeCell ref="A120:D120"/>
    <mergeCell ref="A114:D114"/>
    <mergeCell ref="A115:D115"/>
    <mergeCell ref="A116:D116"/>
    <mergeCell ref="A117:D117"/>
    <mergeCell ref="A118:D118"/>
    <mergeCell ref="A119:D119"/>
    <mergeCell ref="A113:D113"/>
    <mergeCell ref="A83:D83"/>
    <mergeCell ref="A108:D108"/>
    <mergeCell ref="A111:D111"/>
    <mergeCell ref="A112:D112"/>
    <mergeCell ref="A107:D107"/>
    <mergeCell ref="A104:D104"/>
    <mergeCell ref="A105:D105"/>
    <mergeCell ref="A106:D106"/>
    <mergeCell ref="A84:D84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9:D99"/>
    <mergeCell ref="A100:D100"/>
    <mergeCell ref="A102:D102"/>
    <mergeCell ref="A103:D103"/>
    <mergeCell ref="A95:D95"/>
    <mergeCell ref="A96:D96"/>
    <mergeCell ref="A97:D97"/>
    <mergeCell ref="A68:D68"/>
    <mergeCell ref="A70:D70"/>
    <mergeCell ref="A78:D78"/>
    <mergeCell ref="A79:D79"/>
    <mergeCell ref="A80:D80"/>
    <mergeCell ref="A82:D82"/>
    <mergeCell ref="A72:D72"/>
    <mergeCell ref="A73:D73"/>
    <mergeCell ref="A75:D75"/>
    <mergeCell ref="A76:D76"/>
    <mergeCell ref="A77:D77"/>
    <mergeCell ref="A71:D71"/>
    <mergeCell ref="A81:D81"/>
    <mergeCell ref="A64:D64"/>
    <mergeCell ref="A65:D65"/>
    <mergeCell ref="A66:D66"/>
    <mergeCell ref="A67:D67"/>
    <mergeCell ref="A57:D57"/>
    <mergeCell ref="A58:D58"/>
    <mergeCell ref="A59:D59"/>
    <mergeCell ref="A61:D61"/>
    <mergeCell ref="A62:D62"/>
    <mergeCell ref="A63:D63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51:D51"/>
    <mergeCell ref="A52:D52"/>
    <mergeCell ref="A53:D53"/>
    <mergeCell ref="A54:D54"/>
    <mergeCell ref="A55:D55"/>
    <mergeCell ref="A46:D46"/>
    <mergeCell ref="A47:D47"/>
    <mergeCell ref="A48:D48"/>
    <mergeCell ref="A49:D49"/>
    <mergeCell ref="A50:D50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1:B1"/>
    <mergeCell ref="C1:D1"/>
    <mergeCell ref="A3:B3"/>
    <mergeCell ref="C3:D3"/>
    <mergeCell ref="A4:B4"/>
    <mergeCell ref="C4:D4"/>
    <mergeCell ref="AF21:AF22"/>
    <mergeCell ref="AM21:AM22"/>
    <mergeCell ref="AN21:AN22"/>
    <mergeCell ref="K21:K22"/>
    <mergeCell ref="R21:R22"/>
    <mergeCell ref="Y21:Y22"/>
  </mergeCells>
  <dataValidations count="2">
    <dataValidation type="list" allowBlank="1" showInputMessage="1" showErrorMessage="1" sqref="C4:D4">
      <formula1>$C$5:$D$5</formula1>
    </dataValidation>
    <dataValidation type="list" allowBlank="1" showInputMessage="1" showErrorMessage="1" sqref="C4:D4">
      <formula1>$C$5:$D$5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Objectifs!$B$6:$K$6</xm:f>
          </x14:formula1>
          <xm:sqref>C3:D3</xm:sqref>
        </x14:dataValidation>
        <x14:dataValidation type="list" allowBlank="1" showInputMessage="1" showErrorMessage="1">
          <x14:formula1>
            <xm:f>Objectifs!$B$6:$K$6</xm:f>
          </x14:formula1>
          <xm:sqref>C3:D3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8EAADB"/>
  </sheetPr>
  <dimension ref="A1:AO121"/>
  <sheetViews>
    <sheetView zoomScale="78" zoomScaleNormal="78" workbookViewId="0">
      <pane xSplit="4" ySplit="22" topLeftCell="V23" activePane="bottomRight" state="frozen"/>
      <selection pane="topRight"/>
      <selection pane="bottomLeft"/>
      <selection pane="bottomRight"/>
    </sheetView>
  </sheetViews>
  <sheetFormatPr baseColWidth="10" defaultColWidth="11.42578125" defaultRowHeight="15"/>
  <cols>
    <col min="1" max="1" width="34" style="2" customWidth="1"/>
    <col min="2" max="2" width="9.28515625" style="2" customWidth="1"/>
    <col min="3" max="3" width="23.5703125" style="2" customWidth="1"/>
    <col min="4" max="4" width="13.7109375" style="2" customWidth="1"/>
    <col min="5" max="5" width="12.85546875" style="2" customWidth="1"/>
    <col min="6" max="6" width="11.42578125" style="2"/>
    <col min="7" max="7" width="11.5703125" style="2" customWidth="1"/>
    <col min="8" max="8" width="12.85546875" style="2" customWidth="1"/>
    <col min="9" max="9" width="13.85546875" style="2" customWidth="1"/>
    <col min="10" max="11" width="11.42578125" style="2"/>
    <col min="12" max="12" width="12.85546875" style="2" customWidth="1"/>
    <col min="13" max="13" width="11.85546875" style="2" customWidth="1"/>
    <col min="14" max="14" width="12.140625" style="2" customWidth="1"/>
    <col min="15" max="17" width="11.85546875" style="2" customWidth="1"/>
    <col min="18" max="18" width="11.42578125" style="2"/>
    <col min="19" max="19" width="12.85546875" style="2" customWidth="1"/>
    <col min="20" max="20" width="11.42578125" style="2"/>
    <col min="21" max="21" width="11.5703125" style="2" customWidth="1"/>
    <col min="22" max="25" width="11.42578125" style="2"/>
    <col min="26" max="26" width="12.85546875" style="2" customWidth="1"/>
    <col min="27" max="27" width="11.42578125" style="2"/>
    <col min="28" max="28" width="11.5703125" style="2" customWidth="1"/>
    <col min="29" max="32" width="11.42578125" style="2"/>
    <col min="33" max="33" width="12.85546875" style="2" customWidth="1"/>
    <col min="34" max="34" width="11.42578125" style="2"/>
    <col min="35" max="35" width="11.5703125" style="2" customWidth="1"/>
    <col min="36" max="38" width="11.42578125" style="2" hidden="1"/>
    <col min="39" max="39" width="11.42578125" style="2"/>
    <col min="40" max="40" width="30.85546875" style="2" customWidth="1"/>
    <col min="41" max="41" width="11.42578125" style="2"/>
  </cols>
  <sheetData>
    <row r="1" spans="1:40" ht="16.5" customHeight="1">
      <c r="A1" s="252" t="s">
        <v>40</v>
      </c>
      <c r="B1" s="253"/>
      <c r="C1" s="252" t="e">
        <f>MID(CELL("nomfichier",H1),FIND("]",CELL("nomfichier",H1))+1,32)</f>
        <v>#VALUE!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16.5" customHeight="1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0" ht="16.5" customHeight="1">
      <c r="A3" s="256" t="s">
        <v>42</v>
      </c>
      <c r="B3" s="257"/>
      <c r="C3" s="254" t="s">
        <v>3</v>
      </c>
      <c r="D3" s="255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0" ht="16.5" customHeight="1">
      <c r="A4" s="256" t="s">
        <v>43</v>
      </c>
      <c r="B4" s="257"/>
      <c r="C4" s="254" t="s">
        <v>2</v>
      </c>
      <c r="D4" s="255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0" ht="16.5" customHeight="1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0" s="53" customFormat="1" ht="16.5" customHeight="1">
      <c r="A6" s="270" t="s">
        <v>44</v>
      </c>
      <c r="B6" s="271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0" ht="15.75" customHeight="1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 t="shared" ref="D7:D17" si="0"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0">
      <c r="A8" s="54" t="s">
        <v>14</v>
      </c>
      <c r="B8" s="66">
        <f>HLOOKUP(C3,Objectifs!B6:K17,3,FALSE)</f>
        <v>8</v>
      </c>
      <c r="C8" s="173">
        <f>AN92</f>
        <v>5.2043440201335001</v>
      </c>
      <c r="D8" s="63">
        <f t="shared" si="0"/>
        <v>0.65054300251668995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0">
      <c r="A9" s="54" t="s">
        <v>15</v>
      </c>
      <c r="B9" s="67">
        <f>HLOOKUP(C3,Objectifs!B6:K17,4,FALSE)</f>
        <v>0.06</v>
      </c>
      <c r="C9" s="160">
        <f>AN42</f>
        <v>4.4678055190539002E-2</v>
      </c>
      <c r="D9" s="63">
        <f t="shared" si="0"/>
        <v>0.74463425317565002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0">
      <c r="A10" s="54" t="s">
        <v>17</v>
      </c>
      <c r="B10" s="67" t="str">
        <f>HLOOKUP(C3,Objectifs!B6:K17,5,FALSE)</f>
        <v>-</v>
      </c>
      <c r="C10" s="160">
        <f>AN51</f>
        <v>0</v>
      </c>
      <c r="D10" s="63" t="str">
        <f t="shared" si="0"/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0">
      <c r="A11" s="54" t="s">
        <v>18</v>
      </c>
      <c r="B11" s="67">
        <f>HLOOKUP(C3,Objectifs!B6:K17,6,FALSE)</f>
        <v>5.0000000000000001E-3</v>
      </c>
      <c r="C11" s="160">
        <f>AN58</f>
        <v>9.1984231274639002E-4</v>
      </c>
      <c r="D11" s="63">
        <f t="shared" si="0"/>
        <v>0.18396846254928001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0">
      <c r="A12" s="54" t="s">
        <v>19</v>
      </c>
      <c r="B12" s="67" t="str">
        <f>HLOOKUP(C3,Objectifs!B6:K17,7,FALSE)</f>
        <v>-</v>
      </c>
      <c r="C12" s="160">
        <f>AN59</f>
        <v>0</v>
      </c>
      <c r="D12" s="63" t="str">
        <f t="shared" si="0"/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0">
      <c r="A13" s="54" t="s">
        <v>20</v>
      </c>
      <c r="B13" s="67" t="str">
        <f>HLOOKUP(C3,Objectifs!B6:K17,8,FALSE)</f>
        <v>-</v>
      </c>
      <c r="C13" s="160">
        <f>AN54</f>
        <v>0</v>
      </c>
      <c r="D13" s="63" t="str">
        <f t="shared" si="0"/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0">
      <c r="A14" s="54" t="s">
        <v>21</v>
      </c>
      <c r="B14" s="67">
        <f>HLOOKUP(C3,Objectifs!B6:K17,9,FALSE)</f>
        <v>0.03</v>
      </c>
      <c r="C14" s="160">
        <f>AN48</f>
        <v>2.0499342969776999E-2</v>
      </c>
      <c r="D14" s="63">
        <f t="shared" si="0"/>
        <v>0.68331143232588998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0">
      <c r="A15" s="54" t="s">
        <v>22</v>
      </c>
      <c r="B15" s="68">
        <f>HLOOKUP(C3,Objectifs!B6:K17,10,FALSE)</f>
        <v>30</v>
      </c>
      <c r="C15" s="174">
        <f>AN81</f>
        <v>31.726470588234999</v>
      </c>
      <c r="D15" s="63">
        <f t="shared" si="0"/>
        <v>1.0575490196077999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0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 t="shared" si="0"/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0" ht="15.75" customHeight="1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 t="shared" si="0"/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0" ht="16.5" customHeight="1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0" ht="15.75" customHeight="1">
      <c r="A19" s="192" t="s">
        <v>26</v>
      </c>
      <c r="B19" s="272">
        <f>'Dates de chargements'!$B$219</f>
        <v>0</v>
      </c>
      <c r="C19" s="27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0" ht="17.45" customHeight="1">
      <c r="A20" s="193" t="s">
        <v>47</v>
      </c>
      <c r="B20" s="273" t="str">
        <f>IFERROR(AN35/$B$19,"-")</f>
        <v>-</v>
      </c>
      <c r="C20" s="27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0" ht="16.5" customHeight="1">
      <c r="D21" s="4"/>
      <c r="E21" s="79" t="str">
        <f t="shared" ref="E21:J21" si="1">TEXT(E22,"jjjj")</f>
        <v>jjjj</v>
      </c>
      <c r="F21" s="80" t="str">
        <f t="shared" si="1"/>
        <v>jjjj</v>
      </c>
      <c r="G21" s="80" t="str">
        <f t="shared" si="1"/>
        <v>jjjj</v>
      </c>
      <c r="H21" s="80" t="str">
        <f t="shared" si="1"/>
        <v>jjjj</v>
      </c>
      <c r="I21" s="80" t="str">
        <f t="shared" si="1"/>
        <v>jjjj</v>
      </c>
      <c r="J21" s="81" t="str">
        <f t="shared" si="1"/>
        <v>jjjj</v>
      </c>
      <c r="K21" s="241" t="s">
        <v>173</v>
      </c>
      <c r="L21" s="79" t="str">
        <f t="shared" ref="L21:Q21" si="2">TEXT(L22,"jjjj")</f>
        <v>jjjj</v>
      </c>
      <c r="M21" s="80" t="str">
        <f t="shared" si="2"/>
        <v>jjjj</v>
      </c>
      <c r="N21" s="80" t="str">
        <f t="shared" si="2"/>
        <v>jjjj</v>
      </c>
      <c r="O21" s="80" t="str">
        <f t="shared" si="2"/>
        <v>jjjj</v>
      </c>
      <c r="P21" s="80" t="str">
        <f t="shared" si="2"/>
        <v>jjjj</v>
      </c>
      <c r="Q21" s="82" t="str">
        <f t="shared" si="2"/>
        <v>jjjj</v>
      </c>
      <c r="R21" s="241" t="s">
        <v>174</v>
      </c>
      <c r="S21" s="79" t="str">
        <f t="shared" ref="S21:X21" si="3">TEXT(S22,"jjjj")</f>
        <v>jjjj</v>
      </c>
      <c r="T21" s="80" t="str">
        <f t="shared" si="3"/>
        <v>jjjj</v>
      </c>
      <c r="U21" s="80" t="str">
        <f t="shared" si="3"/>
        <v>jjjj</v>
      </c>
      <c r="V21" s="80" t="str">
        <f t="shared" si="3"/>
        <v>jjjj</v>
      </c>
      <c r="W21" s="80" t="str">
        <f t="shared" si="3"/>
        <v>jjjj</v>
      </c>
      <c r="X21" s="82" t="str">
        <f t="shared" si="3"/>
        <v>jjjj</v>
      </c>
      <c r="Y21" s="241" t="s">
        <v>175</v>
      </c>
      <c r="Z21" s="79" t="str">
        <f t="shared" ref="Z21:AE21" si="4">TEXT(Z22,"jjjj")</f>
        <v>jjjj</v>
      </c>
      <c r="AA21" s="80" t="str">
        <f t="shared" si="4"/>
        <v>jjjj</v>
      </c>
      <c r="AB21" s="80" t="str">
        <f t="shared" si="4"/>
        <v>jjjj</v>
      </c>
      <c r="AC21" s="80" t="str">
        <f t="shared" si="4"/>
        <v>jjjj</v>
      </c>
      <c r="AD21" s="80" t="str">
        <f t="shared" si="4"/>
        <v>jjjj</v>
      </c>
      <c r="AE21" s="82" t="str">
        <f t="shared" si="4"/>
        <v>jjjj</v>
      </c>
      <c r="AF21" s="241" t="s">
        <v>176</v>
      </c>
      <c r="AG21" s="79" t="str">
        <f t="shared" ref="AG21:AL21" si="5">TEXT(AG22,"jjjj")</f>
        <v>jjjj</v>
      </c>
      <c r="AH21" s="80" t="str">
        <f t="shared" si="5"/>
        <v>jjjj</v>
      </c>
      <c r="AI21" s="80" t="str">
        <f t="shared" si="5"/>
        <v>jjjj</v>
      </c>
      <c r="AJ21" s="80" t="str">
        <f t="shared" si="5"/>
        <v>jjjj</v>
      </c>
      <c r="AK21" s="80" t="str">
        <f t="shared" si="5"/>
        <v>jjjj</v>
      </c>
      <c r="AL21" s="82" t="str">
        <f t="shared" si="5"/>
        <v>jjjj</v>
      </c>
      <c r="AM21" s="241" t="s">
        <v>177</v>
      </c>
      <c r="AN21" s="241" t="s">
        <v>178</v>
      </c>
    </row>
    <row r="22" spans="1:40" ht="16.5" customHeight="1">
      <c r="A22" s="4"/>
      <c r="B22" s="4"/>
      <c r="C22" s="4"/>
      <c r="D22" s="4"/>
      <c r="E22" s="79">
        <v>44774</v>
      </c>
      <c r="F22" s="80">
        <v>44775</v>
      </c>
      <c r="G22" s="80">
        <f>+F22+1</f>
        <v>44776</v>
      </c>
      <c r="H22" s="80">
        <f>+G22+1</f>
        <v>44777</v>
      </c>
      <c r="I22" s="80">
        <f>+H22+1</f>
        <v>44778</v>
      </c>
      <c r="J22" s="81">
        <f>+I22+1</f>
        <v>44779</v>
      </c>
      <c r="K22" s="242"/>
      <c r="L22" s="83">
        <f>J22+2</f>
        <v>44781</v>
      </c>
      <c r="M22" s="84">
        <f>+L22+1</f>
        <v>44782</v>
      </c>
      <c r="N22" s="84">
        <f>+M22+1</f>
        <v>44783</v>
      </c>
      <c r="O22" s="84">
        <f>+N22+1</f>
        <v>44784</v>
      </c>
      <c r="P22" s="84">
        <f>+O22+1</f>
        <v>44785</v>
      </c>
      <c r="Q22" s="85">
        <f>+P22+1</f>
        <v>44786</v>
      </c>
      <c r="R22" s="242"/>
      <c r="S22" s="83">
        <f>Q22+2</f>
        <v>44788</v>
      </c>
      <c r="T22" s="84">
        <f>+S22+1</f>
        <v>44789</v>
      </c>
      <c r="U22" s="84">
        <f>+T22+1</f>
        <v>44790</v>
      </c>
      <c r="V22" s="84">
        <f>+U22+1</f>
        <v>44791</v>
      </c>
      <c r="W22" s="84">
        <f>+V22+1</f>
        <v>44792</v>
      </c>
      <c r="X22" s="85">
        <f>+W22+1</f>
        <v>44793</v>
      </c>
      <c r="Y22" s="242"/>
      <c r="Z22" s="83">
        <f>X22+2</f>
        <v>44795</v>
      </c>
      <c r="AA22" s="84">
        <v>44796</v>
      </c>
      <c r="AB22" s="84">
        <f>+AA22+1</f>
        <v>44797</v>
      </c>
      <c r="AC22" s="84">
        <f>+AB22+1</f>
        <v>44798</v>
      </c>
      <c r="AD22" s="84">
        <f>+AC22+1</f>
        <v>44799</v>
      </c>
      <c r="AE22" s="85">
        <f>+AD22+1</f>
        <v>44800</v>
      </c>
      <c r="AF22" s="242"/>
      <c r="AG22" s="83">
        <f>AE22+2</f>
        <v>44802</v>
      </c>
      <c r="AH22" s="84">
        <f>+AG22+1</f>
        <v>44803</v>
      </c>
      <c r="AI22" s="84">
        <f>+AH22+1</f>
        <v>44804</v>
      </c>
      <c r="AJ22" s="84">
        <f>+AI22+1</f>
        <v>44805</v>
      </c>
      <c r="AK22" s="84">
        <f>+AJ22+1</f>
        <v>44806</v>
      </c>
      <c r="AL22" s="85">
        <f>+AK22+1</f>
        <v>44807</v>
      </c>
      <c r="AM22" s="242"/>
      <c r="AN22" s="242"/>
    </row>
    <row r="23" spans="1:40" ht="15.75" customHeight="1">
      <c r="A23" s="249" t="s">
        <v>179</v>
      </c>
      <c r="B23" s="250"/>
      <c r="C23" s="250"/>
      <c r="D23" s="251"/>
      <c r="E23" s="5">
        <v>1</v>
      </c>
      <c r="F23" s="6">
        <v>1</v>
      </c>
      <c r="G23" s="6">
        <v>1</v>
      </c>
      <c r="H23" s="6">
        <v>0</v>
      </c>
      <c r="I23" s="6">
        <v>1</v>
      </c>
      <c r="J23" s="15"/>
      <c r="K23" s="72">
        <f t="shared" ref="K23:K34" si="6">SUM(E23:J23)</f>
        <v>4</v>
      </c>
      <c r="L23" s="5">
        <v>1</v>
      </c>
      <c r="M23" s="6">
        <v>0</v>
      </c>
      <c r="N23" s="6">
        <v>1</v>
      </c>
      <c r="O23" s="6">
        <v>0</v>
      </c>
      <c r="P23" s="6">
        <v>0</v>
      </c>
      <c r="Q23" s="15"/>
      <c r="R23" s="72">
        <f t="shared" ref="R23:R34" si="7">SUM(L23:Q23)</f>
        <v>2</v>
      </c>
      <c r="S23" s="5">
        <v>0</v>
      </c>
      <c r="T23" s="6">
        <v>0</v>
      </c>
      <c r="U23" s="6">
        <v>0</v>
      </c>
      <c r="V23" s="6">
        <v>0</v>
      </c>
      <c r="W23" s="6">
        <v>0</v>
      </c>
      <c r="X23" s="15"/>
      <c r="Y23" s="72">
        <f t="shared" ref="Y23:Y34" si="8">SUM(S23:X23)</f>
        <v>0</v>
      </c>
      <c r="Z23" s="34">
        <v>0</v>
      </c>
      <c r="AA23" s="34">
        <v>1</v>
      </c>
      <c r="AB23" s="6">
        <v>0</v>
      </c>
      <c r="AC23" s="6">
        <v>0</v>
      </c>
      <c r="AD23" s="6">
        <v>0</v>
      </c>
      <c r="AE23" s="15"/>
      <c r="AF23" s="72">
        <f t="shared" ref="AF23:AF34" si="9">SUM(Z23:AE23)</f>
        <v>1</v>
      </c>
      <c r="AG23" s="5">
        <v>0</v>
      </c>
      <c r="AH23" s="6">
        <v>0</v>
      </c>
      <c r="AI23" s="6">
        <v>0</v>
      </c>
      <c r="AJ23" s="6"/>
      <c r="AK23" s="6"/>
      <c r="AL23" s="15"/>
      <c r="AM23" s="72">
        <f t="shared" ref="AM23:AM34" si="10">SUM(AG23:AL23)</f>
        <v>0</v>
      </c>
      <c r="AN23" s="72">
        <f t="shared" ref="AN23:AN34" si="11">K23+R23+Y23+AF23+AM23</f>
        <v>7</v>
      </c>
    </row>
    <row r="24" spans="1:40">
      <c r="A24" s="243" t="s">
        <v>55</v>
      </c>
      <c r="B24" s="244"/>
      <c r="C24" s="244"/>
      <c r="D24" s="245"/>
      <c r="E24" s="7">
        <v>0</v>
      </c>
      <c r="F24" s="8">
        <v>0</v>
      </c>
      <c r="G24" s="8">
        <v>0</v>
      </c>
      <c r="H24" s="8">
        <v>0</v>
      </c>
      <c r="I24" s="8">
        <v>0</v>
      </c>
      <c r="J24" s="16"/>
      <c r="K24" s="73">
        <f t="shared" si="6"/>
        <v>0</v>
      </c>
      <c r="L24" s="7">
        <v>0</v>
      </c>
      <c r="M24" s="8">
        <v>0</v>
      </c>
      <c r="N24" s="8">
        <v>0</v>
      </c>
      <c r="O24" s="8">
        <v>0</v>
      </c>
      <c r="P24" s="8">
        <v>0</v>
      </c>
      <c r="Q24" s="16"/>
      <c r="R24" s="73">
        <f t="shared" si="7"/>
        <v>0</v>
      </c>
      <c r="S24" s="7">
        <v>0</v>
      </c>
      <c r="T24" s="8">
        <v>0</v>
      </c>
      <c r="U24" s="8">
        <v>0</v>
      </c>
      <c r="V24" s="8">
        <v>0</v>
      </c>
      <c r="W24" s="8">
        <v>0</v>
      </c>
      <c r="X24" s="16"/>
      <c r="Y24" s="73">
        <f t="shared" si="8"/>
        <v>0</v>
      </c>
      <c r="Z24" s="38">
        <v>0</v>
      </c>
      <c r="AA24" s="38">
        <v>0</v>
      </c>
      <c r="AB24" s="8">
        <v>0</v>
      </c>
      <c r="AC24" s="8">
        <v>0</v>
      </c>
      <c r="AD24" s="8">
        <v>0</v>
      </c>
      <c r="AE24" s="16"/>
      <c r="AF24" s="73">
        <f t="shared" si="9"/>
        <v>0</v>
      </c>
      <c r="AG24" s="7">
        <v>0</v>
      </c>
      <c r="AH24" s="8">
        <v>0</v>
      </c>
      <c r="AI24" s="8">
        <v>0</v>
      </c>
      <c r="AJ24" s="8"/>
      <c r="AK24" s="8"/>
      <c r="AL24" s="16"/>
      <c r="AM24" s="73">
        <f t="shared" si="10"/>
        <v>0</v>
      </c>
      <c r="AN24" s="73">
        <f t="shared" si="11"/>
        <v>0</v>
      </c>
    </row>
    <row r="25" spans="1:40">
      <c r="A25" s="243" t="s">
        <v>56</v>
      </c>
      <c r="B25" s="244"/>
      <c r="C25" s="244"/>
      <c r="D25" s="245"/>
      <c r="E25" s="7">
        <v>4</v>
      </c>
      <c r="F25" s="8">
        <v>7</v>
      </c>
      <c r="G25" s="8">
        <v>8</v>
      </c>
      <c r="H25" s="8">
        <v>12</v>
      </c>
      <c r="I25" s="8">
        <v>6</v>
      </c>
      <c r="J25" s="16"/>
      <c r="K25" s="73">
        <f t="shared" si="6"/>
        <v>37</v>
      </c>
      <c r="L25" s="7">
        <v>5</v>
      </c>
      <c r="M25" s="8">
        <v>5</v>
      </c>
      <c r="N25" s="8">
        <v>12</v>
      </c>
      <c r="O25" s="8">
        <v>7</v>
      </c>
      <c r="P25" s="8">
        <v>11</v>
      </c>
      <c r="Q25" s="16"/>
      <c r="R25" s="73">
        <f t="shared" si="7"/>
        <v>40</v>
      </c>
      <c r="S25" s="7">
        <v>14</v>
      </c>
      <c r="T25" s="8">
        <v>18</v>
      </c>
      <c r="U25" s="8">
        <v>21</v>
      </c>
      <c r="V25" s="8">
        <v>1</v>
      </c>
      <c r="W25" s="8">
        <v>5</v>
      </c>
      <c r="X25" s="16"/>
      <c r="Y25" s="73">
        <f t="shared" si="8"/>
        <v>59</v>
      </c>
      <c r="Z25" s="38">
        <v>5</v>
      </c>
      <c r="AA25" s="38">
        <v>1</v>
      </c>
      <c r="AB25" s="8">
        <v>5</v>
      </c>
      <c r="AC25" s="8">
        <v>0</v>
      </c>
      <c r="AD25" s="8">
        <v>2</v>
      </c>
      <c r="AE25" s="16"/>
      <c r="AF25" s="73">
        <f t="shared" si="9"/>
        <v>13</v>
      </c>
      <c r="AG25" s="7">
        <v>4</v>
      </c>
      <c r="AH25" s="8">
        <v>6</v>
      </c>
      <c r="AI25" s="8">
        <v>3</v>
      </c>
      <c r="AJ25" s="8"/>
      <c r="AK25" s="8"/>
      <c r="AL25" s="16"/>
      <c r="AM25" s="73">
        <f t="shared" si="10"/>
        <v>13</v>
      </c>
      <c r="AN25" s="73">
        <f t="shared" si="11"/>
        <v>162</v>
      </c>
    </row>
    <row r="26" spans="1:40">
      <c r="A26" s="243" t="s">
        <v>57</v>
      </c>
      <c r="B26" s="244"/>
      <c r="C26" s="244"/>
      <c r="D26" s="245"/>
      <c r="E26" s="7">
        <v>1</v>
      </c>
      <c r="F26" s="8">
        <v>2</v>
      </c>
      <c r="G26" s="8">
        <v>3</v>
      </c>
      <c r="H26" s="8">
        <v>4</v>
      </c>
      <c r="I26" s="8">
        <v>3</v>
      </c>
      <c r="J26" s="16"/>
      <c r="K26" s="73">
        <f t="shared" si="6"/>
        <v>13</v>
      </c>
      <c r="L26" s="7">
        <v>22</v>
      </c>
      <c r="M26" s="8">
        <v>13</v>
      </c>
      <c r="N26" s="8">
        <v>15</v>
      </c>
      <c r="O26" s="8">
        <v>6</v>
      </c>
      <c r="P26" s="8">
        <v>13</v>
      </c>
      <c r="Q26" s="16"/>
      <c r="R26" s="73">
        <f t="shared" si="7"/>
        <v>69</v>
      </c>
      <c r="S26" s="7">
        <v>4</v>
      </c>
      <c r="T26" s="8">
        <v>21</v>
      </c>
      <c r="U26" s="8">
        <v>22</v>
      </c>
      <c r="V26" s="8">
        <v>3</v>
      </c>
      <c r="W26" s="8">
        <v>8</v>
      </c>
      <c r="X26" s="16"/>
      <c r="Y26" s="73">
        <f t="shared" si="8"/>
        <v>58</v>
      </c>
      <c r="Z26" s="38">
        <v>1</v>
      </c>
      <c r="AA26" s="38">
        <v>4</v>
      </c>
      <c r="AB26" s="8">
        <v>2</v>
      </c>
      <c r="AC26" s="8">
        <v>1</v>
      </c>
      <c r="AD26" s="8">
        <v>5</v>
      </c>
      <c r="AE26" s="16"/>
      <c r="AF26" s="73">
        <f t="shared" si="9"/>
        <v>13</v>
      </c>
      <c r="AG26" s="7">
        <v>13</v>
      </c>
      <c r="AH26" s="8">
        <v>1</v>
      </c>
      <c r="AI26" s="8">
        <v>4</v>
      </c>
      <c r="AJ26" s="8"/>
      <c r="AK26" s="8"/>
      <c r="AL26" s="16"/>
      <c r="AM26" s="73">
        <f t="shared" si="10"/>
        <v>18</v>
      </c>
      <c r="AN26" s="73">
        <f t="shared" si="11"/>
        <v>171</v>
      </c>
    </row>
    <row r="27" spans="1:40">
      <c r="A27" s="243" t="s">
        <v>58</v>
      </c>
      <c r="B27" s="244"/>
      <c r="C27" s="244"/>
      <c r="D27" s="245"/>
      <c r="E27" s="7">
        <v>0</v>
      </c>
      <c r="F27" s="8">
        <v>0</v>
      </c>
      <c r="G27" s="8">
        <v>0</v>
      </c>
      <c r="H27" s="8">
        <v>0</v>
      </c>
      <c r="I27" s="8">
        <v>0</v>
      </c>
      <c r="J27" s="16"/>
      <c r="K27" s="73">
        <f t="shared" si="6"/>
        <v>0</v>
      </c>
      <c r="L27" s="7">
        <v>0</v>
      </c>
      <c r="M27" s="8">
        <v>0</v>
      </c>
      <c r="N27" s="8">
        <v>0</v>
      </c>
      <c r="O27" s="8">
        <v>0</v>
      </c>
      <c r="P27" s="8">
        <v>0</v>
      </c>
      <c r="Q27" s="16"/>
      <c r="R27" s="73">
        <f t="shared" si="7"/>
        <v>0</v>
      </c>
      <c r="S27" s="7">
        <v>0</v>
      </c>
      <c r="T27" s="8">
        <v>0</v>
      </c>
      <c r="U27" s="8">
        <v>0</v>
      </c>
      <c r="V27" s="8">
        <v>0</v>
      </c>
      <c r="W27" s="8">
        <v>0</v>
      </c>
      <c r="X27" s="16"/>
      <c r="Y27" s="73">
        <f t="shared" si="8"/>
        <v>0</v>
      </c>
      <c r="Z27" s="38">
        <v>0</v>
      </c>
      <c r="AA27" s="38">
        <v>0</v>
      </c>
      <c r="AB27" s="8">
        <v>0</v>
      </c>
      <c r="AC27" s="8">
        <v>0</v>
      </c>
      <c r="AD27" s="8">
        <v>0</v>
      </c>
      <c r="AE27" s="16"/>
      <c r="AF27" s="73">
        <f t="shared" si="9"/>
        <v>0</v>
      </c>
      <c r="AG27" s="7">
        <v>0</v>
      </c>
      <c r="AH27" s="8">
        <v>0</v>
      </c>
      <c r="AI27" s="8">
        <v>0</v>
      </c>
      <c r="AJ27" s="8"/>
      <c r="AK27" s="8"/>
      <c r="AL27" s="16"/>
      <c r="AM27" s="73">
        <f t="shared" si="10"/>
        <v>0</v>
      </c>
      <c r="AN27" s="73">
        <f t="shared" si="11"/>
        <v>0</v>
      </c>
    </row>
    <row r="28" spans="1:40">
      <c r="A28" s="243" t="s">
        <v>59</v>
      </c>
      <c r="B28" s="244"/>
      <c r="C28" s="244"/>
      <c r="D28" s="245"/>
      <c r="E28" s="7">
        <v>0</v>
      </c>
      <c r="F28" s="8">
        <v>0</v>
      </c>
      <c r="G28" s="8">
        <v>0</v>
      </c>
      <c r="H28" s="8">
        <v>0</v>
      </c>
      <c r="I28" s="8">
        <v>0</v>
      </c>
      <c r="J28" s="16"/>
      <c r="K28" s="73">
        <f t="shared" si="6"/>
        <v>0</v>
      </c>
      <c r="L28" s="7">
        <v>0</v>
      </c>
      <c r="M28" s="8">
        <v>0</v>
      </c>
      <c r="N28" s="8">
        <v>0</v>
      </c>
      <c r="O28" s="8">
        <v>0</v>
      </c>
      <c r="P28" s="8">
        <v>0</v>
      </c>
      <c r="Q28" s="16"/>
      <c r="R28" s="73">
        <f t="shared" si="7"/>
        <v>0</v>
      </c>
      <c r="S28" s="7">
        <v>0</v>
      </c>
      <c r="T28" s="8">
        <v>0</v>
      </c>
      <c r="U28" s="8">
        <v>0</v>
      </c>
      <c r="V28" s="8">
        <v>0</v>
      </c>
      <c r="W28" s="8">
        <v>0</v>
      </c>
      <c r="X28" s="16"/>
      <c r="Y28" s="73">
        <f t="shared" si="8"/>
        <v>0</v>
      </c>
      <c r="Z28" s="38">
        <v>0</v>
      </c>
      <c r="AA28" s="38">
        <v>0</v>
      </c>
      <c r="AB28" s="8">
        <v>0</v>
      </c>
      <c r="AC28" s="8">
        <v>0</v>
      </c>
      <c r="AD28" s="8">
        <v>0</v>
      </c>
      <c r="AE28" s="16"/>
      <c r="AF28" s="73">
        <f t="shared" si="9"/>
        <v>0</v>
      </c>
      <c r="AG28" s="7">
        <v>0</v>
      </c>
      <c r="AH28" s="8">
        <v>0</v>
      </c>
      <c r="AI28" s="8">
        <v>0</v>
      </c>
      <c r="AJ28" s="8"/>
      <c r="AK28" s="8"/>
      <c r="AL28" s="16"/>
      <c r="AM28" s="73">
        <f t="shared" si="10"/>
        <v>0</v>
      </c>
      <c r="AN28" s="73">
        <f t="shared" si="11"/>
        <v>0</v>
      </c>
    </row>
    <row r="29" spans="1:40">
      <c r="A29" s="243" t="s">
        <v>60</v>
      </c>
      <c r="B29" s="244"/>
      <c r="C29" s="244"/>
      <c r="D29" s="245"/>
      <c r="E29" s="7">
        <v>0</v>
      </c>
      <c r="F29" s="8">
        <v>0</v>
      </c>
      <c r="G29" s="8">
        <v>0</v>
      </c>
      <c r="H29" s="8">
        <v>0</v>
      </c>
      <c r="I29" s="8">
        <v>0</v>
      </c>
      <c r="J29" s="16"/>
      <c r="K29" s="73">
        <f t="shared" si="6"/>
        <v>0</v>
      </c>
      <c r="L29" s="7">
        <v>0</v>
      </c>
      <c r="M29" s="8">
        <v>0</v>
      </c>
      <c r="N29" s="8">
        <v>0</v>
      </c>
      <c r="O29" s="8">
        <v>0</v>
      </c>
      <c r="P29" s="8">
        <v>0</v>
      </c>
      <c r="Q29" s="16"/>
      <c r="R29" s="73">
        <f t="shared" si="7"/>
        <v>0</v>
      </c>
      <c r="S29" s="7">
        <v>0</v>
      </c>
      <c r="T29" s="8">
        <v>0</v>
      </c>
      <c r="U29" s="8">
        <v>0</v>
      </c>
      <c r="V29" s="8">
        <v>0</v>
      </c>
      <c r="W29" s="8">
        <v>0</v>
      </c>
      <c r="X29" s="16"/>
      <c r="Y29" s="73">
        <f t="shared" si="8"/>
        <v>0</v>
      </c>
      <c r="Z29" s="38">
        <v>0</v>
      </c>
      <c r="AA29" s="38">
        <v>0</v>
      </c>
      <c r="AB29" s="8">
        <v>0</v>
      </c>
      <c r="AC29" s="8">
        <v>0</v>
      </c>
      <c r="AD29" s="8">
        <v>0</v>
      </c>
      <c r="AE29" s="16"/>
      <c r="AF29" s="73">
        <f t="shared" si="9"/>
        <v>0</v>
      </c>
      <c r="AG29" s="7">
        <v>0</v>
      </c>
      <c r="AH29" s="8">
        <v>0</v>
      </c>
      <c r="AI29" s="8">
        <v>0</v>
      </c>
      <c r="AJ29" s="8"/>
      <c r="AK29" s="8"/>
      <c r="AL29" s="16"/>
      <c r="AM29" s="73">
        <f t="shared" si="10"/>
        <v>0</v>
      </c>
      <c r="AN29" s="73">
        <f t="shared" si="11"/>
        <v>0</v>
      </c>
    </row>
    <row r="30" spans="1:40">
      <c r="A30" s="243" t="s">
        <v>61</v>
      </c>
      <c r="B30" s="244"/>
      <c r="C30" s="244"/>
      <c r="D30" s="245"/>
      <c r="E30" s="7">
        <v>0</v>
      </c>
      <c r="F30" s="8">
        <v>0</v>
      </c>
      <c r="G30" s="8">
        <v>0</v>
      </c>
      <c r="H30" s="8">
        <v>0</v>
      </c>
      <c r="I30" s="8">
        <v>0</v>
      </c>
      <c r="J30" s="16"/>
      <c r="K30" s="73">
        <f t="shared" si="6"/>
        <v>0</v>
      </c>
      <c r="L30" s="7">
        <v>0</v>
      </c>
      <c r="M30" s="8">
        <v>0</v>
      </c>
      <c r="N30" s="8">
        <v>0</v>
      </c>
      <c r="O30" s="8">
        <v>0</v>
      </c>
      <c r="P30" s="8">
        <v>0</v>
      </c>
      <c r="Q30" s="16"/>
      <c r="R30" s="73">
        <f t="shared" si="7"/>
        <v>0</v>
      </c>
      <c r="S30" s="7">
        <v>0</v>
      </c>
      <c r="T30" s="8">
        <v>0</v>
      </c>
      <c r="U30" s="8">
        <v>0</v>
      </c>
      <c r="V30" s="8">
        <v>0</v>
      </c>
      <c r="W30" s="8">
        <v>0</v>
      </c>
      <c r="X30" s="16"/>
      <c r="Y30" s="73">
        <f t="shared" si="8"/>
        <v>0</v>
      </c>
      <c r="Z30" s="38">
        <v>0</v>
      </c>
      <c r="AA30" s="38">
        <v>0</v>
      </c>
      <c r="AB30" s="8">
        <v>0</v>
      </c>
      <c r="AC30" s="8">
        <v>0</v>
      </c>
      <c r="AD30" s="8">
        <v>0</v>
      </c>
      <c r="AE30" s="16"/>
      <c r="AF30" s="73">
        <f t="shared" si="9"/>
        <v>0</v>
      </c>
      <c r="AG30" s="7">
        <v>0</v>
      </c>
      <c r="AH30" s="8">
        <v>0</v>
      </c>
      <c r="AI30" s="8">
        <v>0</v>
      </c>
      <c r="AJ30" s="8"/>
      <c r="AK30" s="8"/>
      <c r="AL30" s="16"/>
      <c r="AM30" s="73">
        <f t="shared" si="10"/>
        <v>0</v>
      </c>
      <c r="AN30" s="73">
        <f t="shared" si="11"/>
        <v>0</v>
      </c>
    </row>
    <row r="31" spans="1:40">
      <c r="A31" s="243" t="s">
        <v>62</v>
      </c>
      <c r="B31" s="244"/>
      <c r="C31" s="244"/>
      <c r="D31" s="245"/>
      <c r="E31" s="9">
        <v>0</v>
      </c>
      <c r="F31" s="10">
        <v>0</v>
      </c>
      <c r="G31" s="10">
        <v>0</v>
      </c>
      <c r="H31" s="10">
        <v>0</v>
      </c>
      <c r="I31" s="10">
        <v>0</v>
      </c>
      <c r="J31" s="17"/>
      <c r="K31" s="74">
        <f t="shared" si="6"/>
        <v>0</v>
      </c>
      <c r="L31" s="9">
        <v>0</v>
      </c>
      <c r="M31" s="10">
        <v>0</v>
      </c>
      <c r="N31" s="10">
        <v>0</v>
      </c>
      <c r="O31" s="10">
        <v>0</v>
      </c>
      <c r="P31" s="10">
        <v>0</v>
      </c>
      <c r="Q31" s="17"/>
      <c r="R31" s="74">
        <f t="shared" si="7"/>
        <v>0</v>
      </c>
      <c r="S31" s="9">
        <v>0</v>
      </c>
      <c r="T31" s="10">
        <v>0</v>
      </c>
      <c r="U31" s="10">
        <v>0</v>
      </c>
      <c r="V31" s="10">
        <v>0</v>
      </c>
      <c r="W31" s="10">
        <v>0</v>
      </c>
      <c r="X31" s="17"/>
      <c r="Y31" s="74">
        <f t="shared" si="8"/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7"/>
      <c r="AF31" s="74">
        <f t="shared" si="9"/>
        <v>0</v>
      </c>
      <c r="AG31" s="9">
        <v>0</v>
      </c>
      <c r="AH31" s="10">
        <v>0</v>
      </c>
      <c r="AI31" s="10">
        <v>0</v>
      </c>
      <c r="AJ31" s="10"/>
      <c r="AK31" s="10"/>
      <c r="AL31" s="17"/>
      <c r="AM31" s="74">
        <f t="shared" si="10"/>
        <v>0</v>
      </c>
      <c r="AN31" s="74">
        <f t="shared" si="11"/>
        <v>0</v>
      </c>
    </row>
    <row r="32" spans="1:40">
      <c r="A32" s="246" t="s">
        <v>63</v>
      </c>
      <c r="B32" s="247"/>
      <c r="C32" s="247"/>
      <c r="D32" s="248"/>
      <c r="E32" s="7">
        <v>0</v>
      </c>
      <c r="F32" s="8">
        <v>0</v>
      </c>
      <c r="G32" s="8">
        <v>5</v>
      </c>
      <c r="H32" s="8">
        <v>2</v>
      </c>
      <c r="I32" s="8">
        <v>1</v>
      </c>
      <c r="J32" s="16"/>
      <c r="K32" s="73">
        <f t="shared" si="6"/>
        <v>8</v>
      </c>
      <c r="L32" s="7">
        <v>15</v>
      </c>
      <c r="M32" s="8">
        <v>11</v>
      </c>
      <c r="N32" s="8">
        <v>9</v>
      </c>
      <c r="O32" s="8">
        <v>13</v>
      </c>
      <c r="P32" s="8">
        <v>5</v>
      </c>
      <c r="Q32" s="16"/>
      <c r="R32" s="73">
        <f t="shared" si="7"/>
        <v>53</v>
      </c>
      <c r="S32" s="7">
        <v>4</v>
      </c>
      <c r="T32" s="8">
        <v>12</v>
      </c>
      <c r="U32" s="8">
        <v>18</v>
      </c>
      <c r="V32" s="8">
        <v>8</v>
      </c>
      <c r="W32" s="8">
        <v>10</v>
      </c>
      <c r="X32" s="16"/>
      <c r="Y32" s="73">
        <f t="shared" si="8"/>
        <v>52</v>
      </c>
      <c r="Z32" s="38">
        <v>6</v>
      </c>
      <c r="AA32" s="38">
        <v>7</v>
      </c>
      <c r="AB32" s="8">
        <v>2</v>
      </c>
      <c r="AC32" s="8">
        <v>4</v>
      </c>
      <c r="AD32" s="8">
        <v>4</v>
      </c>
      <c r="AE32" s="16"/>
      <c r="AF32" s="73">
        <f t="shared" si="9"/>
        <v>23</v>
      </c>
      <c r="AG32" s="7">
        <v>8</v>
      </c>
      <c r="AH32" s="8">
        <v>7</v>
      </c>
      <c r="AI32" s="8">
        <v>5</v>
      </c>
      <c r="AJ32" s="8"/>
      <c r="AK32" s="8"/>
      <c r="AL32" s="16"/>
      <c r="AM32" s="73">
        <f t="shared" si="10"/>
        <v>20</v>
      </c>
      <c r="AN32" s="73">
        <f t="shared" si="11"/>
        <v>156</v>
      </c>
    </row>
    <row r="33" spans="1:40">
      <c r="A33" s="246" t="s">
        <v>64</v>
      </c>
      <c r="B33" s="247"/>
      <c r="C33" s="247"/>
      <c r="D33" s="248"/>
      <c r="E33" s="7">
        <v>0</v>
      </c>
      <c r="F33" s="8">
        <v>0</v>
      </c>
      <c r="G33" s="8">
        <v>0</v>
      </c>
      <c r="H33" s="8">
        <v>0</v>
      </c>
      <c r="I33" s="8">
        <v>0</v>
      </c>
      <c r="J33" s="16"/>
      <c r="K33" s="73">
        <f t="shared" si="6"/>
        <v>0</v>
      </c>
      <c r="L33" s="7">
        <v>0</v>
      </c>
      <c r="M33" s="8">
        <v>0</v>
      </c>
      <c r="N33" s="8">
        <v>0</v>
      </c>
      <c r="O33" s="8">
        <v>0</v>
      </c>
      <c r="P33" s="8">
        <v>0</v>
      </c>
      <c r="Q33" s="16"/>
      <c r="R33" s="73">
        <f t="shared" si="7"/>
        <v>0</v>
      </c>
      <c r="S33" s="7">
        <v>0</v>
      </c>
      <c r="T33" s="8">
        <v>0</v>
      </c>
      <c r="U33" s="8">
        <v>0</v>
      </c>
      <c r="V33" s="8">
        <v>0</v>
      </c>
      <c r="W33" s="8">
        <v>0</v>
      </c>
      <c r="X33" s="16"/>
      <c r="Y33" s="73">
        <f t="shared" si="8"/>
        <v>0</v>
      </c>
      <c r="Z33" s="38">
        <v>0</v>
      </c>
      <c r="AA33" s="38">
        <v>0</v>
      </c>
      <c r="AB33" s="8">
        <v>0</v>
      </c>
      <c r="AC33" s="8">
        <v>0</v>
      </c>
      <c r="AD33" s="8">
        <v>0</v>
      </c>
      <c r="AE33" s="16"/>
      <c r="AF33" s="73">
        <f t="shared" si="9"/>
        <v>0</v>
      </c>
      <c r="AG33" s="7">
        <v>0</v>
      </c>
      <c r="AH33" s="8">
        <v>0</v>
      </c>
      <c r="AI33" s="8">
        <v>0</v>
      </c>
      <c r="AJ33" s="8"/>
      <c r="AK33" s="8"/>
      <c r="AL33" s="16"/>
      <c r="AM33" s="73">
        <f t="shared" si="10"/>
        <v>0</v>
      </c>
      <c r="AN33" s="73">
        <f t="shared" si="11"/>
        <v>0</v>
      </c>
    </row>
    <row r="34" spans="1:40" ht="15.75" customHeight="1">
      <c r="A34" s="243" t="s">
        <v>65</v>
      </c>
      <c r="B34" s="244"/>
      <c r="C34" s="244"/>
      <c r="D34" s="245"/>
      <c r="E34" s="7">
        <v>271</v>
      </c>
      <c r="F34" s="8">
        <v>236</v>
      </c>
      <c r="G34" s="8">
        <v>283</v>
      </c>
      <c r="H34" s="8">
        <v>200</v>
      </c>
      <c r="I34" s="8">
        <v>178</v>
      </c>
      <c r="J34" s="16"/>
      <c r="K34" s="73">
        <f t="shared" si="6"/>
        <v>1168</v>
      </c>
      <c r="L34" s="7">
        <v>416</v>
      </c>
      <c r="M34" s="8">
        <v>312</v>
      </c>
      <c r="N34" s="8">
        <v>367</v>
      </c>
      <c r="O34" s="8">
        <v>343</v>
      </c>
      <c r="P34" s="8">
        <v>354</v>
      </c>
      <c r="Q34" s="16"/>
      <c r="R34" s="73">
        <f t="shared" si="7"/>
        <v>1792</v>
      </c>
      <c r="S34" s="7">
        <v>319</v>
      </c>
      <c r="T34" s="8">
        <v>385</v>
      </c>
      <c r="U34" s="8">
        <v>381</v>
      </c>
      <c r="V34" s="8">
        <v>282</v>
      </c>
      <c r="W34" s="8">
        <v>267</v>
      </c>
      <c r="X34" s="16"/>
      <c r="Y34" s="73">
        <f t="shared" si="8"/>
        <v>1634</v>
      </c>
      <c r="Z34" s="38">
        <v>238</v>
      </c>
      <c r="AA34" s="38">
        <v>236</v>
      </c>
      <c r="AB34" s="8">
        <v>255</v>
      </c>
      <c r="AC34" s="8">
        <v>183</v>
      </c>
      <c r="AD34" s="8">
        <v>236</v>
      </c>
      <c r="AE34" s="16"/>
      <c r="AF34" s="73">
        <f t="shared" si="9"/>
        <v>1148</v>
      </c>
      <c r="AG34" s="7">
        <v>472</v>
      </c>
      <c r="AH34" s="8">
        <v>405</v>
      </c>
      <c r="AI34" s="8">
        <v>495</v>
      </c>
      <c r="AJ34" s="8"/>
      <c r="AK34" s="8"/>
      <c r="AL34" s="16"/>
      <c r="AM34" s="73">
        <f t="shared" si="10"/>
        <v>1372</v>
      </c>
      <c r="AN34" s="73">
        <f t="shared" si="11"/>
        <v>7114</v>
      </c>
    </row>
    <row r="35" spans="1:40" ht="16.5" customHeight="1">
      <c r="A35" s="258" t="s">
        <v>66</v>
      </c>
      <c r="B35" s="259"/>
      <c r="C35" s="259"/>
      <c r="D35" s="260"/>
      <c r="E35" s="76">
        <f t="shared" ref="E35:AN35" si="12">SUM(E23:E34)</f>
        <v>277</v>
      </c>
      <c r="F35" s="77">
        <f t="shared" si="12"/>
        <v>246</v>
      </c>
      <c r="G35" s="77">
        <f t="shared" si="12"/>
        <v>300</v>
      </c>
      <c r="H35" s="77">
        <f t="shared" si="12"/>
        <v>218</v>
      </c>
      <c r="I35" s="77">
        <f t="shared" si="12"/>
        <v>189</v>
      </c>
      <c r="J35" s="78">
        <f t="shared" si="12"/>
        <v>0</v>
      </c>
      <c r="K35" s="75">
        <f t="shared" si="12"/>
        <v>1230</v>
      </c>
      <c r="L35" s="76">
        <f t="shared" si="12"/>
        <v>459</v>
      </c>
      <c r="M35" s="77">
        <f t="shared" si="12"/>
        <v>341</v>
      </c>
      <c r="N35" s="77">
        <f t="shared" si="12"/>
        <v>404</v>
      </c>
      <c r="O35" s="77">
        <f t="shared" si="12"/>
        <v>369</v>
      </c>
      <c r="P35" s="77">
        <f t="shared" si="12"/>
        <v>383</v>
      </c>
      <c r="Q35" s="78">
        <f t="shared" si="12"/>
        <v>0</v>
      </c>
      <c r="R35" s="75">
        <f t="shared" si="12"/>
        <v>1956</v>
      </c>
      <c r="S35" s="76">
        <f t="shared" si="12"/>
        <v>341</v>
      </c>
      <c r="T35" s="77">
        <f t="shared" si="12"/>
        <v>436</v>
      </c>
      <c r="U35" s="77">
        <f t="shared" si="12"/>
        <v>442</v>
      </c>
      <c r="V35" s="77">
        <f t="shared" si="12"/>
        <v>294</v>
      </c>
      <c r="W35" s="77">
        <f t="shared" si="12"/>
        <v>290</v>
      </c>
      <c r="X35" s="78">
        <f t="shared" si="12"/>
        <v>0</v>
      </c>
      <c r="Y35" s="75">
        <f t="shared" si="12"/>
        <v>1803</v>
      </c>
      <c r="Z35" s="77">
        <f t="shared" si="12"/>
        <v>250</v>
      </c>
      <c r="AA35" s="77">
        <f t="shared" si="12"/>
        <v>249</v>
      </c>
      <c r="AB35" s="77">
        <f t="shared" si="12"/>
        <v>264</v>
      </c>
      <c r="AC35" s="77">
        <f t="shared" si="12"/>
        <v>188</v>
      </c>
      <c r="AD35" s="77">
        <f t="shared" si="12"/>
        <v>247</v>
      </c>
      <c r="AE35" s="78">
        <f t="shared" si="12"/>
        <v>0</v>
      </c>
      <c r="AF35" s="75">
        <f t="shared" si="12"/>
        <v>1198</v>
      </c>
      <c r="AG35" s="76">
        <f t="shared" si="12"/>
        <v>497</v>
      </c>
      <c r="AH35" s="77">
        <f t="shared" si="12"/>
        <v>419</v>
      </c>
      <c r="AI35" s="77">
        <f t="shared" si="12"/>
        <v>507</v>
      </c>
      <c r="AJ35" s="77">
        <f t="shared" si="12"/>
        <v>0</v>
      </c>
      <c r="AK35" s="77">
        <f t="shared" si="12"/>
        <v>0</v>
      </c>
      <c r="AL35" s="78">
        <f t="shared" si="12"/>
        <v>0</v>
      </c>
      <c r="AM35" s="75">
        <f t="shared" si="12"/>
        <v>1423</v>
      </c>
      <c r="AN35" s="75">
        <f t="shared" si="12"/>
        <v>7610</v>
      </c>
    </row>
    <row r="36" spans="1:40" ht="16.5" customHeight="1">
      <c r="A36" s="258" t="s">
        <v>67</v>
      </c>
      <c r="B36" s="259"/>
      <c r="C36" s="259"/>
      <c r="D36" s="260"/>
      <c r="E36" s="76">
        <f t="shared" ref="E36:AA36" si="13">SUM(E23:E31)</f>
        <v>6</v>
      </c>
      <c r="F36" s="77">
        <f t="shared" si="13"/>
        <v>10</v>
      </c>
      <c r="G36" s="77">
        <f t="shared" si="13"/>
        <v>12</v>
      </c>
      <c r="H36" s="77">
        <f t="shared" si="13"/>
        <v>16</v>
      </c>
      <c r="I36" s="77">
        <f t="shared" si="13"/>
        <v>10</v>
      </c>
      <c r="J36" s="78">
        <f t="shared" si="13"/>
        <v>0</v>
      </c>
      <c r="K36" s="75">
        <f t="shared" si="13"/>
        <v>54</v>
      </c>
      <c r="L36" s="76">
        <f t="shared" si="13"/>
        <v>28</v>
      </c>
      <c r="M36" s="77">
        <f t="shared" si="13"/>
        <v>18</v>
      </c>
      <c r="N36" s="77">
        <f t="shared" si="13"/>
        <v>28</v>
      </c>
      <c r="O36" s="77">
        <f t="shared" si="13"/>
        <v>13</v>
      </c>
      <c r="P36" s="77">
        <f t="shared" si="13"/>
        <v>24</v>
      </c>
      <c r="Q36" s="78">
        <f t="shared" si="13"/>
        <v>0</v>
      </c>
      <c r="R36" s="75">
        <f t="shared" si="13"/>
        <v>111</v>
      </c>
      <c r="S36" s="76">
        <f t="shared" si="13"/>
        <v>18</v>
      </c>
      <c r="T36" s="77">
        <f t="shared" si="13"/>
        <v>39</v>
      </c>
      <c r="U36" s="77">
        <f t="shared" si="13"/>
        <v>43</v>
      </c>
      <c r="V36" s="77">
        <f t="shared" si="13"/>
        <v>4</v>
      </c>
      <c r="W36" s="77">
        <f t="shared" si="13"/>
        <v>13</v>
      </c>
      <c r="X36" s="78">
        <f t="shared" si="13"/>
        <v>0</v>
      </c>
      <c r="Y36" s="75">
        <f t="shared" si="13"/>
        <v>117</v>
      </c>
      <c r="Z36" s="77">
        <f t="shared" si="13"/>
        <v>6</v>
      </c>
      <c r="AA36" s="77">
        <f t="shared" si="13"/>
        <v>6</v>
      </c>
      <c r="AB36" s="77"/>
      <c r="AC36" s="77">
        <f t="shared" ref="AC36:AN36" si="14">SUM(AC23:AC31)</f>
        <v>1</v>
      </c>
      <c r="AD36" s="77">
        <f t="shared" si="14"/>
        <v>7</v>
      </c>
      <c r="AE36" s="78">
        <f t="shared" si="14"/>
        <v>0</v>
      </c>
      <c r="AF36" s="75">
        <f t="shared" si="14"/>
        <v>27</v>
      </c>
      <c r="AG36" s="76">
        <f t="shared" si="14"/>
        <v>17</v>
      </c>
      <c r="AH36" s="77">
        <f t="shared" si="14"/>
        <v>7</v>
      </c>
      <c r="AI36" s="77">
        <f t="shared" si="14"/>
        <v>7</v>
      </c>
      <c r="AJ36" s="77">
        <f t="shared" si="14"/>
        <v>0</v>
      </c>
      <c r="AK36" s="77">
        <f t="shared" si="14"/>
        <v>0</v>
      </c>
      <c r="AL36" s="78">
        <f t="shared" si="14"/>
        <v>0</v>
      </c>
      <c r="AM36" s="75">
        <f t="shared" si="14"/>
        <v>31</v>
      </c>
      <c r="AN36" s="75">
        <f t="shared" si="14"/>
        <v>340</v>
      </c>
    </row>
    <row r="37" spans="1:40" ht="16.5" customHeight="1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0" ht="15.75" customHeight="1">
      <c r="A38" s="261" t="s">
        <v>68</v>
      </c>
      <c r="B38" s="262"/>
      <c r="C38" s="262"/>
      <c r="D38" s="263"/>
      <c r="E38" s="102" t="str">
        <f t="shared" ref="E38:AN38" si="15">IF($C$4="oui",E35-(E36/$B$9),"-")</f>
        <v>-</v>
      </c>
      <c r="F38" s="103" t="str">
        <f t="shared" si="15"/>
        <v>-</v>
      </c>
      <c r="G38" s="103" t="str">
        <f t="shared" si="15"/>
        <v>-</v>
      </c>
      <c r="H38" s="103" t="str">
        <f t="shared" si="15"/>
        <v>-</v>
      </c>
      <c r="I38" s="103" t="str">
        <f t="shared" si="15"/>
        <v>-</v>
      </c>
      <c r="J38" s="104" t="str">
        <f t="shared" si="15"/>
        <v>-</v>
      </c>
      <c r="K38" s="108" t="str">
        <f t="shared" si="15"/>
        <v>-</v>
      </c>
      <c r="L38" s="102" t="str">
        <f t="shared" si="15"/>
        <v>-</v>
      </c>
      <c r="M38" s="103" t="str">
        <f t="shared" si="15"/>
        <v>-</v>
      </c>
      <c r="N38" s="103" t="str">
        <f t="shared" si="15"/>
        <v>-</v>
      </c>
      <c r="O38" s="103" t="str">
        <f t="shared" si="15"/>
        <v>-</v>
      </c>
      <c r="P38" s="103" t="str">
        <f t="shared" si="15"/>
        <v>-</v>
      </c>
      <c r="Q38" s="104" t="str">
        <f t="shared" si="15"/>
        <v>-</v>
      </c>
      <c r="R38" s="108" t="str">
        <f t="shared" si="15"/>
        <v>-</v>
      </c>
      <c r="S38" s="102" t="str">
        <f t="shared" si="15"/>
        <v>-</v>
      </c>
      <c r="T38" s="103" t="str">
        <f t="shared" si="15"/>
        <v>-</v>
      </c>
      <c r="U38" s="103" t="str">
        <f t="shared" si="15"/>
        <v>-</v>
      </c>
      <c r="V38" s="103" t="str">
        <f t="shared" si="15"/>
        <v>-</v>
      </c>
      <c r="W38" s="103" t="str">
        <f t="shared" si="15"/>
        <v>-</v>
      </c>
      <c r="X38" s="104" t="str">
        <f t="shared" si="15"/>
        <v>-</v>
      </c>
      <c r="Y38" s="108" t="str">
        <f t="shared" si="15"/>
        <v>-</v>
      </c>
      <c r="Z38" s="103" t="str">
        <f t="shared" si="15"/>
        <v>-</v>
      </c>
      <c r="AA38" s="103" t="str">
        <f t="shared" si="15"/>
        <v>-</v>
      </c>
      <c r="AB38" s="103" t="str">
        <f t="shared" si="15"/>
        <v>-</v>
      </c>
      <c r="AC38" s="103" t="str">
        <f t="shared" si="15"/>
        <v>-</v>
      </c>
      <c r="AD38" s="103" t="str">
        <f t="shared" si="15"/>
        <v>-</v>
      </c>
      <c r="AE38" s="104" t="str">
        <f t="shared" si="15"/>
        <v>-</v>
      </c>
      <c r="AF38" s="108" t="str">
        <f t="shared" si="15"/>
        <v>-</v>
      </c>
      <c r="AG38" s="102" t="str">
        <f t="shared" si="15"/>
        <v>-</v>
      </c>
      <c r="AH38" s="103" t="str">
        <f t="shared" si="15"/>
        <v>-</v>
      </c>
      <c r="AI38" s="103" t="str">
        <f t="shared" si="15"/>
        <v>-</v>
      </c>
      <c r="AJ38" s="103" t="str">
        <f t="shared" si="15"/>
        <v>-</v>
      </c>
      <c r="AK38" s="103" t="str">
        <f t="shared" si="15"/>
        <v>-</v>
      </c>
      <c r="AL38" s="104" t="str">
        <f t="shared" si="15"/>
        <v>-</v>
      </c>
      <c r="AM38" s="108" t="str">
        <f t="shared" si="15"/>
        <v>-</v>
      </c>
      <c r="AN38" s="108" t="str">
        <f t="shared" si="15"/>
        <v>-</v>
      </c>
    </row>
    <row r="39" spans="1:40">
      <c r="A39" s="264" t="s">
        <v>69</v>
      </c>
      <c r="B39" s="265"/>
      <c r="C39" s="265"/>
      <c r="D39" s="266"/>
      <c r="E39" s="105" t="str">
        <f t="shared" ref="E39:AN39" si="16">IF($C$4="oui",E35-E38,"-")</f>
        <v>-</v>
      </c>
      <c r="F39" s="106" t="str">
        <f t="shared" si="16"/>
        <v>-</v>
      </c>
      <c r="G39" s="106" t="str">
        <f t="shared" si="16"/>
        <v>-</v>
      </c>
      <c r="H39" s="106" t="str">
        <f t="shared" si="16"/>
        <v>-</v>
      </c>
      <c r="I39" s="106" t="str">
        <f t="shared" si="16"/>
        <v>-</v>
      </c>
      <c r="J39" s="107" t="str">
        <f t="shared" si="16"/>
        <v>-</v>
      </c>
      <c r="K39" s="109" t="str">
        <f t="shared" si="16"/>
        <v>-</v>
      </c>
      <c r="L39" s="105" t="str">
        <f t="shared" si="16"/>
        <v>-</v>
      </c>
      <c r="M39" s="106" t="str">
        <f t="shared" si="16"/>
        <v>-</v>
      </c>
      <c r="N39" s="106" t="str">
        <f t="shared" si="16"/>
        <v>-</v>
      </c>
      <c r="O39" s="106" t="str">
        <f t="shared" si="16"/>
        <v>-</v>
      </c>
      <c r="P39" s="106" t="str">
        <f t="shared" si="16"/>
        <v>-</v>
      </c>
      <c r="Q39" s="107" t="str">
        <f t="shared" si="16"/>
        <v>-</v>
      </c>
      <c r="R39" s="109" t="str">
        <f t="shared" si="16"/>
        <v>-</v>
      </c>
      <c r="S39" s="105" t="str">
        <f t="shared" si="16"/>
        <v>-</v>
      </c>
      <c r="T39" s="106" t="str">
        <f t="shared" si="16"/>
        <v>-</v>
      </c>
      <c r="U39" s="106" t="str">
        <f t="shared" si="16"/>
        <v>-</v>
      </c>
      <c r="V39" s="106" t="str">
        <f t="shared" si="16"/>
        <v>-</v>
      </c>
      <c r="W39" s="106" t="str">
        <f t="shared" si="16"/>
        <v>-</v>
      </c>
      <c r="X39" s="107" t="str">
        <f t="shared" si="16"/>
        <v>-</v>
      </c>
      <c r="Y39" s="109" t="str">
        <f t="shared" si="16"/>
        <v>-</v>
      </c>
      <c r="Z39" s="106" t="str">
        <f t="shared" si="16"/>
        <v>-</v>
      </c>
      <c r="AA39" s="106" t="str">
        <f t="shared" si="16"/>
        <v>-</v>
      </c>
      <c r="AB39" s="106" t="str">
        <f t="shared" si="16"/>
        <v>-</v>
      </c>
      <c r="AC39" s="106" t="str">
        <f t="shared" si="16"/>
        <v>-</v>
      </c>
      <c r="AD39" s="106" t="str">
        <f t="shared" si="16"/>
        <v>-</v>
      </c>
      <c r="AE39" s="107" t="str">
        <f t="shared" si="16"/>
        <v>-</v>
      </c>
      <c r="AF39" s="109" t="str">
        <f t="shared" si="16"/>
        <v>-</v>
      </c>
      <c r="AG39" s="105" t="str">
        <f t="shared" si="16"/>
        <v>-</v>
      </c>
      <c r="AH39" s="106" t="str">
        <f t="shared" si="16"/>
        <v>-</v>
      </c>
      <c r="AI39" s="106" t="str">
        <f t="shared" si="16"/>
        <v>-</v>
      </c>
      <c r="AJ39" s="106" t="str">
        <f t="shared" si="16"/>
        <v>-</v>
      </c>
      <c r="AK39" s="106" t="str">
        <f t="shared" si="16"/>
        <v>-</v>
      </c>
      <c r="AL39" s="107" t="str">
        <f t="shared" si="16"/>
        <v>-</v>
      </c>
      <c r="AM39" s="109" t="str">
        <f t="shared" si="16"/>
        <v>-</v>
      </c>
      <c r="AN39" s="109" t="str">
        <f t="shared" si="16"/>
        <v>-</v>
      </c>
    </row>
    <row r="40" spans="1:40" ht="15.75" customHeight="1">
      <c r="A40" s="267" t="s">
        <v>70</v>
      </c>
      <c r="B40" s="268"/>
      <c r="C40" s="268"/>
      <c r="D40" s="269"/>
      <c r="E40" s="98" t="str">
        <f t="shared" ref="E40:AN40" si="17">IFERROR(E38/E35,"-")</f>
        <v>-</v>
      </c>
      <c r="F40" s="99" t="str">
        <f t="shared" si="17"/>
        <v>-</v>
      </c>
      <c r="G40" s="99" t="str">
        <f t="shared" si="17"/>
        <v>-</v>
      </c>
      <c r="H40" s="99" t="str">
        <f t="shared" si="17"/>
        <v>-</v>
      </c>
      <c r="I40" s="99" t="str">
        <f t="shared" si="17"/>
        <v>-</v>
      </c>
      <c r="J40" s="100" t="str">
        <f t="shared" si="17"/>
        <v>-</v>
      </c>
      <c r="K40" s="110" t="str">
        <f t="shared" si="17"/>
        <v>-</v>
      </c>
      <c r="L40" s="98" t="str">
        <f t="shared" si="17"/>
        <v>-</v>
      </c>
      <c r="M40" s="99" t="str">
        <f t="shared" si="17"/>
        <v>-</v>
      </c>
      <c r="N40" s="99" t="str">
        <f t="shared" si="17"/>
        <v>-</v>
      </c>
      <c r="O40" s="99" t="str">
        <f t="shared" si="17"/>
        <v>-</v>
      </c>
      <c r="P40" s="99" t="str">
        <f t="shared" si="17"/>
        <v>-</v>
      </c>
      <c r="Q40" s="100" t="str">
        <f t="shared" si="17"/>
        <v>-</v>
      </c>
      <c r="R40" s="110" t="str">
        <f t="shared" si="17"/>
        <v>-</v>
      </c>
      <c r="S40" s="98" t="str">
        <f t="shared" si="17"/>
        <v>-</v>
      </c>
      <c r="T40" s="99" t="str">
        <f t="shared" si="17"/>
        <v>-</v>
      </c>
      <c r="U40" s="99" t="str">
        <f t="shared" si="17"/>
        <v>-</v>
      </c>
      <c r="V40" s="99" t="str">
        <f t="shared" si="17"/>
        <v>-</v>
      </c>
      <c r="W40" s="99" t="str">
        <f t="shared" si="17"/>
        <v>-</v>
      </c>
      <c r="X40" s="100" t="str">
        <f t="shared" si="17"/>
        <v>-</v>
      </c>
      <c r="Y40" s="110" t="str">
        <f t="shared" si="17"/>
        <v>-</v>
      </c>
      <c r="Z40" s="99" t="str">
        <f t="shared" si="17"/>
        <v>-</v>
      </c>
      <c r="AA40" s="99" t="str">
        <f t="shared" si="17"/>
        <v>-</v>
      </c>
      <c r="AB40" s="99" t="str">
        <f t="shared" si="17"/>
        <v>-</v>
      </c>
      <c r="AC40" s="99" t="str">
        <f t="shared" si="17"/>
        <v>-</v>
      </c>
      <c r="AD40" s="99" t="str">
        <f t="shared" si="17"/>
        <v>-</v>
      </c>
      <c r="AE40" s="100" t="str">
        <f t="shared" si="17"/>
        <v>-</v>
      </c>
      <c r="AF40" s="110" t="str">
        <f t="shared" si="17"/>
        <v>-</v>
      </c>
      <c r="AG40" s="98" t="str">
        <f t="shared" si="17"/>
        <v>-</v>
      </c>
      <c r="AH40" s="99" t="str">
        <f t="shared" si="17"/>
        <v>-</v>
      </c>
      <c r="AI40" s="99" t="str">
        <f t="shared" si="17"/>
        <v>-</v>
      </c>
      <c r="AJ40" s="99" t="str">
        <f t="shared" si="17"/>
        <v>-</v>
      </c>
      <c r="AK40" s="99" t="str">
        <f t="shared" si="17"/>
        <v>-</v>
      </c>
      <c r="AL40" s="100" t="str">
        <f t="shared" si="17"/>
        <v>-</v>
      </c>
      <c r="AM40" s="110" t="str">
        <f t="shared" si="17"/>
        <v>-</v>
      </c>
      <c r="AN40" s="110" t="str">
        <f t="shared" si="17"/>
        <v>-</v>
      </c>
    </row>
    <row r="41" spans="1:40" ht="16.5" customHeight="1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1"/>
      <c r="AA41" s="29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0" ht="15.75" customHeight="1">
      <c r="A42" s="261" t="s">
        <v>71</v>
      </c>
      <c r="B42" s="262"/>
      <c r="C42" s="262"/>
      <c r="D42" s="263"/>
      <c r="E42" s="86">
        <f t="shared" ref="E42:AN42" si="18">IFERROR(E36/E35,"-")</f>
        <v>2.1660649819495E-2</v>
      </c>
      <c r="F42" s="87">
        <f t="shared" si="18"/>
        <v>4.0650406504064998E-2</v>
      </c>
      <c r="G42" s="87">
        <f t="shared" si="18"/>
        <v>0.04</v>
      </c>
      <c r="H42" s="87">
        <f t="shared" si="18"/>
        <v>7.3394495412843999E-2</v>
      </c>
      <c r="I42" s="87">
        <f t="shared" si="18"/>
        <v>5.2910052910052997E-2</v>
      </c>
      <c r="J42" s="88" t="str">
        <f t="shared" si="18"/>
        <v>-</v>
      </c>
      <c r="K42" s="111">
        <f t="shared" si="18"/>
        <v>4.3902439024389998E-2</v>
      </c>
      <c r="L42" s="86">
        <f t="shared" si="18"/>
        <v>6.1002178649237002E-2</v>
      </c>
      <c r="M42" s="87">
        <f t="shared" si="18"/>
        <v>5.2785923753666003E-2</v>
      </c>
      <c r="N42" s="87">
        <f t="shared" si="18"/>
        <v>6.9306930693068994E-2</v>
      </c>
      <c r="O42" s="87">
        <f t="shared" si="18"/>
        <v>3.5230352303522998E-2</v>
      </c>
      <c r="P42" s="87">
        <f t="shared" si="18"/>
        <v>6.2663185378590003E-2</v>
      </c>
      <c r="Q42" s="88" t="str">
        <f t="shared" si="18"/>
        <v>-</v>
      </c>
      <c r="R42" s="111">
        <f t="shared" si="18"/>
        <v>5.6748466257669002E-2</v>
      </c>
      <c r="S42" s="86">
        <f t="shared" si="18"/>
        <v>5.2785923753666003E-2</v>
      </c>
      <c r="T42" s="87">
        <f t="shared" si="18"/>
        <v>8.9449541284403994E-2</v>
      </c>
      <c r="U42" s="87">
        <f t="shared" si="18"/>
        <v>9.7285067873303002E-2</v>
      </c>
      <c r="V42" s="87">
        <f t="shared" si="18"/>
        <v>1.3605442176870999E-2</v>
      </c>
      <c r="W42" s="87">
        <f t="shared" si="18"/>
        <v>4.4827586206897002E-2</v>
      </c>
      <c r="X42" s="88" t="str">
        <f t="shared" si="18"/>
        <v>-</v>
      </c>
      <c r="Y42" s="111">
        <f t="shared" si="18"/>
        <v>6.4891846921797003E-2</v>
      </c>
      <c r="Z42" s="87">
        <f t="shared" si="18"/>
        <v>2.4E-2</v>
      </c>
      <c r="AA42" s="87">
        <f t="shared" si="18"/>
        <v>2.4096385542168999E-2</v>
      </c>
      <c r="AB42" s="87">
        <f t="shared" si="18"/>
        <v>0</v>
      </c>
      <c r="AC42" s="87">
        <f t="shared" si="18"/>
        <v>5.3191489361701996E-3</v>
      </c>
      <c r="AD42" s="87">
        <f t="shared" si="18"/>
        <v>2.8340080971659999E-2</v>
      </c>
      <c r="AE42" s="88" t="str">
        <f t="shared" si="18"/>
        <v>-</v>
      </c>
      <c r="AF42" s="111">
        <f t="shared" si="18"/>
        <v>2.2537562604341001E-2</v>
      </c>
      <c r="AG42" s="86">
        <f t="shared" si="18"/>
        <v>3.4205231388330003E-2</v>
      </c>
      <c r="AH42" s="87">
        <f t="shared" si="18"/>
        <v>1.6706443914081E-2</v>
      </c>
      <c r="AI42" s="87">
        <f t="shared" si="18"/>
        <v>1.3806706114398E-2</v>
      </c>
      <c r="AJ42" s="87" t="str">
        <f t="shared" si="18"/>
        <v>-</v>
      </c>
      <c r="AK42" s="87" t="str">
        <f t="shared" si="18"/>
        <v>-</v>
      </c>
      <c r="AL42" s="88" t="str">
        <f t="shared" si="18"/>
        <v>-</v>
      </c>
      <c r="AM42" s="111">
        <f t="shared" si="18"/>
        <v>2.1784961349262E-2</v>
      </c>
      <c r="AN42" s="111">
        <f t="shared" si="18"/>
        <v>4.4678055190539002E-2</v>
      </c>
    </row>
    <row r="43" spans="1:40">
      <c r="A43" s="264" t="s">
        <v>72</v>
      </c>
      <c r="B43" s="265"/>
      <c r="C43" s="265"/>
      <c r="D43" s="266"/>
      <c r="E43" s="89">
        <f t="shared" ref="E43:AN43" si="19">IFERROR((E23+E25+E26+E27)/E35,"-")</f>
        <v>2.1660649819495E-2</v>
      </c>
      <c r="F43" s="90">
        <f t="shared" si="19"/>
        <v>4.0650406504064998E-2</v>
      </c>
      <c r="G43" s="90">
        <f t="shared" si="19"/>
        <v>0.04</v>
      </c>
      <c r="H43" s="90">
        <f t="shared" si="19"/>
        <v>7.3394495412843999E-2</v>
      </c>
      <c r="I43" s="90">
        <f t="shared" si="19"/>
        <v>5.2910052910052997E-2</v>
      </c>
      <c r="J43" s="91" t="str">
        <f t="shared" si="19"/>
        <v>-</v>
      </c>
      <c r="K43" s="112">
        <f t="shared" si="19"/>
        <v>4.3902439024389998E-2</v>
      </c>
      <c r="L43" s="89">
        <f t="shared" si="19"/>
        <v>6.1002178649237002E-2</v>
      </c>
      <c r="M43" s="90">
        <f t="shared" si="19"/>
        <v>5.2785923753666003E-2</v>
      </c>
      <c r="N43" s="90">
        <f t="shared" si="19"/>
        <v>6.9306930693068994E-2</v>
      </c>
      <c r="O43" s="90">
        <f t="shared" si="19"/>
        <v>3.5230352303522998E-2</v>
      </c>
      <c r="P43" s="90">
        <f t="shared" si="19"/>
        <v>6.2663185378590003E-2</v>
      </c>
      <c r="Q43" s="91" t="str">
        <f t="shared" si="19"/>
        <v>-</v>
      </c>
      <c r="R43" s="112">
        <f t="shared" si="19"/>
        <v>5.6748466257669002E-2</v>
      </c>
      <c r="S43" s="89">
        <f t="shared" si="19"/>
        <v>5.2785923753666003E-2</v>
      </c>
      <c r="T43" s="90">
        <f t="shared" si="19"/>
        <v>8.9449541284403994E-2</v>
      </c>
      <c r="U43" s="90">
        <f t="shared" si="19"/>
        <v>9.7285067873303002E-2</v>
      </c>
      <c r="V43" s="90">
        <f t="shared" si="19"/>
        <v>1.3605442176870999E-2</v>
      </c>
      <c r="W43" s="90">
        <f t="shared" si="19"/>
        <v>4.4827586206897002E-2</v>
      </c>
      <c r="X43" s="91" t="str">
        <f t="shared" si="19"/>
        <v>-</v>
      </c>
      <c r="Y43" s="112">
        <f t="shared" si="19"/>
        <v>6.4891846921797003E-2</v>
      </c>
      <c r="Z43" s="90">
        <f t="shared" si="19"/>
        <v>2.4E-2</v>
      </c>
      <c r="AA43" s="90">
        <f t="shared" si="19"/>
        <v>2.4096385542168999E-2</v>
      </c>
      <c r="AB43" s="90">
        <f t="shared" si="19"/>
        <v>2.6515151515152002E-2</v>
      </c>
      <c r="AC43" s="90">
        <f t="shared" si="19"/>
        <v>5.3191489361701996E-3</v>
      </c>
      <c r="AD43" s="90">
        <f t="shared" si="19"/>
        <v>2.8340080971659999E-2</v>
      </c>
      <c r="AE43" s="91" t="str">
        <f t="shared" si="19"/>
        <v>-</v>
      </c>
      <c r="AF43" s="112">
        <f t="shared" si="19"/>
        <v>2.2537562604341001E-2</v>
      </c>
      <c r="AG43" s="89">
        <f t="shared" si="19"/>
        <v>3.4205231388330003E-2</v>
      </c>
      <c r="AH43" s="90">
        <f t="shared" si="19"/>
        <v>1.6706443914081E-2</v>
      </c>
      <c r="AI43" s="90">
        <f t="shared" si="19"/>
        <v>1.3806706114398E-2</v>
      </c>
      <c r="AJ43" s="90" t="str">
        <f t="shared" si="19"/>
        <v>-</v>
      </c>
      <c r="AK43" s="90" t="str">
        <f t="shared" si="19"/>
        <v>-</v>
      </c>
      <c r="AL43" s="91" t="str">
        <f t="shared" si="19"/>
        <v>-</v>
      </c>
      <c r="AM43" s="112">
        <f t="shared" si="19"/>
        <v>2.1784961349262E-2</v>
      </c>
      <c r="AN43" s="112">
        <f t="shared" si="19"/>
        <v>4.4678055190539002E-2</v>
      </c>
    </row>
    <row r="44" spans="1:40">
      <c r="A44" s="264" t="s">
        <v>73</v>
      </c>
      <c r="B44" s="265"/>
      <c r="C44" s="265"/>
      <c r="D44" s="266"/>
      <c r="E44" s="92">
        <f t="shared" ref="E44:AN44" si="20">IFERROR(E26/E35,"-")</f>
        <v>3.6101083032491002E-3</v>
      </c>
      <c r="F44" s="93">
        <f t="shared" si="20"/>
        <v>8.1300813008130003E-3</v>
      </c>
      <c r="G44" s="93">
        <f t="shared" si="20"/>
        <v>0.01</v>
      </c>
      <c r="H44" s="93">
        <f t="shared" si="20"/>
        <v>1.8348623853211E-2</v>
      </c>
      <c r="I44" s="93">
        <f t="shared" si="20"/>
        <v>1.5873015873016001E-2</v>
      </c>
      <c r="J44" s="94" t="str">
        <f t="shared" si="20"/>
        <v>-</v>
      </c>
      <c r="K44" s="113">
        <f t="shared" si="20"/>
        <v>1.0569105691057E-2</v>
      </c>
      <c r="L44" s="92">
        <f t="shared" si="20"/>
        <v>4.7930283224401002E-2</v>
      </c>
      <c r="M44" s="93">
        <f t="shared" si="20"/>
        <v>3.8123167155424999E-2</v>
      </c>
      <c r="N44" s="93">
        <f t="shared" si="20"/>
        <v>3.7128712871287002E-2</v>
      </c>
      <c r="O44" s="93">
        <f t="shared" si="20"/>
        <v>1.6260162601626001E-2</v>
      </c>
      <c r="P44" s="93">
        <f t="shared" si="20"/>
        <v>3.3942558746735997E-2</v>
      </c>
      <c r="Q44" s="94" t="str">
        <f t="shared" si="20"/>
        <v>-</v>
      </c>
      <c r="R44" s="113">
        <f t="shared" si="20"/>
        <v>3.5276073619631997E-2</v>
      </c>
      <c r="S44" s="92">
        <f t="shared" si="20"/>
        <v>1.1730205278592001E-2</v>
      </c>
      <c r="T44" s="93">
        <f t="shared" si="20"/>
        <v>4.8165137614678999E-2</v>
      </c>
      <c r="U44" s="93">
        <f t="shared" si="20"/>
        <v>4.9773755656109003E-2</v>
      </c>
      <c r="V44" s="93">
        <f t="shared" si="20"/>
        <v>1.0204081632653E-2</v>
      </c>
      <c r="W44" s="93">
        <f t="shared" si="20"/>
        <v>2.7586206896552001E-2</v>
      </c>
      <c r="X44" s="94" t="str">
        <f t="shared" si="20"/>
        <v>-</v>
      </c>
      <c r="Y44" s="113">
        <f t="shared" si="20"/>
        <v>3.2168607875762999E-2</v>
      </c>
      <c r="Z44" s="93">
        <f t="shared" si="20"/>
        <v>4.0000000000000001E-3</v>
      </c>
      <c r="AA44" s="93">
        <f t="shared" si="20"/>
        <v>1.6064257028112001E-2</v>
      </c>
      <c r="AB44" s="93">
        <f t="shared" si="20"/>
        <v>7.5757575757576003E-3</v>
      </c>
      <c r="AC44" s="93">
        <f t="shared" si="20"/>
        <v>5.3191489361701996E-3</v>
      </c>
      <c r="AD44" s="93">
        <f t="shared" si="20"/>
        <v>2.0242914979756998E-2</v>
      </c>
      <c r="AE44" s="94" t="str">
        <f t="shared" si="20"/>
        <v>-</v>
      </c>
      <c r="AF44" s="113">
        <f t="shared" si="20"/>
        <v>1.0851419031719999E-2</v>
      </c>
      <c r="AG44" s="92">
        <f t="shared" si="20"/>
        <v>2.6156941649898999E-2</v>
      </c>
      <c r="AH44" s="93">
        <f t="shared" si="20"/>
        <v>2.3866348448687001E-3</v>
      </c>
      <c r="AI44" s="93">
        <f t="shared" si="20"/>
        <v>7.8895463510847991E-3</v>
      </c>
      <c r="AJ44" s="93" t="str">
        <f t="shared" si="20"/>
        <v>-</v>
      </c>
      <c r="AK44" s="93" t="str">
        <f t="shared" si="20"/>
        <v>-</v>
      </c>
      <c r="AL44" s="94" t="str">
        <f t="shared" si="20"/>
        <v>-</v>
      </c>
      <c r="AM44" s="113">
        <f t="shared" si="20"/>
        <v>1.2649332396346E-2</v>
      </c>
      <c r="AN44" s="113">
        <f t="shared" si="20"/>
        <v>2.2470433639947E-2</v>
      </c>
    </row>
    <row r="45" spans="1:40">
      <c r="A45" s="264" t="s">
        <v>74</v>
      </c>
      <c r="B45" s="265"/>
      <c r="C45" s="265"/>
      <c r="D45" s="266"/>
      <c r="E45" s="92">
        <f t="shared" ref="E45:AN45" si="21">IFERROR(E25/E35,"-")</f>
        <v>1.4440433212996E-2</v>
      </c>
      <c r="F45" s="93">
        <f t="shared" si="21"/>
        <v>2.8455284552845999E-2</v>
      </c>
      <c r="G45" s="93">
        <f t="shared" si="21"/>
        <v>2.6666666666667001E-2</v>
      </c>
      <c r="H45" s="93">
        <f t="shared" si="21"/>
        <v>5.5045871559633003E-2</v>
      </c>
      <c r="I45" s="93">
        <f t="shared" si="21"/>
        <v>3.1746031746032001E-2</v>
      </c>
      <c r="J45" s="94" t="str">
        <f t="shared" si="21"/>
        <v>-</v>
      </c>
      <c r="K45" s="113">
        <f t="shared" si="21"/>
        <v>3.0081300813008E-2</v>
      </c>
      <c r="L45" s="92">
        <f t="shared" si="21"/>
        <v>1.0893246187364E-2</v>
      </c>
      <c r="M45" s="93">
        <f t="shared" si="21"/>
        <v>1.466275659824E-2</v>
      </c>
      <c r="N45" s="93">
        <f t="shared" si="21"/>
        <v>2.970297029703E-2</v>
      </c>
      <c r="O45" s="93">
        <f t="shared" si="21"/>
        <v>1.8970189701897001E-2</v>
      </c>
      <c r="P45" s="93">
        <f t="shared" si="21"/>
        <v>2.8720626631853999E-2</v>
      </c>
      <c r="Q45" s="94" t="str">
        <f t="shared" si="21"/>
        <v>-</v>
      </c>
      <c r="R45" s="113">
        <f t="shared" si="21"/>
        <v>2.0449897750510999E-2</v>
      </c>
      <c r="S45" s="92">
        <f t="shared" si="21"/>
        <v>4.1055718475073E-2</v>
      </c>
      <c r="T45" s="93">
        <f t="shared" si="21"/>
        <v>4.1284403669725002E-2</v>
      </c>
      <c r="U45" s="93">
        <f t="shared" si="21"/>
        <v>4.7511312217194998E-2</v>
      </c>
      <c r="V45" s="93">
        <f t="shared" si="21"/>
        <v>3.4013605442177E-3</v>
      </c>
      <c r="W45" s="93">
        <f t="shared" si="21"/>
        <v>1.7241379310345001E-2</v>
      </c>
      <c r="X45" s="94" t="str">
        <f t="shared" si="21"/>
        <v>-</v>
      </c>
      <c r="Y45" s="113">
        <f t="shared" si="21"/>
        <v>3.2723239046033997E-2</v>
      </c>
      <c r="Z45" s="93">
        <f t="shared" si="21"/>
        <v>0.02</v>
      </c>
      <c r="AA45" s="93">
        <f t="shared" si="21"/>
        <v>4.0160642570280999E-3</v>
      </c>
      <c r="AB45" s="93">
        <f t="shared" si="21"/>
        <v>1.8939393939393999E-2</v>
      </c>
      <c r="AC45" s="93">
        <f t="shared" si="21"/>
        <v>0</v>
      </c>
      <c r="AD45" s="93">
        <f t="shared" si="21"/>
        <v>8.0971659919027994E-3</v>
      </c>
      <c r="AE45" s="94" t="str">
        <f t="shared" si="21"/>
        <v>-</v>
      </c>
      <c r="AF45" s="113">
        <f t="shared" si="21"/>
        <v>1.0851419031719999E-2</v>
      </c>
      <c r="AG45" s="92">
        <f t="shared" si="21"/>
        <v>8.0482897384305998E-3</v>
      </c>
      <c r="AH45" s="93">
        <f t="shared" si="21"/>
        <v>1.4319809069212E-2</v>
      </c>
      <c r="AI45" s="93">
        <f t="shared" si="21"/>
        <v>5.9171597633135998E-3</v>
      </c>
      <c r="AJ45" s="93" t="str">
        <f t="shared" si="21"/>
        <v>-</v>
      </c>
      <c r="AK45" s="93" t="str">
        <f t="shared" si="21"/>
        <v>-</v>
      </c>
      <c r="AL45" s="94" t="str">
        <f t="shared" si="21"/>
        <v>-</v>
      </c>
      <c r="AM45" s="113">
        <f t="shared" si="21"/>
        <v>9.1356289529164001E-3</v>
      </c>
      <c r="AN45" s="113">
        <f t="shared" si="21"/>
        <v>2.1287779237845E-2</v>
      </c>
    </row>
    <row r="46" spans="1:40">
      <c r="A46" s="264" t="s">
        <v>75</v>
      </c>
      <c r="B46" s="265"/>
      <c r="C46" s="265"/>
      <c r="D46" s="266"/>
      <c r="E46" s="92">
        <f t="shared" ref="E46:AN46" si="22">IFERROR(E27/E35,"-")</f>
        <v>0</v>
      </c>
      <c r="F46" s="93">
        <f t="shared" si="22"/>
        <v>0</v>
      </c>
      <c r="G46" s="93">
        <f t="shared" si="22"/>
        <v>0</v>
      </c>
      <c r="H46" s="93">
        <f t="shared" si="22"/>
        <v>0</v>
      </c>
      <c r="I46" s="93">
        <f t="shared" si="22"/>
        <v>0</v>
      </c>
      <c r="J46" s="94" t="str">
        <f t="shared" si="22"/>
        <v>-</v>
      </c>
      <c r="K46" s="113">
        <f t="shared" si="22"/>
        <v>0</v>
      </c>
      <c r="L46" s="92">
        <f t="shared" si="22"/>
        <v>0</v>
      </c>
      <c r="M46" s="93">
        <f t="shared" si="22"/>
        <v>0</v>
      </c>
      <c r="N46" s="93">
        <f t="shared" si="22"/>
        <v>0</v>
      </c>
      <c r="O46" s="93">
        <f t="shared" si="22"/>
        <v>0</v>
      </c>
      <c r="P46" s="93">
        <f t="shared" si="22"/>
        <v>0</v>
      </c>
      <c r="Q46" s="94" t="str">
        <f t="shared" si="22"/>
        <v>-</v>
      </c>
      <c r="R46" s="113">
        <f t="shared" si="22"/>
        <v>0</v>
      </c>
      <c r="S46" s="92">
        <f t="shared" si="22"/>
        <v>0</v>
      </c>
      <c r="T46" s="93">
        <f t="shared" si="22"/>
        <v>0</v>
      </c>
      <c r="U46" s="93">
        <f t="shared" si="22"/>
        <v>0</v>
      </c>
      <c r="V46" s="93">
        <f t="shared" si="22"/>
        <v>0</v>
      </c>
      <c r="W46" s="93">
        <f t="shared" si="22"/>
        <v>0</v>
      </c>
      <c r="X46" s="94" t="str">
        <f t="shared" si="22"/>
        <v>-</v>
      </c>
      <c r="Y46" s="113">
        <f t="shared" si="22"/>
        <v>0</v>
      </c>
      <c r="Z46" s="93">
        <f t="shared" si="22"/>
        <v>0</v>
      </c>
      <c r="AA46" s="93">
        <f t="shared" si="22"/>
        <v>0</v>
      </c>
      <c r="AB46" s="93">
        <f t="shared" si="22"/>
        <v>0</v>
      </c>
      <c r="AC46" s="93">
        <f t="shared" si="22"/>
        <v>0</v>
      </c>
      <c r="AD46" s="93">
        <f t="shared" si="22"/>
        <v>0</v>
      </c>
      <c r="AE46" s="94" t="str">
        <f t="shared" si="22"/>
        <v>-</v>
      </c>
      <c r="AF46" s="113">
        <f t="shared" si="22"/>
        <v>0</v>
      </c>
      <c r="AG46" s="92">
        <f t="shared" si="22"/>
        <v>0</v>
      </c>
      <c r="AH46" s="93">
        <f t="shared" si="22"/>
        <v>0</v>
      </c>
      <c r="AI46" s="93">
        <f t="shared" si="22"/>
        <v>0</v>
      </c>
      <c r="AJ46" s="93" t="str">
        <f t="shared" si="22"/>
        <v>-</v>
      </c>
      <c r="AK46" s="93" t="str">
        <f t="shared" si="22"/>
        <v>-</v>
      </c>
      <c r="AL46" s="94" t="str">
        <f t="shared" si="22"/>
        <v>-</v>
      </c>
      <c r="AM46" s="113">
        <f t="shared" si="22"/>
        <v>0</v>
      </c>
      <c r="AN46" s="113">
        <f t="shared" si="22"/>
        <v>0</v>
      </c>
    </row>
    <row r="47" spans="1:40">
      <c r="A47" s="264" t="s">
        <v>76</v>
      </c>
      <c r="B47" s="265"/>
      <c r="C47" s="265"/>
      <c r="D47" s="266"/>
      <c r="E47" s="92">
        <f t="shared" ref="E47:AN47" si="23">IFERROR(E27/(E23+E25+E26+E27),"-")</f>
        <v>0</v>
      </c>
      <c r="F47" s="93">
        <f t="shared" si="23"/>
        <v>0</v>
      </c>
      <c r="G47" s="93">
        <f t="shared" si="23"/>
        <v>0</v>
      </c>
      <c r="H47" s="93">
        <f t="shared" si="23"/>
        <v>0</v>
      </c>
      <c r="I47" s="93">
        <f t="shared" si="23"/>
        <v>0</v>
      </c>
      <c r="J47" s="94" t="str">
        <f t="shared" si="23"/>
        <v>-</v>
      </c>
      <c r="K47" s="113">
        <f t="shared" si="23"/>
        <v>0</v>
      </c>
      <c r="L47" s="92">
        <f t="shared" si="23"/>
        <v>0</v>
      </c>
      <c r="M47" s="93">
        <f t="shared" si="23"/>
        <v>0</v>
      </c>
      <c r="N47" s="93">
        <f t="shared" si="23"/>
        <v>0</v>
      </c>
      <c r="O47" s="93">
        <f t="shared" si="23"/>
        <v>0</v>
      </c>
      <c r="P47" s="93">
        <f t="shared" si="23"/>
        <v>0</v>
      </c>
      <c r="Q47" s="94" t="str">
        <f t="shared" si="23"/>
        <v>-</v>
      </c>
      <c r="R47" s="113">
        <f t="shared" si="23"/>
        <v>0</v>
      </c>
      <c r="S47" s="92">
        <f t="shared" si="23"/>
        <v>0</v>
      </c>
      <c r="T47" s="93">
        <f t="shared" si="23"/>
        <v>0</v>
      </c>
      <c r="U47" s="93">
        <f t="shared" si="23"/>
        <v>0</v>
      </c>
      <c r="V47" s="93">
        <f t="shared" si="23"/>
        <v>0</v>
      </c>
      <c r="W47" s="93">
        <f t="shared" si="23"/>
        <v>0</v>
      </c>
      <c r="X47" s="94" t="str">
        <f t="shared" si="23"/>
        <v>-</v>
      </c>
      <c r="Y47" s="113">
        <f t="shared" si="23"/>
        <v>0</v>
      </c>
      <c r="Z47" s="93">
        <f t="shared" si="23"/>
        <v>0</v>
      </c>
      <c r="AA47" s="93">
        <f t="shared" si="23"/>
        <v>0</v>
      </c>
      <c r="AB47" s="93">
        <f t="shared" si="23"/>
        <v>0</v>
      </c>
      <c r="AC47" s="93">
        <f t="shared" si="23"/>
        <v>0</v>
      </c>
      <c r="AD47" s="93">
        <f t="shared" si="23"/>
        <v>0</v>
      </c>
      <c r="AE47" s="94" t="str">
        <f t="shared" si="23"/>
        <v>-</v>
      </c>
      <c r="AF47" s="113">
        <f t="shared" si="23"/>
        <v>0</v>
      </c>
      <c r="AG47" s="92">
        <f t="shared" si="23"/>
        <v>0</v>
      </c>
      <c r="AH47" s="93">
        <f t="shared" si="23"/>
        <v>0</v>
      </c>
      <c r="AI47" s="93">
        <f t="shared" si="23"/>
        <v>0</v>
      </c>
      <c r="AJ47" s="93" t="str">
        <f t="shared" si="23"/>
        <v>-</v>
      </c>
      <c r="AK47" s="93" t="str">
        <f t="shared" si="23"/>
        <v>-</v>
      </c>
      <c r="AL47" s="94" t="str">
        <f t="shared" si="23"/>
        <v>-</v>
      </c>
      <c r="AM47" s="113">
        <f t="shared" si="23"/>
        <v>0</v>
      </c>
      <c r="AN47" s="113">
        <f t="shared" si="23"/>
        <v>0</v>
      </c>
    </row>
    <row r="48" spans="1:40">
      <c r="A48" s="264" t="s">
        <v>77</v>
      </c>
      <c r="B48" s="265"/>
      <c r="C48" s="265"/>
      <c r="D48" s="266"/>
      <c r="E48" s="92">
        <f t="shared" ref="E48:AN48" si="24">IFERROR(E32/E35,"-")</f>
        <v>0</v>
      </c>
      <c r="F48" s="93">
        <f t="shared" si="24"/>
        <v>0</v>
      </c>
      <c r="G48" s="93">
        <f t="shared" si="24"/>
        <v>1.6666666666667E-2</v>
      </c>
      <c r="H48" s="93">
        <f t="shared" si="24"/>
        <v>9.1743119266054999E-3</v>
      </c>
      <c r="I48" s="93">
        <f t="shared" si="24"/>
        <v>5.2910052910053003E-3</v>
      </c>
      <c r="J48" s="94" t="str">
        <f t="shared" si="24"/>
        <v>-</v>
      </c>
      <c r="K48" s="113">
        <f t="shared" si="24"/>
        <v>6.5040650406504004E-3</v>
      </c>
      <c r="L48" s="92">
        <f t="shared" si="24"/>
        <v>3.2679738562091998E-2</v>
      </c>
      <c r="M48" s="93">
        <f t="shared" si="24"/>
        <v>3.2258064516128997E-2</v>
      </c>
      <c r="N48" s="93">
        <f t="shared" si="24"/>
        <v>2.2277227722771999E-2</v>
      </c>
      <c r="O48" s="93">
        <f t="shared" si="24"/>
        <v>3.5230352303522998E-2</v>
      </c>
      <c r="P48" s="93">
        <f t="shared" si="24"/>
        <v>1.3054830287206E-2</v>
      </c>
      <c r="Q48" s="94" t="str">
        <f t="shared" si="24"/>
        <v>-</v>
      </c>
      <c r="R48" s="113">
        <f t="shared" si="24"/>
        <v>2.7096114519426999E-2</v>
      </c>
      <c r="S48" s="92">
        <f t="shared" si="24"/>
        <v>1.1730205278592001E-2</v>
      </c>
      <c r="T48" s="93">
        <f t="shared" si="24"/>
        <v>2.7522935779817001E-2</v>
      </c>
      <c r="U48" s="93">
        <f t="shared" si="24"/>
        <v>4.0723981900451997E-2</v>
      </c>
      <c r="V48" s="93">
        <f t="shared" si="24"/>
        <v>2.7210884353740999E-2</v>
      </c>
      <c r="W48" s="93">
        <f t="shared" si="24"/>
        <v>3.4482758620690002E-2</v>
      </c>
      <c r="X48" s="94" t="str">
        <f t="shared" si="24"/>
        <v>-</v>
      </c>
      <c r="Y48" s="113">
        <f t="shared" si="24"/>
        <v>2.8840820854132001E-2</v>
      </c>
      <c r="Z48" s="93">
        <f t="shared" si="24"/>
        <v>2.4E-2</v>
      </c>
      <c r="AA48" s="93">
        <f t="shared" si="24"/>
        <v>2.8112449799197001E-2</v>
      </c>
      <c r="AB48" s="93">
        <f t="shared" si="24"/>
        <v>7.5757575757576003E-3</v>
      </c>
      <c r="AC48" s="93">
        <f t="shared" si="24"/>
        <v>2.1276595744681E-2</v>
      </c>
      <c r="AD48" s="93">
        <f t="shared" si="24"/>
        <v>1.6194331983806001E-2</v>
      </c>
      <c r="AE48" s="94" t="str">
        <f t="shared" si="24"/>
        <v>-</v>
      </c>
      <c r="AF48" s="113">
        <f t="shared" si="24"/>
        <v>1.9198664440735001E-2</v>
      </c>
      <c r="AG48" s="92">
        <f t="shared" si="24"/>
        <v>1.6096579476860998E-2</v>
      </c>
      <c r="AH48" s="93">
        <f t="shared" si="24"/>
        <v>1.6706443914081E-2</v>
      </c>
      <c r="AI48" s="93">
        <f t="shared" si="24"/>
        <v>9.8619329388560002E-3</v>
      </c>
      <c r="AJ48" s="93" t="str">
        <f t="shared" si="24"/>
        <v>-</v>
      </c>
      <c r="AK48" s="93" t="str">
        <f t="shared" si="24"/>
        <v>-</v>
      </c>
      <c r="AL48" s="94" t="str">
        <f t="shared" si="24"/>
        <v>-</v>
      </c>
      <c r="AM48" s="113">
        <f t="shared" si="24"/>
        <v>1.4054813773717E-2</v>
      </c>
      <c r="AN48" s="113">
        <f t="shared" si="24"/>
        <v>2.0499342969776999E-2</v>
      </c>
    </row>
    <row r="49" spans="1:40">
      <c r="A49" s="264" t="s">
        <v>78</v>
      </c>
      <c r="B49" s="265"/>
      <c r="C49" s="265"/>
      <c r="D49" s="266"/>
      <c r="E49" s="92">
        <f t="shared" ref="E49:AN49" si="25">IFERROR(E33/E35,"-")</f>
        <v>0</v>
      </c>
      <c r="F49" s="93">
        <f t="shared" si="25"/>
        <v>0</v>
      </c>
      <c r="G49" s="93">
        <f t="shared" si="25"/>
        <v>0</v>
      </c>
      <c r="H49" s="93">
        <f t="shared" si="25"/>
        <v>0</v>
      </c>
      <c r="I49" s="93">
        <f t="shared" si="25"/>
        <v>0</v>
      </c>
      <c r="J49" s="94" t="str">
        <f t="shared" si="25"/>
        <v>-</v>
      </c>
      <c r="K49" s="113">
        <f t="shared" si="25"/>
        <v>0</v>
      </c>
      <c r="L49" s="92">
        <f t="shared" si="25"/>
        <v>0</v>
      </c>
      <c r="M49" s="93">
        <f t="shared" si="25"/>
        <v>0</v>
      </c>
      <c r="N49" s="93">
        <f t="shared" si="25"/>
        <v>0</v>
      </c>
      <c r="O49" s="93">
        <f t="shared" si="25"/>
        <v>0</v>
      </c>
      <c r="P49" s="93">
        <f t="shared" si="25"/>
        <v>0</v>
      </c>
      <c r="Q49" s="94" t="str">
        <f t="shared" si="25"/>
        <v>-</v>
      </c>
      <c r="R49" s="113">
        <f t="shared" si="25"/>
        <v>0</v>
      </c>
      <c r="S49" s="92">
        <f t="shared" si="25"/>
        <v>0</v>
      </c>
      <c r="T49" s="93">
        <f t="shared" si="25"/>
        <v>0</v>
      </c>
      <c r="U49" s="93">
        <f t="shared" si="25"/>
        <v>0</v>
      </c>
      <c r="V49" s="93">
        <f t="shared" si="25"/>
        <v>0</v>
      </c>
      <c r="W49" s="93">
        <f t="shared" si="25"/>
        <v>0</v>
      </c>
      <c r="X49" s="94" t="str">
        <f t="shared" si="25"/>
        <v>-</v>
      </c>
      <c r="Y49" s="113">
        <f t="shared" si="25"/>
        <v>0</v>
      </c>
      <c r="Z49" s="93">
        <f t="shared" si="25"/>
        <v>0</v>
      </c>
      <c r="AA49" s="93">
        <f t="shared" si="25"/>
        <v>0</v>
      </c>
      <c r="AB49" s="93">
        <f t="shared" si="25"/>
        <v>0</v>
      </c>
      <c r="AC49" s="93">
        <f t="shared" si="25"/>
        <v>0</v>
      </c>
      <c r="AD49" s="93">
        <f t="shared" si="25"/>
        <v>0</v>
      </c>
      <c r="AE49" s="94" t="str">
        <f t="shared" si="25"/>
        <v>-</v>
      </c>
      <c r="AF49" s="113">
        <f t="shared" si="25"/>
        <v>0</v>
      </c>
      <c r="AG49" s="92">
        <f t="shared" si="25"/>
        <v>0</v>
      </c>
      <c r="AH49" s="93">
        <f t="shared" si="25"/>
        <v>0</v>
      </c>
      <c r="AI49" s="93">
        <f t="shared" si="25"/>
        <v>0</v>
      </c>
      <c r="AJ49" s="93" t="str">
        <f t="shared" si="25"/>
        <v>-</v>
      </c>
      <c r="AK49" s="93" t="str">
        <f t="shared" si="25"/>
        <v>-</v>
      </c>
      <c r="AL49" s="94" t="str">
        <f t="shared" si="25"/>
        <v>-</v>
      </c>
      <c r="AM49" s="113">
        <f t="shared" si="25"/>
        <v>0</v>
      </c>
      <c r="AN49" s="113">
        <f t="shared" si="25"/>
        <v>0</v>
      </c>
    </row>
    <row r="50" spans="1:40">
      <c r="A50" s="264" t="s">
        <v>79</v>
      </c>
      <c r="B50" s="265"/>
      <c r="C50" s="265"/>
      <c r="D50" s="266"/>
      <c r="E50" s="92">
        <f t="shared" ref="E50:AN50" si="26">IFERROR((E24+E28+E29)/E35,"-")</f>
        <v>0</v>
      </c>
      <c r="F50" s="93">
        <f t="shared" si="26"/>
        <v>0</v>
      </c>
      <c r="G50" s="93">
        <f t="shared" si="26"/>
        <v>0</v>
      </c>
      <c r="H50" s="93">
        <f t="shared" si="26"/>
        <v>0</v>
      </c>
      <c r="I50" s="93">
        <f t="shared" si="26"/>
        <v>0</v>
      </c>
      <c r="J50" s="94" t="str">
        <f t="shared" si="26"/>
        <v>-</v>
      </c>
      <c r="K50" s="113">
        <f t="shared" si="26"/>
        <v>0</v>
      </c>
      <c r="L50" s="92">
        <f t="shared" si="26"/>
        <v>0</v>
      </c>
      <c r="M50" s="93">
        <f t="shared" si="26"/>
        <v>0</v>
      </c>
      <c r="N50" s="93">
        <f t="shared" si="26"/>
        <v>0</v>
      </c>
      <c r="O50" s="93">
        <f t="shared" si="26"/>
        <v>0</v>
      </c>
      <c r="P50" s="93">
        <f t="shared" si="26"/>
        <v>0</v>
      </c>
      <c r="Q50" s="94" t="str">
        <f t="shared" si="26"/>
        <v>-</v>
      </c>
      <c r="R50" s="113">
        <f t="shared" si="26"/>
        <v>0</v>
      </c>
      <c r="S50" s="92">
        <f t="shared" si="26"/>
        <v>0</v>
      </c>
      <c r="T50" s="93">
        <f t="shared" si="26"/>
        <v>0</v>
      </c>
      <c r="U50" s="93">
        <f t="shared" si="26"/>
        <v>0</v>
      </c>
      <c r="V50" s="93">
        <f t="shared" si="26"/>
        <v>0</v>
      </c>
      <c r="W50" s="93">
        <f t="shared" si="26"/>
        <v>0</v>
      </c>
      <c r="X50" s="94" t="str">
        <f t="shared" si="26"/>
        <v>-</v>
      </c>
      <c r="Y50" s="113">
        <f t="shared" si="26"/>
        <v>0</v>
      </c>
      <c r="Z50" s="93">
        <f t="shared" si="26"/>
        <v>0</v>
      </c>
      <c r="AA50" s="93">
        <f t="shared" si="26"/>
        <v>0</v>
      </c>
      <c r="AB50" s="93">
        <f t="shared" si="26"/>
        <v>0</v>
      </c>
      <c r="AC50" s="93">
        <f t="shared" si="26"/>
        <v>0</v>
      </c>
      <c r="AD50" s="93">
        <f t="shared" si="26"/>
        <v>0</v>
      </c>
      <c r="AE50" s="94" t="str">
        <f t="shared" si="26"/>
        <v>-</v>
      </c>
      <c r="AF50" s="113">
        <f t="shared" si="26"/>
        <v>0</v>
      </c>
      <c r="AG50" s="92">
        <f t="shared" si="26"/>
        <v>0</v>
      </c>
      <c r="AH50" s="93">
        <f t="shared" si="26"/>
        <v>0</v>
      </c>
      <c r="AI50" s="93">
        <f t="shared" si="26"/>
        <v>0</v>
      </c>
      <c r="AJ50" s="93" t="str">
        <f t="shared" si="26"/>
        <v>-</v>
      </c>
      <c r="AK50" s="93" t="str">
        <f t="shared" si="26"/>
        <v>-</v>
      </c>
      <c r="AL50" s="94" t="str">
        <f t="shared" si="26"/>
        <v>-</v>
      </c>
      <c r="AM50" s="113">
        <f t="shared" si="26"/>
        <v>0</v>
      </c>
      <c r="AN50" s="113">
        <f t="shared" si="26"/>
        <v>0</v>
      </c>
    </row>
    <row r="51" spans="1:40">
      <c r="A51" s="264" t="s">
        <v>80</v>
      </c>
      <c r="B51" s="265"/>
      <c r="C51" s="265"/>
      <c r="D51" s="266"/>
      <c r="E51" s="92">
        <f t="shared" ref="E51:AN51" si="27">IFERROR(E28/E35,"-")</f>
        <v>0</v>
      </c>
      <c r="F51" s="93">
        <f t="shared" si="27"/>
        <v>0</v>
      </c>
      <c r="G51" s="93">
        <f t="shared" si="27"/>
        <v>0</v>
      </c>
      <c r="H51" s="93">
        <f t="shared" si="27"/>
        <v>0</v>
      </c>
      <c r="I51" s="93">
        <f t="shared" si="27"/>
        <v>0</v>
      </c>
      <c r="J51" s="94" t="str">
        <f t="shared" si="27"/>
        <v>-</v>
      </c>
      <c r="K51" s="113">
        <f t="shared" si="27"/>
        <v>0</v>
      </c>
      <c r="L51" s="92">
        <f t="shared" si="27"/>
        <v>0</v>
      </c>
      <c r="M51" s="93">
        <f t="shared" si="27"/>
        <v>0</v>
      </c>
      <c r="N51" s="93">
        <f t="shared" si="27"/>
        <v>0</v>
      </c>
      <c r="O51" s="93">
        <f t="shared" si="27"/>
        <v>0</v>
      </c>
      <c r="P51" s="93">
        <f t="shared" si="27"/>
        <v>0</v>
      </c>
      <c r="Q51" s="94" t="str">
        <f t="shared" si="27"/>
        <v>-</v>
      </c>
      <c r="R51" s="113">
        <f t="shared" si="27"/>
        <v>0</v>
      </c>
      <c r="S51" s="92">
        <f t="shared" si="27"/>
        <v>0</v>
      </c>
      <c r="T51" s="93">
        <f t="shared" si="27"/>
        <v>0</v>
      </c>
      <c r="U51" s="93">
        <f t="shared" si="27"/>
        <v>0</v>
      </c>
      <c r="V51" s="93">
        <f t="shared" si="27"/>
        <v>0</v>
      </c>
      <c r="W51" s="93">
        <f t="shared" si="27"/>
        <v>0</v>
      </c>
      <c r="X51" s="94" t="str">
        <f t="shared" si="27"/>
        <v>-</v>
      </c>
      <c r="Y51" s="113">
        <f t="shared" si="27"/>
        <v>0</v>
      </c>
      <c r="Z51" s="93">
        <f t="shared" si="27"/>
        <v>0</v>
      </c>
      <c r="AA51" s="93">
        <f t="shared" si="27"/>
        <v>0</v>
      </c>
      <c r="AB51" s="93">
        <f t="shared" si="27"/>
        <v>0</v>
      </c>
      <c r="AC51" s="93">
        <f t="shared" si="27"/>
        <v>0</v>
      </c>
      <c r="AD51" s="93">
        <f t="shared" si="27"/>
        <v>0</v>
      </c>
      <c r="AE51" s="94" t="str">
        <f t="shared" si="27"/>
        <v>-</v>
      </c>
      <c r="AF51" s="113">
        <f t="shared" si="27"/>
        <v>0</v>
      </c>
      <c r="AG51" s="92">
        <f t="shared" si="27"/>
        <v>0</v>
      </c>
      <c r="AH51" s="93">
        <f t="shared" si="27"/>
        <v>0</v>
      </c>
      <c r="AI51" s="93">
        <f t="shared" si="27"/>
        <v>0</v>
      </c>
      <c r="AJ51" s="93" t="str">
        <f t="shared" si="27"/>
        <v>-</v>
      </c>
      <c r="AK51" s="93" t="str">
        <f t="shared" si="27"/>
        <v>-</v>
      </c>
      <c r="AL51" s="94" t="str">
        <f t="shared" si="27"/>
        <v>-</v>
      </c>
      <c r="AM51" s="113">
        <f t="shared" si="27"/>
        <v>0</v>
      </c>
      <c r="AN51" s="113">
        <f t="shared" si="27"/>
        <v>0</v>
      </c>
    </row>
    <row r="52" spans="1:40">
      <c r="A52" s="264" t="s">
        <v>81</v>
      </c>
      <c r="B52" s="265"/>
      <c r="C52" s="265"/>
      <c r="D52" s="266"/>
      <c r="E52" s="92">
        <f t="shared" ref="E52:AN52" si="28">IFERROR(E29/E35,"-")</f>
        <v>0</v>
      </c>
      <c r="F52" s="93">
        <f t="shared" si="28"/>
        <v>0</v>
      </c>
      <c r="G52" s="93">
        <f t="shared" si="28"/>
        <v>0</v>
      </c>
      <c r="H52" s="93">
        <f t="shared" si="28"/>
        <v>0</v>
      </c>
      <c r="I52" s="93">
        <f t="shared" si="28"/>
        <v>0</v>
      </c>
      <c r="J52" s="94" t="str">
        <f t="shared" si="28"/>
        <v>-</v>
      </c>
      <c r="K52" s="113">
        <f t="shared" si="28"/>
        <v>0</v>
      </c>
      <c r="L52" s="92">
        <f t="shared" si="28"/>
        <v>0</v>
      </c>
      <c r="M52" s="93">
        <f t="shared" si="28"/>
        <v>0</v>
      </c>
      <c r="N52" s="93">
        <f t="shared" si="28"/>
        <v>0</v>
      </c>
      <c r="O52" s="93">
        <f t="shared" si="28"/>
        <v>0</v>
      </c>
      <c r="P52" s="93">
        <f t="shared" si="28"/>
        <v>0</v>
      </c>
      <c r="Q52" s="94" t="str">
        <f t="shared" si="28"/>
        <v>-</v>
      </c>
      <c r="R52" s="113">
        <f t="shared" si="28"/>
        <v>0</v>
      </c>
      <c r="S52" s="92">
        <f t="shared" si="28"/>
        <v>0</v>
      </c>
      <c r="T52" s="93">
        <f t="shared" si="28"/>
        <v>0</v>
      </c>
      <c r="U52" s="93">
        <f t="shared" si="28"/>
        <v>0</v>
      </c>
      <c r="V52" s="93">
        <f t="shared" si="28"/>
        <v>0</v>
      </c>
      <c r="W52" s="93">
        <f t="shared" si="28"/>
        <v>0</v>
      </c>
      <c r="X52" s="94" t="str">
        <f t="shared" si="28"/>
        <v>-</v>
      </c>
      <c r="Y52" s="113">
        <f t="shared" si="28"/>
        <v>0</v>
      </c>
      <c r="Z52" s="93">
        <f t="shared" si="28"/>
        <v>0</v>
      </c>
      <c r="AA52" s="93">
        <f t="shared" si="28"/>
        <v>0</v>
      </c>
      <c r="AB52" s="93">
        <f t="shared" si="28"/>
        <v>0</v>
      </c>
      <c r="AC52" s="93">
        <f t="shared" si="28"/>
        <v>0</v>
      </c>
      <c r="AD52" s="93">
        <f t="shared" si="28"/>
        <v>0</v>
      </c>
      <c r="AE52" s="94" t="str">
        <f t="shared" si="28"/>
        <v>-</v>
      </c>
      <c r="AF52" s="113">
        <f t="shared" si="28"/>
        <v>0</v>
      </c>
      <c r="AG52" s="92">
        <f t="shared" si="28"/>
        <v>0</v>
      </c>
      <c r="AH52" s="93">
        <f t="shared" si="28"/>
        <v>0</v>
      </c>
      <c r="AI52" s="93">
        <f t="shared" si="28"/>
        <v>0</v>
      </c>
      <c r="AJ52" s="93" t="str">
        <f t="shared" si="28"/>
        <v>-</v>
      </c>
      <c r="AK52" s="93" t="str">
        <f t="shared" si="28"/>
        <v>-</v>
      </c>
      <c r="AL52" s="94" t="str">
        <f t="shared" si="28"/>
        <v>-</v>
      </c>
      <c r="AM52" s="113">
        <f t="shared" si="28"/>
        <v>0</v>
      </c>
      <c r="AN52" s="113">
        <f t="shared" si="28"/>
        <v>0</v>
      </c>
    </row>
    <row r="53" spans="1:40">
      <c r="A53" s="264" t="s">
        <v>82</v>
      </c>
      <c r="B53" s="265"/>
      <c r="C53" s="265"/>
      <c r="D53" s="266"/>
      <c r="E53" s="92" t="str">
        <f t="shared" ref="E53:AN53" si="29">IFERROR(E29/(E24+E28+E29),"-")</f>
        <v>-</v>
      </c>
      <c r="F53" s="93" t="str">
        <f t="shared" si="29"/>
        <v>-</v>
      </c>
      <c r="G53" s="93" t="str">
        <f t="shared" si="29"/>
        <v>-</v>
      </c>
      <c r="H53" s="93" t="str">
        <f t="shared" si="29"/>
        <v>-</v>
      </c>
      <c r="I53" s="93" t="str">
        <f t="shared" si="29"/>
        <v>-</v>
      </c>
      <c r="J53" s="94" t="str">
        <f t="shared" si="29"/>
        <v>-</v>
      </c>
      <c r="K53" s="113" t="str">
        <f t="shared" si="29"/>
        <v>-</v>
      </c>
      <c r="L53" s="92" t="str">
        <f t="shared" si="29"/>
        <v>-</v>
      </c>
      <c r="M53" s="93" t="str">
        <f t="shared" si="29"/>
        <v>-</v>
      </c>
      <c r="N53" s="93" t="str">
        <f t="shared" si="29"/>
        <v>-</v>
      </c>
      <c r="O53" s="93" t="str">
        <f t="shared" si="29"/>
        <v>-</v>
      </c>
      <c r="P53" s="93" t="str">
        <f t="shared" si="29"/>
        <v>-</v>
      </c>
      <c r="Q53" s="94" t="str">
        <f t="shared" si="29"/>
        <v>-</v>
      </c>
      <c r="R53" s="113" t="str">
        <f t="shared" si="29"/>
        <v>-</v>
      </c>
      <c r="S53" s="92" t="str">
        <f t="shared" si="29"/>
        <v>-</v>
      </c>
      <c r="T53" s="93" t="str">
        <f t="shared" si="29"/>
        <v>-</v>
      </c>
      <c r="U53" s="93" t="str">
        <f t="shared" si="29"/>
        <v>-</v>
      </c>
      <c r="V53" s="93" t="str">
        <f t="shared" si="29"/>
        <v>-</v>
      </c>
      <c r="W53" s="93" t="str">
        <f t="shared" si="29"/>
        <v>-</v>
      </c>
      <c r="X53" s="94" t="str">
        <f t="shared" si="29"/>
        <v>-</v>
      </c>
      <c r="Y53" s="113" t="str">
        <f t="shared" si="29"/>
        <v>-</v>
      </c>
      <c r="Z53" s="93" t="str">
        <f t="shared" si="29"/>
        <v>-</v>
      </c>
      <c r="AA53" s="93" t="str">
        <f t="shared" si="29"/>
        <v>-</v>
      </c>
      <c r="AB53" s="93" t="str">
        <f t="shared" si="29"/>
        <v>-</v>
      </c>
      <c r="AC53" s="93" t="str">
        <f t="shared" si="29"/>
        <v>-</v>
      </c>
      <c r="AD53" s="93" t="str">
        <f t="shared" si="29"/>
        <v>-</v>
      </c>
      <c r="AE53" s="94" t="str">
        <f t="shared" si="29"/>
        <v>-</v>
      </c>
      <c r="AF53" s="113" t="str">
        <f t="shared" si="29"/>
        <v>-</v>
      </c>
      <c r="AG53" s="92" t="str">
        <f t="shared" si="29"/>
        <v>-</v>
      </c>
      <c r="AH53" s="93" t="str">
        <f t="shared" si="29"/>
        <v>-</v>
      </c>
      <c r="AI53" s="93" t="str">
        <f t="shared" si="29"/>
        <v>-</v>
      </c>
      <c r="AJ53" s="93" t="str">
        <f t="shared" si="29"/>
        <v>-</v>
      </c>
      <c r="AK53" s="93" t="str">
        <f t="shared" si="29"/>
        <v>-</v>
      </c>
      <c r="AL53" s="94" t="str">
        <f t="shared" si="29"/>
        <v>-</v>
      </c>
      <c r="AM53" s="113" t="str">
        <f t="shared" si="29"/>
        <v>-</v>
      </c>
      <c r="AN53" s="113" t="str">
        <f t="shared" si="29"/>
        <v>-</v>
      </c>
    </row>
    <row r="54" spans="1:40">
      <c r="A54" s="264" t="s">
        <v>83</v>
      </c>
      <c r="B54" s="265"/>
      <c r="C54" s="265"/>
      <c r="D54" s="266"/>
      <c r="E54" s="92">
        <f t="shared" ref="E54:AN54" si="30">IFERROR((E30+E31)/E35,"-")</f>
        <v>0</v>
      </c>
      <c r="F54" s="93">
        <f t="shared" si="30"/>
        <v>0</v>
      </c>
      <c r="G54" s="93">
        <f t="shared" si="30"/>
        <v>0</v>
      </c>
      <c r="H54" s="93">
        <f t="shared" si="30"/>
        <v>0</v>
      </c>
      <c r="I54" s="93">
        <f t="shared" si="30"/>
        <v>0</v>
      </c>
      <c r="J54" s="94" t="str">
        <f t="shared" si="30"/>
        <v>-</v>
      </c>
      <c r="K54" s="113">
        <f t="shared" si="30"/>
        <v>0</v>
      </c>
      <c r="L54" s="92">
        <f t="shared" si="30"/>
        <v>0</v>
      </c>
      <c r="M54" s="93">
        <f t="shared" si="30"/>
        <v>0</v>
      </c>
      <c r="N54" s="93">
        <f t="shared" si="30"/>
        <v>0</v>
      </c>
      <c r="O54" s="93">
        <f t="shared" si="30"/>
        <v>0</v>
      </c>
      <c r="P54" s="93">
        <f t="shared" si="30"/>
        <v>0</v>
      </c>
      <c r="Q54" s="94" t="str">
        <f t="shared" si="30"/>
        <v>-</v>
      </c>
      <c r="R54" s="113">
        <f t="shared" si="30"/>
        <v>0</v>
      </c>
      <c r="S54" s="92">
        <f t="shared" si="30"/>
        <v>0</v>
      </c>
      <c r="T54" s="93">
        <f t="shared" si="30"/>
        <v>0</v>
      </c>
      <c r="U54" s="93">
        <f t="shared" si="30"/>
        <v>0</v>
      </c>
      <c r="V54" s="93">
        <f t="shared" si="30"/>
        <v>0</v>
      </c>
      <c r="W54" s="93">
        <f t="shared" si="30"/>
        <v>0</v>
      </c>
      <c r="X54" s="94" t="str">
        <f t="shared" si="30"/>
        <v>-</v>
      </c>
      <c r="Y54" s="113">
        <f t="shared" si="30"/>
        <v>0</v>
      </c>
      <c r="Z54" s="93">
        <f t="shared" si="30"/>
        <v>0</v>
      </c>
      <c r="AA54" s="93">
        <f t="shared" si="30"/>
        <v>0</v>
      </c>
      <c r="AB54" s="93">
        <f t="shared" si="30"/>
        <v>0</v>
      </c>
      <c r="AC54" s="93">
        <f t="shared" si="30"/>
        <v>0</v>
      </c>
      <c r="AD54" s="93">
        <f t="shared" si="30"/>
        <v>0</v>
      </c>
      <c r="AE54" s="94" t="str">
        <f t="shared" si="30"/>
        <v>-</v>
      </c>
      <c r="AF54" s="113">
        <f t="shared" si="30"/>
        <v>0</v>
      </c>
      <c r="AG54" s="92">
        <f t="shared" si="30"/>
        <v>0</v>
      </c>
      <c r="AH54" s="93">
        <f t="shared" si="30"/>
        <v>0</v>
      </c>
      <c r="AI54" s="93">
        <f t="shared" si="30"/>
        <v>0</v>
      </c>
      <c r="AJ54" s="93" t="str">
        <f t="shared" si="30"/>
        <v>-</v>
      </c>
      <c r="AK54" s="93" t="str">
        <f t="shared" si="30"/>
        <v>-</v>
      </c>
      <c r="AL54" s="94" t="str">
        <f t="shared" si="30"/>
        <v>-</v>
      </c>
      <c r="AM54" s="113">
        <f t="shared" si="30"/>
        <v>0</v>
      </c>
      <c r="AN54" s="113">
        <f t="shared" si="30"/>
        <v>0</v>
      </c>
    </row>
    <row r="55" spans="1:40">
      <c r="A55" s="264" t="s">
        <v>84</v>
      </c>
      <c r="B55" s="265"/>
      <c r="C55" s="265"/>
      <c r="D55" s="266"/>
      <c r="E55" s="92">
        <f t="shared" ref="E55:AN55" si="31">IFERROR(E30/E35,"-")</f>
        <v>0</v>
      </c>
      <c r="F55" s="93">
        <f t="shared" si="31"/>
        <v>0</v>
      </c>
      <c r="G55" s="93">
        <f t="shared" si="31"/>
        <v>0</v>
      </c>
      <c r="H55" s="93">
        <f t="shared" si="31"/>
        <v>0</v>
      </c>
      <c r="I55" s="93">
        <f t="shared" si="31"/>
        <v>0</v>
      </c>
      <c r="J55" s="94" t="str">
        <f t="shared" si="31"/>
        <v>-</v>
      </c>
      <c r="K55" s="113">
        <f t="shared" si="31"/>
        <v>0</v>
      </c>
      <c r="L55" s="92">
        <f t="shared" si="31"/>
        <v>0</v>
      </c>
      <c r="M55" s="93">
        <f t="shared" si="31"/>
        <v>0</v>
      </c>
      <c r="N55" s="93">
        <f t="shared" si="31"/>
        <v>0</v>
      </c>
      <c r="O55" s="93">
        <f t="shared" si="31"/>
        <v>0</v>
      </c>
      <c r="P55" s="93">
        <f t="shared" si="31"/>
        <v>0</v>
      </c>
      <c r="Q55" s="94" t="str">
        <f t="shared" si="31"/>
        <v>-</v>
      </c>
      <c r="R55" s="113">
        <f t="shared" si="31"/>
        <v>0</v>
      </c>
      <c r="S55" s="92">
        <f t="shared" si="31"/>
        <v>0</v>
      </c>
      <c r="T55" s="93">
        <f t="shared" si="31"/>
        <v>0</v>
      </c>
      <c r="U55" s="93">
        <f t="shared" si="31"/>
        <v>0</v>
      </c>
      <c r="V55" s="93">
        <f t="shared" si="31"/>
        <v>0</v>
      </c>
      <c r="W55" s="93">
        <f t="shared" si="31"/>
        <v>0</v>
      </c>
      <c r="X55" s="94" t="str">
        <f t="shared" si="31"/>
        <v>-</v>
      </c>
      <c r="Y55" s="113">
        <f t="shared" si="31"/>
        <v>0</v>
      </c>
      <c r="Z55" s="93">
        <f t="shared" si="31"/>
        <v>0</v>
      </c>
      <c r="AA55" s="93">
        <f t="shared" si="31"/>
        <v>0</v>
      </c>
      <c r="AB55" s="93">
        <f t="shared" si="31"/>
        <v>0</v>
      </c>
      <c r="AC55" s="93">
        <f t="shared" si="31"/>
        <v>0</v>
      </c>
      <c r="AD55" s="93">
        <f t="shared" si="31"/>
        <v>0</v>
      </c>
      <c r="AE55" s="94" t="str">
        <f t="shared" si="31"/>
        <v>-</v>
      </c>
      <c r="AF55" s="113">
        <f t="shared" si="31"/>
        <v>0</v>
      </c>
      <c r="AG55" s="92">
        <f t="shared" si="31"/>
        <v>0</v>
      </c>
      <c r="AH55" s="93">
        <f t="shared" si="31"/>
        <v>0</v>
      </c>
      <c r="AI55" s="93">
        <f t="shared" si="31"/>
        <v>0</v>
      </c>
      <c r="AJ55" s="93" t="str">
        <f t="shared" si="31"/>
        <v>-</v>
      </c>
      <c r="AK55" s="93" t="str">
        <f t="shared" si="31"/>
        <v>-</v>
      </c>
      <c r="AL55" s="94" t="str">
        <f t="shared" si="31"/>
        <v>-</v>
      </c>
      <c r="AM55" s="113">
        <f t="shared" si="31"/>
        <v>0</v>
      </c>
      <c r="AN55" s="113">
        <f t="shared" si="31"/>
        <v>0</v>
      </c>
    </row>
    <row r="56" spans="1:40">
      <c r="A56" s="264" t="s">
        <v>85</v>
      </c>
      <c r="B56" s="265"/>
      <c r="C56" s="265"/>
      <c r="D56" s="266"/>
      <c r="E56" s="92">
        <f t="shared" ref="E56:AN56" si="32">IFERROR(E31/E35,"-")</f>
        <v>0</v>
      </c>
      <c r="F56" s="93">
        <f t="shared" si="32"/>
        <v>0</v>
      </c>
      <c r="G56" s="93">
        <f t="shared" si="32"/>
        <v>0</v>
      </c>
      <c r="H56" s="93">
        <f t="shared" si="32"/>
        <v>0</v>
      </c>
      <c r="I56" s="93">
        <f t="shared" si="32"/>
        <v>0</v>
      </c>
      <c r="J56" s="94" t="str">
        <f t="shared" si="32"/>
        <v>-</v>
      </c>
      <c r="K56" s="113">
        <f t="shared" si="32"/>
        <v>0</v>
      </c>
      <c r="L56" s="92">
        <f t="shared" si="32"/>
        <v>0</v>
      </c>
      <c r="M56" s="93">
        <f t="shared" si="32"/>
        <v>0</v>
      </c>
      <c r="N56" s="93">
        <f t="shared" si="32"/>
        <v>0</v>
      </c>
      <c r="O56" s="93">
        <f t="shared" si="32"/>
        <v>0</v>
      </c>
      <c r="P56" s="93">
        <f t="shared" si="32"/>
        <v>0</v>
      </c>
      <c r="Q56" s="94" t="str">
        <f t="shared" si="32"/>
        <v>-</v>
      </c>
      <c r="R56" s="113">
        <f t="shared" si="32"/>
        <v>0</v>
      </c>
      <c r="S56" s="92">
        <f t="shared" si="32"/>
        <v>0</v>
      </c>
      <c r="T56" s="93">
        <f t="shared" si="32"/>
        <v>0</v>
      </c>
      <c r="U56" s="93">
        <f t="shared" si="32"/>
        <v>0</v>
      </c>
      <c r="V56" s="93">
        <f t="shared" si="32"/>
        <v>0</v>
      </c>
      <c r="W56" s="93">
        <f t="shared" si="32"/>
        <v>0</v>
      </c>
      <c r="X56" s="94" t="str">
        <f t="shared" si="32"/>
        <v>-</v>
      </c>
      <c r="Y56" s="113">
        <f t="shared" si="32"/>
        <v>0</v>
      </c>
      <c r="Z56" s="93">
        <f t="shared" si="32"/>
        <v>0</v>
      </c>
      <c r="AA56" s="93">
        <f t="shared" si="32"/>
        <v>0</v>
      </c>
      <c r="AB56" s="93">
        <f t="shared" si="32"/>
        <v>0</v>
      </c>
      <c r="AC56" s="93">
        <f t="shared" si="32"/>
        <v>0</v>
      </c>
      <c r="AD56" s="93">
        <f t="shared" si="32"/>
        <v>0</v>
      </c>
      <c r="AE56" s="94" t="str">
        <f t="shared" si="32"/>
        <v>-</v>
      </c>
      <c r="AF56" s="113">
        <f t="shared" si="32"/>
        <v>0</v>
      </c>
      <c r="AG56" s="92">
        <f t="shared" si="32"/>
        <v>0</v>
      </c>
      <c r="AH56" s="93">
        <f t="shared" si="32"/>
        <v>0</v>
      </c>
      <c r="AI56" s="93">
        <f t="shared" si="32"/>
        <v>0</v>
      </c>
      <c r="AJ56" s="93" t="str">
        <f t="shared" si="32"/>
        <v>-</v>
      </c>
      <c r="AK56" s="93" t="str">
        <f t="shared" si="32"/>
        <v>-</v>
      </c>
      <c r="AL56" s="94" t="str">
        <f t="shared" si="32"/>
        <v>-</v>
      </c>
      <c r="AM56" s="113">
        <f t="shared" si="32"/>
        <v>0</v>
      </c>
      <c r="AN56" s="113">
        <f t="shared" si="32"/>
        <v>0</v>
      </c>
    </row>
    <row r="57" spans="1:40">
      <c r="A57" s="264" t="s">
        <v>86</v>
      </c>
      <c r="B57" s="265"/>
      <c r="C57" s="265"/>
      <c r="D57" s="266"/>
      <c r="E57" s="92">
        <f t="shared" ref="E57:AN57" si="33">IFERROR(E34/E35,"-")</f>
        <v>0.97833935018050999</v>
      </c>
      <c r="F57" s="93">
        <f t="shared" si="33"/>
        <v>0.95934959349592996</v>
      </c>
      <c r="G57" s="93">
        <f t="shared" si="33"/>
        <v>0.94333333333333003</v>
      </c>
      <c r="H57" s="93">
        <f t="shared" si="33"/>
        <v>0.91743119266054995</v>
      </c>
      <c r="I57" s="93">
        <f t="shared" si="33"/>
        <v>0.94179894179893997</v>
      </c>
      <c r="J57" s="94" t="str">
        <f t="shared" si="33"/>
        <v>-</v>
      </c>
      <c r="K57" s="113">
        <f t="shared" si="33"/>
        <v>0.94959349593496001</v>
      </c>
      <c r="L57" s="92">
        <f t="shared" si="33"/>
        <v>0.90631808278866999</v>
      </c>
      <c r="M57" s="93">
        <f t="shared" si="33"/>
        <v>0.91495601173021002</v>
      </c>
      <c r="N57" s="93">
        <f t="shared" si="33"/>
        <v>0.90841584158416</v>
      </c>
      <c r="O57" s="93">
        <f t="shared" si="33"/>
        <v>0.92953929539294999</v>
      </c>
      <c r="P57" s="93">
        <f t="shared" si="33"/>
        <v>0.92428198433419995</v>
      </c>
      <c r="Q57" s="94" t="str">
        <f t="shared" si="33"/>
        <v>-</v>
      </c>
      <c r="R57" s="113">
        <f t="shared" si="33"/>
        <v>0.9161554192229</v>
      </c>
      <c r="S57" s="92">
        <f t="shared" si="33"/>
        <v>0.93548387096773999</v>
      </c>
      <c r="T57" s="93">
        <f t="shared" si="33"/>
        <v>0.88302752293578002</v>
      </c>
      <c r="U57" s="93">
        <f t="shared" si="33"/>
        <v>0.86199095022623995</v>
      </c>
      <c r="V57" s="93">
        <f t="shared" si="33"/>
        <v>0.95918367346939004</v>
      </c>
      <c r="W57" s="93">
        <f t="shared" si="33"/>
        <v>0.92068965517240997</v>
      </c>
      <c r="X57" s="94" t="str">
        <f t="shared" si="33"/>
        <v>-</v>
      </c>
      <c r="Y57" s="113">
        <f t="shared" si="33"/>
        <v>0.90626733222406997</v>
      </c>
      <c r="Z57" s="93">
        <f t="shared" si="33"/>
        <v>0.95199999999999996</v>
      </c>
      <c r="AA57" s="93">
        <f t="shared" si="33"/>
        <v>0.94779116465863</v>
      </c>
      <c r="AB57" s="93">
        <f t="shared" si="33"/>
        <v>0.96590909090909005</v>
      </c>
      <c r="AC57" s="93">
        <f t="shared" si="33"/>
        <v>0.97340425531914998</v>
      </c>
      <c r="AD57" s="93">
        <f t="shared" si="33"/>
        <v>0.95546558704453</v>
      </c>
      <c r="AE57" s="94" t="str">
        <f t="shared" si="33"/>
        <v>-</v>
      </c>
      <c r="AF57" s="113">
        <f t="shared" si="33"/>
        <v>0.95826377295492005</v>
      </c>
      <c r="AG57" s="92">
        <f t="shared" si="33"/>
        <v>0.94969818913480997</v>
      </c>
      <c r="AH57" s="93">
        <f t="shared" si="33"/>
        <v>0.96658711217184001</v>
      </c>
      <c r="AI57" s="93">
        <f t="shared" si="33"/>
        <v>0.97633136094674999</v>
      </c>
      <c r="AJ57" s="93" t="str">
        <f t="shared" si="33"/>
        <v>-</v>
      </c>
      <c r="AK57" s="93" t="str">
        <f t="shared" si="33"/>
        <v>-</v>
      </c>
      <c r="AL57" s="94" t="str">
        <f t="shared" si="33"/>
        <v>-</v>
      </c>
      <c r="AM57" s="113">
        <f t="shared" si="33"/>
        <v>0.96416022487702002</v>
      </c>
      <c r="AN57" s="113">
        <f t="shared" si="33"/>
        <v>0.93482260183968002</v>
      </c>
    </row>
    <row r="58" spans="1:40">
      <c r="A58" s="264" t="s">
        <v>87</v>
      </c>
      <c r="B58" s="265"/>
      <c r="C58" s="265"/>
      <c r="D58" s="266"/>
      <c r="E58" s="92">
        <f t="shared" ref="E58:AN58" si="34">IFERROR(E23/E35,"-")</f>
        <v>3.6101083032491002E-3</v>
      </c>
      <c r="F58" s="93">
        <f t="shared" si="34"/>
        <v>4.0650406504065002E-3</v>
      </c>
      <c r="G58" s="93">
        <f t="shared" si="34"/>
        <v>3.3333333333333002E-3</v>
      </c>
      <c r="H58" s="93">
        <f t="shared" si="34"/>
        <v>0</v>
      </c>
      <c r="I58" s="93">
        <f t="shared" si="34"/>
        <v>5.2910052910053003E-3</v>
      </c>
      <c r="J58" s="94" t="str">
        <f t="shared" si="34"/>
        <v>-</v>
      </c>
      <c r="K58" s="113">
        <f t="shared" si="34"/>
        <v>3.2520325203252002E-3</v>
      </c>
      <c r="L58" s="92">
        <f t="shared" si="34"/>
        <v>2.1786492374728001E-3</v>
      </c>
      <c r="M58" s="93">
        <f t="shared" si="34"/>
        <v>0</v>
      </c>
      <c r="N58" s="93">
        <f t="shared" si="34"/>
        <v>2.4752475247525E-3</v>
      </c>
      <c r="O58" s="93">
        <f t="shared" si="34"/>
        <v>0</v>
      </c>
      <c r="P58" s="93">
        <f t="shared" si="34"/>
        <v>0</v>
      </c>
      <c r="Q58" s="94" t="str">
        <f t="shared" si="34"/>
        <v>-</v>
      </c>
      <c r="R58" s="113">
        <f t="shared" si="34"/>
        <v>1.0224948875256E-3</v>
      </c>
      <c r="S58" s="92">
        <f t="shared" si="34"/>
        <v>0</v>
      </c>
      <c r="T58" s="93">
        <f t="shared" si="34"/>
        <v>0</v>
      </c>
      <c r="U58" s="93">
        <f t="shared" si="34"/>
        <v>0</v>
      </c>
      <c r="V58" s="93">
        <f t="shared" si="34"/>
        <v>0</v>
      </c>
      <c r="W58" s="93">
        <f t="shared" si="34"/>
        <v>0</v>
      </c>
      <c r="X58" s="94" t="str">
        <f t="shared" si="34"/>
        <v>-</v>
      </c>
      <c r="Y58" s="113">
        <f t="shared" si="34"/>
        <v>0</v>
      </c>
      <c r="Z58" s="93">
        <f t="shared" si="34"/>
        <v>0</v>
      </c>
      <c r="AA58" s="93">
        <f t="shared" si="34"/>
        <v>4.0160642570280999E-3</v>
      </c>
      <c r="AB58" s="93">
        <f t="shared" si="34"/>
        <v>0</v>
      </c>
      <c r="AC58" s="93">
        <f t="shared" si="34"/>
        <v>0</v>
      </c>
      <c r="AD58" s="93">
        <f t="shared" si="34"/>
        <v>0</v>
      </c>
      <c r="AE58" s="94" t="str">
        <f t="shared" si="34"/>
        <v>-</v>
      </c>
      <c r="AF58" s="113">
        <f t="shared" si="34"/>
        <v>8.3472454090150004E-4</v>
      </c>
      <c r="AG58" s="92">
        <f t="shared" si="34"/>
        <v>0</v>
      </c>
      <c r="AH58" s="93">
        <f t="shared" si="34"/>
        <v>0</v>
      </c>
      <c r="AI58" s="93">
        <f t="shared" si="34"/>
        <v>0</v>
      </c>
      <c r="AJ58" s="93" t="str">
        <f t="shared" si="34"/>
        <v>-</v>
      </c>
      <c r="AK58" s="93" t="str">
        <f t="shared" si="34"/>
        <v>-</v>
      </c>
      <c r="AL58" s="94" t="str">
        <f t="shared" si="34"/>
        <v>-</v>
      </c>
      <c r="AM58" s="113">
        <f t="shared" si="34"/>
        <v>0</v>
      </c>
      <c r="AN58" s="113">
        <f t="shared" si="34"/>
        <v>9.1984231274639002E-4</v>
      </c>
    </row>
    <row r="59" spans="1:40" ht="15.75" customHeight="1">
      <c r="A59" s="301" t="s">
        <v>88</v>
      </c>
      <c r="B59" s="302"/>
      <c r="C59" s="302"/>
      <c r="D59" s="303"/>
      <c r="E59" s="95">
        <f t="shared" ref="E59:AN59" si="35">IFERROR(E24/E35,"-")</f>
        <v>0</v>
      </c>
      <c r="F59" s="96">
        <f t="shared" si="35"/>
        <v>0</v>
      </c>
      <c r="G59" s="96">
        <f t="shared" si="35"/>
        <v>0</v>
      </c>
      <c r="H59" s="96">
        <f t="shared" si="35"/>
        <v>0</v>
      </c>
      <c r="I59" s="96">
        <f t="shared" si="35"/>
        <v>0</v>
      </c>
      <c r="J59" s="97" t="str">
        <f t="shared" si="35"/>
        <v>-</v>
      </c>
      <c r="K59" s="114">
        <f t="shared" si="35"/>
        <v>0</v>
      </c>
      <c r="L59" s="95">
        <f t="shared" si="35"/>
        <v>0</v>
      </c>
      <c r="M59" s="96">
        <f t="shared" si="35"/>
        <v>0</v>
      </c>
      <c r="N59" s="96">
        <f t="shared" si="35"/>
        <v>0</v>
      </c>
      <c r="O59" s="96">
        <f t="shared" si="35"/>
        <v>0</v>
      </c>
      <c r="P59" s="96">
        <f t="shared" si="35"/>
        <v>0</v>
      </c>
      <c r="Q59" s="97" t="str">
        <f t="shared" si="35"/>
        <v>-</v>
      </c>
      <c r="R59" s="114">
        <f t="shared" si="35"/>
        <v>0</v>
      </c>
      <c r="S59" s="95">
        <f t="shared" si="35"/>
        <v>0</v>
      </c>
      <c r="T59" s="96">
        <f t="shared" si="35"/>
        <v>0</v>
      </c>
      <c r="U59" s="96">
        <f t="shared" si="35"/>
        <v>0</v>
      </c>
      <c r="V59" s="96">
        <f t="shared" si="35"/>
        <v>0</v>
      </c>
      <c r="W59" s="96">
        <f t="shared" si="35"/>
        <v>0</v>
      </c>
      <c r="X59" s="97" t="str">
        <f t="shared" si="35"/>
        <v>-</v>
      </c>
      <c r="Y59" s="114">
        <f t="shared" si="35"/>
        <v>0</v>
      </c>
      <c r="Z59" s="96">
        <f t="shared" si="35"/>
        <v>0</v>
      </c>
      <c r="AA59" s="96">
        <f t="shared" si="35"/>
        <v>0</v>
      </c>
      <c r="AB59" s="96">
        <f t="shared" si="35"/>
        <v>0</v>
      </c>
      <c r="AC59" s="96">
        <f t="shared" si="35"/>
        <v>0</v>
      </c>
      <c r="AD59" s="96">
        <f t="shared" si="35"/>
        <v>0</v>
      </c>
      <c r="AE59" s="97" t="str">
        <f t="shared" si="35"/>
        <v>-</v>
      </c>
      <c r="AF59" s="114">
        <f t="shared" si="35"/>
        <v>0</v>
      </c>
      <c r="AG59" s="95">
        <f t="shared" si="35"/>
        <v>0</v>
      </c>
      <c r="AH59" s="96">
        <f t="shared" si="35"/>
        <v>0</v>
      </c>
      <c r="AI59" s="96">
        <f t="shared" si="35"/>
        <v>0</v>
      </c>
      <c r="AJ59" s="96" t="str">
        <f t="shared" si="35"/>
        <v>-</v>
      </c>
      <c r="AK59" s="96" t="str">
        <f t="shared" si="35"/>
        <v>-</v>
      </c>
      <c r="AL59" s="97" t="str">
        <f t="shared" si="35"/>
        <v>-</v>
      </c>
      <c r="AM59" s="114">
        <f t="shared" si="35"/>
        <v>0</v>
      </c>
      <c r="AN59" s="114">
        <f t="shared" si="35"/>
        <v>0</v>
      </c>
    </row>
    <row r="60" spans="1:40" ht="16.5" customHeight="1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0" ht="15.75" customHeight="1">
      <c r="A61" s="249" t="s">
        <v>89</v>
      </c>
      <c r="B61" s="250"/>
      <c r="C61" s="250"/>
      <c r="D61" s="251"/>
      <c r="E61" s="5">
        <v>50</v>
      </c>
      <c r="F61" s="6">
        <v>57</v>
      </c>
      <c r="G61" s="6">
        <v>39</v>
      </c>
      <c r="H61" s="6">
        <v>42</v>
      </c>
      <c r="I61" s="34">
        <v>40</v>
      </c>
      <c r="J61" s="15"/>
      <c r="K61" s="72">
        <f t="shared" ref="K61:K67" si="36">SUM(E61:J61)</f>
        <v>228</v>
      </c>
      <c r="L61" s="5">
        <v>36</v>
      </c>
      <c r="M61" s="6">
        <v>58</v>
      </c>
      <c r="N61" s="6">
        <v>81</v>
      </c>
      <c r="O61" s="6">
        <v>80</v>
      </c>
      <c r="P61" s="6">
        <v>47</v>
      </c>
      <c r="Q61" s="15"/>
      <c r="R61" s="72">
        <f t="shared" ref="R61:R67" si="37">SUM(L61:Q61)</f>
        <v>302</v>
      </c>
      <c r="S61" s="5">
        <v>87</v>
      </c>
      <c r="T61" s="6">
        <v>125</v>
      </c>
      <c r="U61" s="6">
        <v>91</v>
      </c>
      <c r="V61" s="6">
        <v>42</v>
      </c>
      <c r="W61" s="6">
        <v>50</v>
      </c>
      <c r="X61" s="15"/>
      <c r="Y61" s="72">
        <f t="shared" ref="Y61:Y67" si="38">SUM(S61:X61)</f>
        <v>395</v>
      </c>
      <c r="Z61" s="34">
        <v>78</v>
      </c>
      <c r="AA61" s="34">
        <v>71</v>
      </c>
      <c r="AB61" s="6">
        <v>63</v>
      </c>
      <c r="AC61" s="6">
        <v>70</v>
      </c>
      <c r="AD61" s="6">
        <v>49</v>
      </c>
      <c r="AE61" s="15"/>
      <c r="AF61" s="72">
        <f t="shared" ref="AF61:AF67" si="39">SUM(Z61:AE61)</f>
        <v>331</v>
      </c>
      <c r="AG61" s="5">
        <v>89</v>
      </c>
      <c r="AH61" s="6">
        <v>69</v>
      </c>
      <c r="AI61" s="6">
        <v>100</v>
      </c>
      <c r="AJ61" s="6"/>
      <c r="AK61" s="6"/>
      <c r="AL61" s="15"/>
      <c r="AM61" s="72">
        <f t="shared" ref="AM61:AM67" si="40">SUM(AG61:AL61)</f>
        <v>258</v>
      </c>
      <c r="AN61" s="72">
        <f t="shared" ref="AN61:AN67" si="41">K61+R61+Y61+AF61+AM61</f>
        <v>1514</v>
      </c>
    </row>
    <row r="62" spans="1:40" ht="15.75" customHeight="1">
      <c r="A62" s="243" t="s">
        <v>90</v>
      </c>
      <c r="B62" s="244"/>
      <c r="C62" s="244"/>
      <c r="D62" s="245"/>
      <c r="E62" s="230" t="s">
        <v>180</v>
      </c>
      <c r="F62" s="8">
        <v>874</v>
      </c>
      <c r="G62" s="8">
        <v>56</v>
      </c>
      <c r="H62" s="8">
        <v>2464</v>
      </c>
      <c r="I62" s="38">
        <v>1396</v>
      </c>
      <c r="J62" s="16"/>
      <c r="K62" s="73">
        <f t="shared" si="36"/>
        <v>4790</v>
      </c>
      <c r="L62" s="7">
        <v>1742</v>
      </c>
      <c r="M62" s="8">
        <v>390</v>
      </c>
      <c r="N62" s="8">
        <v>1659</v>
      </c>
      <c r="O62" s="8">
        <v>437</v>
      </c>
      <c r="P62" s="8">
        <v>1838</v>
      </c>
      <c r="Q62" s="16"/>
      <c r="R62" s="73">
        <f t="shared" si="37"/>
        <v>6066</v>
      </c>
      <c r="S62" s="7">
        <v>998</v>
      </c>
      <c r="T62" s="8">
        <v>2846</v>
      </c>
      <c r="U62" s="8">
        <v>2201</v>
      </c>
      <c r="V62" s="8">
        <v>1562</v>
      </c>
      <c r="W62" s="8">
        <v>0</v>
      </c>
      <c r="X62" s="16"/>
      <c r="Y62" s="73">
        <f t="shared" si="38"/>
        <v>7607</v>
      </c>
      <c r="Z62" s="38">
        <v>1983</v>
      </c>
      <c r="AA62" s="38">
        <v>440</v>
      </c>
      <c r="AB62" s="8">
        <v>1769</v>
      </c>
      <c r="AC62" s="8">
        <v>761</v>
      </c>
      <c r="AD62" s="8">
        <v>85</v>
      </c>
      <c r="AE62" s="16"/>
      <c r="AF62" s="73">
        <f t="shared" si="39"/>
        <v>5038</v>
      </c>
      <c r="AG62" s="7">
        <v>6086</v>
      </c>
      <c r="AH62" s="8">
        <v>1351</v>
      </c>
      <c r="AI62" s="8">
        <v>1724</v>
      </c>
      <c r="AJ62" s="8"/>
      <c r="AK62" s="8"/>
      <c r="AL62" s="16"/>
      <c r="AM62" s="73">
        <f t="shared" si="40"/>
        <v>9161</v>
      </c>
      <c r="AN62" s="73">
        <f t="shared" si="41"/>
        <v>32662</v>
      </c>
    </row>
    <row r="63" spans="1:40">
      <c r="A63" s="243" t="s">
        <v>91</v>
      </c>
      <c r="B63" s="244"/>
      <c r="C63" s="244"/>
      <c r="D63" s="245"/>
      <c r="E63" s="7">
        <v>0</v>
      </c>
      <c r="F63" s="8">
        <v>1</v>
      </c>
      <c r="G63" s="8">
        <v>3</v>
      </c>
      <c r="H63" s="8">
        <v>0</v>
      </c>
      <c r="I63" s="38">
        <v>1</v>
      </c>
      <c r="J63" s="16"/>
      <c r="K63" s="73">
        <f t="shared" si="36"/>
        <v>5</v>
      </c>
      <c r="L63" s="7">
        <v>1</v>
      </c>
      <c r="M63" s="8">
        <v>1</v>
      </c>
      <c r="N63" s="8">
        <v>0</v>
      </c>
      <c r="O63" s="8">
        <v>0</v>
      </c>
      <c r="P63" s="8">
        <v>0</v>
      </c>
      <c r="Q63" s="16"/>
      <c r="R63" s="73">
        <f t="shared" si="37"/>
        <v>2</v>
      </c>
      <c r="S63" s="7">
        <v>0</v>
      </c>
      <c r="T63" s="8">
        <v>0</v>
      </c>
      <c r="U63" s="8">
        <v>0</v>
      </c>
      <c r="V63" s="8">
        <v>0</v>
      </c>
      <c r="W63" s="8">
        <v>0</v>
      </c>
      <c r="X63" s="16"/>
      <c r="Y63" s="73">
        <f t="shared" si="38"/>
        <v>0</v>
      </c>
      <c r="Z63" s="38">
        <v>0</v>
      </c>
      <c r="AA63" s="38">
        <v>0</v>
      </c>
      <c r="AB63" s="8">
        <v>0</v>
      </c>
      <c r="AC63" s="8">
        <v>0</v>
      </c>
      <c r="AD63" s="8">
        <v>0</v>
      </c>
      <c r="AE63" s="16"/>
      <c r="AF63" s="73">
        <f t="shared" si="39"/>
        <v>0</v>
      </c>
      <c r="AG63" s="7">
        <v>0</v>
      </c>
      <c r="AH63" s="8">
        <v>0</v>
      </c>
      <c r="AI63" s="8">
        <v>0</v>
      </c>
      <c r="AJ63" s="8"/>
      <c r="AK63" s="8"/>
      <c r="AL63" s="16"/>
      <c r="AM63" s="73">
        <f t="shared" si="40"/>
        <v>0</v>
      </c>
      <c r="AN63" s="73">
        <f t="shared" si="41"/>
        <v>7</v>
      </c>
    </row>
    <row r="64" spans="1:40">
      <c r="A64" s="243" t="s">
        <v>92</v>
      </c>
      <c r="B64" s="244"/>
      <c r="C64" s="244"/>
      <c r="D64" s="245"/>
      <c r="E64" s="7">
        <v>54</v>
      </c>
      <c r="F64" s="8">
        <v>50</v>
      </c>
      <c r="G64" s="8">
        <v>28</v>
      </c>
      <c r="H64" s="8">
        <v>42</v>
      </c>
      <c r="I64" s="38">
        <v>24</v>
      </c>
      <c r="J64" s="16"/>
      <c r="K64" s="73">
        <f t="shared" si="36"/>
        <v>198</v>
      </c>
      <c r="L64" s="7">
        <v>48</v>
      </c>
      <c r="M64" s="8">
        <v>40</v>
      </c>
      <c r="N64" s="8">
        <v>45</v>
      </c>
      <c r="O64" s="8">
        <v>42</v>
      </c>
      <c r="P64" s="8">
        <v>39</v>
      </c>
      <c r="Q64" s="16"/>
      <c r="R64" s="73">
        <f t="shared" si="37"/>
        <v>214</v>
      </c>
      <c r="S64" s="7">
        <v>56</v>
      </c>
      <c r="T64" s="8">
        <v>90</v>
      </c>
      <c r="U64" s="8">
        <v>79</v>
      </c>
      <c r="V64" s="8">
        <v>48</v>
      </c>
      <c r="W64" s="8">
        <v>67</v>
      </c>
      <c r="X64" s="16"/>
      <c r="Y64" s="73">
        <f t="shared" si="38"/>
        <v>340</v>
      </c>
      <c r="Z64" s="38">
        <v>66</v>
      </c>
      <c r="AA64" s="38">
        <v>73</v>
      </c>
      <c r="AB64" s="8">
        <v>43</v>
      </c>
      <c r="AC64" s="8">
        <v>15</v>
      </c>
      <c r="AD64" s="8">
        <v>33</v>
      </c>
      <c r="AE64" s="16"/>
      <c r="AF64" s="73">
        <f t="shared" si="39"/>
        <v>230</v>
      </c>
      <c r="AG64" s="7">
        <v>71</v>
      </c>
      <c r="AH64" s="8">
        <v>59</v>
      </c>
      <c r="AI64" s="8">
        <v>51</v>
      </c>
      <c r="AJ64" s="8"/>
      <c r="AK64" s="8"/>
      <c r="AL64" s="16"/>
      <c r="AM64" s="73">
        <f t="shared" si="40"/>
        <v>181</v>
      </c>
      <c r="AN64" s="73">
        <f t="shared" si="41"/>
        <v>1163</v>
      </c>
    </row>
    <row r="65" spans="1:40">
      <c r="A65" s="243" t="s">
        <v>93</v>
      </c>
      <c r="B65" s="244"/>
      <c r="C65" s="244"/>
      <c r="D65" s="245"/>
      <c r="E65" s="7">
        <v>965</v>
      </c>
      <c r="F65" s="8">
        <v>965</v>
      </c>
      <c r="G65" s="8">
        <v>852</v>
      </c>
      <c r="H65" s="8">
        <v>709</v>
      </c>
      <c r="I65" s="38">
        <v>744</v>
      </c>
      <c r="J65" s="16"/>
      <c r="K65" s="73">
        <f t="shared" si="36"/>
        <v>4235</v>
      </c>
      <c r="L65" s="7">
        <v>1468</v>
      </c>
      <c r="M65" s="8">
        <v>1006</v>
      </c>
      <c r="N65" s="8">
        <v>1195</v>
      </c>
      <c r="O65" s="8">
        <v>1223</v>
      </c>
      <c r="P65" s="8">
        <v>1121</v>
      </c>
      <c r="Q65" s="16"/>
      <c r="R65" s="73">
        <f t="shared" si="37"/>
        <v>6013</v>
      </c>
      <c r="S65" s="7">
        <v>1434</v>
      </c>
      <c r="T65" s="8">
        <v>1641</v>
      </c>
      <c r="U65" s="8">
        <v>1436</v>
      </c>
      <c r="V65" s="8">
        <v>866</v>
      </c>
      <c r="W65" s="8">
        <v>958</v>
      </c>
      <c r="X65" s="16"/>
      <c r="Y65" s="73">
        <f t="shared" si="38"/>
        <v>6335</v>
      </c>
      <c r="Z65" s="38">
        <v>897</v>
      </c>
      <c r="AA65" s="38">
        <v>1161</v>
      </c>
      <c r="AB65" s="8">
        <v>917</v>
      </c>
      <c r="AC65" s="8">
        <v>803</v>
      </c>
      <c r="AD65" s="8">
        <v>728</v>
      </c>
      <c r="AE65" s="16"/>
      <c r="AF65" s="73">
        <f t="shared" si="39"/>
        <v>4506</v>
      </c>
      <c r="AG65" s="7">
        <v>1267</v>
      </c>
      <c r="AH65" s="8">
        <v>959</v>
      </c>
      <c r="AI65" s="8">
        <v>1165</v>
      </c>
      <c r="AJ65" s="8"/>
      <c r="AK65" s="8"/>
      <c r="AL65" s="16"/>
      <c r="AM65" s="73">
        <f t="shared" si="40"/>
        <v>3391</v>
      </c>
      <c r="AN65" s="73">
        <f t="shared" si="41"/>
        <v>24480</v>
      </c>
    </row>
    <row r="66" spans="1:40">
      <c r="A66" s="243" t="s">
        <v>94</v>
      </c>
      <c r="B66" s="244"/>
      <c r="C66" s="244"/>
      <c r="D66" s="245"/>
      <c r="E66" s="7">
        <v>577</v>
      </c>
      <c r="F66" s="8">
        <v>541</v>
      </c>
      <c r="G66" s="8">
        <v>13730</v>
      </c>
      <c r="H66" s="8">
        <v>417</v>
      </c>
      <c r="I66" s="231">
        <v>333</v>
      </c>
      <c r="J66" s="16"/>
      <c r="K66" s="73">
        <f t="shared" si="36"/>
        <v>15598</v>
      </c>
      <c r="L66" s="7">
        <v>985</v>
      </c>
      <c r="M66" s="8">
        <v>753</v>
      </c>
      <c r="N66" s="8">
        <v>1221</v>
      </c>
      <c r="O66" s="8">
        <v>1024</v>
      </c>
      <c r="P66" s="8">
        <v>1271</v>
      </c>
      <c r="Q66" s="16"/>
      <c r="R66" s="73">
        <f t="shared" si="37"/>
        <v>5254</v>
      </c>
      <c r="S66" s="7">
        <v>16266</v>
      </c>
      <c r="T66" s="8">
        <v>32555</v>
      </c>
      <c r="U66" s="8">
        <v>29337</v>
      </c>
      <c r="V66" s="8">
        <v>18995</v>
      </c>
      <c r="W66" s="8">
        <v>858</v>
      </c>
      <c r="X66" s="16"/>
      <c r="Y66" s="73">
        <f t="shared" si="38"/>
        <v>98011</v>
      </c>
      <c r="Z66" s="38">
        <v>22052</v>
      </c>
      <c r="AA66" s="38">
        <v>15071</v>
      </c>
      <c r="AB66" s="8">
        <v>22281</v>
      </c>
      <c r="AC66" s="8">
        <v>15201</v>
      </c>
      <c r="AD66" s="8">
        <v>11803</v>
      </c>
      <c r="AE66" s="16"/>
      <c r="AF66" s="73">
        <f t="shared" si="39"/>
        <v>86408</v>
      </c>
      <c r="AG66" s="7">
        <v>23312</v>
      </c>
      <c r="AH66" s="8">
        <v>19865</v>
      </c>
      <c r="AI66" s="8">
        <v>21841</v>
      </c>
      <c r="AJ66" s="8"/>
      <c r="AK66" s="8"/>
      <c r="AL66" s="16"/>
      <c r="AM66" s="73">
        <f t="shared" si="40"/>
        <v>65018</v>
      </c>
      <c r="AN66" s="73">
        <f t="shared" si="41"/>
        <v>270289</v>
      </c>
    </row>
    <row r="67" spans="1:40">
      <c r="A67" s="243" t="s">
        <v>95</v>
      </c>
      <c r="B67" s="244"/>
      <c r="C67" s="244"/>
      <c r="D67" s="245"/>
      <c r="E67" s="7">
        <v>2327</v>
      </c>
      <c r="F67" s="8">
        <v>1494</v>
      </c>
      <c r="G67" s="8">
        <v>10258</v>
      </c>
      <c r="H67" s="8">
        <v>500</v>
      </c>
      <c r="I67" s="38">
        <v>6042</v>
      </c>
      <c r="J67" s="16"/>
      <c r="K67" s="73">
        <f t="shared" si="36"/>
        <v>20621</v>
      </c>
      <c r="L67" s="7">
        <v>1346</v>
      </c>
      <c r="M67" s="8">
        <v>7243</v>
      </c>
      <c r="N67" s="8">
        <v>4089</v>
      </c>
      <c r="O67" s="8">
        <v>8533</v>
      </c>
      <c r="P67" s="8">
        <v>5829</v>
      </c>
      <c r="Q67" s="16"/>
      <c r="R67" s="73">
        <f t="shared" si="37"/>
        <v>27040</v>
      </c>
      <c r="S67" s="7">
        <v>7961</v>
      </c>
      <c r="T67" s="8">
        <v>404</v>
      </c>
      <c r="U67" s="8">
        <v>4302</v>
      </c>
      <c r="V67" s="8">
        <v>517</v>
      </c>
      <c r="W67" s="8">
        <v>0</v>
      </c>
      <c r="X67" s="16"/>
      <c r="Y67" s="73">
        <f t="shared" si="38"/>
        <v>13184</v>
      </c>
      <c r="Z67" s="38">
        <v>351</v>
      </c>
      <c r="AA67" s="38">
        <v>11099</v>
      </c>
      <c r="AB67" s="8">
        <v>8541</v>
      </c>
      <c r="AC67" s="8">
        <v>8234</v>
      </c>
      <c r="AD67" s="8">
        <v>29721</v>
      </c>
      <c r="AE67" s="16"/>
      <c r="AF67" s="73">
        <f t="shared" si="39"/>
        <v>57946</v>
      </c>
      <c r="AG67" s="7">
        <v>748</v>
      </c>
      <c r="AH67" s="8">
        <v>4929</v>
      </c>
      <c r="AI67" s="8">
        <v>11958</v>
      </c>
      <c r="AJ67" s="8"/>
      <c r="AK67" s="8"/>
      <c r="AL67" s="16"/>
      <c r="AM67" s="73">
        <f t="shared" si="40"/>
        <v>17635</v>
      </c>
      <c r="AN67" s="73">
        <f t="shared" si="41"/>
        <v>136426</v>
      </c>
    </row>
    <row r="68" spans="1:40" ht="15.75" customHeight="1">
      <c r="A68" s="280" t="s">
        <v>96</v>
      </c>
      <c r="B68" s="281"/>
      <c r="C68" s="281"/>
      <c r="D68" s="282"/>
      <c r="E68" s="116">
        <f>SUM(E35,E61:E65)</f>
        <v>1346</v>
      </c>
      <c r="F68" s="117">
        <f>SUM(F35,F61:F65)</f>
        <v>2193</v>
      </c>
      <c r="G68" s="117">
        <f>SUM(G35,G61:G65)</f>
        <v>1278</v>
      </c>
      <c r="H68" s="117">
        <f>SUM(H35,H61:H65)</f>
        <v>3475</v>
      </c>
      <c r="I68" s="117">
        <f>SUM(I35,I61:I65)</f>
        <v>2394</v>
      </c>
      <c r="K68" s="115">
        <f t="shared" ref="K68:AN68" si="42">SUM(K35,K61:K65)</f>
        <v>10686</v>
      </c>
      <c r="L68" s="116">
        <f t="shared" si="42"/>
        <v>3754</v>
      </c>
      <c r="M68" s="117">
        <f t="shared" si="42"/>
        <v>1836</v>
      </c>
      <c r="N68" s="117">
        <f t="shared" si="42"/>
        <v>3384</v>
      </c>
      <c r="O68" s="117">
        <f t="shared" si="42"/>
        <v>2151</v>
      </c>
      <c r="P68" s="117">
        <f t="shared" si="42"/>
        <v>3428</v>
      </c>
      <c r="Q68" s="118">
        <f t="shared" si="42"/>
        <v>0</v>
      </c>
      <c r="R68" s="115">
        <f t="shared" si="42"/>
        <v>14553</v>
      </c>
      <c r="S68" s="116">
        <f t="shared" si="42"/>
        <v>2916</v>
      </c>
      <c r="T68" s="117">
        <f t="shared" si="42"/>
        <v>5138</v>
      </c>
      <c r="U68" s="117">
        <f t="shared" si="42"/>
        <v>4249</v>
      </c>
      <c r="V68" s="117">
        <f t="shared" si="42"/>
        <v>2812</v>
      </c>
      <c r="W68" s="117">
        <f t="shared" si="42"/>
        <v>1365</v>
      </c>
      <c r="X68" s="118">
        <f t="shared" si="42"/>
        <v>0</v>
      </c>
      <c r="Y68" s="115">
        <f t="shared" si="42"/>
        <v>16480</v>
      </c>
      <c r="Z68" s="117">
        <f t="shared" si="42"/>
        <v>3274</v>
      </c>
      <c r="AA68" s="117">
        <f t="shared" si="42"/>
        <v>1994</v>
      </c>
      <c r="AB68" s="117">
        <f t="shared" si="42"/>
        <v>3056</v>
      </c>
      <c r="AC68" s="117">
        <f t="shared" si="42"/>
        <v>1837</v>
      </c>
      <c r="AD68" s="117">
        <f t="shared" si="42"/>
        <v>1142</v>
      </c>
      <c r="AE68" s="118">
        <f t="shared" si="42"/>
        <v>0</v>
      </c>
      <c r="AF68" s="115">
        <f t="shared" si="42"/>
        <v>11303</v>
      </c>
      <c r="AG68" s="116">
        <f t="shared" si="42"/>
        <v>8010</v>
      </c>
      <c r="AH68" s="117">
        <f t="shared" si="42"/>
        <v>2857</v>
      </c>
      <c r="AI68" s="117">
        <f t="shared" si="42"/>
        <v>3547</v>
      </c>
      <c r="AJ68" s="117">
        <f t="shared" si="42"/>
        <v>0</v>
      </c>
      <c r="AK68" s="117">
        <f t="shared" si="42"/>
        <v>0</v>
      </c>
      <c r="AL68" s="118">
        <f t="shared" si="42"/>
        <v>0</v>
      </c>
      <c r="AM68" s="115">
        <f t="shared" si="42"/>
        <v>14414</v>
      </c>
      <c r="AN68" s="115">
        <f t="shared" si="42"/>
        <v>67436</v>
      </c>
    </row>
    <row r="69" spans="1:40" ht="16.5" customHeight="1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2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0" ht="15.75" customHeight="1">
      <c r="A70" s="277" t="s">
        <v>97</v>
      </c>
      <c r="B70" s="278"/>
      <c r="C70" s="278"/>
      <c r="D70" s="279"/>
      <c r="E70" s="19">
        <v>2</v>
      </c>
      <c r="F70" s="20">
        <v>7</v>
      </c>
      <c r="G70" s="20">
        <v>8</v>
      </c>
      <c r="H70" s="20">
        <v>11</v>
      </c>
      <c r="I70" s="20">
        <v>6</v>
      </c>
      <c r="J70" s="21"/>
      <c r="K70" s="72">
        <f>SUM(E70:J70)</f>
        <v>34</v>
      </c>
      <c r="L70" s="19">
        <v>1</v>
      </c>
      <c r="M70" s="20">
        <v>5</v>
      </c>
      <c r="N70" s="20">
        <v>3</v>
      </c>
      <c r="O70" s="20">
        <v>6</v>
      </c>
      <c r="P70" s="20">
        <v>7</v>
      </c>
      <c r="Q70" s="21"/>
      <c r="R70" s="72">
        <f>SUM(L70:Q70)</f>
        <v>22</v>
      </c>
      <c r="S70" s="19">
        <v>2</v>
      </c>
      <c r="T70" s="20">
        <v>10</v>
      </c>
      <c r="U70" s="20">
        <v>19</v>
      </c>
      <c r="V70" s="20">
        <v>7</v>
      </c>
      <c r="W70" s="20">
        <v>10</v>
      </c>
      <c r="X70" s="21"/>
      <c r="Y70" s="72">
        <f>SUM(S70:X70)</f>
        <v>48</v>
      </c>
      <c r="Z70" s="34">
        <v>2</v>
      </c>
      <c r="AA70" s="34">
        <v>3</v>
      </c>
      <c r="AB70" s="20">
        <v>6</v>
      </c>
      <c r="AC70" s="20">
        <v>4</v>
      </c>
      <c r="AD70" s="20">
        <v>6</v>
      </c>
      <c r="AE70" s="21"/>
      <c r="AF70" s="72">
        <f>SUM(Z70:AE70)</f>
        <v>21</v>
      </c>
      <c r="AG70" s="19">
        <v>4</v>
      </c>
      <c r="AH70" s="20">
        <v>3</v>
      </c>
      <c r="AI70" s="20">
        <v>3</v>
      </c>
      <c r="AJ70" s="20"/>
      <c r="AK70" s="20"/>
      <c r="AL70" s="21"/>
      <c r="AM70" s="72">
        <f>SUM(AG70:AL70)</f>
        <v>10</v>
      </c>
      <c r="AN70" s="72">
        <f>K70+R70+Y70+AF70</f>
        <v>125</v>
      </c>
    </row>
    <row r="71" spans="1:40">
      <c r="A71" s="292" t="s">
        <v>98</v>
      </c>
      <c r="B71" s="293"/>
      <c r="C71" s="293"/>
      <c r="D71" s="294"/>
      <c r="E71" s="22">
        <v>3</v>
      </c>
      <c r="F71" s="23">
        <v>3</v>
      </c>
      <c r="G71" s="23">
        <v>4</v>
      </c>
      <c r="H71" s="23">
        <v>5</v>
      </c>
      <c r="I71" s="23">
        <v>3</v>
      </c>
      <c r="J71" s="24"/>
      <c r="K71" s="119">
        <f>SUM(E71:J71)</f>
        <v>18</v>
      </c>
      <c r="L71" s="22">
        <v>22</v>
      </c>
      <c r="M71" s="23">
        <v>12</v>
      </c>
      <c r="N71" s="23">
        <v>12</v>
      </c>
      <c r="O71" s="23">
        <v>7</v>
      </c>
      <c r="P71" s="23">
        <v>13</v>
      </c>
      <c r="Q71" s="24"/>
      <c r="R71" s="119">
        <f>SUM(L71:Q71)</f>
        <v>66</v>
      </c>
      <c r="S71" s="22">
        <v>4</v>
      </c>
      <c r="T71" s="23">
        <v>28</v>
      </c>
      <c r="U71" s="23">
        <v>27</v>
      </c>
      <c r="V71" s="23">
        <v>11</v>
      </c>
      <c r="W71" s="23">
        <v>20</v>
      </c>
      <c r="X71" s="24"/>
      <c r="Y71" s="119">
        <f>SUM(S71:X71)</f>
        <v>90</v>
      </c>
      <c r="Z71" s="23">
        <v>8</v>
      </c>
      <c r="AA71" s="23">
        <v>10</v>
      </c>
      <c r="AB71" s="23">
        <v>8</v>
      </c>
      <c r="AC71" s="23">
        <v>6</v>
      </c>
      <c r="AD71" s="23">
        <v>13</v>
      </c>
      <c r="AE71" s="24"/>
      <c r="AF71" s="119">
        <f>SUM(Z71:AE71)</f>
        <v>45</v>
      </c>
      <c r="AG71" s="22">
        <v>19</v>
      </c>
      <c r="AH71" s="23">
        <v>7</v>
      </c>
      <c r="AI71" s="23">
        <v>10</v>
      </c>
      <c r="AJ71" s="23"/>
      <c r="AK71" s="23"/>
      <c r="AL71" s="24"/>
      <c r="AM71" s="119">
        <f>SUM(AG71:AL71)</f>
        <v>36</v>
      </c>
      <c r="AN71" s="119">
        <f>K71+R71+Y71+AF71</f>
        <v>219</v>
      </c>
    </row>
    <row r="72" spans="1:40">
      <c r="A72" s="295" t="s">
        <v>99</v>
      </c>
      <c r="B72" s="296"/>
      <c r="C72" s="296"/>
      <c r="D72" s="297"/>
      <c r="E72" s="122">
        <f t="shared" ref="E72:AN72" si="43">IFERROR(E70/E36,"-")</f>
        <v>0.33333333333332998</v>
      </c>
      <c r="F72" s="123">
        <f t="shared" si="43"/>
        <v>0.7</v>
      </c>
      <c r="G72" s="123">
        <f t="shared" si="43"/>
        <v>0.66666666666666996</v>
      </c>
      <c r="H72" s="123">
        <f t="shared" si="43"/>
        <v>0.6875</v>
      </c>
      <c r="I72" s="123">
        <f t="shared" si="43"/>
        <v>0.6</v>
      </c>
      <c r="J72" s="124" t="str">
        <f t="shared" si="43"/>
        <v>-</v>
      </c>
      <c r="K72" s="120">
        <f t="shared" si="43"/>
        <v>0.62962962962962998</v>
      </c>
      <c r="L72" s="122">
        <f t="shared" si="43"/>
        <v>3.5714285714285997E-2</v>
      </c>
      <c r="M72" s="123">
        <f t="shared" si="43"/>
        <v>0.27777777777778001</v>
      </c>
      <c r="N72" s="123">
        <f t="shared" si="43"/>
        <v>0.10714285714286</v>
      </c>
      <c r="O72" s="123">
        <f t="shared" si="43"/>
        <v>0.46153846153846001</v>
      </c>
      <c r="P72" s="123">
        <f t="shared" si="43"/>
        <v>0.29166666666667002</v>
      </c>
      <c r="Q72" s="124" t="str">
        <f t="shared" si="43"/>
        <v>-</v>
      </c>
      <c r="R72" s="120">
        <f t="shared" si="43"/>
        <v>0.1981981981982</v>
      </c>
      <c r="S72" s="122">
        <f t="shared" si="43"/>
        <v>0.11111111111110999</v>
      </c>
      <c r="T72" s="123">
        <f t="shared" si="43"/>
        <v>0.25641025641026</v>
      </c>
      <c r="U72" s="123">
        <f t="shared" si="43"/>
        <v>0.44186046511628002</v>
      </c>
      <c r="V72" s="123">
        <f t="shared" si="43"/>
        <v>1.75</v>
      </c>
      <c r="W72" s="123">
        <f t="shared" si="43"/>
        <v>0.76923076923077005</v>
      </c>
      <c r="X72" s="124" t="str">
        <f t="shared" si="43"/>
        <v>-</v>
      </c>
      <c r="Y72" s="120">
        <f t="shared" si="43"/>
        <v>0.41025641025641002</v>
      </c>
      <c r="Z72" s="123">
        <f t="shared" si="43"/>
        <v>0.33333333333332998</v>
      </c>
      <c r="AA72" s="123">
        <f t="shared" si="43"/>
        <v>0.5</v>
      </c>
      <c r="AB72" s="123" t="str">
        <f t="shared" si="43"/>
        <v>-</v>
      </c>
      <c r="AC72" s="123">
        <f t="shared" si="43"/>
        <v>4</v>
      </c>
      <c r="AD72" s="123">
        <f t="shared" si="43"/>
        <v>0.85714285714285998</v>
      </c>
      <c r="AE72" s="124" t="str">
        <f t="shared" si="43"/>
        <v>-</v>
      </c>
      <c r="AF72" s="120">
        <f t="shared" si="43"/>
        <v>0.77777777777778001</v>
      </c>
      <c r="AG72" s="122">
        <f t="shared" si="43"/>
        <v>0.23529411764706001</v>
      </c>
      <c r="AH72" s="123">
        <f t="shared" si="43"/>
        <v>0.42857142857142999</v>
      </c>
      <c r="AI72" s="123">
        <f t="shared" si="43"/>
        <v>0.42857142857142999</v>
      </c>
      <c r="AJ72" s="123" t="str">
        <f t="shared" si="43"/>
        <v>-</v>
      </c>
      <c r="AK72" s="123" t="str">
        <f t="shared" si="43"/>
        <v>-</v>
      </c>
      <c r="AL72" s="124" t="str">
        <f t="shared" si="43"/>
        <v>-</v>
      </c>
      <c r="AM72" s="120">
        <f t="shared" si="43"/>
        <v>0.32258064516128998</v>
      </c>
      <c r="AN72" s="120">
        <f t="shared" si="43"/>
        <v>0.36764705882352999</v>
      </c>
    </row>
    <row r="73" spans="1:40" ht="15.75" customHeight="1">
      <c r="A73" s="289" t="s">
        <v>100</v>
      </c>
      <c r="B73" s="290"/>
      <c r="C73" s="290"/>
      <c r="D73" s="291"/>
      <c r="E73" s="125">
        <f t="shared" ref="E73:AN73" si="44">IFERROR(E71/E36,"-")</f>
        <v>0.5</v>
      </c>
      <c r="F73" s="126">
        <f t="shared" si="44"/>
        <v>0.3</v>
      </c>
      <c r="G73" s="126">
        <f t="shared" si="44"/>
        <v>0.33333333333332998</v>
      </c>
      <c r="H73" s="126">
        <f t="shared" si="44"/>
        <v>0.3125</v>
      </c>
      <c r="I73" s="126">
        <f t="shared" si="44"/>
        <v>0.3</v>
      </c>
      <c r="J73" s="127" t="str">
        <f t="shared" si="44"/>
        <v>-</v>
      </c>
      <c r="K73" s="121">
        <f t="shared" si="44"/>
        <v>0.33333333333332998</v>
      </c>
      <c r="L73" s="125">
        <f t="shared" si="44"/>
        <v>0.78571428571429003</v>
      </c>
      <c r="M73" s="126">
        <f t="shared" si="44"/>
        <v>0.66666666666666996</v>
      </c>
      <c r="N73" s="126">
        <f t="shared" si="44"/>
        <v>0.42857142857142999</v>
      </c>
      <c r="O73" s="126">
        <f t="shared" si="44"/>
        <v>0.53846153846153999</v>
      </c>
      <c r="P73" s="126">
        <f t="shared" si="44"/>
        <v>0.54166666666666996</v>
      </c>
      <c r="Q73" s="127" t="str">
        <f t="shared" si="44"/>
        <v>-</v>
      </c>
      <c r="R73" s="121">
        <f t="shared" si="44"/>
        <v>0.59459459459458996</v>
      </c>
      <c r="S73" s="125">
        <f t="shared" si="44"/>
        <v>0.22222222222221999</v>
      </c>
      <c r="T73" s="126">
        <f t="shared" si="44"/>
        <v>0.71794871794871995</v>
      </c>
      <c r="U73" s="126">
        <f t="shared" si="44"/>
        <v>0.62790697674419005</v>
      </c>
      <c r="V73" s="126">
        <f t="shared" si="44"/>
        <v>2.75</v>
      </c>
      <c r="W73" s="126">
        <f t="shared" si="44"/>
        <v>1.5384615384614999</v>
      </c>
      <c r="X73" s="127" t="str">
        <f t="shared" si="44"/>
        <v>-</v>
      </c>
      <c r="Y73" s="121">
        <f t="shared" si="44"/>
        <v>0.76923076923077005</v>
      </c>
      <c r="Z73" s="126">
        <f t="shared" si="44"/>
        <v>1.3333333333333</v>
      </c>
      <c r="AA73" s="126">
        <f t="shared" si="44"/>
        <v>1.6666666666667</v>
      </c>
      <c r="AB73" s="126" t="str">
        <f t="shared" si="44"/>
        <v>-</v>
      </c>
      <c r="AC73" s="126">
        <f t="shared" si="44"/>
        <v>6</v>
      </c>
      <c r="AD73" s="126">
        <f t="shared" si="44"/>
        <v>1.8571428571429001</v>
      </c>
      <c r="AE73" s="127" t="str">
        <f t="shared" si="44"/>
        <v>-</v>
      </c>
      <c r="AF73" s="121">
        <f t="shared" si="44"/>
        <v>1.6666666666667</v>
      </c>
      <c r="AG73" s="125">
        <f t="shared" si="44"/>
        <v>1.1176470588234999</v>
      </c>
      <c r="AH73" s="126">
        <f t="shared" si="44"/>
        <v>1</v>
      </c>
      <c r="AI73" s="126">
        <f t="shared" si="44"/>
        <v>1.4285714285714</v>
      </c>
      <c r="AJ73" s="126" t="str">
        <f t="shared" si="44"/>
        <v>-</v>
      </c>
      <c r="AK73" s="126" t="str">
        <f t="shared" si="44"/>
        <v>-</v>
      </c>
      <c r="AL73" s="127" t="str">
        <f t="shared" si="44"/>
        <v>-</v>
      </c>
      <c r="AM73" s="121">
        <f t="shared" si="44"/>
        <v>1.1612903225805999</v>
      </c>
      <c r="AN73" s="121">
        <f t="shared" si="44"/>
        <v>0.64411764705882002</v>
      </c>
    </row>
    <row r="74" spans="1:40" ht="16.5" customHeight="1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2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0" ht="15.75" customHeight="1">
      <c r="A75" s="286" t="s">
        <v>101</v>
      </c>
      <c r="B75" s="287"/>
      <c r="C75" s="287"/>
      <c r="D75" s="288"/>
      <c r="E75" s="26">
        <v>175</v>
      </c>
      <c r="F75" s="27">
        <v>200</v>
      </c>
      <c r="G75" s="27">
        <v>230</v>
      </c>
      <c r="H75" s="27">
        <v>355</v>
      </c>
      <c r="I75" s="27">
        <v>360</v>
      </c>
      <c r="J75" s="28"/>
      <c r="K75" s="128">
        <f t="shared" ref="K75:K80" si="45">SUM(E75:J75)</f>
        <v>1320</v>
      </c>
      <c r="L75" s="26">
        <v>755</v>
      </c>
      <c r="M75" s="27">
        <v>710</v>
      </c>
      <c r="N75" s="27">
        <v>1120</v>
      </c>
      <c r="O75" s="27">
        <v>465</v>
      </c>
      <c r="P75" s="27">
        <v>525</v>
      </c>
      <c r="Q75" s="28"/>
      <c r="R75" s="128">
        <f t="shared" ref="R75:R80" si="46">SUM(L75:Q75)</f>
        <v>3575</v>
      </c>
      <c r="S75" s="26">
        <v>585</v>
      </c>
      <c r="T75" s="27">
        <v>905</v>
      </c>
      <c r="U75" s="27">
        <v>1110</v>
      </c>
      <c r="V75" s="27">
        <v>270</v>
      </c>
      <c r="W75" s="27">
        <v>560</v>
      </c>
      <c r="X75" s="28"/>
      <c r="Y75" s="128">
        <f t="shared" ref="Y75:Y80" si="47">SUM(S75:X75)</f>
        <v>3430</v>
      </c>
      <c r="Z75" s="27">
        <v>350</v>
      </c>
      <c r="AA75" s="27">
        <v>325</v>
      </c>
      <c r="AB75" s="27">
        <v>210</v>
      </c>
      <c r="AC75" s="27">
        <v>50</v>
      </c>
      <c r="AD75" s="27">
        <v>310</v>
      </c>
      <c r="AE75" s="28"/>
      <c r="AF75" s="128">
        <f t="shared" ref="AF75:AF80" si="48">SUM(Z75:AE75)</f>
        <v>1245</v>
      </c>
      <c r="AG75" s="26">
        <v>537</v>
      </c>
      <c r="AH75" s="27">
        <v>220</v>
      </c>
      <c r="AI75" s="27">
        <v>460</v>
      </c>
      <c r="AJ75" s="27"/>
      <c r="AK75" s="27"/>
      <c r="AL75" s="28"/>
      <c r="AM75" s="128">
        <f t="shared" ref="AM75:AM80" si="49">SUM(AG75:AL75)</f>
        <v>1217</v>
      </c>
      <c r="AN75" s="128">
        <f t="shared" ref="AN75:AN80" si="50">K75+R75+Y75+AF75+AM75</f>
        <v>10787</v>
      </c>
    </row>
    <row r="76" spans="1:40">
      <c r="A76" s="274" t="s">
        <v>102</v>
      </c>
      <c r="B76" s="275"/>
      <c r="C76" s="275"/>
      <c r="D76" s="276"/>
      <c r="E76" s="13"/>
      <c r="F76" s="14"/>
      <c r="G76" s="14"/>
      <c r="H76" s="14"/>
      <c r="I76" s="14"/>
      <c r="J76" s="18"/>
      <c r="K76" s="129">
        <f t="shared" si="45"/>
        <v>0</v>
      </c>
      <c r="L76" s="13"/>
      <c r="M76" s="14"/>
      <c r="N76" s="14"/>
      <c r="O76" s="14"/>
      <c r="P76" s="14"/>
      <c r="Q76" s="18"/>
      <c r="R76" s="129">
        <f t="shared" si="46"/>
        <v>0</v>
      </c>
      <c r="S76" s="13"/>
      <c r="T76" s="14"/>
      <c r="U76" s="14"/>
      <c r="V76" s="14"/>
      <c r="W76" s="14"/>
      <c r="X76" s="18"/>
      <c r="Y76" s="129">
        <f t="shared" si="47"/>
        <v>0</v>
      </c>
      <c r="Z76" s="14"/>
      <c r="AA76" s="14"/>
      <c r="AB76" s="14"/>
      <c r="AC76" s="14"/>
      <c r="AD76" s="14"/>
      <c r="AE76" s="18"/>
      <c r="AF76" s="129">
        <f t="shared" si="48"/>
        <v>0</v>
      </c>
      <c r="AG76" s="13"/>
      <c r="AH76" s="14"/>
      <c r="AI76" s="14"/>
      <c r="AJ76" s="14"/>
      <c r="AK76" s="14"/>
      <c r="AL76" s="18"/>
      <c r="AM76" s="129">
        <f t="shared" si="49"/>
        <v>0</v>
      </c>
      <c r="AN76" s="129">
        <f t="shared" si="50"/>
        <v>0</v>
      </c>
    </row>
    <row r="77" spans="1:40">
      <c r="A77" s="274" t="s">
        <v>103</v>
      </c>
      <c r="B77" s="275"/>
      <c r="C77" s="275"/>
      <c r="D77" s="276"/>
      <c r="E77" s="13"/>
      <c r="F77" s="14"/>
      <c r="G77" s="14"/>
      <c r="H77" s="14"/>
      <c r="I77" s="14"/>
      <c r="J77" s="18"/>
      <c r="K77" s="129">
        <f t="shared" si="45"/>
        <v>0</v>
      </c>
      <c r="L77" s="13"/>
      <c r="M77" s="14"/>
      <c r="N77" s="14"/>
      <c r="O77" s="14"/>
      <c r="P77" s="14"/>
      <c r="Q77" s="18"/>
      <c r="R77" s="129">
        <f t="shared" si="46"/>
        <v>0</v>
      </c>
      <c r="S77" s="13"/>
      <c r="T77" s="14"/>
      <c r="U77" s="14"/>
      <c r="V77" s="14"/>
      <c r="W77" s="14"/>
      <c r="X77" s="18"/>
      <c r="Y77" s="129">
        <f t="shared" si="47"/>
        <v>0</v>
      </c>
      <c r="Z77" s="14"/>
      <c r="AA77" s="14"/>
      <c r="AB77" s="14"/>
      <c r="AC77" s="14"/>
      <c r="AD77" s="14"/>
      <c r="AE77" s="18"/>
      <c r="AF77" s="129">
        <f t="shared" si="48"/>
        <v>0</v>
      </c>
      <c r="AG77" s="13"/>
      <c r="AH77" s="14"/>
      <c r="AI77" s="14"/>
      <c r="AJ77" s="14"/>
      <c r="AK77" s="14"/>
      <c r="AL77" s="18"/>
      <c r="AM77" s="129">
        <f t="shared" si="49"/>
        <v>0</v>
      </c>
      <c r="AN77" s="129">
        <f t="shared" si="50"/>
        <v>0</v>
      </c>
    </row>
    <row r="78" spans="1:40">
      <c r="A78" s="274" t="s">
        <v>104</v>
      </c>
      <c r="B78" s="275"/>
      <c r="C78" s="275"/>
      <c r="D78" s="276"/>
      <c r="E78" s="13"/>
      <c r="F78" s="14"/>
      <c r="G78" s="14"/>
      <c r="H78" s="14"/>
      <c r="I78" s="14"/>
      <c r="J78" s="18"/>
      <c r="K78" s="129">
        <f t="shared" si="45"/>
        <v>0</v>
      </c>
      <c r="L78" s="13"/>
      <c r="M78" s="14"/>
      <c r="N78" s="14"/>
      <c r="O78" s="14"/>
      <c r="P78" s="14"/>
      <c r="Q78" s="18"/>
      <c r="R78" s="129">
        <f t="shared" si="46"/>
        <v>0</v>
      </c>
      <c r="S78" s="13"/>
      <c r="T78" s="14"/>
      <c r="U78" s="14"/>
      <c r="V78" s="14"/>
      <c r="W78" s="14"/>
      <c r="X78" s="18"/>
      <c r="Y78" s="129">
        <f t="shared" si="47"/>
        <v>0</v>
      </c>
      <c r="Z78" s="14"/>
      <c r="AA78" s="14"/>
      <c r="AB78" s="14"/>
      <c r="AC78" s="14"/>
      <c r="AD78" s="14"/>
      <c r="AE78" s="18"/>
      <c r="AF78" s="129">
        <f t="shared" si="48"/>
        <v>0</v>
      </c>
      <c r="AG78" s="13"/>
      <c r="AH78" s="14"/>
      <c r="AI78" s="14"/>
      <c r="AJ78" s="14"/>
      <c r="AK78" s="14"/>
      <c r="AL78" s="18"/>
      <c r="AM78" s="129">
        <f t="shared" si="49"/>
        <v>0</v>
      </c>
      <c r="AN78" s="129">
        <f t="shared" si="50"/>
        <v>0</v>
      </c>
    </row>
    <row r="79" spans="1:40">
      <c r="A79" s="274" t="s">
        <v>105</v>
      </c>
      <c r="B79" s="275"/>
      <c r="C79" s="275"/>
      <c r="D79" s="276"/>
      <c r="E79" s="13"/>
      <c r="F79" s="14"/>
      <c r="G79" s="14"/>
      <c r="H79" s="14"/>
      <c r="I79" s="14"/>
      <c r="J79" s="18"/>
      <c r="K79" s="129">
        <f t="shared" si="45"/>
        <v>0</v>
      </c>
      <c r="L79" s="13"/>
      <c r="M79" s="14"/>
      <c r="N79" s="14"/>
      <c r="O79" s="14"/>
      <c r="P79" s="14"/>
      <c r="Q79" s="18"/>
      <c r="R79" s="129">
        <f t="shared" si="46"/>
        <v>0</v>
      </c>
      <c r="S79" s="13"/>
      <c r="T79" s="14"/>
      <c r="U79" s="14"/>
      <c r="V79" s="14"/>
      <c r="W79" s="14"/>
      <c r="X79" s="18"/>
      <c r="Y79" s="129">
        <f t="shared" si="47"/>
        <v>0</v>
      </c>
      <c r="Z79" s="14"/>
      <c r="AA79" s="14"/>
      <c r="AB79" s="14"/>
      <c r="AC79" s="14"/>
      <c r="AD79" s="14"/>
      <c r="AE79" s="18"/>
      <c r="AF79" s="129">
        <f t="shared" si="48"/>
        <v>0</v>
      </c>
      <c r="AG79" s="13"/>
      <c r="AH79" s="14"/>
      <c r="AI79" s="14"/>
      <c r="AJ79" s="14"/>
      <c r="AK79" s="14"/>
      <c r="AL79" s="18"/>
      <c r="AM79" s="129">
        <f t="shared" si="49"/>
        <v>0</v>
      </c>
      <c r="AN79" s="129">
        <f t="shared" si="50"/>
        <v>0</v>
      </c>
    </row>
    <row r="80" spans="1:40" ht="15.75" customHeight="1">
      <c r="A80" s="274" t="s">
        <v>106</v>
      </c>
      <c r="B80" s="275"/>
      <c r="C80" s="275"/>
      <c r="D80" s="276"/>
      <c r="E80" s="13"/>
      <c r="F80" s="14"/>
      <c r="G80" s="14"/>
      <c r="H80" s="14"/>
      <c r="I80" s="14"/>
      <c r="J80" s="18"/>
      <c r="K80" s="129">
        <f t="shared" si="45"/>
        <v>0</v>
      </c>
      <c r="L80" s="13"/>
      <c r="M80" s="14"/>
      <c r="N80" s="14"/>
      <c r="O80" s="14"/>
      <c r="P80" s="14"/>
      <c r="Q80" s="18"/>
      <c r="R80" s="129">
        <f t="shared" si="46"/>
        <v>0</v>
      </c>
      <c r="S80" s="13"/>
      <c r="T80" s="14"/>
      <c r="U80" s="14"/>
      <c r="V80" s="14"/>
      <c r="W80" s="14"/>
      <c r="X80" s="18"/>
      <c r="Y80" s="129">
        <f t="shared" si="47"/>
        <v>0</v>
      </c>
      <c r="Z80" s="14"/>
      <c r="AA80" s="14"/>
      <c r="AB80" s="14"/>
      <c r="AC80" s="14"/>
      <c r="AD80" s="14"/>
      <c r="AE80" s="18"/>
      <c r="AF80" s="129">
        <f t="shared" si="48"/>
        <v>0</v>
      </c>
      <c r="AG80" s="13"/>
      <c r="AH80" s="14"/>
      <c r="AI80" s="14"/>
      <c r="AJ80" s="14"/>
      <c r="AK80" s="14"/>
      <c r="AL80" s="18"/>
      <c r="AM80" s="129">
        <f t="shared" si="49"/>
        <v>0</v>
      </c>
      <c r="AN80" s="129">
        <f t="shared" si="50"/>
        <v>0</v>
      </c>
    </row>
    <row r="81" spans="1:40" ht="15.75" customHeight="1">
      <c r="A81" s="298" t="s">
        <v>107</v>
      </c>
      <c r="B81" s="299"/>
      <c r="C81" s="299"/>
      <c r="D81" s="300"/>
      <c r="E81" s="133">
        <f t="shared" ref="E81:AN81" si="51">IFERROR(E75/(E23+E25+E26+E27),"-")</f>
        <v>29.166666666666998</v>
      </c>
      <c r="F81" s="133">
        <f t="shared" si="51"/>
        <v>20</v>
      </c>
      <c r="G81" s="133">
        <f t="shared" si="51"/>
        <v>19.166666666666998</v>
      </c>
      <c r="H81" s="133">
        <f t="shared" si="51"/>
        <v>22.1875</v>
      </c>
      <c r="I81" s="133">
        <f t="shared" si="51"/>
        <v>36</v>
      </c>
      <c r="J81" s="134" t="str">
        <f t="shared" si="51"/>
        <v>-</v>
      </c>
      <c r="K81" s="130">
        <f t="shared" si="51"/>
        <v>24.444444444443999</v>
      </c>
      <c r="L81" s="135">
        <f t="shared" si="51"/>
        <v>26.964285714286</v>
      </c>
      <c r="M81" s="133">
        <f t="shared" si="51"/>
        <v>39.444444444444002</v>
      </c>
      <c r="N81" s="133">
        <f t="shared" si="51"/>
        <v>40</v>
      </c>
      <c r="O81" s="133">
        <f t="shared" si="51"/>
        <v>35.769230769231001</v>
      </c>
      <c r="P81" s="133">
        <f t="shared" si="51"/>
        <v>21.875</v>
      </c>
      <c r="Q81" s="134" t="str">
        <f t="shared" si="51"/>
        <v>-</v>
      </c>
      <c r="R81" s="130">
        <f t="shared" si="51"/>
        <v>32.207207207206999</v>
      </c>
      <c r="S81" s="135">
        <f t="shared" si="51"/>
        <v>32.5</v>
      </c>
      <c r="T81" s="133">
        <f t="shared" si="51"/>
        <v>23.205128205127998</v>
      </c>
      <c r="U81" s="133">
        <f t="shared" si="51"/>
        <v>25.813953488372</v>
      </c>
      <c r="V81" s="133">
        <f t="shared" si="51"/>
        <v>67.5</v>
      </c>
      <c r="W81" s="133">
        <f t="shared" si="51"/>
        <v>43.076923076923002</v>
      </c>
      <c r="X81" s="134" t="str">
        <f t="shared" si="51"/>
        <v>-</v>
      </c>
      <c r="Y81" s="130">
        <f t="shared" si="51"/>
        <v>29.316239316238999</v>
      </c>
      <c r="Z81" s="133">
        <f t="shared" si="51"/>
        <v>58.333333333333002</v>
      </c>
      <c r="AA81" s="133">
        <f t="shared" si="51"/>
        <v>54.166666666666998</v>
      </c>
      <c r="AB81" s="133">
        <f t="shared" si="51"/>
        <v>30</v>
      </c>
      <c r="AC81" s="133">
        <f t="shared" si="51"/>
        <v>50</v>
      </c>
      <c r="AD81" s="133">
        <f t="shared" si="51"/>
        <v>44.285714285714</v>
      </c>
      <c r="AE81" s="134" t="str">
        <f t="shared" si="51"/>
        <v>-</v>
      </c>
      <c r="AF81" s="130">
        <f t="shared" si="51"/>
        <v>46.111111111111001</v>
      </c>
      <c r="AG81" s="135">
        <f t="shared" si="51"/>
        <v>31.588235294118</v>
      </c>
      <c r="AH81" s="133">
        <f t="shared" si="51"/>
        <v>31.428571428571001</v>
      </c>
      <c r="AI81" s="133">
        <f t="shared" si="51"/>
        <v>65.714285714286007</v>
      </c>
      <c r="AJ81" s="133" t="str">
        <f t="shared" si="51"/>
        <v>-</v>
      </c>
      <c r="AK81" s="133" t="str">
        <f t="shared" si="51"/>
        <v>-</v>
      </c>
      <c r="AL81" s="134" t="str">
        <f t="shared" si="51"/>
        <v>-</v>
      </c>
      <c r="AM81" s="130">
        <f t="shared" si="51"/>
        <v>39.258064516128997</v>
      </c>
      <c r="AN81" s="130">
        <f t="shared" si="51"/>
        <v>31.726470588234999</v>
      </c>
    </row>
    <row r="82" spans="1:40">
      <c r="A82" s="283" t="s">
        <v>108</v>
      </c>
      <c r="B82" s="284"/>
      <c r="C82" s="284"/>
      <c r="D82" s="285"/>
      <c r="E82" s="136" t="str">
        <f t="shared" ref="E82:AN82" si="52">IFERROR((E76/(E24+E28+E29))/12,"-")</f>
        <v>-</v>
      </c>
      <c r="F82" s="136" t="str">
        <f t="shared" si="52"/>
        <v>-</v>
      </c>
      <c r="G82" s="136" t="str">
        <f t="shared" si="52"/>
        <v>-</v>
      </c>
      <c r="H82" s="136" t="str">
        <f t="shared" si="52"/>
        <v>-</v>
      </c>
      <c r="I82" s="136" t="str">
        <f t="shared" si="52"/>
        <v>-</v>
      </c>
      <c r="J82" s="137" t="str">
        <f t="shared" si="52"/>
        <v>-</v>
      </c>
      <c r="K82" s="131" t="str">
        <f t="shared" si="52"/>
        <v>-</v>
      </c>
      <c r="L82" s="138" t="str">
        <f t="shared" si="52"/>
        <v>-</v>
      </c>
      <c r="M82" s="136" t="str">
        <f t="shared" si="52"/>
        <v>-</v>
      </c>
      <c r="N82" s="136" t="str">
        <f t="shared" si="52"/>
        <v>-</v>
      </c>
      <c r="O82" s="136" t="str">
        <f t="shared" si="52"/>
        <v>-</v>
      </c>
      <c r="P82" s="136" t="str">
        <f t="shared" si="52"/>
        <v>-</v>
      </c>
      <c r="Q82" s="137" t="str">
        <f t="shared" si="52"/>
        <v>-</v>
      </c>
      <c r="R82" s="131" t="str">
        <f t="shared" si="52"/>
        <v>-</v>
      </c>
      <c r="S82" s="138" t="str">
        <f t="shared" si="52"/>
        <v>-</v>
      </c>
      <c r="T82" s="136" t="str">
        <f t="shared" si="52"/>
        <v>-</v>
      </c>
      <c r="U82" s="136" t="str">
        <f t="shared" si="52"/>
        <v>-</v>
      </c>
      <c r="V82" s="136" t="str">
        <f t="shared" si="52"/>
        <v>-</v>
      </c>
      <c r="W82" s="136" t="str">
        <f t="shared" si="52"/>
        <v>-</v>
      </c>
      <c r="X82" s="137" t="str">
        <f t="shared" si="52"/>
        <v>-</v>
      </c>
      <c r="Y82" s="131" t="str">
        <f t="shared" si="52"/>
        <v>-</v>
      </c>
      <c r="Z82" s="136" t="str">
        <f t="shared" si="52"/>
        <v>-</v>
      </c>
      <c r="AA82" s="136" t="str">
        <f t="shared" si="52"/>
        <v>-</v>
      </c>
      <c r="AB82" s="136" t="str">
        <f t="shared" si="52"/>
        <v>-</v>
      </c>
      <c r="AC82" s="136" t="str">
        <f t="shared" si="52"/>
        <v>-</v>
      </c>
      <c r="AD82" s="136" t="str">
        <f t="shared" si="52"/>
        <v>-</v>
      </c>
      <c r="AE82" s="137" t="str">
        <f t="shared" si="52"/>
        <v>-</v>
      </c>
      <c r="AF82" s="131" t="str">
        <f t="shared" si="52"/>
        <v>-</v>
      </c>
      <c r="AG82" s="138" t="str">
        <f t="shared" si="52"/>
        <v>-</v>
      </c>
      <c r="AH82" s="136" t="str">
        <f t="shared" si="52"/>
        <v>-</v>
      </c>
      <c r="AI82" s="136" t="str">
        <f t="shared" si="52"/>
        <v>-</v>
      </c>
      <c r="AJ82" s="136" t="str">
        <f t="shared" si="52"/>
        <v>-</v>
      </c>
      <c r="AK82" s="136" t="str">
        <f t="shared" si="52"/>
        <v>-</v>
      </c>
      <c r="AL82" s="137" t="str">
        <f t="shared" si="52"/>
        <v>-</v>
      </c>
      <c r="AM82" s="131" t="str">
        <f t="shared" si="52"/>
        <v>-</v>
      </c>
      <c r="AN82" s="131" t="str">
        <f t="shared" si="52"/>
        <v>-</v>
      </c>
    </row>
    <row r="83" spans="1:40">
      <c r="A83" s="283" t="s">
        <v>109</v>
      </c>
      <c r="B83" s="284"/>
      <c r="C83" s="284"/>
      <c r="D83" s="285"/>
      <c r="E83" s="136" t="str">
        <f t="shared" ref="E83:AN83" si="53">IFERROR(((E78-E77)/(E24+E28+E29))/12,"-")</f>
        <v>-</v>
      </c>
      <c r="F83" s="136" t="str">
        <f t="shared" si="53"/>
        <v>-</v>
      </c>
      <c r="G83" s="136" t="str">
        <f t="shared" si="53"/>
        <v>-</v>
      </c>
      <c r="H83" s="136" t="str">
        <f t="shared" si="53"/>
        <v>-</v>
      </c>
      <c r="I83" s="136" t="str">
        <f t="shared" si="53"/>
        <v>-</v>
      </c>
      <c r="J83" s="137" t="str">
        <f t="shared" si="53"/>
        <v>-</v>
      </c>
      <c r="K83" s="131" t="str">
        <f t="shared" si="53"/>
        <v>-</v>
      </c>
      <c r="L83" s="138" t="str">
        <f t="shared" si="53"/>
        <v>-</v>
      </c>
      <c r="M83" s="136" t="str">
        <f t="shared" si="53"/>
        <v>-</v>
      </c>
      <c r="N83" s="136" t="str">
        <f t="shared" si="53"/>
        <v>-</v>
      </c>
      <c r="O83" s="136" t="str">
        <f t="shared" si="53"/>
        <v>-</v>
      </c>
      <c r="P83" s="136" t="str">
        <f t="shared" si="53"/>
        <v>-</v>
      </c>
      <c r="Q83" s="137" t="str">
        <f t="shared" si="53"/>
        <v>-</v>
      </c>
      <c r="R83" s="131" t="str">
        <f t="shared" si="53"/>
        <v>-</v>
      </c>
      <c r="S83" s="138" t="str">
        <f t="shared" si="53"/>
        <v>-</v>
      </c>
      <c r="T83" s="136" t="str">
        <f t="shared" si="53"/>
        <v>-</v>
      </c>
      <c r="U83" s="136" t="str">
        <f t="shared" si="53"/>
        <v>-</v>
      </c>
      <c r="V83" s="136" t="str">
        <f t="shared" si="53"/>
        <v>-</v>
      </c>
      <c r="W83" s="136" t="str">
        <f t="shared" si="53"/>
        <v>-</v>
      </c>
      <c r="X83" s="137" t="str">
        <f t="shared" si="53"/>
        <v>-</v>
      </c>
      <c r="Y83" s="131" t="str">
        <f t="shared" si="53"/>
        <v>-</v>
      </c>
      <c r="Z83" s="136" t="str">
        <f t="shared" si="53"/>
        <v>-</v>
      </c>
      <c r="AA83" s="136" t="str">
        <f t="shared" si="53"/>
        <v>-</v>
      </c>
      <c r="AB83" s="136" t="str">
        <f t="shared" si="53"/>
        <v>-</v>
      </c>
      <c r="AC83" s="136" t="str">
        <f t="shared" si="53"/>
        <v>-</v>
      </c>
      <c r="AD83" s="136" t="str">
        <f t="shared" si="53"/>
        <v>-</v>
      </c>
      <c r="AE83" s="137" t="str">
        <f t="shared" si="53"/>
        <v>-</v>
      </c>
      <c r="AF83" s="131" t="str">
        <f t="shared" si="53"/>
        <v>-</v>
      </c>
      <c r="AG83" s="138" t="str">
        <f t="shared" si="53"/>
        <v>-</v>
      </c>
      <c r="AH83" s="136" t="str">
        <f t="shared" si="53"/>
        <v>-</v>
      </c>
      <c r="AI83" s="136" t="str">
        <f t="shared" si="53"/>
        <v>-</v>
      </c>
      <c r="AJ83" s="136" t="str">
        <f t="shared" si="53"/>
        <v>-</v>
      </c>
      <c r="AK83" s="136" t="str">
        <f t="shared" si="53"/>
        <v>-</v>
      </c>
      <c r="AL83" s="137" t="str">
        <f t="shared" si="53"/>
        <v>-</v>
      </c>
      <c r="AM83" s="131" t="str">
        <f t="shared" si="53"/>
        <v>-</v>
      </c>
      <c r="AN83" s="131" t="str">
        <f t="shared" si="53"/>
        <v>-</v>
      </c>
    </row>
    <row r="84" spans="1:40">
      <c r="A84" s="283" t="s">
        <v>110</v>
      </c>
      <c r="B84" s="284"/>
      <c r="C84" s="284"/>
      <c r="D84" s="285"/>
      <c r="E84" s="136" t="str">
        <f t="shared" ref="E84:AN84" si="54">IFERROR(((E80-E79)/(E30+E31))/12,"-")</f>
        <v>-</v>
      </c>
      <c r="F84" s="136" t="str">
        <f t="shared" si="54"/>
        <v>-</v>
      </c>
      <c r="G84" s="136" t="str">
        <f t="shared" si="54"/>
        <v>-</v>
      </c>
      <c r="H84" s="136" t="str">
        <f t="shared" si="54"/>
        <v>-</v>
      </c>
      <c r="I84" s="136" t="str">
        <f t="shared" si="54"/>
        <v>-</v>
      </c>
      <c r="J84" s="137" t="str">
        <f t="shared" si="54"/>
        <v>-</v>
      </c>
      <c r="K84" s="131" t="str">
        <f t="shared" si="54"/>
        <v>-</v>
      </c>
      <c r="L84" s="138" t="str">
        <f t="shared" si="54"/>
        <v>-</v>
      </c>
      <c r="M84" s="136" t="str">
        <f t="shared" si="54"/>
        <v>-</v>
      </c>
      <c r="N84" s="136" t="str">
        <f t="shared" si="54"/>
        <v>-</v>
      </c>
      <c r="O84" s="136" t="str">
        <f t="shared" si="54"/>
        <v>-</v>
      </c>
      <c r="P84" s="136" t="str">
        <f t="shared" si="54"/>
        <v>-</v>
      </c>
      <c r="Q84" s="137" t="str">
        <f t="shared" si="54"/>
        <v>-</v>
      </c>
      <c r="R84" s="131" t="str">
        <f t="shared" si="54"/>
        <v>-</v>
      </c>
      <c r="S84" s="138" t="str">
        <f t="shared" si="54"/>
        <v>-</v>
      </c>
      <c r="T84" s="136" t="str">
        <f t="shared" si="54"/>
        <v>-</v>
      </c>
      <c r="U84" s="136" t="str">
        <f t="shared" si="54"/>
        <v>-</v>
      </c>
      <c r="V84" s="136" t="str">
        <f t="shared" si="54"/>
        <v>-</v>
      </c>
      <c r="W84" s="136" t="str">
        <f t="shared" si="54"/>
        <v>-</v>
      </c>
      <c r="X84" s="137" t="str">
        <f t="shared" si="54"/>
        <v>-</v>
      </c>
      <c r="Y84" s="131" t="str">
        <f t="shared" si="54"/>
        <v>-</v>
      </c>
      <c r="Z84" s="136" t="str">
        <f t="shared" si="54"/>
        <v>-</v>
      </c>
      <c r="AA84" s="136" t="str">
        <f t="shared" si="54"/>
        <v>-</v>
      </c>
      <c r="AB84" s="136" t="str">
        <f t="shared" si="54"/>
        <v>-</v>
      </c>
      <c r="AC84" s="136" t="str">
        <f t="shared" si="54"/>
        <v>-</v>
      </c>
      <c r="AD84" s="136" t="str">
        <f t="shared" si="54"/>
        <v>-</v>
      </c>
      <c r="AE84" s="137" t="str">
        <f t="shared" si="54"/>
        <v>-</v>
      </c>
      <c r="AF84" s="131" t="str">
        <f t="shared" si="54"/>
        <v>-</v>
      </c>
      <c r="AG84" s="138" t="str">
        <f t="shared" si="54"/>
        <v>-</v>
      </c>
      <c r="AH84" s="136" t="str">
        <f t="shared" si="54"/>
        <v>-</v>
      </c>
      <c r="AI84" s="136" t="str">
        <f t="shared" si="54"/>
        <v>-</v>
      </c>
      <c r="AJ84" s="136" t="str">
        <f t="shared" si="54"/>
        <v>-</v>
      </c>
      <c r="AK84" s="136" t="str">
        <f t="shared" si="54"/>
        <v>-</v>
      </c>
      <c r="AL84" s="137" t="str">
        <f t="shared" si="54"/>
        <v>-</v>
      </c>
      <c r="AM84" s="131" t="str">
        <f t="shared" si="54"/>
        <v>-</v>
      </c>
      <c r="AN84" s="131" t="str">
        <f t="shared" si="54"/>
        <v>-</v>
      </c>
    </row>
    <row r="85" spans="1:40" ht="15.75" customHeight="1">
      <c r="A85" s="280" t="s">
        <v>111</v>
      </c>
      <c r="B85" s="281"/>
      <c r="C85" s="281"/>
      <c r="D85" s="282"/>
      <c r="E85" s="139">
        <f t="shared" ref="E85:AN85" si="55">IFERROR((E80-E79)/12,"-")</f>
        <v>0</v>
      </c>
      <c r="F85" s="139">
        <f t="shared" si="55"/>
        <v>0</v>
      </c>
      <c r="G85" s="139">
        <f t="shared" si="55"/>
        <v>0</v>
      </c>
      <c r="H85" s="139">
        <f t="shared" si="55"/>
        <v>0</v>
      </c>
      <c r="I85" s="139">
        <f t="shared" si="55"/>
        <v>0</v>
      </c>
      <c r="J85" s="140">
        <f t="shared" si="55"/>
        <v>0</v>
      </c>
      <c r="K85" s="132">
        <f t="shared" si="55"/>
        <v>0</v>
      </c>
      <c r="L85" s="141">
        <f t="shared" si="55"/>
        <v>0</v>
      </c>
      <c r="M85" s="139">
        <f t="shared" si="55"/>
        <v>0</v>
      </c>
      <c r="N85" s="139">
        <f t="shared" si="55"/>
        <v>0</v>
      </c>
      <c r="O85" s="139">
        <f t="shared" si="55"/>
        <v>0</v>
      </c>
      <c r="P85" s="139">
        <f t="shared" si="55"/>
        <v>0</v>
      </c>
      <c r="Q85" s="140">
        <f t="shared" si="55"/>
        <v>0</v>
      </c>
      <c r="R85" s="132">
        <f t="shared" si="55"/>
        <v>0</v>
      </c>
      <c r="S85" s="141">
        <f t="shared" si="55"/>
        <v>0</v>
      </c>
      <c r="T85" s="139">
        <f t="shared" si="55"/>
        <v>0</v>
      </c>
      <c r="U85" s="139">
        <f t="shared" si="55"/>
        <v>0</v>
      </c>
      <c r="V85" s="139">
        <f t="shared" si="55"/>
        <v>0</v>
      </c>
      <c r="W85" s="139">
        <f t="shared" si="55"/>
        <v>0</v>
      </c>
      <c r="X85" s="140">
        <f t="shared" si="55"/>
        <v>0</v>
      </c>
      <c r="Y85" s="132">
        <f t="shared" si="55"/>
        <v>0</v>
      </c>
      <c r="Z85" s="139">
        <f t="shared" si="55"/>
        <v>0</v>
      </c>
      <c r="AA85" s="139">
        <f t="shared" si="55"/>
        <v>0</v>
      </c>
      <c r="AB85" s="139">
        <f t="shared" si="55"/>
        <v>0</v>
      </c>
      <c r="AC85" s="139">
        <f t="shared" si="55"/>
        <v>0</v>
      </c>
      <c r="AD85" s="139">
        <f t="shared" si="55"/>
        <v>0</v>
      </c>
      <c r="AE85" s="140">
        <f t="shared" si="55"/>
        <v>0</v>
      </c>
      <c r="AF85" s="132">
        <f t="shared" si="55"/>
        <v>0</v>
      </c>
      <c r="AG85" s="141">
        <f t="shared" si="55"/>
        <v>0</v>
      </c>
      <c r="AH85" s="139">
        <f t="shared" si="55"/>
        <v>0</v>
      </c>
      <c r="AI85" s="139">
        <f t="shared" si="55"/>
        <v>0</v>
      </c>
      <c r="AJ85" s="139">
        <f t="shared" si="55"/>
        <v>0</v>
      </c>
      <c r="AK85" s="139">
        <f t="shared" si="55"/>
        <v>0</v>
      </c>
      <c r="AL85" s="140">
        <f t="shared" si="55"/>
        <v>0</v>
      </c>
      <c r="AM85" s="132">
        <f t="shared" si="55"/>
        <v>0</v>
      </c>
      <c r="AN85" s="132">
        <f t="shared" si="55"/>
        <v>0</v>
      </c>
    </row>
    <row r="86" spans="1:40" ht="16.5" customHeight="1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0" ht="15.75" customHeight="1">
      <c r="A87" s="277" t="s">
        <v>112</v>
      </c>
      <c r="B87" s="278"/>
      <c r="C87" s="278"/>
      <c r="D87" s="279"/>
      <c r="E87" s="5">
        <v>49.41</v>
      </c>
      <c r="F87" s="6">
        <v>50.2</v>
      </c>
      <c r="G87" s="6">
        <v>40.159999999999997</v>
      </c>
      <c r="H87" s="6">
        <v>35.369999999999997</v>
      </c>
      <c r="I87" s="6">
        <v>41.2</v>
      </c>
      <c r="J87" s="15"/>
      <c r="K87" s="72">
        <f>SUM(E87:J87)</f>
        <v>216.34</v>
      </c>
      <c r="L87" s="5">
        <v>73.73</v>
      </c>
      <c r="M87" s="6">
        <v>74.27</v>
      </c>
      <c r="N87" s="6">
        <v>70.930000000000007</v>
      </c>
      <c r="O87" s="6">
        <v>73.41</v>
      </c>
      <c r="P87" s="6">
        <v>64.11</v>
      </c>
      <c r="Q87" s="15"/>
      <c r="R87" s="72">
        <f>SUM(L87:Q87)</f>
        <v>356.45</v>
      </c>
      <c r="S87" s="5"/>
      <c r="T87" s="6">
        <v>84.54</v>
      </c>
      <c r="U87" s="6">
        <v>83.48</v>
      </c>
      <c r="V87" s="6">
        <v>57.44</v>
      </c>
      <c r="W87" s="6">
        <v>71.849999999999994</v>
      </c>
      <c r="X87" s="15"/>
      <c r="Y87" s="72">
        <f>SUM(S87:X87)</f>
        <v>297.31</v>
      </c>
      <c r="Z87" s="34">
        <v>59.89</v>
      </c>
      <c r="AA87" s="34">
        <v>83.65</v>
      </c>
      <c r="AB87" s="6">
        <v>80.97</v>
      </c>
      <c r="AC87" s="6">
        <v>79.569999999999993</v>
      </c>
      <c r="AD87" s="6">
        <v>65.44</v>
      </c>
      <c r="AE87" s="15"/>
      <c r="AF87" s="72">
        <f>SUM(Z87:AE87)</f>
        <v>369.52</v>
      </c>
      <c r="AG87" s="5">
        <v>82.01</v>
      </c>
      <c r="AH87" s="6">
        <v>65.290000000000006</v>
      </c>
      <c r="AI87" s="6">
        <v>75.319999999999993</v>
      </c>
      <c r="AJ87" s="6"/>
      <c r="AK87" s="6"/>
      <c r="AL87" s="15"/>
      <c r="AM87" s="72">
        <f>SUM(AG87:AL87)</f>
        <v>222.62</v>
      </c>
      <c r="AN87" s="72">
        <f>K87+R87+Y87+AF87+AM87</f>
        <v>1462.24</v>
      </c>
    </row>
    <row r="88" spans="1:40">
      <c r="A88" s="274" t="s">
        <v>113</v>
      </c>
      <c r="B88" s="275"/>
      <c r="C88" s="275"/>
      <c r="D88" s="276"/>
      <c r="E88" s="147">
        <v>5.89</v>
      </c>
      <c r="F88" s="148">
        <f t="shared" ref="F88:AN88" si="56">IFERROR(F36/F87,"-")</f>
        <v>0.199203187251</v>
      </c>
      <c r="G88" s="148">
        <f t="shared" si="56"/>
        <v>0.29880478087648998</v>
      </c>
      <c r="H88" s="148">
        <f t="shared" si="56"/>
        <v>0.45236075770426998</v>
      </c>
      <c r="I88" s="148">
        <f t="shared" si="56"/>
        <v>0.24271844660194</v>
      </c>
      <c r="J88" s="149" t="str">
        <f t="shared" si="56"/>
        <v>-</v>
      </c>
      <c r="K88" s="146">
        <f t="shared" si="56"/>
        <v>0.24960709993529001</v>
      </c>
      <c r="L88" s="147">
        <f t="shared" si="56"/>
        <v>0.37976400379764003</v>
      </c>
      <c r="M88" s="148">
        <f t="shared" si="56"/>
        <v>0.24235896054934999</v>
      </c>
      <c r="N88" s="148">
        <f t="shared" si="56"/>
        <v>0.39475539264062998</v>
      </c>
      <c r="O88" s="148">
        <f t="shared" si="56"/>
        <v>0.17708759024656001</v>
      </c>
      <c r="P88" s="148">
        <f t="shared" si="56"/>
        <v>0.37435657463734001</v>
      </c>
      <c r="Q88" s="149" t="str">
        <f t="shared" si="56"/>
        <v>-</v>
      </c>
      <c r="R88" s="146">
        <f t="shared" si="56"/>
        <v>0.31140412400056</v>
      </c>
      <c r="S88" s="147" t="str">
        <f t="shared" si="56"/>
        <v>-</v>
      </c>
      <c r="T88" s="148">
        <f t="shared" si="56"/>
        <v>0.46132008516678003</v>
      </c>
      <c r="U88" s="148">
        <f t="shared" si="56"/>
        <v>0.51509343555343001</v>
      </c>
      <c r="V88" s="148">
        <f t="shared" si="56"/>
        <v>6.9637883008356993E-2</v>
      </c>
      <c r="W88" s="148">
        <f t="shared" si="56"/>
        <v>0.18093249826026001</v>
      </c>
      <c r="X88" s="149" t="str">
        <f t="shared" si="56"/>
        <v>-</v>
      </c>
      <c r="Y88" s="146">
        <f t="shared" si="56"/>
        <v>0.39352864013992001</v>
      </c>
      <c r="Z88" s="148">
        <f t="shared" si="56"/>
        <v>0.10018367006178</v>
      </c>
      <c r="AA88" s="148">
        <f t="shared" si="56"/>
        <v>7.1727435744171994E-2</v>
      </c>
      <c r="AB88" s="148">
        <f t="shared" si="56"/>
        <v>0</v>
      </c>
      <c r="AC88" s="148">
        <f t="shared" si="56"/>
        <v>1.2567550584390999E-2</v>
      </c>
      <c r="AD88" s="148">
        <f t="shared" si="56"/>
        <v>0.10696821515891999</v>
      </c>
      <c r="AE88" s="149" t="str">
        <f t="shared" si="56"/>
        <v>-</v>
      </c>
      <c r="AF88" s="146">
        <f t="shared" si="56"/>
        <v>7.3067763585192E-2</v>
      </c>
      <c r="AG88" s="147">
        <f t="shared" si="56"/>
        <v>0.20729179368369999</v>
      </c>
      <c r="AH88" s="148">
        <f t="shared" si="56"/>
        <v>0.10721396844846</v>
      </c>
      <c r="AI88" s="148">
        <f t="shared" si="56"/>
        <v>9.2936802973977994E-2</v>
      </c>
      <c r="AJ88" s="148" t="str">
        <f t="shared" si="56"/>
        <v>-</v>
      </c>
      <c r="AK88" s="148" t="str">
        <f t="shared" si="56"/>
        <v>-</v>
      </c>
      <c r="AL88" s="149" t="str">
        <f t="shared" si="56"/>
        <v>-</v>
      </c>
      <c r="AM88" s="146">
        <f t="shared" si="56"/>
        <v>0.1392507411733</v>
      </c>
      <c r="AN88" s="146">
        <f t="shared" si="56"/>
        <v>0.23251996936207001</v>
      </c>
    </row>
    <row r="89" spans="1:40">
      <c r="A89" s="274" t="s">
        <v>114</v>
      </c>
      <c r="B89" s="275"/>
      <c r="C89" s="275"/>
      <c r="D89" s="276"/>
      <c r="E89" s="147">
        <v>1</v>
      </c>
      <c r="F89" s="148">
        <f t="shared" ref="F89:AN89" si="57">IFERROR(F23/F87,"-")</f>
        <v>1.99203187251E-2</v>
      </c>
      <c r="G89" s="148">
        <f t="shared" si="57"/>
        <v>2.4900398406375E-2</v>
      </c>
      <c r="H89" s="148">
        <f t="shared" si="57"/>
        <v>0</v>
      </c>
      <c r="I89" s="148">
        <f t="shared" si="57"/>
        <v>2.4271844660194001E-2</v>
      </c>
      <c r="J89" s="149" t="str">
        <f t="shared" si="57"/>
        <v>-</v>
      </c>
      <c r="K89" s="146">
        <f t="shared" si="57"/>
        <v>1.8489414810021001E-2</v>
      </c>
      <c r="L89" s="147">
        <f t="shared" si="57"/>
        <v>1.3563000135630001E-2</v>
      </c>
      <c r="M89" s="148">
        <f t="shared" si="57"/>
        <v>0</v>
      </c>
      <c r="N89" s="148">
        <f t="shared" si="57"/>
        <v>1.4098406880023E-2</v>
      </c>
      <c r="O89" s="148">
        <f t="shared" si="57"/>
        <v>0</v>
      </c>
      <c r="P89" s="148">
        <f t="shared" si="57"/>
        <v>0</v>
      </c>
      <c r="Q89" s="149" t="str">
        <f t="shared" si="57"/>
        <v>-</v>
      </c>
      <c r="R89" s="146">
        <f t="shared" si="57"/>
        <v>5.6108851171271998E-3</v>
      </c>
      <c r="S89" s="147" t="str">
        <f t="shared" si="57"/>
        <v>-</v>
      </c>
      <c r="T89" s="148">
        <f t="shared" si="57"/>
        <v>0</v>
      </c>
      <c r="U89" s="148">
        <f t="shared" si="57"/>
        <v>0</v>
      </c>
      <c r="V89" s="148">
        <f t="shared" si="57"/>
        <v>0</v>
      </c>
      <c r="W89" s="148">
        <f t="shared" si="57"/>
        <v>0</v>
      </c>
      <c r="X89" s="149" t="str">
        <f t="shared" si="57"/>
        <v>-</v>
      </c>
      <c r="Y89" s="146">
        <f t="shared" si="57"/>
        <v>0</v>
      </c>
      <c r="Z89" s="148">
        <f t="shared" si="57"/>
        <v>0</v>
      </c>
      <c r="AA89" s="148">
        <f t="shared" si="57"/>
        <v>1.1954572624029E-2</v>
      </c>
      <c r="AB89" s="148">
        <f t="shared" si="57"/>
        <v>0</v>
      </c>
      <c r="AC89" s="148">
        <f t="shared" si="57"/>
        <v>0</v>
      </c>
      <c r="AD89" s="148">
        <f t="shared" si="57"/>
        <v>0</v>
      </c>
      <c r="AE89" s="149" t="str">
        <f t="shared" si="57"/>
        <v>-</v>
      </c>
      <c r="AF89" s="146">
        <f t="shared" si="57"/>
        <v>2.7062134661181999E-3</v>
      </c>
      <c r="AG89" s="147">
        <f t="shared" si="57"/>
        <v>0</v>
      </c>
      <c r="AH89" s="148">
        <f t="shared" si="57"/>
        <v>0</v>
      </c>
      <c r="AI89" s="148">
        <f t="shared" si="57"/>
        <v>0</v>
      </c>
      <c r="AJ89" s="148" t="str">
        <f t="shared" si="57"/>
        <v>-</v>
      </c>
      <c r="AK89" s="148" t="str">
        <f t="shared" si="57"/>
        <v>-</v>
      </c>
      <c r="AL89" s="149" t="str">
        <f t="shared" si="57"/>
        <v>-</v>
      </c>
      <c r="AM89" s="146">
        <f t="shared" si="57"/>
        <v>0</v>
      </c>
      <c r="AN89" s="146">
        <f t="shared" si="57"/>
        <v>4.7871758398074001E-3</v>
      </c>
    </row>
    <row r="90" spans="1:40">
      <c r="A90" s="274" t="s">
        <v>115</v>
      </c>
      <c r="B90" s="275"/>
      <c r="C90" s="275"/>
      <c r="D90" s="276"/>
      <c r="E90" s="147">
        <v>0</v>
      </c>
      <c r="F90" s="148">
        <f t="shared" ref="F90:AN90" si="58">IFERROR(F24/F87,"-")</f>
        <v>0</v>
      </c>
      <c r="G90" s="148">
        <f t="shared" si="58"/>
        <v>0</v>
      </c>
      <c r="H90" s="148">
        <f t="shared" si="58"/>
        <v>0</v>
      </c>
      <c r="I90" s="148">
        <f t="shared" si="58"/>
        <v>0</v>
      </c>
      <c r="J90" s="149" t="str">
        <f t="shared" si="58"/>
        <v>-</v>
      </c>
      <c r="K90" s="146">
        <f t="shared" si="58"/>
        <v>0</v>
      </c>
      <c r="L90" s="147">
        <f t="shared" si="58"/>
        <v>0</v>
      </c>
      <c r="M90" s="148">
        <f t="shared" si="58"/>
        <v>0</v>
      </c>
      <c r="N90" s="148">
        <f t="shared" si="58"/>
        <v>0</v>
      </c>
      <c r="O90" s="148">
        <f t="shared" si="58"/>
        <v>0</v>
      </c>
      <c r="P90" s="148">
        <f t="shared" si="58"/>
        <v>0</v>
      </c>
      <c r="Q90" s="149" t="str">
        <f t="shared" si="58"/>
        <v>-</v>
      </c>
      <c r="R90" s="146">
        <f t="shared" si="58"/>
        <v>0</v>
      </c>
      <c r="S90" s="147" t="str">
        <f t="shared" si="58"/>
        <v>-</v>
      </c>
      <c r="T90" s="148">
        <f t="shared" si="58"/>
        <v>0</v>
      </c>
      <c r="U90" s="148">
        <f t="shared" si="58"/>
        <v>0</v>
      </c>
      <c r="V90" s="148">
        <f t="shared" si="58"/>
        <v>0</v>
      </c>
      <c r="W90" s="148">
        <f t="shared" si="58"/>
        <v>0</v>
      </c>
      <c r="X90" s="149" t="str">
        <f t="shared" si="58"/>
        <v>-</v>
      </c>
      <c r="Y90" s="146">
        <f t="shared" si="58"/>
        <v>0</v>
      </c>
      <c r="Z90" s="148">
        <f t="shared" si="58"/>
        <v>0</v>
      </c>
      <c r="AA90" s="148">
        <f t="shared" si="58"/>
        <v>0</v>
      </c>
      <c r="AB90" s="148">
        <f t="shared" si="58"/>
        <v>0</v>
      </c>
      <c r="AC90" s="148">
        <f t="shared" si="58"/>
        <v>0</v>
      </c>
      <c r="AD90" s="148">
        <f t="shared" si="58"/>
        <v>0</v>
      </c>
      <c r="AE90" s="149" t="str">
        <f t="shared" si="58"/>
        <v>-</v>
      </c>
      <c r="AF90" s="146">
        <f t="shared" si="58"/>
        <v>0</v>
      </c>
      <c r="AG90" s="147">
        <f t="shared" si="58"/>
        <v>0</v>
      </c>
      <c r="AH90" s="148">
        <f t="shared" si="58"/>
        <v>0</v>
      </c>
      <c r="AI90" s="148">
        <f t="shared" si="58"/>
        <v>0</v>
      </c>
      <c r="AJ90" s="148" t="str">
        <f t="shared" si="58"/>
        <v>-</v>
      </c>
      <c r="AK90" s="148" t="str">
        <f t="shared" si="58"/>
        <v>-</v>
      </c>
      <c r="AL90" s="149" t="str">
        <f t="shared" si="58"/>
        <v>-</v>
      </c>
      <c r="AM90" s="146">
        <f t="shared" si="58"/>
        <v>0</v>
      </c>
      <c r="AN90" s="146">
        <f t="shared" si="58"/>
        <v>0</v>
      </c>
    </row>
    <row r="91" spans="1:40">
      <c r="A91" s="274" t="s">
        <v>116</v>
      </c>
      <c r="B91" s="275"/>
      <c r="C91" s="275"/>
      <c r="D91" s="276"/>
      <c r="E91" s="147">
        <f t="shared" ref="E91:AN91" si="59">IFERROR((E32+E33)/E87,"-")</f>
        <v>0</v>
      </c>
      <c r="F91" s="148">
        <f t="shared" si="59"/>
        <v>0</v>
      </c>
      <c r="G91" s="148">
        <f t="shared" si="59"/>
        <v>0.12450199203187</v>
      </c>
      <c r="H91" s="148">
        <f t="shared" si="59"/>
        <v>5.6545094713033997E-2</v>
      </c>
      <c r="I91" s="148">
        <f t="shared" si="59"/>
        <v>2.4271844660194001E-2</v>
      </c>
      <c r="J91" s="149" t="str">
        <f t="shared" si="59"/>
        <v>-</v>
      </c>
      <c r="K91" s="146">
        <f t="shared" si="59"/>
        <v>3.6978829620043001E-2</v>
      </c>
      <c r="L91" s="147">
        <f t="shared" si="59"/>
        <v>0.20344500203445001</v>
      </c>
      <c r="M91" s="148">
        <f t="shared" si="59"/>
        <v>0.14810825366905001</v>
      </c>
      <c r="N91" s="148">
        <f t="shared" si="59"/>
        <v>0.12688566192020001</v>
      </c>
      <c r="O91" s="148">
        <f t="shared" si="59"/>
        <v>0.17708759024656001</v>
      </c>
      <c r="P91" s="148">
        <f t="shared" si="59"/>
        <v>7.7990953049446005E-2</v>
      </c>
      <c r="Q91" s="149" t="str">
        <f t="shared" si="59"/>
        <v>-</v>
      </c>
      <c r="R91" s="146">
        <f t="shared" si="59"/>
        <v>0.14868845560387001</v>
      </c>
      <c r="S91" s="147" t="str">
        <f t="shared" si="59"/>
        <v>-</v>
      </c>
      <c r="T91" s="148">
        <f t="shared" si="59"/>
        <v>0.14194464158978001</v>
      </c>
      <c r="U91" s="148">
        <f t="shared" si="59"/>
        <v>0.21562050790609</v>
      </c>
      <c r="V91" s="148">
        <f t="shared" si="59"/>
        <v>0.13927576601670999</v>
      </c>
      <c r="W91" s="148">
        <f t="shared" si="59"/>
        <v>0.13917884481559001</v>
      </c>
      <c r="X91" s="149" t="str">
        <f t="shared" si="59"/>
        <v>-</v>
      </c>
      <c r="Y91" s="146">
        <f t="shared" si="59"/>
        <v>0.17490161783996999</v>
      </c>
      <c r="Z91" s="148">
        <f t="shared" si="59"/>
        <v>0.10018367006178</v>
      </c>
      <c r="AA91" s="148">
        <f t="shared" si="59"/>
        <v>8.3682008368201E-2</v>
      </c>
      <c r="AB91" s="148">
        <f t="shared" si="59"/>
        <v>2.4700506360380001E-2</v>
      </c>
      <c r="AC91" s="148">
        <f t="shared" si="59"/>
        <v>5.0270202337563998E-2</v>
      </c>
      <c r="AD91" s="148">
        <f t="shared" si="59"/>
        <v>6.1124694376527997E-2</v>
      </c>
      <c r="AE91" s="149" t="str">
        <f t="shared" si="59"/>
        <v>-</v>
      </c>
      <c r="AF91" s="146">
        <f t="shared" si="59"/>
        <v>6.2242909720718997E-2</v>
      </c>
      <c r="AG91" s="147">
        <f t="shared" si="59"/>
        <v>9.7549079380562995E-2</v>
      </c>
      <c r="AH91" s="148">
        <f t="shared" si="59"/>
        <v>0.10721396844846</v>
      </c>
      <c r="AI91" s="148">
        <f t="shared" si="59"/>
        <v>6.6383430695698006E-2</v>
      </c>
      <c r="AJ91" s="148" t="str">
        <f t="shared" si="59"/>
        <v>-</v>
      </c>
      <c r="AK91" s="148" t="str">
        <f t="shared" si="59"/>
        <v>-</v>
      </c>
      <c r="AL91" s="149" t="str">
        <f t="shared" si="59"/>
        <v>-</v>
      </c>
      <c r="AM91" s="146">
        <f t="shared" si="59"/>
        <v>8.9839187853741995E-2</v>
      </c>
      <c r="AN91" s="146">
        <f t="shared" si="59"/>
        <v>0.10668563300142</v>
      </c>
    </row>
    <row r="92" spans="1:40" ht="15.75" customHeight="1">
      <c r="A92" s="280" t="s">
        <v>117</v>
      </c>
      <c r="B92" s="281"/>
      <c r="C92" s="281"/>
      <c r="D92" s="282"/>
      <c r="E92" s="142">
        <f t="shared" ref="E92:AN92" si="60">IFERROR(E35/E87,"-")</f>
        <v>5.6061526006881</v>
      </c>
      <c r="F92" s="143">
        <f t="shared" si="60"/>
        <v>4.9003984063745003</v>
      </c>
      <c r="G92" s="143">
        <f t="shared" si="60"/>
        <v>7.4701195219123999</v>
      </c>
      <c r="H92" s="143">
        <f t="shared" si="60"/>
        <v>6.1634153237206997</v>
      </c>
      <c r="I92" s="143">
        <f t="shared" si="60"/>
        <v>4.5873786407767003</v>
      </c>
      <c r="J92" s="144" t="str">
        <f t="shared" si="60"/>
        <v>-</v>
      </c>
      <c r="K92" s="145">
        <f t="shared" si="60"/>
        <v>5.6854950540814997</v>
      </c>
      <c r="L92" s="142">
        <f t="shared" si="60"/>
        <v>6.2254170622542002</v>
      </c>
      <c r="M92" s="143">
        <f t="shared" si="60"/>
        <v>4.5913558637404002</v>
      </c>
      <c r="N92" s="143">
        <f t="shared" si="60"/>
        <v>5.6957563795291</v>
      </c>
      <c r="O92" s="143">
        <f t="shared" si="60"/>
        <v>5.026563138537</v>
      </c>
      <c r="P92" s="143">
        <f t="shared" si="60"/>
        <v>5.9741070035875996</v>
      </c>
      <c r="Q92" s="144" t="str">
        <f t="shared" si="60"/>
        <v>-</v>
      </c>
      <c r="R92" s="145">
        <f t="shared" si="60"/>
        <v>5.4874456445503998</v>
      </c>
      <c r="S92" s="142" t="str">
        <f t="shared" si="60"/>
        <v>-</v>
      </c>
      <c r="T92" s="143">
        <f t="shared" si="60"/>
        <v>5.1573219777619999</v>
      </c>
      <c r="U92" s="143">
        <f t="shared" si="60"/>
        <v>5.2946813608049998</v>
      </c>
      <c r="V92" s="143">
        <f t="shared" si="60"/>
        <v>5.1183844011142003</v>
      </c>
      <c r="W92" s="143">
        <f t="shared" si="60"/>
        <v>4.0361864996521</v>
      </c>
      <c r="X92" s="144" t="str">
        <f t="shared" si="60"/>
        <v>-</v>
      </c>
      <c r="Y92" s="145">
        <f t="shared" si="60"/>
        <v>6.0643772493357</v>
      </c>
      <c r="Z92" s="143">
        <f t="shared" si="60"/>
        <v>4.1743195859075</v>
      </c>
      <c r="AA92" s="143">
        <f t="shared" si="60"/>
        <v>2.9766885833830998</v>
      </c>
      <c r="AB92" s="143">
        <f t="shared" si="60"/>
        <v>3.2604668395702001</v>
      </c>
      <c r="AC92" s="143">
        <f t="shared" si="60"/>
        <v>2.3626995098655001</v>
      </c>
      <c r="AD92" s="143">
        <f t="shared" si="60"/>
        <v>3.7744498777505999</v>
      </c>
      <c r="AE92" s="144" t="str">
        <f t="shared" si="60"/>
        <v>-</v>
      </c>
      <c r="AF92" s="145">
        <f t="shared" si="60"/>
        <v>3.2420437324095999</v>
      </c>
      <c r="AG92" s="142">
        <f t="shared" si="60"/>
        <v>6.0602365565175003</v>
      </c>
      <c r="AH92" s="143">
        <f t="shared" si="60"/>
        <v>6.4175218257006996</v>
      </c>
      <c r="AI92" s="143">
        <f t="shared" si="60"/>
        <v>6.7312798725437997</v>
      </c>
      <c r="AJ92" s="143" t="str">
        <f t="shared" si="60"/>
        <v>-</v>
      </c>
      <c r="AK92" s="143" t="str">
        <f t="shared" si="60"/>
        <v>-</v>
      </c>
      <c r="AL92" s="144" t="str">
        <f t="shared" si="60"/>
        <v>-</v>
      </c>
      <c r="AM92" s="145">
        <f t="shared" si="60"/>
        <v>6.3920582157936998</v>
      </c>
      <c r="AN92" s="145">
        <f t="shared" si="60"/>
        <v>5.2043440201335001</v>
      </c>
    </row>
    <row r="93" spans="1:40" ht="16.5" customHeight="1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95"/>
      <c r="AA93" s="195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ht="15.75" customHeight="1">
      <c r="A94" s="286" t="s">
        <v>118</v>
      </c>
      <c r="B94" s="287"/>
      <c r="C94" s="287"/>
      <c r="D94" s="288"/>
      <c r="E94" s="19">
        <v>0</v>
      </c>
      <c r="F94" s="20">
        <v>1</v>
      </c>
      <c r="G94" s="20">
        <v>0</v>
      </c>
      <c r="H94" s="20">
        <v>0</v>
      </c>
      <c r="I94" s="20">
        <v>1</v>
      </c>
      <c r="J94" s="21"/>
      <c r="K94" s="72">
        <f>SUM(E94:J94)</f>
        <v>2</v>
      </c>
      <c r="L94" s="19">
        <v>0</v>
      </c>
      <c r="M94" s="20">
        <v>0</v>
      </c>
      <c r="N94" s="20">
        <v>1</v>
      </c>
      <c r="O94" s="20">
        <v>0</v>
      </c>
      <c r="P94" s="20">
        <v>0</v>
      </c>
      <c r="Q94" s="21"/>
      <c r="R94" s="72">
        <f>SUM(L94:Q94)</f>
        <v>1</v>
      </c>
      <c r="S94" s="19"/>
      <c r="T94" s="20">
        <v>0</v>
      </c>
      <c r="U94" s="20">
        <v>0</v>
      </c>
      <c r="V94" s="20">
        <v>0</v>
      </c>
      <c r="W94" s="20">
        <v>0</v>
      </c>
      <c r="X94" s="21"/>
      <c r="Y94" s="72">
        <f>SUM(S94:X94)</f>
        <v>0</v>
      </c>
      <c r="Z94" s="34">
        <v>0</v>
      </c>
      <c r="AA94" s="34">
        <v>1</v>
      </c>
      <c r="AB94" s="20">
        <v>0</v>
      </c>
      <c r="AC94" s="20">
        <v>0</v>
      </c>
      <c r="AD94" s="20">
        <v>0</v>
      </c>
      <c r="AE94" s="21"/>
      <c r="AF94" s="72">
        <f>SUM(Z94:AE94)</f>
        <v>1</v>
      </c>
      <c r="AG94" s="19">
        <v>0</v>
      </c>
      <c r="AH94" s="20">
        <v>0</v>
      </c>
      <c r="AI94" s="20">
        <v>0</v>
      </c>
      <c r="AJ94" s="20"/>
      <c r="AK94" s="20"/>
      <c r="AL94" s="21"/>
      <c r="AM94" s="72">
        <f>SUM(AG94:AL94)</f>
        <v>0</v>
      </c>
      <c r="AN94" s="72">
        <f>K94+R94+Y94+AF94+AM94</f>
        <v>4</v>
      </c>
    </row>
    <row r="95" spans="1:40">
      <c r="A95" s="274" t="s">
        <v>119</v>
      </c>
      <c r="B95" s="275"/>
      <c r="C95" s="275"/>
      <c r="D95" s="276"/>
      <c r="E95" s="22">
        <v>1</v>
      </c>
      <c r="F95" s="23">
        <v>0</v>
      </c>
      <c r="G95" s="23">
        <v>1</v>
      </c>
      <c r="H95" s="23">
        <v>0</v>
      </c>
      <c r="I95" s="23">
        <v>0</v>
      </c>
      <c r="J95" s="24"/>
      <c r="K95" s="119">
        <f>SUM(E95:J95)</f>
        <v>2</v>
      </c>
      <c r="L95" s="22">
        <v>1</v>
      </c>
      <c r="M95" s="23">
        <v>0</v>
      </c>
      <c r="N95" s="23">
        <v>0</v>
      </c>
      <c r="O95" s="23">
        <v>0</v>
      </c>
      <c r="P95" s="23">
        <v>0</v>
      </c>
      <c r="Q95" s="24"/>
      <c r="R95" s="119">
        <f>SUM(L95:Q95)</f>
        <v>1</v>
      </c>
      <c r="S95" s="22"/>
      <c r="T95" s="23">
        <v>0</v>
      </c>
      <c r="U95" s="23">
        <v>0</v>
      </c>
      <c r="V95" s="23">
        <v>0</v>
      </c>
      <c r="W95" s="23">
        <v>0</v>
      </c>
      <c r="X95" s="24"/>
      <c r="Y95" s="119">
        <f>SUM(S95:X95)</f>
        <v>0</v>
      </c>
      <c r="Z95" s="23">
        <v>0</v>
      </c>
      <c r="AA95" s="23">
        <v>0</v>
      </c>
      <c r="AB95" s="23">
        <v>0</v>
      </c>
      <c r="AC95" s="23">
        <v>0</v>
      </c>
      <c r="AD95" s="23">
        <v>0</v>
      </c>
      <c r="AE95" s="24"/>
      <c r="AF95" s="119">
        <f>SUM(Z95:AE95)</f>
        <v>0</v>
      </c>
      <c r="AG95" s="22">
        <v>0</v>
      </c>
      <c r="AH95" s="23">
        <v>0</v>
      </c>
      <c r="AI95" s="23">
        <v>0</v>
      </c>
      <c r="AJ95" s="23"/>
      <c r="AK95" s="23"/>
      <c r="AL95" s="24"/>
      <c r="AM95" s="119">
        <f>SUM(AG95:AL95)</f>
        <v>0</v>
      </c>
      <c r="AN95" s="119">
        <f>K95+R95+Y95+AF95+AM95</f>
        <v>3</v>
      </c>
    </row>
    <row r="96" spans="1:40">
      <c r="A96" s="274" t="s">
        <v>120</v>
      </c>
      <c r="B96" s="275"/>
      <c r="C96" s="275"/>
      <c r="D96" s="276"/>
      <c r="E96" s="22">
        <v>0</v>
      </c>
      <c r="F96" s="23">
        <v>0</v>
      </c>
      <c r="G96" s="23">
        <v>0</v>
      </c>
      <c r="H96" s="23">
        <v>0</v>
      </c>
      <c r="I96" s="23">
        <v>0</v>
      </c>
      <c r="J96" s="24"/>
      <c r="K96" s="119">
        <f>SUM(E96:J96)</f>
        <v>0</v>
      </c>
      <c r="L96" s="22">
        <v>0</v>
      </c>
      <c r="M96" s="23">
        <v>0</v>
      </c>
      <c r="N96" s="23">
        <v>0</v>
      </c>
      <c r="O96" s="23">
        <v>0</v>
      </c>
      <c r="P96" s="23">
        <v>0</v>
      </c>
      <c r="Q96" s="24"/>
      <c r="R96" s="119">
        <f>SUM(L96:Q96)</f>
        <v>0</v>
      </c>
      <c r="S96" s="22"/>
      <c r="T96" s="23">
        <v>0</v>
      </c>
      <c r="U96" s="23">
        <v>0</v>
      </c>
      <c r="V96" s="23">
        <v>0</v>
      </c>
      <c r="W96" s="23">
        <v>0</v>
      </c>
      <c r="X96" s="24"/>
      <c r="Y96" s="119">
        <f>SUM(S96:X96)</f>
        <v>0</v>
      </c>
      <c r="Z96" s="23">
        <v>0</v>
      </c>
      <c r="AA96" s="23">
        <v>0</v>
      </c>
      <c r="AB96" s="23">
        <v>0</v>
      </c>
      <c r="AC96" s="23">
        <v>0</v>
      </c>
      <c r="AD96" s="23">
        <v>0</v>
      </c>
      <c r="AE96" s="24"/>
      <c r="AF96" s="119">
        <f>SUM(Z96:AE96)</f>
        <v>0</v>
      </c>
      <c r="AG96" s="22">
        <v>0</v>
      </c>
      <c r="AH96" s="23">
        <v>0</v>
      </c>
      <c r="AI96" s="23">
        <v>0</v>
      </c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0">
      <c r="A97" s="274" t="s">
        <v>121</v>
      </c>
      <c r="B97" s="275"/>
      <c r="C97" s="275"/>
      <c r="D97" s="276"/>
      <c r="E97" s="22">
        <v>6</v>
      </c>
      <c r="F97" s="23">
        <v>9</v>
      </c>
      <c r="G97" s="23">
        <v>3</v>
      </c>
      <c r="H97" s="23">
        <v>4</v>
      </c>
      <c r="I97" s="23">
        <v>3</v>
      </c>
      <c r="J97" s="24"/>
      <c r="K97" s="119">
        <f>SUM(E97:J97)</f>
        <v>25</v>
      </c>
      <c r="L97" s="22">
        <v>22</v>
      </c>
      <c r="M97" s="23">
        <v>13</v>
      </c>
      <c r="N97" s="23">
        <v>15</v>
      </c>
      <c r="O97" s="23">
        <v>6</v>
      </c>
      <c r="P97" s="23">
        <v>13</v>
      </c>
      <c r="Q97" s="24"/>
      <c r="R97" s="119">
        <f>SUM(L97:Q97)</f>
        <v>69</v>
      </c>
      <c r="S97" s="22"/>
      <c r="T97" s="23">
        <v>21</v>
      </c>
      <c r="U97" s="23">
        <v>22</v>
      </c>
      <c r="V97" s="23">
        <v>3</v>
      </c>
      <c r="W97" s="23">
        <v>8</v>
      </c>
      <c r="X97" s="24"/>
      <c r="Y97" s="119">
        <f>SUM(S97:X97)</f>
        <v>54</v>
      </c>
      <c r="Z97" s="23">
        <v>1</v>
      </c>
      <c r="AA97" s="23">
        <v>4</v>
      </c>
      <c r="AB97" s="23">
        <v>2</v>
      </c>
      <c r="AC97" s="23">
        <v>1</v>
      </c>
      <c r="AD97" s="23">
        <v>5</v>
      </c>
      <c r="AE97" s="24"/>
      <c r="AF97" s="119">
        <f>SUM(Z97:AE97)</f>
        <v>13</v>
      </c>
      <c r="AG97" s="22">
        <v>13</v>
      </c>
      <c r="AH97" s="23">
        <v>1</v>
      </c>
      <c r="AI97" s="23">
        <v>4</v>
      </c>
      <c r="AJ97" s="23"/>
      <c r="AK97" s="23"/>
      <c r="AL97" s="24"/>
      <c r="AM97" s="119">
        <f>SUM(AG97:AL97)</f>
        <v>18</v>
      </c>
      <c r="AN97" s="119">
        <f>K97+R97+Y97+AF97+AM97</f>
        <v>179</v>
      </c>
    </row>
    <row r="98" spans="1:40">
      <c r="A98" s="283" t="s">
        <v>122</v>
      </c>
      <c r="B98" s="284"/>
      <c r="C98" s="284"/>
      <c r="D98" s="285"/>
      <c r="E98" s="226">
        <f>IFERROR((E94+E95)/SUM(E94:E97),"-")</f>
        <v>0.14285714285713999</v>
      </c>
      <c r="F98" s="227">
        <f>IFERROR((F94+F95)/SUM(F94:F97),"-")</f>
        <v>0.1</v>
      </c>
      <c r="G98" s="227">
        <f>IFERROR((G94+G95)/SUM(F94:G97),"-")</f>
        <v>7.1428571428570994E-2</v>
      </c>
      <c r="H98" s="227">
        <f>IFERROR((H94+H95)/SUM(F94:H97),"-")</f>
        <v>0</v>
      </c>
      <c r="I98" s="227">
        <f>IFERROR((I94+I95)/SUM(F94:I97),"-")</f>
        <v>4.5454545454544998E-2</v>
      </c>
      <c r="J98" s="228">
        <f>IFERROR((J94+J95)/SUM(F94:J97),"-")</f>
        <v>0</v>
      </c>
      <c r="K98" s="229">
        <f>IFERROR((K94+K95)/SUM(F94:K97),"-")</f>
        <v>7.8431372549019995E-2</v>
      </c>
      <c r="L98" s="226">
        <f>IFERROR((L94+L95)/SUM(F94:L97),"-")</f>
        <v>1.3513513513514E-2</v>
      </c>
      <c r="M98" s="227">
        <f>IFERROR((M94+M95)/SUM(F94:M97),"-")</f>
        <v>0</v>
      </c>
      <c r="N98" s="227">
        <f>IFERROR((N94+N95)/SUM(F94:N97),"-")</f>
        <v>9.7087378640777003E-3</v>
      </c>
      <c r="O98" s="227">
        <f>IFERROR((O94+O95)/SUM(F94:O97),"-")</f>
        <v>0</v>
      </c>
      <c r="P98" s="227">
        <f>IFERROR((P94+P95)/SUM(F94:P97),"-")</f>
        <v>0</v>
      </c>
      <c r="Q98" s="228">
        <f>IFERROR((Q94+Q95)/SUM(F94:Q97),"-")</f>
        <v>0</v>
      </c>
      <c r="R98" s="229">
        <f>IFERROR((R94+R95)/SUM(F94:R97),"-")</f>
        <v>1.0362694300518E-2</v>
      </c>
      <c r="S98" s="226">
        <f>IFERROR((S94+S95)/SUM(F94:S97),"-")</f>
        <v>0</v>
      </c>
      <c r="T98" s="227">
        <f>IFERROR((T94+T95)/SUM(F94:T97),"-")</f>
        <v>0</v>
      </c>
      <c r="U98" s="227">
        <f>IFERROR((U94+U95)/SUM(F94:U97),"-")</f>
        <v>0</v>
      </c>
      <c r="V98" s="227">
        <f>IFERROR((V94+V95)/SUM(F94:V97),"-")</f>
        <v>0</v>
      </c>
      <c r="W98" s="227">
        <f>IFERROR((W94+W95)/SUM(F94:W97),"-")</f>
        <v>0</v>
      </c>
      <c r="X98" s="228">
        <f>IFERROR((X94+X95)/SUM(F94:X97),"-")</f>
        <v>0</v>
      </c>
      <c r="Y98" s="229">
        <f>IFERROR((Y94+Y95)/SUM(F94:Y97),"-")</f>
        <v>0</v>
      </c>
      <c r="Z98" s="227">
        <f>IFERROR((Z94+Z95)/SUM(E94:Z97),"-")</f>
        <v>0</v>
      </c>
      <c r="AA98" s="227">
        <f>IFERROR((AA94+AA95)/SUM(E94:AA97),"-")</f>
        <v>3.1847133757962002E-3</v>
      </c>
      <c r="AB98" s="227">
        <f>IFERROR((AB94+AB95)/SUM(F94:AB97),"-")</f>
        <v>0</v>
      </c>
      <c r="AC98" s="227">
        <f>IFERROR((AC94+AC95)/SUM(F94:AC97),"-")</f>
        <v>0</v>
      </c>
      <c r="AD98" s="227">
        <f>IFERROR((AD94+AD95)/SUM(F94:AD97),"-")</f>
        <v>0</v>
      </c>
      <c r="AE98" s="228">
        <f>IFERROR((AE94+AE95)/SUM(F94:AE97),"-")</f>
        <v>0</v>
      </c>
      <c r="AF98" s="229">
        <f>IFERROR((AF94+AF95)/SUM(AF94:AAF97),"-")</f>
        <v>4.2372881355932004E-3</v>
      </c>
      <c r="AG98" s="226">
        <f>IFERROR((AG94+AG95)/SUM(F94:AG97),"-")</f>
        <v>0</v>
      </c>
      <c r="AH98" s="227">
        <f>IFERROR((AH94+AH95)/SUM(F94:AH97),"-")</f>
        <v>0</v>
      </c>
      <c r="AI98" s="227">
        <f>IFERROR((AI94+AI95)/SUM(F94:AI97),"-")</f>
        <v>0</v>
      </c>
      <c r="AJ98" s="227">
        <f>IFERROR((AJ94+AJ95)/SUM(F94:AJ97),"-")</f>
        <v>0</v>
      </c>
      <c r="AK98" s="227">
        <f>IFERROR((AK94+AK95)/SUM(F94:AK97),"-")</f>
        <v>0</v>
      </c>
      <c r="AL98" s="228">
        <f>IFERROR((AL94+AL95)/SUM(F94:AL97),"-")</f>
        <v>0</v>
      </c>
      <c r="AM98" s="229">
        <f>IFERROR((AM94+AM95)/SUM(F94:AM97),"-")</f>
        <v>0</v>
      </c>
      <c r="AN98" s="229">
        <f>IFERROR((AN94+AN95)/SUM(F94:AN97),"-")</f>
        <v>1.2704174228674999E-2</v>
      </c>
    </row>
    <row r="99" spans="1:40">
      <c r="A99" s="283" t="s">
        <v>123</v>
      </c>
      <c r="B99" s="284"/>
      <c r="C99" s="284"/>
      <c r="D99" s="285"/>
      <c r="E99" s="122">
        <f t="shared" ref="E99:AN99" si="61">IFERROR(E96/SUM(E94:E97),"-")</f>
        <v>0</v>
      </c>
      <c r="F99" s="123">
        <f t="shared" si="61"/>
        <v>0</v>
      </c>
      <c r="G99" s="123">
        <f t="shared" si="61"/>
        <v>0</v>
      </c>
      <c r="H99" s="123">
        <f t="shared" si="61"/>
        <v>0</v>
      </c>
      <c r="I99" s="123">
        <f t="shared" si="61"/>
        <v>0</v>
      </c>
      <c r="J99" s="124" t="str">
        <f t="shared" si="61"/>
        <v>-</v>
      </c>
      <c r="K99" s="120">
        <f t="shared" si="61"/>
        <v>0</v>
      </c>
      <c r="L99" s="122">
        <f t="shared" si="61"/>
        <v>0</v>
      </c>
      <c r="M99" s="123">
        <f t="shared" si="61"/>
        <v>0</v>
      </c>
      <c r="N99" s="123">
        <f t="shared" si="61"/>
        <v>0</v>
      </c>
      <c r="O99" s="123">
        <f t="shared" si="61"/>
        <v>0</v>
      </c>
      <c r="P99" s="123">
        <f t="shared" si="61"/>
        <v>0</v>
      </c>
      <c r="Q99" s="124" t="str">
        <f t="shared" si="61"/>
        <v>-</v>
      </c>
      <c r="R99" s="120">
        <f t="shared" si="61"/>
        <v>0</v>
      </c>
      <c r="S99" s="122" t="str">
        <f t="shared" si="61"/>
        <v>-</v>
      </c>
      <c r="T99" s="123">
        <f t="shared" si="61"/>
        <v>0</v>
      </c>
      <c r="U99" s="123">
        <f t="shared" si="61"/>
        <v>0</v>
      </c>
      <c r="V99" s="123">
        <f t="shared" si="61"/>
        <v>0</v>
      </c>
      <c r="W99" s="123">
        <f t="shared" si="61"/>
        <v>0</v>
      </c>
      <c r="X99" s="124" t="str">
        <f t="shared" si="61"/>
        <v>-</v>
      </c>
      <c r="Y99" s="120">
        <f t="shared" si="61"/>
        <v>0</v>
      </c>
      <c r="Z99" s="123">
        <f t="shared" si="61"/>
        <v>0</v>
      </c>
      <c r="AA99" s="123">
        <f t="shared" si="61"/>
        <v>0</v>
      </c>
      <c r="AB99" s="123">
        <f t="shared" si="61"/>
        <v>0</v>
      </c>
      <c r="AC99" s="123">
        <f t="shared" si="61"/>
        <v>0</v>
      </c>
      <c r="AD99" s="123">
        <f t="shared" si="61"/>
        <v>0</v>
      </c>
      <c r="AE99" s="124" t="str">
        <f t="shared" si="61"/>
        <v>-</v>
      </c>
      <c r="AF99" s="120">
        <f t="shared" si="61"/>
        <v>0</v>
      </c>
      <c r="AG99" s="122">
        <f t="shared" si="61"/>
        <v>0</v>
      </c>
      <c r="AH99" s="123">
        <f t="shared" si="61"/>
        <v>0</v>
      </c>
      <c r="AI99" s="123">
        <f t="shared" si="61"/>
        <v>0</v>
      </c>
      <c r="AJ99" s="123" t="str">
        <f t="shared" si="61"/>
        <v>-</v>
      </c>
      <c r="AK99" s="123" t="str">
        <f t="shared" si="61"/>
        <v>-</v>
      </c>
      <c r="AL99" s="124" t="str">
        <f t="shared" si="61"/>
        <v>-</v>
      </c>
      <c r="AM99" s="120">
        <f t="shared" si="61"/>
        <v>0</v>
      </c>
      <c r="AN99" s="120">
        <f t="shared" si="61"/>
        <v>0</v>
      </c>
    </row>
    <row r="100" spans="1:40" ht="15.75" customHeight="1">
      <c r="A100" s="280" t="s">
        <v>124</v>
      </c>
      <c r="B100" s="281"/>
      <c r="C100" s="281"/>
      <c r="D100" s="282"/>
      <c r="E100" s="125">
        <f>IFERROR(E97/SUM(E94:E97),"-")</f>
        <v>0.85714285714285998</v>
      </c>
      <c r="F100" s="126">
        <f>IFERROR(F97/SUM(F94:F97),"-")</f>
        <v>0.9</v>
      </c>
      <c r="G100" s="126">
        <f>IFERROR(G97/SUM(F94:G97),"-")</f>
        <v>0.21428571428571</v>
      </c>
      <c r="H100" s="126">
        <f>IFERROR(H97/SUM(F94:H97),"-")</f>
        <v>0.22222222222221999</v>
      </c>
      <c r="I100" s="126">
        <f>IFERROR(I97/SUM(F94:I97),"-")</f>
        <v>0.13636363636363999</v>
      </c>
      <c r="J100" s="127">
        <f>IFERROR(J97/SUM(F94:J97),"-")</f>
        <v>0</v>
      </c>
      <c r="K100" s="121">
        <f>IFERROR(K97/SUM(F94:K97),"-")</f>
        <v>0.49019607843136997</v>
      </c>
      <c r="L100" s="125">
        <f>IFERROR(L97/SUM(F94:L97),"-")</f>
        <v>0.29729729729729998</v>
      </c>
      <c r="M100" s="126">
        <f>IFERROR(M97/SUM(F94:M97),"-")</f>
        <v>0.14942528735631999</v>
      </c>
      <c r="N100" s="126">
        <f>IFERROR(N97/SUM(F94:N97),"-")</f>
        <v>0.14563106796117001</v>
      </c>
      <c r="O100" s="126">
        <f>IFERROR(O97/SUM(F94:O97),"-")</f>
        <v>5.5045871559633003E-2</v>
      </c>
      <c r="P100" s="126">
        <f>IFERROR(P97/SUM(F94:P97),"-")</f>
        <v>0.10655737704918</v>
      </c>
      <c r="Q100" s="127">
        <f>IFERROR(Q97/SUM(F94:Q97),"-")</f>
        <v>0</v>
      </c>
      <c r="R100" s="121">
        <f>IFERROR(R97/SUM(F94:R97),"-")</f>
        <v>0.35751295336788003</v>
      </c>
      <c r="S100" s="125">
        <f>IFERROR(S97/SUM(F94:S97),"-")</f>
        <v>0</v>
      </c>
      <c r="T100" s="126">
        <f>IFERROR(T97/SUM(F94:T97),"-")</f>
        <v>9.8130841121495005E-2</v>
      </c>
      <c r="U100" s="126">
        <f>IFERROR(U97/SUM(F94:U97),"-")</f>
        <v>9.3220338983051002E-2</v>
      </c>
      <c r="V100" s="126">
        <f>IFERROR(V97/SUM(F94:V97),"-")</f>
        <v>1.255230125523E-2</v>
      </c>
      <c r="W100" s="126">
        <f>IFERROR(W97/SUM(F94:W97),"-")</f>
        <v>3.2388663967611003E-2</v>
      </c>
      <c r="X100" s="127">
        <f>IFERROR(X97/SUM(F94:X97),"-")</f>
        <v>0</v>
      </c>
      <c r="Y100" s="121">
        <f>IFERROR(Y97/SUM(F94:Y97),"-")</f>
        <v>0.17940199335547999</v>
      </c>
      <c r="Z100" s="126">
        <f>IFERROR(Z97/SUM(E94:Z97),"-")</f>
        <v>3.2362459546926002E-3</v>
      </c>
      <c r="AA100" s="126">
        <f>IFERROR(AA97/SUM(E94:AA97),"-")</f>
        <v>1.2738853503185E-2</v>
      </c>
      <c r="AB100" s="126">
        <f>IFERROR(AB97/SUM(F94:AB97),"-")</f>
        <v>6.4724919093850997E-3</v>
      </c>
      <c r="AC100" s="126">
        <f>IFERROR(AC97/SUM(F94:AC97),"-")</f>
        <v>3.2258064516129002E-3</v>
      </c>
      <c r="AD100" s="126">
        <f>IFERROR(AD97/SUM(F94:AD97),"-")</f>
        <v>1.5873015873016001E-2</v>
      </c>
      <c r="AE100" s="127">
        <f>IFERROR(AE97/SUM(F94:AE97),"-")</f>
        <v>0</v>
      </c>
      <c r="AF100" s="121">
        <f>IFERROR(AF97/SUM(F94:AF97),"-")</f>
        <v>3.9513677811549998E-2</v>
      </c>
      <c r="AG100" s="125">
        <f>IFERROR(AG97/SUM(F94:AG97),"-")</f>
        <v>3.8011695906433003E-2</v>
      </c>
      <c r="AH100" s="126">
        <f>IFERROR(AH97/SUM(F94:AH97),"-")</f>
        <v>2.9154518950437001E-3</v>
      </c>
      <c r="AI100" s="126">
        <f>IFERROR(AI97/SUM(F94:AI97),"-")</f>
        <v>1.1527377521614E-2</v>
      </c>
      <c r="AJ100" s="126">
        <f>IFERROR(AJ97/SUM(F94:AJ97),"-")</f>
        <v>0</v>
      </c>
      <c r="AK100" s="126">
        <f>IFERROR(AK97/SUM(F94:AK97),"-")</f>
        <v>0</v>
      </c>
      <c r="AL100" s="127">
        <f>IFERROR(AL97/SUM(F94:AL97),"-")</f>
        <v>0</v>
      </c>
      <c r="AM100" s="121">
        <f>IFERROR(AM97/SUM(F94:AM97),"-")</f>
        <v>4.9315068493151003E-2</v>
      </c>
      <c r="AN100" s="121">
        <f>IFERROR(AN97/SUM(F94:AN97),"-")</f>
        <v>0.32486388384754999</v>
      </c>
    </row>
    <row r="101" spans="1:40" ht="16.5" customHeight="1">
      <c r="Z101" s="197"/>
      <c r="AA101" s="197"/>
    </row>
    <row r="102" spans="1:40" ht="16.5" customHeight="1">
      <c r="A102" s="286" t="s">
        <v>125</v>
      </c>
      <c r="B102" s="287"/>
      <c r="C102" s="287"/>
      <c r="D102" s="288"/>
      <c r="E102" s="19">
        <v>0</v>
      </c>
      <c r="F102" s="20">
        <v>0</v>
      </c>
      <c r="G102" s="20">
        <v>0</v>
      </c>
      <c r="H102" s="20"/>
      <c r="I102" s="20"/>
      <c r="J102" s="21"/>
      <c r="K102" s="72">
        <f>SUM(E102:J102)</f>
        <v>0</v>
      </c>
      <c r="L102" s="19">
        <v>0</v>
      </c>
      <c r="M102" s="20"/>
      <c r="N102" s="20">
        <v>0</v>
      </c>
      <c r="O102" s="20">
        <v>0</v>
      </c>
      <c r="P102" s="20">
        <v>0</v>
      </c>
      <c r="Q102" s="21"/>
      <c r="R102" s="72">
        <f>SUM(L102:Q102)</f>
        <v>0</v>
      </c>
      <c r="S102" s="19"/>
      <c r="T102" s="20">
        <v>0</v>
      </c>
      <c r="U102" s="20">
        <v>0</v>
      </c>
      <c r="V102" s="20">
        <v>0</v>
      </c>
      <c r="W102" s="20">
        <v>0</v>
      </c>
      <c r="X102" s="21"/>
      <c r="Y102" s="72">
        <f>SUM(S102:X102)</f>
        <v>0</v>
      </c>
      <c r="Z102" s="34">
        <v>0</v>
      </c>
      <c r="AA102" s="34">
        <v>0</v>
      </c>
      <c r="AB102" s="20">
        <v>0</v>
      </c>
      <c r="AC102" s="20">
        <v>0</v>
      </c>
      <c r="AD102" s="20">
        <v>0</v>
      </c>
      <c r="AE102" s="21"/>
      <c r="AF102" s="72">
        <f>SUM(Z102:AE102)</f>
        <v>0</v>
      </c>
      <c r="AG102" s="19">
        <v>0</v>
      </c>
      <c r="AH102" s="20">
        <v>0</v>
      </c>
      <c r="AI102" s="20">
        <v>0</v>
      </c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0" ht="16.5" customHeight="1">
      <c r="A103" s="274" t="s">
        <v>126</v>
      </c>
      <c r="B103" s="275"/>
      <c r="C103" s="275"/>
      <c r="D103" s="276"/>
      <c r="E103" s="22">
        <v>0</v>
      </c>
      <c r="F103" s="23">
        <v>0</v>
      </c>
      <c r="G103" s="20">
        <v>0</v>
      </c>
      <c r="H103" s="23"/>
      <c r="I103" s="23"/>
      <c r="J103" s="24"/>
      <c r="K103" s="119">
        <f>SUM(E103:J103)</f>
        <v>0</v>
      </c>
      <c r="L103" s="22">
        <v>0</v>
      </c>
      <c r="M103" s="23"/>
      <c r="N103" s="23">
        <v>0</v>
      </c>
      <c r="O103" s="23">
        <v>0</v>
      </c>
      <c r="P103" s="23">
        <v>0</v>
      </c>
      <c r="Q103" s="24"/>
      <c r="R103" s="119">
        <f>SUM(L103:Q103)</f>
        <v>0</v>
      </c>
      <c r="S103" s="22"/>
      <c r="T103" s="23">
        <v>0</v>
      </c>
      <c r="U103" s="23">
        <v>0</v>
      </c>
      <c r="V103" s="23">
        <v>0</v>
      </c>
      <c r="W103" s="23">
        <v>0</v>
      </c>
      <c r="X103" s="24"/>
      <c r="Y103" s="119">
        <f>SUM(S103:X103)</f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4"/>
      <c r="AF103" s="119">
        <f>SUM(Z103:AE103)</f>
        <v>0</v>
      </c>
      <c r="AG103" s="22">
        <v>0</v>
      </c>
      <c r="AH103" s="23">
        <v>0</v>
      </c>
      <c r="AI103" s="23">
        <v>0</v>
      </c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0" ht="16.5" customHeight="1">
      <c r="A104" s="274" t="s">
        <v>127</v>
      </c>
      <c r="B104" s="275"/>
      <c r="C104" s="275"/>
      <c r="D104" s="276"/>
      <c r="E104" s="22">
        <v>0</v>
      </c>
      <c r="F104" s="23">
        <v>0</v>
      </c>
      <c r="G104" s="20">
        <v>0</v>
      </c>
      <c r="H104" s="23"/>
      <c r="I104" s="23"/>
      <c r="J104" s="24"/>
      <c r="K104" s="119">
        <f>SUM(E104:J104)</f>
        <v>0</v>
      </c>
      <c r="L104" s="22">
        <v>0</v>
      </c>
      <c r="M104" s="23"/>
      <c r="N104" s="23">
        <v>0</v>
      </c>
      <c r="O104" s="23">
        <v>0</v>
      </c>
      <c r="P104" s="23">
        <v>0</v>
      </c>
      <c r="Q104" s="24"/>
      <c r="R104" s="119">
        <f>SUM(L104:Q104)</f>
        <v>0</v>
      </c>
      <c r="S104" s="22"/>
      <c r="T104" s="23">
        <v>0</v>
      </c>
      <c r="U104" s="23">
        <v>0</v>
      </c>
      <c r="V104" s="23">
        <v>0</v>
      </c>
      <c r="W104" s="23">
        <v>0</v>
      </c>
      <c r="X104" s="24"/>
      <c r="Y104" s="119">
        <f>SUM(S104:X104)</f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4"/>
      <c r="AF104" s="119">
        <f>SUM(Z104:AE104)</f>
        <v>0</v>
      </c>
      <c r="AG104" s="22">
        <v>0</v>
      </c>
      <c r="AH104" s="23">
        <v>0</v>
      </c>
      <c r="AI104" s="23">
        <v>0</v>
      </c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0" ht="15.75" customHeight="1">
      <c r="A105" s="274" t="s">
        <v>128</v>
      </c>
      <c r="B105" s="275"/>
      <c r="C105" s="275"/>
      <c r="D105" s="276"/>
      <c r="E105" s="22">
        <v>0</v>
      </c>
      <c r="F105" s="23">
        <v>0</v>
      </c>
      <c r="G105" s="20">
        <v>0</v>
      </c>
      <c r="H105" s="23"/>
      <c r="I105" s="23"/>
      <c r="J105" s="24"/>
      <c r="K105" s="119">
        <f>SUM(E105:J105)</f>
        <v>0</v>
      </c>
      <c r="L105" s="22">
        <v>0</v>
      </c>
      <c r="M105" s="23"/>
      <c r="N105" s="23">
        <v>0</v>
      </c>
      <c r="O105" s="23">
        <v>0</v>
      </c>
      <c r="P105" s="23">
        <v>0</v>
      </c>
      <c r="Q105" s="24"/>
      <c r="R105" s="119">
        <f>SUM(L105:Q105)</f>
        <v>0</v>
      </c>
      <c r="S105" s="22"/>
      <c r="T105" s="23">
        <v>0</v>
      </c>
      <c r="U105" s="23">
        <v>0</v>
      </c>
      <c r="V105" s="23">
        <v>0</v>
      </c>
      <c r="W105" s="23">
        <v>0</v>
      </c>
      <c r="X105" s="24"/>
      <c r="Y105" s="119">
        <f>SUM(S105:X105)</f>
        <v>0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4"/>
      <c r="AF105" s="119">
        <f>SUM(Z105:AE105)</f>
        <v>0</v>
      </c>
      <c r="AG105" s="22">
        <v>0</v>
      </c>
      <c r="AH105" s="23">
        <v>0</v>
      </c>
      <c r="AI105" s="23">
        <v>0</v>
      </c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0">
      <c r="A106" s="283" t="s">
        <v>129</v>
      </c>
      <c r="B106" s="284"/>
      <c r="C106" s="284"/>
      <c r="D106" s="285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7" t="str">
        <f>IFERROR((Z102+Z103)/SUM(E102:Z105),"-")</f>
        <v>-</v>
      </c>
      <c r="AA106" s="227" t="str">
        <f>IFERROR((AA102+AA103)/SUM(E102:AA105),"-")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0">
      <c r="A107" s="283" t="s">
        <v>130</v>
      </c>
      <c r="B107" s="284"/>
      <c r="C107" s="284"/>
      <c r="D107" s="285"/>
      <c r="E107" s="122" t="str">
        <f t="shared" ref="E107:AN107" si="62">IFERROR(E104/SUM(E102:E105),"-")</f>
        <v>-</v>
      </c>
      <c r="F107" s="123" t="str">
        <f t="shared" si="62"/>
        <v>-</v>
      </c>
      <c r="G107" s="123" t="str">
        <f t="shared" si="62"/>
        <v>-</v>
      </c>
      <c r="H107" s="123" t="str">
        <f t="shared" si="62"/>
        <v>-</v>
      </c>
      <c r="I107" s="123" t="str">
        <f t="shared" si="62"/>
        <v>-</v>
      </c>
      <c r="J107" s="124" t="str">
        <f t="shared" si="62"/>
        <v>-</v>
      </c>
      <c r="K107" s="120" t="str">
        <f t="shared" si="62"/>
        <v>-</v>
      </c>
      <c r="L107" s="122" t="str">
        <f t="shared" si="62"/>
        <v>-</v>
      </c>
      <c r="M107" s="123" t="str">
        <f t="shared" si="62"/>
        <v>-</v>
      </c>
      <c r="N107" s="123" t="str">
        <f t="shared" si="62"/>
        <v>-</v>
      </c>
      <c r="O107" s="123" t="str">
        <f t="shared" si="62"/>
        <v>-</v>
      </c>
      <c r="P107" s="123" t="str">
        <f t="shared" si="62"/>
        <v>-</v>
      </c>
      <c r="Q107" s="124" t="str">
        <f t="shared" si="62"/>
        <v>-</v>
      </c>
      <c r="R107" s="120" t="str">
        <f t="shared" si="62"/>
        <v>-</v>
      </c>
      <c r="S107" s="122" t="str">
        <f t="shared" si="62"/>
        <v>-</v>
      </c>
      <c r="T107" s="123" t="str">
        <f t="shared" si="62"/>
        <v>-</v>
      </c>
      <c r="U107" s="123" t="str">
        <f t="shared" si="62"/>
        <v>-</v>
      </c>
      <c r="V107" s="123" t="str">
        <f t="shared" si="62"/>
        <v>-</v>
      </c>
      <c r="W107" s="123" t="str">
        <f t="shared" si="62"/>
        <v>-</v>
      </c>
      <c r="X107" s="124" t="str">
        <f t="shared" si="62"/>
        <v>-</v>
      </c>
      <c r="Y107" s="120" t="str">
        <f t="shared" si="62"/>
        <v>-</v>
      </c>
      <c r="Z107" s="123" t="str">
        <f t="shared" si="62"/>
        <v>-</v>
      </c>
      <c r="AA107" s="123" t="str">
        <f t="shared" si="62"/>
        <v>-</v>
      </c>
      <c r="AB107" s="123" t="str">
        <f t="shared" si="62"/>
        <v>-</v>
      </c>
      <c r="AC107" s="123" t="str">
        <f t="shared" si="62"/>
        <v>-</v>
      </c>
      <c r="AD107" s="123" t="str">
        <f t="shared" si="62"/>
        <v>-</v>
      </c>
      <c r="AE107" s="124" t="str">
        <f t="shared" si="62"/>
        <v>-</v>
      </c>
      <c r="AF107" s="120" t="str">
        <f t="shared" si="62"/>
        <v>-</v>
      </c>
      <c r="AG107" s="122" t="str">
        <f t="shared" si="62"/>
        <v>-</v>
      </c>
      <c r="AH107" s="123" t="str">
        <f t="shared" si="62"/>
        <v>-</v>
      </c>
      <c r="AI107" s="123" t="str">
        <f t="shared" si="62"/>
        <v>-</v>
      </c>
      <c r="AJ107" s="123" t="str">
        <f t="shared" si="62"/>
        <v>-</v>
      </c>
      <c r="AK107" s="123" t="str">
        <f t="shared" si="62"/>
        <v>-</v>
      </c>
      <c r="AL107" s="124" t="str">
        <f t="shared" si="62"/>
        <v>-</v>
      </c>
      <c r="AM107" s="120" t="str">
        <f t="shared" si="62"/>
        <v>-</v>
      </c>
      <c r="AN107" s="120" t="str">
        <f t="shared" si="62"/>
        <v>-</v>
      </c>
    </row>
    <row r="108" spans="1:40" ht="15.75" customHeight="1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6" t="str">
        <f>IFERROR(Z105/SUM(E102:Z105),"-")</f>
        <v>-</v>
      </c>
      <c r="AA108" s="126" t="str">
        <f>IFERROR(AA105/SUM(E102:AA105),"-")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0" ht="15.75" customHeight="1">
      <c r="Z109" s="197"/>
      <c r="AA109" s="197"/>
    </row>
    <row r="110" spans="1:40" ht="15.75" customHeight="1">
      <c r="Z110" s="197"/>
      <c r="AA110" s="197"/>
    </row>
    <row r="111" spans="1:40" ht="15.75" customHeight="1">
      <c r="A111" s="298" t="s">
        <v>132</v>
      </c>
      <c r="B111" s="299"/>
      <c r="C111" s="299"/>
      <c r="D111" s="300"/>
      <c r="E111" s="33">
        <f t="shared" ref="E111:AN111" si="63">IFERROR(E35*$B$9,"-")</f>
        <v>16.62</v>
      </c>
      <c r="F111" s="34">
        <f t="shared" si="63"/>
        <v>14.76</v>
      </c>
      <c r="G111" s="34">
        <f t="shared" si="63"/>
        <v>18</v>
      </c>
      <c r="H111" s="34">
        <f t="shared" si="63"/>
        <v>13.08</v>
      </c>
      <c r="I111" s="34">
        <f t="shared" si="63"/>
        <v>11.34</v>
      </c>
      <c r="J111" s="41">
        <f t="shared" si="63"/>
        <v>0</v>
      </c>
      <c r="K111" s="153">
        <f t="shared" si="63"/>
        <v>73.8</v>
      </c>
      <c r="L111" s="45">
        <f t="shared" si="63"/>
        <v>27.54</v>
      </c>
      <c r="M111" s="34">
        <f t="shared" si="63"/>
        <v>20.46</v>
      </c>
      <c r="N111" s="34">
        <f t="shared" si="63"/>
        <v>24.24</v>
      </c>
      <c r="O111" s="34">
        <f t="shared" si="63"/>
        <v>22.14</v>
      </c>
      <c r="P111" s="34">
        <f t="shared" si="63"/>
        <v>22.98</v>
      </c>
      <c r="Q111" s="34">
        <f t="shared" si="63"/>
        <v>0</v>
      </c>
      <c r="R111" s="153">
        <f t="shared" si="63"/>
        <v>117.36</v>
      </c>
      <c r="S111" s="34">
        <f t="shared" si="63"/>
        <v>20.46</v>
      </c>
      <c r="T111" s="34">
        <f t="shared" si="63"/>
        <v>26.16</v>
      </c>
      <c r="U111" s="34">
        <f t="shared" si="63"/>
        <v>26.52</v>
      </c>
      <c r="V111" s="34">
        <f t="shared" si="63"/>
        <v>17.64</v>
      </c>
      <c r="W111" s="34">
        <f t="shared" si="63"/>
        <v>17.399999999999999</v>
      </c>
      <c r="X111" s="34">
        <f t="shared" si="63"/>
        <v>0</v>
      </c>
      <c r="Y111" s="153">
        <f t="shared" si="63"/>
        <v>108.18</v>
      </c>
      <c r="Z111" s="34">
        <f t="shared" si="63"/>
        <v>15</v>
      </c>
      <c r="AA111" s="34">
        <f t="shared" si="63"/>
        <v>14.94</v>
      </c>
      <c r="AB111" s="34">
        <f t="shared" si="63"/>
        <v>15.84</v>
      </c>
      <c r="AC111" s="34">
        <f t="shared" si="63"/>
        <v>11.28</v>
      </c>
      <c r="AD111" s="34">
        <f t="shared" si="63"/>
        <v>14.82</v>
      </c>
      <c r="AE111" s="34">
        <f t="shared" si="63"/>
        <v>0</v>
      </c>
      <c r="AF111" s="153">
        <f t="shared" si="63"/>
        <v>71.88</v>
      </c>
      <c r="AG111" s="34">
        <f t="shared" si="63"/>
        <v>29.82</v>
      </c>
      <c r="AH111" s="34">
        <f t="shared" si="63"/>
        <v>25.14</v>
      </c>
      <c r="AI111" s="34">
        <f t="shared" si="63"/>
        <v>30.42</v>
      </c>
      <c r="AJ111" s="34">
        <f t="shared" si="63"/>
        <v>0</v>
      </c>
      <c r="AK111" s="34">
        <f t="shared" si="63"/>
        <v>0</v>
      </c>
      <c r="AL111" s="34">
        <f t="shared" si="63"/>
        <v>0</v>
      </c>
      <c r="AM111" s="153">
        <f t="shared" si="63"/>
        <v>85.38</v>
      </c>
      <c r="AN111" s="153">
        <f t="shared" si="63"/>
        <v>456.6</v>
      </c>
    </row>
    <row r="112" spans="1:40">
      <c r="A112" s="283" t="s">
        <v>133</v>
      </c>
      <c r="B112" s="284"/>
      <c r="C112" s="284"/>
      <c r="D112" s="285"/>
      <c r="E112" s="35">
        <f t="shared" ref="E112:AN112" si="64">IFERROR(E35*$B$11,"-")</f>
        <v>1.385</v>
      </c>
      <c r="F112" s="36">
        <f t="shared" si="64"/>
        <v>1.23</v>
      </c>
      <c r="G112" s="36">
        <f t="shared" si="64"/>
        <v>1.5</v>
      </c>
      <c r="H112" s="36">
        <f t="shared" si="64"/>
        <v>1.0900000000000001</v>
      </c>
      <c r="I112" s="36">
        <f t="shared" si="64"/>
        <v>0.94499999999999995</v>
      </c>
      <c r="J112" s="42">
        <f t="shared" si="64"/>
        <v>0</v>
      </c>
      <c r="K112" s="154">
        <f t="shared" si="64"/>
        <v>6.15</v>
      </c>
      <c r="L112" s="46">
        <f t="shared" si="64"/>
        <v>2.2949999999999999</v>
      </c>
      <c r="M112" s="36">
        <f t="shared" si="64"/>
        <v>1.7050000000000001</v>
      </c>
      <c r="N112" s="36">
        <f t="shared" si="64"/>
        <v>2.02</v>
      </c>
      <c r="O112" s="36">
        <f t="shared" si="64"/>
        <v>1.845</v>
      </c>
      <c r="P112" s="36">
        <f t="shared" si="64"/>
        <v>1.915</v>
      </c>
      <c r="Q112" s="36">
        <f t="shared" si="64"/>
        <v>0</v>
      </c>
      <c r="R112" s="154">
        <f t="shared" si="64"/>
        <v>9.7799999999999994</v>
      </c>
      <c r="S112" s="36">
        <f t="shared" si="64"/>
        <v>1.7050000000000001</v>
      </c>
      <c r="T112" s="36">
        <f t="shared" si="64"/>
        <v>2.1800000000000002</v>
      </c>
      <c r="U112" s="36">
        <f t="shared" si="64"/>
        <v>2.21</v>
      </c>
      <c r="V112" s="36">
        <f t="shared" si="64"/>
        <v>1.47</v>
      </c>
      <c r="W112" s="36">
        <f t="shared" si="64"/>
        <v>1.45</v>
      </c>
      <c r="X112" s="36">
        <f t="shared" si="64"/>
        <v>0</v>
      </c>
      <c r="Y112" s="154">
        <f t="shared" si="64"/>
        <v>9.0150000000000006</v>
      </c>
      <c r="Z112" s="38">
        <f t="shared" si="64"/>
        <v>1.25</v>
      </c>
      <c r="AA112" s="38">
        <f t="shared" si="64"/>
        <v>1.2450000000000001</v>
      </c>
      <c r="AB112" s="36">
        <f t="shared" si="64"/>
        <v>1.32</v>
      </c>
      <c r="AC112" s="36">
        <f t="shared" si="64"/>
        <v>0.94</v>
      </c>
      <c r="AD112" s="36">
        <f t="shared" si="64"/>
        <v>1.2350000000000001</v>
      </c>
      <c r="AE112" s="36">
        <f t="shared" si="64"/>
        <v>0</v>
      </c>
      <c r="AF112" s="154">
        <f t="shared" si="64"/>
        <v>5.99</v>
      </c>
      <c r="AG112" s="36">
        <f t="shared" si="64"/>
        <v>2.4849999999999999</v>
      </c>
      <c r="AH112" s="36">
        <f t="shared" si="64"/>
        <v>2.0950000000000002</v>
      </c>
      <c r="AI112" s="36">
        <f t="shared" si="64"/>
        <v>2.5350000000000001</v>
      </c>
      <c r="AJ112" s="36">
        <f t="shared" si="64"/>
        <v>0</v>
      </c>
      <c r="AK112" s="36">
        <f t="shared" si="64"/>
        <v>0</v>
      </c>
      <c r="AL112" s="36">
        <f t="shared" si="64"/>
        <v>0</v>
      </c>
      <c r="AM112" s="154">
        <f t="shared" si="64"/>
        <v>7.1150000000000002</v>
      </c>
      <c r="AN112" s="154">
        <f t="shared" si="64"/>
        <v>38.049999999999997</v>
      </c>
    </row>
    <row r="113" spans="1:40">
      <c r="A113" s="283" t="s">
        <v>134</v>
      </c>
      <c r="B113" s="284"/>
      <c r="C113" s="284"/>
      <c r="D113" s="285"/>
      <c r="E113" s="37" t="str">
        <f t="shared" ref="E113:AN113" si="65">IFERROR(E35*$B$10,"-")</f>
        <v>-</v>
      </c>
      <c r="F113" s="38" t="str">
        <f t="shared" si="65"/>
        <v>-</v>
      </c>
      <c r="G113" s="38" t="str">
        <f t="shared" si="65"/>
        <v>-</v>
      </c>
      <c r="H113" s="38" t="str">
        <f t="shared" si="65"/>
        <v>-</v>
      </c>
      <c r="I113" s="38" t="str">
        <f t="shared" si="65"/>
        <v>-</v>
      </c>
      <c r="J113" s="43" t="str">
        <f t="shared" si="65"/>
        <v>-</v>
      </c>
      <c r="K113" s="155" t="str">
        <f t="shared" si="65"/>
        <v>-</v>
      </c>
      <c r="L113" s="47" t="str">
        <f t="shared" si="65"/>
        <v>-</v>
      </c>
      <c r="M113" s="38" t="str">
        <f t="shared" si="65"/>
        <v>-</v>
      </c>
      <c r="N113" s="38" t="str">
        <f t="shared" si="65"/>
        <v>-</v>
      </c>
      <c r="O113" s="38" t="str">
        <f t="shared" si="65"/>
        <v>-</v>
      </c>
      <c r="P113" s="38" t="str">
        <f t="shared" si="65"/>
        <v>-</v>
      </c>
      <c r="Q113" s="38" t="str">
        <f t="shared" si="65"/>
        <v>-</v>
      </c>
      <c r="R113" s="155" t="str">
        <f t="shared" si="65"/>
        <v>-</v>
      </c>
      <c r="S113" s="38" t="str">
        <f t="shared" si="65"/>
        <v>-</v>
      </c>
      <c r="T113" s="38" t="str">
        <f t="shared" si="65"/>
        <v>-</v>
      </c>
      <c r="U113" s="38" t="str">
        <f t="shared" si="65"/>
        <v>-</v>
      </c>
      <c r="V113" s="38" t="str">
        <f t="shared" si="65"/>
        <v>-</v>
      </c>
      <c r="W113" s="38" t="str">
        <f t="shared" si="65"/>
        <v>-</v>
      </c>
      <c r="X113" s="38" t="str">
        <f t="shared" si="65"/>
        <v>-</v>
      </c>
      <c r="Y113" s="155" t="str">
        <f t="shared" si="65"/>
        <v>-</v>
      </c>
      <c r="Z113" s="38" t="str">
        <f t="shared" si="65"/>
        <v>-</v>
      </c>
      <c r="AA113" s="38" t="str">
        <f t="shared" si="65"/>
        <v>-</v>
      </c>
      <c r="AB113" s="38" t="str">
        <f t="shared" si="65"/>
        <v>-</v>
      </c>
      <c r="AC113" s="38" t="str">
        <f t="shared" si="65"/>
        <v>-</v>
      </c>
      <c r="AD113" s="38" t="str">
        <f t="shared" si="65"/>
        <v>-</v>
      </c>
      <c r="AE113" s="38" t="str">
        <f t="shared" si="65"/>
        <v>-</v>
      </c>
      <c r="AF113" s="155" t="str">
        <f t="shared" si="65"/>
        <v>-</v>
      </c>
      <c r="AG113" s="38" t="str">
        <f t="shared" si="65"/>
        <v>-</v>
      </c>
      <c r="AH113" s="38" t="str">
        <f t="shared" si="65"/>
        <v>-</v>
      </c>
      <c r="AI113" s="38" t="str">
        <f t="shared" si="65"/>
        <v>-</v>
      </c>
      <c r="AJ113" s="38" t="str">
        <f t="shared" si="65"/>
        <v>-</v>
      </c>
      <c r="AK113" s="38" t="str">
        <f t="shared" si="65"/>
        <v>-</v>
      </c>
      <c r="AL113" s="38" t="str">
        <f t="shared" si="65"/>
        <v>-</v>
      </c>
      <c r="AM113" s="155" t="str">
        <f t="shared" si="65"/>
        <v>-</v>
      </c>
      <c r="AN113" s="155" t="str">
        <f t="shared" si="65"/>
        <v>-</v>
      </c>
    </row>
    <row r="114" spans="1:40">
      <c r="A114" s="283" t="s">
        <v>135</v>
      </c>
      <c r="B114" s="284"/>
      <c r="C114" s="284"/>
      <c r="D114" s="285"/>
      <c r="E114" s="37" t="str">
        <f t="shared" ref="E114:AN114" si="66">IFERROR(E35*$B$12,"-")</f>
        <v>-</v>
      </c>
      <c r="F114" s="38" t="str">
        <f t="shared" si="66"/>
        <v>-</v>
      </c>
      <c r="G114" s="38" t="str">
        <f t="shared" si="66"/>
        <v>-</v>
      </c>
      <c r="H114" s="38" t="str">
        <f t="shared" si="66"/>
        <v>-</v>
      </c>
      <c r="I114" s="38" t="str">
        <f t="shared" si="66"/>
        <v>-</v>
      </c>
      <c r="J114" s="43" t="str">
        <f t="shared" si="66"/>
        <v>-</v>
      </c>
      <c r="K114" s="155" t="str">
        <f t="shared" si="66"/>
        <v>-</v>
      </c>
      <c r="L114" s="47" t="str">
        <f t="shared" si="66"/>
        <v>-</v>
      </c>
      <c r="M114" s="38" t="str">
        <f t="shared" si="66"/>
        <v>-</v>
      </c>
      <c r="N114" s="38" t="str">
        <f t="shared" si="66"/>
        <v>-</v>
      </c>
      <c r="O114" s="38" t="str">
        <f t="shared" si="66"/>
        <v>-</v>
      </c>
      <c r="P114" s="38" t="str">
        <f t="shared" si="66"/>
        <v>-</v>
      </c>
      <c r="Q114" s="38" t="str">
        <f t="shared" si="66"/>
        <v>-</v>
      </c>
      <c r="R114" s="155" t="str">
        <f t="shared" si="66"/>
        <v>-</v>
      </c>
      <c r="S114" s="38" t="str">
        <f t="shared" si="66"/>
        <v>-</v>
      </c>
      <c r="T114" s="38" t="str">
        <f t="shared" si="66"/>
        <v>-</v>
      </c>
      <c r="U114" s="38" t="str">
        <f t="shared" si="66"/>
        <v>-</v>
      </c>
      <c r="V114" s="38" t="str">
        <f t="shared" si="66"/>
        <v>-</v>
      </c>
      <c r="W114" s="38" t="str">
        <f t="shared" si="66"/>
        <v>-</v>
      </c>
      <c r="X114" s="38" t="str">
        <f t="shared" si="66"/>
        <v>-</v>
      </c>
      <c r="Y114" s="155" t="str">
        <f t="shared" si="66"/>
        <v>-</v>
      </c>
      <c r="Z114" s="38" t="str">
        <f t="shared" si="66"/>
        <v>-</v>
      </c>
      <c r="AA114" s="38" t="str">
        <f t="shared" si="66"/>
        <v>-</v>
      </c>
      <c r="AB114" s="38" t="str">
        <f t="shared" si="66"/>
        <v>-</v>
      </c>
      <c r="AC114" s="38" t="str">
        <f t="shared" si="66"/>
        <v>-</v>
      </c>
      <c r="AD114" s="38" t="str">
        <f t="shared" si="66"/>
        <v>-</v>
      </c>
      <c r="AE114" s="38" t="str">
        <f t="shared" si="66"/>
        <v>-</v>
      </c>
      <c r="AF114" s="155" t="str">
        <f t="shared" si="66"/>
        <v>-</v>
      </c>
      <c r="AG114" s="38" t="str">
        <f t="shared" si="66"/>
        <v>-</v>
      </c>
      <c r="AH114" s="38" t="str">
        <f t="shared" si="66"/>
        <v>-</v>
      </c>
      <c r="AI114" s="38" t="str">
        <f t="shared" si="66"/>
        <v>-</v>
      </c>
      <c r="AJ114" s="38" t="str">
        <f t="shared" si="66"/>
        <v>-</v>
      </c>
      <c r="AK114" s="38" t="str">
        <f t="shared" si="66"/>
        <v>-</v>
      </c>
      <c r="AL114" s="38" t="str">
        <f t="shared" si="66"/>
        <v>-</v>
      </c>
      <c r="AM114" s="155" t="str">
        <f t="shared" si="66"/>
        <v>-</v>
      </c>
      <c r="AN114" s="155" t="str">
        <f t="shared" si="66"/>
        <v>-</v>
      </c>
    </row>
    <row r="115" spans="1:40">
      <c r="A115" s="283" t="s">
        <v>136</v>
      </c>
      <c r="B115" s="284"/>
      <c r="C115" s="284"/>
      <c r="D115" s="285"/>
      <c r="E115" s="37" t="str">
        <f t="shared" ref="E115:AN115" si="67">IFERROR(E35*$B$13,"-")</f>
        <v>-</v>
      </c>
      <c r="F115" s="38" t="str">
        <f t="shared" si="67"/>
        <v>-</v>
      </c>
      <c r="G115" s="38" t="str">
        <f t="shared" si="67"/>
        <v>-</v>
      </c>
      <c r="H115" s="38" t="str">
        <f t="shared" si="67"/>
        <v>-</v>
      </c>
      <c r="I115" s="38" t="str">
        <f t="shared" si="67"/>
        <v>-</v>
      </c>
      <c r="J115" s="43" t="str">
        <f t="shared" si="67"/>
        <v>-</v>
      </c>
      <c r="K115" s="155" t="str">
        <f t="shared" si="67"/>
        <v>-</v>
      </c>
      <c r="L115" s="47" t="str">
        <f t="shared" si="67"/>
        <v>-</v>
      </c>
      <c r="M115" s="38" t="str">
        <f t="shared" si="67"/>
        <v>-</v>
      </c>
      <c r="N115" s="38" t="str">
        <f t="shared" si="67"/>
        <v>-</v>
      </c>
      <c r="O115" s="38" t="str">
        <f t="shared" si="67"/>
        <v>-</v>
      </c>
      <c r="P115" s="38" t="str">
        <f t="shared" si="67"/>
        <v>-</v>
      </c>
      <c r="Q115" s="38" t="str">
        <f t="shared" si="67"/>
        <v>-</v>
      </c>
      <c r="R115" s="155" t="str">
        <f t="shared" si="67"/>
        <v>-</v>
      </c>
      <c r="S115" s="38" t="str">
        <f t="shared" si="67"/>
        <v>-</v>
      </c>
      <c r="T115" s="38" t="str">
        <f t="shared" si="67"/>
        <v>-</v>
      </c>
      <c r="U115" s="38" t="str">
        <f t="shared" si="67"/>
        <v>-</v>
      </c>
      <c r="V115" s="38" t="str">
        <f t="shared" si="67"/>
        <v>-</v>
      </c>
      <c r="W115" s="38" t="str">
        <f t="shared" si="67"/>
        <v>-</v>
      </c>
      <c r="X115" s="38" t="str">
        <f t="shared" si="67"/>
        <v>-</v>
      </c>
      <c r="Y115" s="155" t="str">
        <f t="shared" si="67"/>
        <v>-</v>
      </c>
      <c r="Z115" s="38" t="str">
        <f t="shared" si="67"/>
        <v>-</v>
      </c>
      <c r="AA115" s="38" t="str">
        <f t="shared" si="67"/>
        <v>-</v>
      </c>
      <c r="AB115" s="38" t="str">
        <f t="shared" si="67"/>
        <v>-</v>
      </c>
      <c r="AC115" s="38" t="str">
        <f t="shared" si="67"/>
        <v>-</v>
      </c>
      <c r="AD115" s="38" t="str">
        <f t="shared" si="67"/>
        <v>-</v>
      </c>
      <c r="AE115" s="38" t="str">
        <f t="shared" si="67"/>
        <v>-</v>
      </c>
      <c r="AF115" s="155" t="str">
        <f t="shared" si="67"/>
        <v>-</v>
      </c>
      <c r="AG115" s="38" t="str">
        <f t="shared" si="67"/>
        <v>-</v>
      </c>
      <c r="AH115" s="38" t="str">
        <f t="shared" si="67"/>
        <v>-</v>
      </c>
      <c r="AI115" s="38" t="str">
        <f t="shared" si="67"/>
        <v>-</v>
      </c>
      <c r="AJ115" s="38" t="str">
        <f t="shared" si="67"/>
        <v>-</v>
      </c>
      <c r="AK115" s="38" t="str">
        <f t="shared" si="67"/>
        <v>-</v>
      </c>
      <c r="AL115" s="38" t="str">
        <f t="shared" si="67"/>
        <v>-</v>
      </c>
      <c r="AM115" s="155" t="str">
        <f t="shared" si="67"/>
        <v>-</v>
      </c>
      <c r="AN115" s="155" t="str">
        <f t="shared" si="67"/>
        <v>-</v>
      </c>
    </row>
    <row r="116" spans="1:40">
      <c r="A116" s="283" t="s">
        <v>137</v>
      </c>
      <c r="B116" s="284"/>
      <c r="C116" s="284"/>
      <c r="D116" s="285"/>
      <c r="E116" s="37">
        <f t="shared" ref="E116:AN116" si="68">IFERROR((E25+E26+E27)-E111,"-")</f>
        <v>-11.62</v>
      </c>
      <c r="F116" s="38">
        <f t="shared" si="68"/>
        <v>-5.76</v>
      </c>
      <c r="G116" s="38">
        <f t="shared" si="68"/>
        <v>-7</v>
      </c>
      <c r="H116" s="38">
        <f t="shared" si="68"/>
        <v>2.92</v>
      </c>
      <c r="I116" s="38">
        <f t="shared" si="68"/>
        <v>-2.34</v>
      </c>
      <c r="J116" s="43">
        <f t="shared" si="68"/>
        <v>0</v>
      </c>
      <c r="K116" s="155">
        <f t="shared" si="68"/>
        <v>-23.8</v>
      </c>
      <c r="L116" s="47">
        <f t="shared" si="68"/>
        <v>-0.54</v>
      </c>
      <c r="M116" s="38">
        <f t="shared" si="68"/>
        <v>-2.46</v>
      </c>
      <c r="N116" s="38">
        <f t="shared" si="68"/>
        <v>2.76</v>
      </c>
      <c r="O116" s="38">
        <f t="shared" si="68"/>
        <v>-9.14</v>
      </c>
      <c r="P116" s="38">
        <f t="shared" si="68"/>
        <v>1.02</v>
      </c>
      <c r="Q116" s="38">
        <f t="shared" si="68"/>
        <v>0</v>
      </c>
      <c r="R116" s="155">
        <f t="shared" si="68"/>
        <v>-8.36</v>
      </c>
      <c r="S116" s="38">
        <f t="shared" si="68"/>
        <v>-2.46</v>
      </c>
      <c r="T116" s="38">
        <f t="shared" si="68"/>
        <v>12.84</v>
      </c>
      <c r="U116" s="38">
        <f t="shared" si="68"/>
        <v>16.48</v>
      </c>
      <c r="V116" s="38">
        <f t="shared" si="68"/>
        <v>-13.64</v>
      </c>
      <c r="W116" s="38">
        <f t="shared" si="68"/>
        <v>-4.4000000000000004</v>
      </c>
      <c r="X116" s="38">
        <f t="shared" si="68"/>
        <v>0</v>
      </c>
      <c r="Y116" s="155">
        <f t="shared" si="68"/>
        <v>8.82</v>
      </c>
      <c r="Z116" s="38">
        <f t="shared" si="68"/>
        <v>-9</v>
      </c>
      <c r="AA116" s="38">
        <f t="shared" si="68"/>
        <v>-9.94</v>
      </c>
      <c r="AB116" s="38">
        <f t="shared" si="68"/>
        <v>-8.84</v>
      </c>
      <c r="AC116" s="38">
        <f t="shared" si="68"/>
        <v>-10.28</v>
      </c>
      <c r="AD116" s="38">
        <f t="shared" si="68"/>
        <v>-7.82</v>
      </c>
      <c r="AE116" s="38">
        <f t="shared" si="68"/>
        <v>0</v>
      </c>
      <c r="AF116" s="155">
        <f t="shared" si="68"/>
        <v>-45.88</v>
      </c>
      <c r="AG116" s="38">
        <f t="shared" si="68"/>
        <v>-12.82</v>
      </c>
      <c r="AH116" s="38">
        <f t="shared" si="68"/>
        <v>-18.14</v>
      </c>
      <c r="AI116" s="38">
        <f t="shared" si="68"/>
        <v>-23.42</v>
      </c>
      <c r="AJ116" s="38">
        <f t="shared" si="68"/>
        <v>0</v>
      </c>
      <c r="AK116" s="38">
        <f t="shared" si="68"/>
        <v>0</v>
      </c>
      <c r="AL116" s="38">
        <f t="shared" si="68"/>
        <v>0</v>
      </c>
      <c r="AM116" s="155">
        <f t="shared" si="68"/>
        <v>-54.38</v>
      </c>
      <c r="AN116" s="155">
        <f t="shared" si="68"/>
        <v>-123.6</v>
      </c>
    </row>
    <row r="117" spans="1:40">
      <c r="A117" s="283" t="s">
        <v>138</v>
      </c>
      <c r="B117" s="284"/>
      <c r="C117" s="284"/>
      <c r="D117" s="285"/>
      <c r="E117" s="37">
        <f t="shared" ref="E117:AN117" si="69">IFERROR((E23-E112),"-")</f>
        <v>-0.38500000000000001</v>
      </c>
      <c r="F117" s="38">
        <f t="shared" si="69"/>
        <v>-0.23</v>
      </c>
      <c r="G117" s="38">
        <f t="shared" si="69"/>
        <v>-0.5</v>
      </c>
      <c r="H117" s="38">
        <f t="shared" si="69"/>
        <v>-1.0900000000000001</v>
      </c>
      <c r="I117" s="38">
        <f t="shared" si="69"/>
        <v>5.5E-2</v>
      </c>
      <c r="J117" s="43">
        <f t="shared" si="69"/>
        <v>0</v>
      </c>
      <c r="K117" s="155">
        <f t="shared" si="69"/>
        <v>-2.15</v>
      </c>
      <c r="L117" s="47">
        <f t="shared" si="69"/>
        <v>-1.2949999999999999</v>
      </c>
      <c r="M117" s="38">
        <f t="shared" si="69"/>
        <v>-1.7050000000000001</v>
      </c>
      <c r="N117" s="38">
        <f t="shared" si="69"/>
        <v>-1.02</v>
      </c>
      <c r="O117" s="38">
        <f t="shared" si="69"/>
        <v>-1.845</v>
      </c>
      <c r="P117" s="38">
        <f t="shared" si="69"/>
        <v>-1.915</v>
      </c>
      <c r="Q117" s="38">
        <f t="shared" si="69"/>
        <v>0</v>
      </c>
      <c r="R117" s="155">
        <f t="shared" si="69"/>
        <v>-7.78</v>
      </c>
      <c r="S117" s="38">
        <f t="shared" si="69"/>
        <v>-1.7050000000000001</v>
      </c>
      <c r="T117" s="38">
        <f t="shared" si="69"/>
        <v>-2.1800000000000002</v>
      </c>
      <c r="U117" s="38">
        <f t="shared" si="69"/>
        <v>-2.21</v>
      </c>
      <c r="V117" s="38">
        <f t="shared" si="69"/>
        <v>-1.47</v>
      </c>
      <c r="W117" s="38">
        <f t="shared" si="69"/>
        <v>-1.45</v>
      </c>
      <c r="X117" s="38">
        <f t="shared" si="69"/>
        <v>0</v>
      </c>
      <c r="Y117" s="155">
        <f t="shared" si="69"/>
        <v>-9.0150000000000006</v>
      </c>
      <c r="Z117" s="38">
        <f t="shared" si="69"/>
        <v>-1.25</v>
      </c>
      <c r="AA117" s="38">
        <f t="shared" si="69"/>
        <v>-0.245</v>
      </c>
      <c r="AB117" s="38">
        <f t="shared" si="69"/>
        <v>-1.32</v>
      </c>
      <c r="AC117" s="38">
        <f t="shared" si="69"/>
        <v>-0.94</v>
      </c>
      <c r="AD117" s="38">
        <f t="shared" si="69"/>
        <v>-1.2350000000000001</v>
      </c>
      <c r="AE117" s="38">
        <f t="shared" si="69"/>
        <v>0</v>
      </c>
      <c r="AF117" s="155">
        <f t="shared" si="69"/>
        <v>-4.99</v>
      </c>
      <c r="AG117" s="38">
        <f t="shared" si="69"/>
        <v>-2.4849999999999999</v>
      </c>
      <c r="AH117" s="38">
        <f t="shared" si="69"/>
        <v>-2.0950000000000002</v>
      </c>
      <c r="AI117" s="38">
        <f t="shared" si="69"/>
        <v>-2.5350000000000001</v>
      </c>
      <c r="AJ117" s="38">
        <f t="shared" si="69"/>
        <v>0</v>
      </c>
      <c r="AK117" s="38">
        <f t="shared" si="69"/>
        <v>0</v>
      </c>
      <c r="AL117" s="38">
        <f t="shared" si="69"/>
        <v>0</v>
      </c>
      <c r="AM117" s="155">
        <f t="shared" si="69"/>
        <v>-7.1150000000000002</v>
      </c>
      <c r="AN117" s="155">
        <f t="shared" si="69"/>
        <v>-31.05</v>
      </c>
    </row>
    <row r="118" spans="1:40">
      <c r="A118" s="283" t="s">
        <v>139</v>
      </c>
      <c r="B118" s="284"/>
      <c r="C118" s="284"/>
      <c r="D118" s="285"/>
      <c r="E118" s="37" t="str">
        <f t="shared" ref="E118:AN118" si="70">IFERROR((E28+E29)-E113,"-")</f>
        <v>-</v>
      </c>
      <c r="F118" s="38" t="str">
        <f t="shared" si="70"/>
        <v>-</v>
      </c>
      <c r="G118" s="38" t="str">
        <f t="shared" si="70"/>
        <v>-</v>
      </c>
      <c r="H118" s="38" t="str">
        <f t="shared" si="70"/>
        <v>-</v>
      </c>
      <c r="I118" s="38" t="str">
        <f t="shared" si="70"/>
        <v>-</v>
      </c>
      <c r="J118" s="43" t="str">
        <f t="shared" si="70"/>
        <v>-</v>
      </c>
      <c r="K118" s="155" t="str">
        <f t="shared" si="70"/>
        <v>-</v>
      </c>
      <c r="L118" s="47" t="str">
        <f t="shared" si="70"/>
        <v>-</v>
      </c>
      <c r="M118" s="38" t="str">
        <f t="shared" si="70"/>
        <v>-</v>
      </c>
      <c r="N118" s="38" t="str">
        <f t="shared" si="70"/>
        <v>-</v>
      </c>
      <c r="O118" s="38" t="str">
        <f t="shared" si="70"/>
        <v>-</v>
      </c>
      <c r="P118" s="38" t="str">
        <f t="shared" si="70"/>
        <v>-</v>
      </c>
      <c r="Q118" s="38" t="str">
        <f t="shared" si="70"/>
        <v>-</v>
      </c>
      <c r="R118" s="155" t="str">
        <f t="shared" si="70"/>
        <v>-</v>
      </c>
      <c r="S118" s="38" t="str">
        <f t="shared" si="70"/>
        <v>-</v>
      </c>
      <c r="T118" s="38" t="str">
        <f t="shared" si="70"/>
        <v>-</v>
      </c>
      <c r="U118" s="38" t="str">
        <f t="shared" si="70"/>
        <v>-</v>
      </c>
      <c r="V118" s="38" t="str">
        <f t="shared" si="70"/>
        <v>-</v>
      </c>
      <c r="W118" s="38" t="str">
        <f t="shared" si="70"/>
        <v>-</v>
      </c>
      <c r="X118" s="38" t="str">
        <f t="shared" si="70"/>
        <v>-</v>
      </c>
      <c r="Y118" s="155" t="str">
        <f t="shared" si="70"/>
        <v>-</v>
      </c>
      <c r="Z118" s="38" t="str">
        <f t="shared" si="70"/>
        <v>-</v>
      </c>
      <c r="AA118" s="38" t="str">
        <f t="shared" si="70"/>
        <v>-</v>
      </c>
      <c r="AB118" s="38" t="str">
        <f t="shared" si="70"/>
        <v>-</v>
      </c>
      <c r="AC118" s="38" t="str">
        <f t="shared" si="70"/>
        <v>-</v>
      </c>
      <c r="AD118" s="38" t="str">
        <f t="shared" si="70"/>
        <v>-</v>
      </c>
      <c r="AE118" s="38" t="str">
        <f t="shared" si="70"/>
        <v>-</v>
      </c>
      <c r="AF118" s="155" t="str">
        <f t="shared" si="70"/>
        <v>-</v>
      </c>
      <c r="AG118" s="38" t="str">
        <f t="shared" si="70"/>
        <v>-</v>
      </c>
      <c r="AH118" s="38" t="str">
        <f t="shared" si="70"/>
        <v>-</v>
      </c>
      <c r="AI118" s="38" t="str">
        <f t="shared" si="70"/>
        <v>-</v>
      </c>
      <c r="AJ118" s="38" t="str">
        <f t="shared" si="70"/>
        <v>-</v>
      </c>
      <c r="AK118" s="38" t="str">
        <f t="shared" si="70"/>
        <v>-</v>
      </c>
      <c r="AL118" s="38" t="str">
        <f t="shared" si="70"/>
        <v>-</v>
      </c>
      <c r="AM118" s="155" t="str">
        <f t="shared" si="70"/>
        <v>-</v>
      </c>
      <c r="AN118" s="155" t="str">
        <f t="shared" si="70"/>
        <v>-</v>
      </c>
    </row>
    <row r="119" spans="1:40">
      <c r="A119" s="283" t="s">
        <v>140</v>
      </c>
      <c r="B119" s="284"/>
      <c r="C119" s="284"/>
      <c r="D119" s="285"/>
      <c r="E119" s="37" t="str">
        <f t="shared" ref="E119:AN119" si="71">IFERROR(E24-E114,"-")</f>
        <v>-</v>
      </c>
      <c r="F119" s="38" t="str">
        <f t="shared" si="71"/>
        <v>-</v>
      </c>
      <c r="G119" s="38" t="str">
        <f t="shared" si="71"/>
        <v>-</v>
      </c>
      <c r="H119" s="38" t="str">
        <f t="shared" si="71"/>
        <v>-</v>
      </c>
      <c r="I119" s="38" t="str">
        <f t="shared" si="71"/>
        <v>-</v>
      </c>
      <c r="J119" s="43" t="str">
        <f t="shared" si="71"/>
        <v>-</v>
      </c>
      <c r="K119" s="155" t="str">
        <f t="shared" si="71"/>
        <v>-</v>
      </c>
      <c r="L119" s="47" t="str">
        <f t="shared" si="71"/>
        <v>-</v>
      </c>
      <c r="M119" s="38" t="str">
        <f t="shared" si="71"/>
        <v>-</v>
      </c>
      <c r="N119" s="38" t="str">
        <f t="shared" si="71"/>
        <v>-</v>
      </c>
      <c r="O119" s="38" t="str">
        <f t="shared" si="71"/>
        <v>-</v>
      </c>
      <c r="P119" s="38" t="str">
        <f t="shared" si="71"/>
        <v>-</v>
      </c>
      <c r="Q119" s="38" t="str">
        <f t="shared" si="71"/>
        <v>-</v>
      </c>
      <c r="R119" s="155" t="str">
        <f t="shared" si="71"/>
        <v>-</v>
      </c>
      <c r="S119" s="38" t="str">
        <f t="shared" si="71"/>
        <v>-</v>
      </c>
      <c r="T119" s="38" t="str">
        <f t="shared" si="71"/>
        <v>-</v>
      </c>
      <c r="U119" s="38" t="str">
        <f t="shared" si="71"/>
        <v>-</v>
      </c>
      <c r="V119" s="38" t="str">
        <f t="shared" si="71"/>
        <v>-</v>
      </c>
      <c r="W119" s="38" t="str">
        <f t="shared" si="71"/>
        <v>-</v>
      </c>
      <c r="X119" s="38" t="str">
        <f t="shared" si="71"/>
        <v>-</v>
      </c>
      <c r="Y119" s="155" t="str">
        <f t="shared" si="71"/>
        <v>-</v>
      </c>
      <c r="Z119" s="38" t="str">
        <f t="shared" si="71"/>
        <v>-</v>
      </c>
      <c r="AA119" s="38" t="str">
        <f t="shared" si="71"/>
        <v>-</v>
      </c>
      <c r="AB119" s="38" t="str">
        <f t="shared" si="71"/>
        <v>-</v>
      </c>
      <c r="AC119" s="38" t="str">
        <f t="shared" si="71"/>
        <v>-</v>
      </c>
      <c r="AD119" s="38" t="str">
        <f t="shared" si="71"/>
        <v>-</v>
      </c>
      <c r="AE119" s="38" t="str">
        <f t="shared" si="71"/>
        <v>-</v>
      </c>
      <c r="AF119" s="155" t="str">
        <f t="shared" si="71"/>
        <v>-</v>
      </c>
      <c r="AG119" s="38" t="str">
        <f t="shared" si="71"/>
        <v>-</v>
      </c>
      <c r="AH119" s="38" t="str">
        <f t="shared" si="71"/>
        <v>-</v>
      </c>
      <c r="AI119" s="38" t="str">
        <f t="shared" si="71"/>
        <v>-</v>
      </c>
      <c r="AJ119" s="38" t="str">
        <f t="shared" si="71"/>
        <v>-</v>
      </c>
      <c r="AK119" s="38" t="str">
        <f t="shared" si="71"/>
        <v>-</v>
      </c>
      <c r="AL119" s="38" t="str">
        <f t="shared" si="71"/>
        <v>-</v>
      </c>
      <c r="AM119" s="155" t="str">
        <f t="shared" si="71"/>
        <v>-</v>
      </c>
      <c r="AN119" s="155" t="str">
        <f t="shared" si="71"/>
        <v>-</v>
      </c>
    </row>
    <row r="120" spans="1:40" ht="15.75" customHeight="1">
      <c r="A120" s="280" t="s">
        <v>141</v>
      </c>
      <c r="B120" s="281"/>
      <c r="C120" s="281"/>
      <c r="D120" s="282"/>
      <c r="E120" s="39" t="str">
        <f t="shared" ref="E120:AN120" si="72">IFERROR((E30+E31)-E115,"-")</f>
        <v>-</v>
      </c>
      <c r="F120" s="40" t="str">
        <f t="shared" si="72"/>
        <v>-</v>
      </c>
      <c r="G120" s="40" t="str">
        <f t="shared" si="72"/>
        <v>-</v>
      </c>
      <c r="H120" s="40" t="str">
        <f t="shared" si="72"/>
        <v>-</v>
      </c>
      <c r="I120" s="40" t="str">
        <f t="shared" si="72"/>
        <v>-</v>
      </c>
      <c r="J120" s="44" t="str">
        <f t="shared" si="72"/>
        <v>-</v>
      </c>
      <c r="K120" s="156" t="str">
        <f t="shared" si="72"/>
        <v>-</v>
      </c>
      <c r="L120" s="48" t="str">
        <f t="shared" si="72"/>
        <v>-</v>
      </c>
      <c r="M120" s="40" t="str">
        <f t="shared" si="72"/>
        <v>-</v>
      </c>
      <c r="N120" s="40" t="str">
        <f t="shared" si="72"/>
        <v>-</v>
      </c>
      <c r="O120" s="40" t="str">
        <f t="shared" si="72"/>
        <v>-</v>
      </c>
      <c r="P120" s="40" t="str">
        <f t="shared" si="72"/>
        <v>-</v>
      </c>
      <c r="Q120" s="40" t="str">
        <f t="shared" si="72"/>
        <v>-</v>
      </c>
      <c r="R120" s="156" t="str">
        <f t="shared" si="72"/>
        <v>-</v>
      </c>
      <c r="S120" s="40" t="str">
        <f t="shared" si="72"/>
        <v>-</v>
      </c>
      <c r="T120" s="40" t="str">
        <f t="shared" si="72"/>
        <v>-</v>
      </c>
      <c r="U120" s="40" t="str">
        <f t="shared" si="72"/>
        <v>-</v>
      </c>
      <c r="V120" s="40" t="str">
        <f t="shared" si="72"/>
        <v>-</v>
      </c>
      <c r="W120" s="40" t="str">
        <f t="shared" si="72"/>
        <v>-</v>
      </c>
      <c r="X120" s="40" t="str">
        <f t="shared" si="72"/>
        <v>-</v>
      </c>
      <c r="Y120" s="156" t="str">
        <f t="shared" si="72"/>
        <v>-</v>
      </c>
      <c r="Z120" s="40" t="str">
        <f t="shared" si="72"/>
        <v>-</v>
      </c>
      <c r="AA120" s="40" t="str">
        <f t="shared" si="72"/>
        <v>-</v>
      </c>
      <c r="AB120" s="40" t="str">
        <f t="shared" si="72"/>
        <v>-</v>
      </c>
      <c r="AC120" s="40" t="str">
        <f t="shared" si="72"/>
        <v>-</v>
      </c>
      <c r="AD120" s="40" t="str">
        <f t="shared" si="72"/>
        <v>-</v>
      </c>
      <c r="AE120" s="40" t="str">
        <f t="shared" si="72"/>
        <v>-</v>
      </c>
      <c r="AF120" s="156" t="str">
        <f t="shared" si="72"/>
        <v>-</v>
      </c>
      <c r="AG120" s="40" t="str">
        <f t="shared" si="72"/>
        <v>-</v>
      </c>
      <c r="AH120" s="40" t="str">
        <f t="shared" si="72"/>
        <v>-</v>
      </c>
      <c r="AI120" s="40" t="str">
        <f t="shared" si="72"/>
        <v>-</v>
      </c>
      <c r="AJ120" s="40" t="str">
        <f t="shared" si="72"/>
        <v>-</v>
      </c>
      <c r="AK120" s="40" t="str">
        <f t="shared" si="72"/>
        <v>-</v>
      </c>
      <c r="AL120" s="40" t="str">
        <f t="shared" si="72"/>
        <v>-</v>
      </c>
      <c r="AM120" s="156" t="str">
        <f t="shared" si="72"/>
        <v>-</v>
      </c>
      <c r="AN120" s="156" t="str">
        <f t="shared" si="72"/>
        <v>-</v>
      </c>
    </row>
    <row r="121" spans="1:40" ht="15.75" customHeight="1"/>
  </sheetData>
  <sheetProtection formatCells="0" formatColumns="0" formatRows="0" insertColumns="0" insertRows="0" insertHyperlinks="0" deleteColumns="0" deleteRows="0" sort="0" autoFilter="0" pivotTables="0"/>
  <mergeCells count="103">
    <mergeCell ref="A120:D120"/>
    <mergeCell ref="A114:D114"/>
    <mergeCell ref="A115:D115"/>
    <mergeCell ref="A116:D116"/>
    <mergeCell ref="A117:D117"/>
    <mergeCell ref="A118:D118"/>
    <mergeCell ref="A119:D119"/>
    <mergeCell ref="A113:D113"/>
    <mergeCell ref="A83:D83"/>
    <mergeCell ref="A108:D108"/>
    <mergeCell ref="A111:D111"/>
    <mergeCell ref="A112:D112"/>
    <mergeCell ref="A107:D107"/>
    <mergeCell ref="A104:D104"/>
    <mergeCell ref="A105:D105"/>
    <mergeCell ref="A106:D106"/>
    <mergeCell ref="A84:D84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9:D99"/>
    <mergeCell ref="A100:D100"/>
    <mergeCell ref="A102:D102"/>
    <mergeCell ref="A103:D103"/>
    <mergeCell ref="A95:D95"/>
    <mergeCell ref="A96:D96"/>
    <mergeCell ref="A97:D97"/>
    <mergeCell ref="A68:D68"/>
    <mergeCell ref="A70:D70"/>
    <mergeCell ref="A78:D78"/>
    <mergeCell ref="A79:D79"/>
    <mergeCell ref="A80:D80"/>
    <mergeCell ref="A82:D82"/>
    <mergeCell ref="A72:D72"/>
    <mergeCell ref="A73:D73"/>
    <mergeCell ref="A75:D75"/>
    <mergeCell ref="A76:D76"/>
    <mergeCell ref="A77:D77"/>
    <mergeCell ref="A71:D71"/>
    <mergeCell ref="A81:D81"/>
    <mergeCell ref="A64:D64"/>
    <mergeCell ref="A65:D65"/>
    <mergeCell ref="A66:D66"/>
    <mergeCell ref="A67:D67"/>
    <mergeCell ref="A57:D57"/>
    <mergeCell ref="A58:D58"/>
    <mergeCell ref="A59:D59"/>
    <mergeCell ref="A61:D61"/>
    <mergeCell ref="A62:D62"/>
    <mergeCell ref="A63:D63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51:D51"/>
    <mergeCell ref="A52:D52"/>
    <mergeCell ref="A53:D53"/>
    <mergeCell ref="A54:D54"/>
    <mergeCell ref="A55:D55"/>
    <mergeCell ref="A46:D46"/>
    <mergeCell ref="A47:D47"/>
    <mergeCell ref="A48:D48"/>
    <mergeCell ref="A49:D49"/>
    <mergeCell ref="A50:D50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1:B1"/>
    <mergeCell ref="C1:D1"/>
    <mergeCell ref="A3:B3"/>
    <mergeCell ref="C3:D3"/>
    <mergeCell ref="A4:B4"/>
    <mergeCell ref="C4:D4"/>
    <mergeCell ref="AF21:AF22"/>
    <mergeCell ref="AM21:AM22"/>
    <mergeCell ref="AN21:AN22"/>
    <mergeCell ref="K21:K22"/>
    <mergeCell ref="R21:R22"/>
    <mergeCell ref="Y21:Y22"/>
  </mergeCells>
  <dataValidations count="2">
    <dataValidation type="list" allowBlank="1" showInputMessage="1" showErrorMessage="1" sqref="C4:D4">
      <formula1>$C$5:$D$5</formula1>
    </dataValidation>
    <dataValidation type="list" allowBlank="1" showInputMessage="1" showErrorMessage="1" sqref="C4:D4">
      <formula1>$C$5:$D$5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Objectifs!$B$6:$K$6</xm:f>
          </x14:formula1>
          <xm:sqref>C3:D3</xm:sqref>
        </x14:dataValidation>
        <x14:dataValidation type="list" allowBlank="1" showInputMessage="1" showErrorMessage="1">
          <x14:formula1>
            <xm:f>Objectifs!$B$6:$K$6</xm:f>
          </x14:formula1>
          <xm:sqref>C3:D3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8EAADB"/>
  </sheetPr>
  <dimension ref="A1:AL121"/>
  <sheetViews>
    <sheetView zoomScale="70" zoomScaleNormal="70" workbookViewId="0">
      <pane xSplit="4" ySplit="22" topLeftCell="E83" activePane="bottomRight" state="frozen"/>
      <selection pane="topRight"/>
      <selection pane="bottomLeft"/>
      <selection pane="bottomRight" activeCell="E22" sqref="E22"/>
    </sheetView>
  </sheetViews>
  <sheetFormatPr baseColWidth="10" defaultColWidth="11.42578125" defaultRowHeight="15"/>
  <cols>
    <col min="1" max="1" width="34" style="2" customWidth="1"/>
    <col min="2" max="2" width="9.28515625" style="2" customWidth="1"/>
    <col min="3" max="3" width="23.5703125" style="2" customWidth="1"/>
    <col min="4" max="4" width="13.7109375" style="2" customWidth="1"/>
    <col min="5" max="5" width="15.85546875" style="2" customWidth="1"/>
    <col min="6" max="6" width="14.85546875" style="2" customWidth="1"/>
    <col min="7" max="7" width="13.85546875" style="2" customWidth="1"/>
    <col min="8" max="8" width="11.42578125" style="2"/>
    <col min="9" max="9" width="12.85546875" style="2" customWidth="1"/>
    <col min="10" max="10" width="13.42578125" style="2" customWidth="1"/>
    <col min="11" max="11" width="11.5703125" style="2" customWidth="1"/>
    <col min="12" max="12" width="14.5703125" style="2" customWidth="1"/>
    <col min="13" max="13" width="22.5703125" style="2" customWidth="1"/>
    <col min="14" max="14" width="21.5703125" style="2" customWidth="1"/>
    <col min="15" max="15" width="11.42578125" style="2"/>
    <col min="16" max="16" width="19.85546875" style="2" customWidth="1"/>
    <col min="17" max="17" width="19.140625" style="2" customWidth="1"/>
    <col min="18" max="18" width="20" style="2" customWidth="1"/>
    <col min="19" max="21" width="14.42578125" style="2" customWidth="1"/>
    <col min="22" max="22" width="11.42578125" style="2"/>
    <col min="23" max="23" width="14.42578125" style="2" customWidth="1"/>
    <col min="24" max="24" width="14.85546875" style="2" customWidth="1"/>
    <col min="25" max="25" width="17.140625" style="2" customWidth="1"/>
    <col min="26" max="26" width="16.5703125" style="2" customWidth="1"/>
    <col min="27" max="27" width="17.5703125" style="2" customWidth="1"/>
    <col min="28" max="29" width="11.42578125" style="2"/>
    <col min="30" max="31" width="16.140625" style="2" customWidth="1"/>
    <col min="32" max="32" width="14.85546875" style="2" customWidth="1"/>
    <col min="33" max="33" width="15.28515625" style="2" customWidth="1"/>
    <col min="34" max="34" width="15.5703125" style="2" customWidth="1"/>
    <col min="35" max="35" width="3.42578125" style="2" customWidth="1"/>
    <col min="36" max="36" width="11.42578125" style="2"/>
    <col min="37" max="37" width="30.85546875" style="2" customWidth="1"/>
    <col min="38" max="38" width="11.42578125" style="2"/>
  </cols>
  <sheetData>
    <row r="1" spans="1:37" ht="16.5" customHeight="1">
      <c r="A1" s="252" t="s">
        <v>40</v>
      </c>
      <c r="B1" s="253"/>
      <c r="C1" s="252" t="e">
        <f>MID(CELL("nomfichier",E1),FIND("]",CELL("nomfichier",E1))+1,32)</f>
        <v>#VALUE!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16.5" customHeight="1">
      <c r="A2" s="57"/>
      <c r="B2" s="57"/>
      <c r="C2" s="57"/>
      <c r="D2" s="58"/>
      <c r="E2" s="1"/>
      <c r="F2" s="1"/>
      <c r="G2" s="25" t="s">
        <v>41</v>
      </c>
      <c r="H2" s="1"/>
      <c r="I2" s="1"/>
      <c r="J2" s="1"/>
      <c r="K2" s="1"/>
      <c r="L2" s="1"/>
      <c r="M2" s="1"/>
      <c r="N2" s="25" t="s">
        <v>41</v>
      </c>
      <c r="O2" s="1"/>
      <c r="P2" s="1"/>
      <c r="Q2" s="1"/>
      <c r="R2" s="1"/>
      <c r="S2" s="1"/>
      <c r="T2" s="1"/>
      <c r="U2" s="25" t="s">
        <v>41</v>
      </c>
      <c r="V2" s="1"/>
      <c r="W2" s="1"/>
      <c r="X2" s="1"/>
      <c r="Y2" s="1"/>
      <c r="Z2" s="1"/>
      <c r="AA2" s="1"/>
      <c r="AB2" s="25" t="s">
        <v>41</v>
      </c>
      <c r="AC2" s="1"/>
      <c r="AD2" s="1"/>
      <c r="AE2" s="1"/>
      <c r="AF2" s="1"/>
      <c r="AG2" s="1"/>
      <c r="AH2" s="1"/>
      <c r="AI2" s="25" t="s">
        <v>41</v>
      </c>
      <c r="AJ2" s="1"/>
      <c r="AK2" s="1"/>
    </row>
    <row r="3" spans="1:37" ht="16.5" customHeight="1">
      <c r="A3" s="256" t="s">
        <v>42</v>
      </c>
      <c r="B3" s="257"/>
      <c r="C3" s="254" t="s">
        <v>3</v>
      </c>
      <c r="D3" s="255"/>
      <c r="E3" s="1"/>
      <c r="F3" s="1"/>
      <c r="G3" s="25"/>
      <c r="H3" s="1"/>
      <c r="I3" s="1"/>
      <c r="J3" s="1"/>
      <c r="K3" s="1"/>
      <c r="L3" s="1"/>
      <c r="M3" s="1"/>
      <c r="N3" s="25"/>
      <c r="O3" s="1"/>
      <c r="P3" s="1"/>
      <c r="Q3" s="1"/>
      <c r="R3" s="1"/>
      <c r="S3" s="1"/>
      <c r="T3" s="1"/>
      <c r="U3" s="25"/>
      <c r="V3" s="1"/>
      <c r="W3" s="1"/>
      <c r="X3" s="1"/>
      <c r="Y3" s="1"/>
      <c r="Z3" s="1"/>
      <c r="AA3" s="1"/>
      <c r="AB3" s="25"/>
      <c r="AC3" s="1"/>
      <c r="AD3" s="1"/>
      <c r="AE3" s="1"/>
      <c r="AF3" s="1"/>
      <c r="AG3" s="1"/>
      <c r="AH3" s="1"/>
      <c r="AI3" s="25"/>
      <c r="AJ3" s="1"/>
      <c r="AK3" s="1"/>
    </row>
    <row r="4" spans="1:37" ht="16.5" customHeight="1">
      <c r="A4" s="256" t="s">
        <v>43</v>
      </c>
      <c r="B4" s="257"/>
      <c r="C4" s="254" t="s">
        <v>2</v>
      </c>
      <c r="D4" s="255"/>
      <c r="E4" s="1"/>
      <c r="F4" s="1"/>
      <c r="G4" s="25"/>
      <c r="H4" s="1"/>
      <c r="I4" s="1"/>
      <c r="J4" s="1"/>
      <c r="K4" s="1"/>
      <c r="L4" s="1"/>
      <c r="M4" s="1"/>
      <c r="N4" s="25"/>
      <c r="O4" s="1"/>
      <c r="P4" s="1"/>
      <c r="Q4" s="1"/>
      <c r="R4" s="1"/>
      <c r="S4" s="1"/>
      <c r="T4" s="1"/>
      <c r="U4" s="25"/>
      <c r="V4" s="1"/>
      <c r="W4" s="1"/>
      <c r="X4" s="1"/>
      <c r="Y4" s="1"/>
      <c r="Z4" s="1"/>
      <c r="AA4" s="1"/>
      <c r="AB4" s="25"/>
      <c r="AC4" s="1"/>
      <c r="AD4" s="1"/>
      <c r="AE4" s="1"/>
      <c r="AF4" s="1"/>
      <c r="AG4" s="1"/>
      <c r="AH4" s="1"/>
      <c r="AI4" s="25"/>
      <c r="AJ4" s="1"/>
      <c r="AK4" s="1"/>
    </row>
    <row r="5" spans="1:37" ht="16.5" customHeight="1">
      <c r="A5" s="57"/>
      <c r="B5" s="57"/>
      <c r="C5" s="60" t="s">
        <v>1</v>
      </c>
      <c r="D5" s="61" t="s">
        <v>2</v>
      </c>
      <c r="E5" s="1"/>
      <c r="F5" s="1"/>
      <c r="G5" s="25"/>
      <c r="H5" s="1"/>
      <c r="I5" s="1"/>
      <c r="J5" s="1"/>
      <c r="K5" s="1"/>
      <c r="L5" s="1"/>
      <c r="M5" s="1"/>
      <c r="N5" s="25"/>
      <c r="O5" s="1"/>
      <c r="P5" s="1"/>
      <c r="Q5" s="1"/>
      <c r="R5" s="1"/>
      <c r="S5" s="1"/>
      <c r="T5" s="1"/>
      <c r="U5" s="25"/>
      <c r="V5" s="1"/>
      <c r="W5" s="1"/>
      <c r="X5" s="1"/>
      <c r="Y5" s="1"/>
      <c r="Z5" s="1"/>
      <c r="AA5" s="1"/>
      <c r="AB5" s="25"/>
      <c r="AC5" s="1"/>
      <c r="AD5" s="1"/>
      <c r="AE5" s="1"/>
      <c r="AF5" s="1"/>
      <c r="AG5" s="1"/>
      <c r="AH5" s="1"/>
      <c r="AI5" s="25"/>
      <c r="AJ5" s="1"/>
      <c r="AK5" s="1"/>
    </row>
    <row r="6" spans="1:37" s="53" customFormat="1" ht="16.5" customHeight="1">
      <c r="A6" s="270" t="s">
        <v>44</v>
      </c>
      <c r="B6" s="271"/>
      <c r="C6" s="101" t="s">
        <v>45</v>
      </c>
      <c r="D6" s="71" t="s">
        <v>46</v>
      </c>
      <c r="E6" s="50"/>
      <c r="F6" s="50"/>
      <c r="G6" s="52"/>
      <c r="H6" s="50"/>
      <c r="I6" s="50"/>
      <c r="J6" s="50"/>
      <c r="K6" s="50"/>
      <c r="L6" s="50"/>
      <c r="M6" s="50"/>
      <c r="N6" s="52"/>
      <c r="O6" s="50"/>
      <c r="P6" s="50"/>
      <c r="Q6" s="50"/>
      <c r="R6" s="50"/>
      <c r="S6" s="50"/>
      <c r="T6" s="50"/>
      <c r="U6" s="52"/>
      <c r="V6" s="50"/>
      <c r="W6" s="50"/>
      <c r="X6" s="50"/>
      <c r="Y6" s="50"/>
      <c r="Z6" s="50"/>
      <c r="AA6" s="50"/>
      <c r="AB6" s="52"/>
      <c r="AC6" s="50"/>
      <c r="AD6" s="50"/>
      <c r="AE6" s="50"/>
      <c r="AF6" s="50"/>
      <c r="AG6" s="50"/>
      <c r="AH6" s="50"/>
      <c r="AI6" s="52"/>
      <c r="AJ6" s="50"/>
      <c r="AK6" s="50"/>
    </row>
    <row r="7" spans="1:37" ht="15.75" customHeight="1">
      <c r="A7" s="59" t="s">
        <v>13</v>
      </c>
      <c r="B7" s="65">
        <f>HLOOKUP(C3,Objectifs!B6:K17,2,FALSE)</f>
        <v>0.05</v>
      </c>
      <c r="C7" s="159" t="str">
        <f>IFERROR(AK35/'Dates de chargements'!B20,"-")</f>
        <v>-</v>
      </c>
      <c r="D7" s="62" t="str">
        <f t="shared" ref="D7:D17" si="0">IFERROR((IF(B7="-","-",C7/B7)),"-")</f>
        <v>-</v>
      </c>
      <c r="E7" s="1"/>
      <c r="F7" s="1"/>
      <c r="G7" s="25"/>
      <c r="H7" s="1"/>
      <c r="I7" s="1"/>
      <c r="J7" s="1"/>
      <c r="K7" s="1"/>
      <c r="L7" s="1"/>
      <c r="M7" s="1"/>
      <c r="N7" s="25"/>
      <c r="O7" s="1"/>
      <c r="P7" s="1"/>
      <c r="Q7" s="1"/>
      <c r="R7" s="1"/>
      <c r="S7" s="1"/>
      <c r="T7" s="1"/>
      <c r="U7" s="25"/>
      <c r="V7" s="1"/>
      <c r="W7" s="1"/>
      <c r="X7" s="1"/>
      <c r="Y7" s="1"/>
      <c r="Z7" s="1"/>
      <c r="AA7" s="1"/>
      <c r="AB7" s="25"/>
      <c r="AC7" s="1"/>
      <c r="AD7" s="1"/>
      <c r="AE7" s="1"/>
      <c r="AF7" s="1"/>
      <c r="AG7" s="1"/>
      <c r="AH7" s="1"/>
      <c r="AI7" s="25"/>
      <c r="AJ7" s="1"/>
      <c r="AK7" s="1"/>
    </row>
    <row r="8" spans="1:37">
      <c r="A8" s="54" t="s">
        <v>14</v>
      </c>
      <c r="B8" s="66">
        <f>HLOOKUP(C3,Objectifs!B6:K17,3,FALSE)</f>
        <v>8</v>
      </c>
      <c r="C8" s="173">
        <f>AK92</f>
        <v>5.5231926270485996</v>
      </c>
      <c r="D8" s="63">
        <f t="shared" si="0"/>
        <v>0.69039907838107994</v>
      </c>
      <c r="E8" s="1"/>
      <c r="F8" s="1"/>
      <c r="G8" s="25"/>
      <c r="H8" s="1"/>
      <c r="I8" s="1"/>
      <c r="J8" s="1"/>
      <c r="K8" s="1"/>
      <c r="L8" s="1"/>
      <c r="M8" s="1"/>
      <c r="N8" s="25"/>
      <c r="O8" s="1"/>
      <c r="P8" s="1"/>
      <c r="Q8" s="1"/>
      <c r="R8" s="1"/>
      <c r="S8" s="1"/>
      <c r="T8" s="1"/>
      <c r="U8" s="25"/>
      <c r="V8" s="1"/>
      <c r="W8" s="1"/>
      <c r="X8" s="1"/>
      <c r="Y8" s="1"/>
      <c r="Z8" s="1"/>
      <c r="AA8" s="1"/>
      <c r="AB8" s="25"/>
      <c r="AC8" s="1"/>
      <c r="AD8" s="1"/>
      <c r="AE8" s="1"/>
      <c r="AF8" s="1"/>
      <c r="AG8" s="1"/>
      <c r="AH8" s="1"/>
      <c r="AI8" s="25"/>
      <c r="AJ8" s="1"/>
      <c r="AK8" s="1"/>
    </row>
    <row r="9" spans="1:37">
      <c r="A9" s="54" t="s">
        <v>15</v>
      </c>
      <c r="B9" s="67">
        <f>HLOOKUP(C3,Objectifs!B6:K17,4,FALSE)</f>
        <v>0.06</v>
      </c>
      <c r="C9" s="160">
        <f>AK42</f>
        <v>2.5186934277843E-2</v>
      </c>
      <c r="D9" s="63">
        <f t="shared" si="0"/>
        <v>0.41978223796406</v>
      </c>
      <c r="E9" s="1"/>
      <c r="F9" s="1"/>
      <c r="G9" s="25"/>
      <c r="H9" s="1"/>
      <c r="I9" s="1"/>
      <c r="J9" s="1"/>
      <c r="K9" s="1"/>
      <c r="L9" s="1"/>
      <c r="M9" s="1"/>
      <c r="N9" s="25"/>
      <c r="O9" s="1"/>
      <c r="P9" s="1"/>
      <c r="Q9" s="1"/>
      <c r="R9" s="1"/>
      <c r="S9" s="1"/>
      <c r="T9" s="1"/>
      <c r="U9" s="25"/>
      <c r="V9" s="1"/>
      <c r="W9" s="1"/>
      <c r="X9" s="1"/>
      <c r="Y9" s="1"/>
      <c r="Z9" s="1"/>
      <c r="AA9" s="1"/>
      <c r="AB9" s="25"/>
      <c r="AC9" s="1"/>
      <c r="AD9" s="1"/>
      <c r="AE9" s="1"/>
      <c r="AF9" s="1"/>
      <c r="AG9" s="1"/>
      <c r="AH9" s="1"/>
      <c r="AI9" s="25"/>
      <c r="AJ9" s="1"/>
      <c r="AK9" s="1"/>
    </row>
    <row r="10" spans="1:37">
      <c r="A10" s="54" t="s">
        <v>17</v>
      </c>
      <c r="B10" s="67" t="str">
        <f>HLOOKUP(C3,Objectifs!B6:K17,5,FALSE)</f>
        <v>-</v>
      </c>
      <c r="C10" s="160">
        <f>AK51</f>
        <v>3.9354584809130001E-4</v>
      </c>
      <c r="D10" s="63" t="str">
        <f t="shared" si="0"/>
        <v>-</v>
      </c>
      <c r="E10" s="1"/>
      <c r="F10" s="1"/>
      <c r="G10" s="25"/>
      <c r="H10" s="1"/>
      <c r="I10" s="1"/>
      <c r="J10" s="1"/>
      <c r="K10" s="1"/>
      <c r="L10" s="1"/>
      <c r="M10" s="1"/>
      <c r="N10" s="25"/>
      <c r="O10" s="1"/>
      <c r="P10" s="1"/>
      <c r="Q10" s="1"/>
      <c r="R10" s="1"/>
      <c r="S10" s="1"/>
      <c r="T10" s="1"/>
      <c r="U10" s="25"/>
      <c r="V10" s="1"/>
      <c r="W10" s="1"/>
      <c r="X10" s="1"/>
      <c r="Y10" s="1"/>
      <c r="Z10" s="1"/>
      <c r="AA10" s="1"/>
      <c r="AB10" s="25"/>
      <c r="AC10" s="1"/>
      <c r="AD10" s="1"/>
      <c r="AE10" s="1"/>
      <c r="AF10" s="1"/>
      <c r="AG10" s="1"/>
      <c r="AH10" s="1"/>
      <c r="AI10" s="25"/>
      <c r="AJ10" s="1"/>
      <c r="AK10" s="1"/>
    </row>
    <row r="11" spans="1:37">
      <c r="A11" s="54" t="s">
        <v>18</v>
      </c>
      <c r="B11" s="67">
        <f>HLOOKUP(C3,Objectifs!B6:K17,6,FALSE)</f>
        <v>5.0000000000000001E-3</v>
      </c>
      <c r="C11" s="160">
        <f>AK58</f>
        <v>2.2300931391840001E-3</v>
      </c>
      <c r="D11" s="63">
        <f t="shared" si="0"/>
        <v>0.44601862783681001</v>
      </c>
      <c r="E11" s="1"/>
      <c r="F11" s="1"/>
      <c r="G11" s="25"/>
      <c r="H11" s="1"/>
      <c r="I11" s="1"/>
      <c r="J11" s="1"/>
      <c r="K11" s="1"/>
      <c r="L11" s="1"/>
      <c r="M11" s="1"/>
      <c r="N11" s="25"/>
      <c r="O11" s="1"/>
      <c r="P11" s="1"/>
      <c r="Q11" s="1"/>
      <c r="R11" s="1"/>
      <c r="S11" s="1"/>
      <c r="T11" s="1"/>
      <c r="U11" s="25"/>
      <c r="V11" s="1"/>
      <c r="W11" s="1"/>
      <c r="X11" s="1"/>
      <c r="Y11" s="1"/>
      <c r="Z11" s="1"/>
      <c r="AA11" s="1"/>
      <c r="AB11" s="25"/>
      <c r="AC11" s="1"/>
      <c r="AD11" s="1"/>
      <c r="AE11" s="1"/>
      <c r="AF11" s="1"/>
      <c r="AG11" s="1"/>
      <c r="AH11" s="1"/>
      <c r="AI11" s="25"/>
      <c r="AJ11" s="1"/>
      <c r="AK11" s="1"/>
    </row>
    <row r="12" spans="1:37">
      <c r="A12" s="54" t="s">
        <v>19</v>
      </c>
      <c r="B12" s="67" t="str">
        <f>HLOOKUP(C3,Objectifs!B6:K17,7,FALSE)</f>
        <v>-</v>
      </c>
      <c r="C12" s="160">
        <f>AK59</f>
        <v>0</v>
      </c>
      <c r="D12" s="63" t="str">
        <f t="shared" si="0"/>
        <v>-</v>
      </c>
      <c r="E12" s="1"/>
      <c r="F12" s="1"/>
      <c r="G12" s="25"/>
      <c r="H12" s="1"/>
      <c r="I12" s="1"/>
      <c r="J12" s="1"/>
      <c r="K12" s="1"/>
      <c r="L12" s="1"/>
      <c r="M12" s="1"/>
      <c r="N12" s="25"/>
      <c r="O12" s="1"/>
      <c r="P12" s="1"/>
      <c r="Q12" s="1"/>
      <c r="R12" s="1"/>
      <c r="S12" s="1"/>
      <c r="T12" s="1"/>
      <c r="U12" s="25"/>
      <c r="V12" s="1"/>
      <c r="W12" s="1"/>
      <c r="X12" s="1"/>
      <c r="Y12" s="1"/>
      <c r="Z12" s="1"/>
      <c r="AA12" s="1"/>
      <c r="AB12" s="25"/>
      <c r="AC12" s="1"/>
      <c r="AD12" s="1"/>
      <c r="AE12" s="1"/>
      <c r="AF12" s="1"/>
      <c r="AG12" s="1"/>
      <c r="AH12" s="1"/>
      <c r="AI12" s="25"/>
      <c r="AJ12" s="1"/>
      <c r="AK12" s="1"/>
    </row>
    <row r="13" spans="1:37">
      <c r="A13" s="54" t="s">
        <v>20</v>
      </c>
      <c r="B13" s="67" t="str">
        <f>HLOOKUP(C3,Objectifs!B6:K17,8,FALSE)</f>
        <v>-</v>
      </c>
      <c r="C13" s="160">
        <f>AK54</f>
        <v>0</v>
      </c>
      <c r="D13" s="63" t="str">
        <f t="shared" si="0"/>
        <v>-</v>
      </c>
      <c r="E13" s="1"/>
      <c r="F13" s="1"/>
      <c r="G13" s="25"/>
      <c r="H13" s="1"/>
      <c r="I13" s="1"/>
      <c r="J13" s="1"/>
      <c r="K13" s="1"/>
      <c r="L13" s="1"/>
      <c r="M13" s="1"/>
      <c r="N13" s="25"/>
      <c r="O13" s="1"/>
      <c r="P13" s="1"/>
      <c r="Q13" s="1"/>
      <c r="R13" s="1"/>
      <c r="S13" s="1"/>
      <c r="T13" s="1"/>
      <c r="U13" s="25"/>
      <c r="V13" s="1"/>
      <c r="W13" s="1"/>
      <c r="X13" s="1"/>
      <c r="Y13" s="1"/>
      <c r="Z13" s="1"/>
      <c r="AA13" s="1"/>
      <c r="AB13" s="25"/>
      <c r="AC13" s="1"/>
      <c r="AD13" s="1"/>
      <c r="AE13" s="1"/>
      <c r="AF13" s="1"/>
      <c r="AG13" s="1"/>
      <c r="AH13" s="1"/>
      <c r="AI13" s="25"/>
      <c r="AJ13" s="1"/>
      <c r="AK13" s="1"/>
    </row>
    <row r="14" spans="1:37">
      <c r="A14" s="54" t="s">
        <v>21</v>
      </c>
      <c r="B14" s="67">
        <f>HLOOKUP(C3,Objectifs!B6:K17,9,FALSE)</f>
        <v>0.03</v>
      </c>
      <c r="C14" s="160">
        <f>AK48</f>
        <v>2.3088023088023001E-2</v>
      </c>
      <c r="D14" s="63">
        <f t="shared" si="0"/>
        <v>0.76960076960076995</v>
      </c>
      <c r="E14" s="1"/>
      <c r="F14" s="1"/>
      <c r="G14" s="25"/>
      <c r="H14" s="1"/>
      <c r="I14" s="1"/>
      <c r="J14" s="1"/>
      <c r="K14" s="1"/>
      <c r="L14" s="1"/>
      <c r="M14" s="1"/>
      <c r="N14" s="25"/>
      <c r="O14" s="1"/>
      <c r="P14" s="1"/>
      <c r="Q14" s="1"/>
      <c r="R14" s="1"/>
      <c r="S14" s="1"/>
      <c r="T14" s="1"/>
      <c r="U14" s="25"/>
      <c r="V14" s="1"/>
      <c r="W14" s="1"/>
      <c r="X14" s="1"/>
      <c r="Y14" s="1"/>
      <c r="Z14" s="1"/>
      <c r="AA14" s="1"/>
      <c r="AB14" s="25"/>
      <c r="AC14" s="1"/>
      <c r="AD14" s="1"/>
      <c r="AE14" s="1"/>
      <c r="AF14" s="1"/>
      <c r="AG14" s="1"/>
      <c r="AH14" s="1"/>
      <c r="AI14" s="25"/>
      <c r="AJ14" s="1"/>
      <c r="AK14" s="1"/>
    </row>
    <row r="15" spans="1:37">
      <c r="A15" s="54" t="s">
        <v>22</v>
      </c>
      <c r="B15" s="68">
        <f>HLOOKUP(C3,Objectifs!B6:K17,10,FALSE)</f>
        <v>30</v>
      </c>
      <c r="C15" s="174">
        <f>AK81</f>
        <v>41.941798941799</v>
      </c>
      <c r="D15" s="63">
        <f t="shared" si="0"/>
        <v>1.3980599647266001</v>
      </c>
      <c r="E15" s="1"/>
      <c r="F15" s="1"/>
      <c r="G15" s="25"/>
      <c r="H15" s="1"/>
      <c r="I15" s="1"/>
      <c r="J15" s="1"/>
      <c r="K15" s="1"/>
      <c r="L15" s="1"/>
      <c r="M15" s="1"/>
      <c r="N15" s="25"/>
      <c r="O15" s="1"/>
      <c r="P15" s="1"/>
      <c r="Q15" s="1"/>
      <c r="R15" s="1"/>
      <c r="S15" s="1"/>
      <c r="T15" s="1"/>
      <c r="U15" s="25"/>
      <c r="V15" s="1"/>
      <c r="W15" s="1"/>
      <c r="X15" s="1"/>
      <c r="Y15" s="1"/>
      <c r="Z15" s="1"/>
      <c r="AA15" s="1"/>
      <c r="AB15" s="25"/>
      <c r="AC15" s="1"/>
      <c r="AD15" s="1"/>
      <c r="AE15" s="1"/>
      <c r="AF15" s="1"/>
      <c r="AG15" s="1"/>
      <c r="AH15" s="1"/>
      <c r="AI15" s="25"/>
      <c r="AJ15" s="1"/>
      <c r="AK15" s="1"/>
    </row>
    <row r="16" spans="1:37">
      <c r="A16" s="56" t="s">
        <v>23</v>
      </c>
      <c r="B16" s="69" t="str">
        <f>HLOOKUP(C3,Objectifs!B6:K17,11,FALSE)</f>
        <v>-</v>
      </c>
      <c r="C16" s="174">
        <f>IF(AK82=0,AK83,AK82)</f>
        <v>0</v>
      </c>
      <c r="D16" s="63" t="str">
        <f t="shared" si="0"/>
        <v>-</v>
      </c>
      <c r="E16" s="1"/>
      <c r="F16" s="1"/>
      <c r="G16" s="25"/>
      <c r="H16" s="1"/>
      <c r="I16" s="1"/>
      <c r="J16" s="1"/>
      <c r="K16" s="1"/>
      <c r="L16" s="1"/>
      <c r="M16" s="1"/>
      <c r="N16" s="25"/>
      <c r="O16" s="1"/>
      <c r="P16" s="1"/>
      <c r="Q16" s="1"/>
      <c r="R16" s="1"/>
      <c r="S16" s="1"/>
      <c r="T16" s="1"/>
      <c r="U16" s="25"/>
      <c r="V16" s="1"/>
      <c r="W16" s="1"/>
      <c r="X16" s="1"/>
      <c r="Y16" s="1"/>
      <c r="Z16" s="1"/>
      <c r="AA16" s="1"/>
      <c r="AB16" s="25"/>
      <c r="AC16" s="1"/>
      <c r="AD16" s="1"/>
      <c r="AE16" s="1"/>
      <c r="AF16" s="1"/>
      <c r="AG16" s="1"/>
      <c r="AH16" s="1"/>
      <c r="AI16" s="25"/>
      <c r="AJ16" s="1"/>
      <c r="AK16" s="1"/>
    </row>
    <row r="17" spans="1:37" ht="15.75" customHeight="1">
      <c r="A17" s="55" t="s">
        <v>24</v>
      </c>
      <c r="B17" s="70" t="str">
        <f>HLOOKUP(C3,Objectifs!B6:K17,12,FALSE)</f>
        <v>-</v>
      </c>
      <c r="C17" s="174" t="str">
        <f>AK84</f>
        <v>-</v>
      </c>
      <c r="D17" s="64" t="str">
        <f t="shared" si="0"/>
        <v>-</v>
      </c>
      <c r="E17" s="1"/>
      <c r="F17" s="1"/>
      <c r="G17" s="25"/>
      <c r="H17" s="1"/>
      <c r="I17" s="1"/>
      <c r="J17" s="1"/>
      <c r="K17" s="1"/>
      <c r="L17" s="1"/>
      <c r="M17" s="1"/>
      <c r="N17" s="25"/>
      <c r="O17" s="1"/>
      <c r="P17" s="1"/>
      <c r="Q17" s="1"/>
      <c r="R17" s="1"/>
      <c r="S17" s="1"/>
      <c r="T17" s="1"/>
      <c r="U17" s="25"/>
      <c r="V17" s="1"/>
      <c r="W17" s="1"/>
      <c r="X17" s="1"/>
      <c r="Y17" s="1"/>
      <c r="Z17" s="1"/>
      <c r="AA17" s="1"/>
      <c r="AB17" s="25"/>
      <c r="AC17" s="1"/>
      <c r="AD17" s="1"/>
      <c r="AE17" s="1"/>
      <c r="AF17" s="1"/>
      <c r="AG17" s="1"/>
      <c r="AH17" s="1"/>
      <c r="AI17" s="25"/>
      <c r="AJ17" s="1"/>
      <c r="AK17" s="1"/>
    </row>
    <row r="18" spans="1:37" ht="16.5" customHeight="1">
      <c r="A18" s="1"/>
      <c r="B18" s="1"/>
      <c r="C18" s="1"/>
      <c r="D18" s="1"/>
      <c r="E18" s="1"/>
      <c r="F18" s="1"/>
      <c r="G18" s="25"/>
      <c r="H18" s="1"/>
      <c r="I18" s="1"/>
      <c r="J18" s="1"/>
      <c r="K18" s="1"/>
      <c r="L18" s="1"/>
      <c r="M18" s="1"/>
      <c r="N18" s="25"/>
      <c r="O18" s="1"/>
      <c r="P18" s="1"/>
      <c r="Q18" s="1"/>
      <c r="R18" s="1"/>
      <c r="S18" s="1"/>
      <c r="T18" s="1"/>
      <c r="U18" s="25"/>
      <c r="V18" s="1"/>
      <c r="W18" s="1"/>
      <c r="X18" s="1"/>
      <c r="Y18" s="1"/>
      <c r="Z18" s="1"/>
      <c r="AA18" s="1"/>
      <c r="AB18" s="25"/>
      <c r="AC18" s="1"/>
      <c r="AD18" s="1"/>
      <c r="AE18" s="1"/>
      <c r="AF18" s="1"/>
      <c r="AG18" s="1"/>
      <c r="AH18" s="1"/>
      <c r="AI18" s="25"/>
      <c r="AJ18" s="1"/>
      <c r="AK18" s="1"/>
    </row>
    <row r="19" spans="1:37" ht="15.75" customHeight="1">
      <c r="A19" s="192" t="s">
        <v>26</v>
      </c>
      <c r="B19" s="272">
        <f>'Dates de chargements'!$B$219</f>
        <v>0</v>
      </c>
      <c r="C19" s="272"/>
      <c r="D19" s="1"/>
      <c r="E19" s="1"/>
      <c r="F19" s="1"/>
      <c r="G19" s="25"/>
      <c r="H19" s="1"/>
      <c r="I19" s="1"/>
      <c r="J19" s="1"/>
      <c r="K19" s="1"/>
      <c r="L19" s="1"/>
      <c r="M19" s="1"/>
      <c r="N19" s="25"/>
      <c r="O19" s="1"/>
      <c r="P19" s="1"/>
      <c r="Q19" s="1"/>
      <c r="R19" s="1"/>
      <c r="S19" s="1"/>
      <c r="T19" s="1"/>
      <c r="U19" s="25"/>
      <c r="V19" s="1"/>
      <c r="W19" s="1"/>
      <c r="X19" s="1"/>
      <c r="Y19" s="1"/>
      <c r="Z19" s="1"/>
      <c r="AA19" s="1"/>
      <c r="AB19" s="25"/>
      <c r="AC19" s="1"/>
      <c r="AD19" s="1"/>
      <c r="AE19" s="1"/>
      <c r="AF19" s="1"/>
      <c r="AG19" s="1"/>
      <c r="AH19" s="1"/>
      <c r="AI19" s="25"/>
      <c r="AJ19" s="1"/>
      <c r="AK19" s="1"/>
    </row>
    <row r="20" spans="1:37" ht="17.45" customHeight="1">
      <c r="A20" s="193" t="s">
        <v>47</v>
      </c>
      <c r="B20" s="273" t="str">
        <f>IFERROR(AK35/$B$19,"-")</f>
        <v>-</v>
      </c>
      <c r="C20" s="273"/>
      <c r="D20" s="1"/>
      <c r="E20" s="1"/>
      <c r="F20" s="1"/>
      <c r="G20" s="25"/>
      <c r="H20" s="1"/>
      <c r="I20" s="1"/>
      <c r="J20" s="1"/>
      <c r="K20" s="1"/>
      <c r="L20" s="1"/>
      <c r="M20" s="1"/>
      <c r="N20" s="25"/>
      <c r="O20" s="1"/>
      <c r="P20" s="1"/>
      <c r="Q20" s="1"/>
      <c r="R20" s="1"/>
      <c r="S20" s="1"/>
      <c r="T20" s="1"/>
      <c r="U20" s="25"/>
      <c r="V20" s="1"/>
      <c r="W20" s="1"/>
      <c r="X20" s="1"/>
      <c r="Y20" s="1"/>
      <c r="Z20" s="1"/>
      <c r="AA20" s="1"/>
      <c r="AB20" s="25"/>
      <c r="AC20" s="1"/>
      <c r="AD20" s="1"/>
      <c r="AE20" s="1"/>
      <c r="AF20" s="1"/>
      <c r="AG20" s="1"/>
      <c r="AH20" s="1"/>
      <c r="AI20" s="25"/>
      <c r="AJ20" s="1"/>
      <c r="AK20" s="1"/>
    </row>
    <row r="21" spans="1:37" ht="16.5" customHeight="1">
      <c r="D21" s="4"/>
      <c r="E21" s="80" t="str">
        <f>TEXT(E22,"jjjj")</f>
        <v>jjjj</v>
      </c>
      <c r="F21" s="80" t="str">
        <f>TEXT(F22,"jjjj")</f>
        <v>jjjj</v>
      </c>
      <c r="G21" s="81" t="str">
        <f>TEXT(G22,"jjjj")</f>
        <v>jjjj</v>
      </c>
      <c r="H21" s="241" t="s">
        <v>177</v>
      </c>
      <c r="I21" s="79" t="str">
        <f>TEXT(I22,"jjjj")</f>
        <v>jjjj</v>
      </c>
      <c r="J21" s="80" t="str">
        <f>TEXT(J22,"jjjj")</f>
        <v>jjjj</v>
      </c>
      <c r="K21" s="80" t="str">
        <f>TEXT(K22,"jjjj")</f>
        <v>jjjj</v>
      </c>
      <c r="L21" s="80" t="str">
        <f>TEXT(L22,"jjjj")</f>
        <v>jjjj</v>
      </c>
      <c r="M21" s="80" t="s">
        <v>181</v>
      </c>
      <c r="N21" s="82" t="s">
        <v>182</v>
      </c>
      <c r="O21" s="241" t="s">
        <v>183</v>
      </c>
      <c r="P21" s="79" t="str">
        <f t="shared" ref="P21:U21" si="1">TEXT(P22,"jjjj")</f>
        <v>jjjj</v>
      </c>
      <c r="Q21" s="80" t="str">
        <f t="shared" si="1"/>
        <v>jjjj</v>
      </c>
      <c r="R21" s="80" t="str">
        <f t="shared" si="1"/>
        <v>jjjj</v>
      </c>
      <c r="S21" s="80" t="str">
        <f t="shared" si="1"/>
        <v>jjjj</v>
      </c>
      <c r="T21" s="80" t="str">
        <f t="shared" si="1"/>
        <v>jjjj</v>
      </c>
      <c r="U21" s="82" t="str">
        <f t="shared" si="1"/>
        <v>jjjj</v>
      </c>
      <c r="V21" s="241" t="s">
        <v>184</v>
      </c>
      <c r="W21" s="79" t="str">
        <f t="shared" ref="W21:AB21" si="2">TEXT(W22,"jjjj")</f>
        <v>jjjj</v>
      </c>
      <c r="X21" s="80" t="str">
        <f t="shared" si="2"/>
        <v>jjjj</v>
      </c>
      <c r="Y21" s="80" t="str">
        <f t="shared" si="2"/>
        <v>jjjj</v>
      </c>
      <c r="Z21" s="80" t="str">
        <f t="shared" si="2"/>
        <v>jjjj</v>
      </c>
      <c r="AA21" s="80" t="str">
        <f t="shared" si="2"/>
        <v>jjjj</v>
      </c>
      <c r="AB21" s="82" t="str">
        <f t="shared" si="2"/>
        <v>jjjj</v>
      </c>
      <c r="AC21" s="241" t="s">
        <v>185</v>
      </c>
      <c r="AD21" s="79" t="str">
        <f t="shared" ref="AD21:AI21" si="3">TEXT(AD22,"jjjj")</f>
        <v>jjjj</v>
      </c>
      <c r="AE21" s="80" t="str">
        <f t="shared" si="3"/>
        <v>jjjj</v>
      </c>
      <c r="AF21" s="80" t="str">
        <f t="shared" si="3"/>
        <v>jjjj</v>
      </c>
      <c r="AG21" s="80" t="str">
        <f t="shared" si="3"/>
        <v>jjjj</v>
      </c>
      <c r="AH21" s="80" t="str">
        <f t="shared" si="3"/>
        <v>jjjj</v>
      </c>
      <c r="AI21" s="82" t="str">
        <f t="shared" si="3"/>
        <v>jjjj</v>
      </c>
      <c r="AJ21" s="241" t="s">
        <v>186</v>
      </c>
      <c r="AK21" s="241" t="s">
        <v>187</v>
      </c>
    </row>
    <row r="22" spans="1:37" ht="16.5" customHeight="1">
      <c r="A22" s="4"/>
      <c r="B22" s="4"/>
      <c r="C22" s="4"/>
      <c r="D22" s="4"/>
      <c r="E22" s="80">
        <v>44805</v>
      </c>
      <c r="F22" s="80">
        <f>+E22+1</f>
        <v>44806</v>
      </c>
      <c r="G22" s="81">
        <f>+F22+1</f>
        <v>44807</v>
      </c>
      <c r="H22" s="242"/>
      <c r="I22" s="83">
        <f>G22+2</f>
        <v>44809</v>
      </c>
      <c r="J22" s="84">
        <f>+I22+1</f>
        <v>44810</v>
      </c>
      <c r="K22" s="84">
        <f>+J22+1</f>
        <v>44811</v>
      </c>
      <c r="L22" s="84">
        <f>+K22+1</f>
        <v>44812</v>
      </c>
      <c r="M22" s="84">
        <v>44813</v>
      </c>
      <c r="N22" s="85">
        <f>+M22+1</f>
        <v>44814</v>
      </c>
      <c r="O22" s="242"/>
      <c r="P22" s="83">
        <f>N22+2</f>
        <v>44816</v>
      </c>
      <c r="Q22" s="84">
        <f>+P22+1</f>
        <v>44817</v>
      </c>
      <c r="R22" s="84">
        <v>44818</v>
      </c>
      <c r="S22" s="84">
        <f>+R22+1</f>
        <v>44819</v>
      </c>
      <c r="T22" s="84">
        <f>+S22+1</f>
        <v>44820</v>
      </c>
      <c r="U22" s="85">
        <f>+T22+1</f>
        <v>44821</v>
      </c>
      <c r="V22" s="242"/>
      <c r="W22" s="83">
        <f>U22+2</f>
        <v>44823</v>
      </c>
      <c r="X22" s="84">
        <f>+W22+1</f>
        <v>44824</v>
      </c>
      <c r="Y22" s="84">
        <f>+X22+1</f>
        <v>44825</v>
      </c>
      <c r="Z22" s="84">
        <f>+Y22+1</f>
        <v>44826</v>
      </c>
      <c r="AA22" s="84">
        <f>+Z22+1</f>
        <v>44827</v>
      </c>
      <c r="AB22" s="85">
        <f>+AA22+1</f>
        <v>44828</v>
      </c>
      <c r="AC22" s="242"/>
      <c r="AD22" s="83">
        <f>AB22+2</f>
        <v>44830</v>
      </c>
      <c r="AE22" s="84">
        <f>+AD22+1</f>
        <v>44831</v>
      </c>
      <c r="AF22" s="84">
        <f>+AE22+1</f>
        <v>44832</v>
      </c>
      <c r="AG22" s="84">
        <f>+AF22+1</f>
        <v>44833</v>
      </c>
      <c r="AH22" s="84">
        <f>+AG22+1</f>
        <v>44834</v>
      </c>
      <c r="AI22" s="85">
        <f>+AH22+1</f>
        <v>44835</v>
      </c>
      <c r="AJ22" s="242"/>
      <c r="AK22" s="242"/>
    </row>
    <row r="23" spans="1:37" ht="15.75" customHeight="1">
      <c r="A23" s="249" t="s">
        <v>179</v>
      </c>
      <c r="B23" s="250"/>
      <c r="C23" s="250"/>
      <c r="D23" s="251"/>
      <c r="E23" s="33">
        <v>0</v>
      </c>
      <c r="F23" s="232">
        <v>1</v>
      </c>
      <c r="G23" s="233"/>
      <c r="H23" s="72">
        <f t="shared" ref="H23:H34" si="4">SUM(E23:G23)</f>
        <v>1</v>
      </c>
      <c r="I23" s="5">
        <v>1</v>
      </c>
      <c r="J23" s="6">
        <v>0</v>
      </c>
      <c r="K23" s="6">
        <v>1</v>
      </c>
      <c r="L23" s="6">
        <v>0</v>
      </c>
      <c r="M23" s="6">
        <v>0</v>
      </c>
      <c r="N23" s="15"/>
      <c r="O23" s="72">
        <f t="shared" ref="O23:O34" si="5">SUM(I23:N23)</f>
        <v>2</v>
      </c>
      <c r="P23" s="5">
        <v>0</v>
      </c>
      <c r="Q23" s="6">
        <v>1</v>
      </c>
      <c r="R23" s="6">
        <v>0</v>
      </c>
      <c r="S23" s="6">
        <v>0</v>
      </c>
      <c r="T23" s="6">
        <v>0</v>
      </c>
      <c r="U23" s="15"/>
      <c r="V23" s="72">
        <f t="shared" ref="V23:V34" si="6">SUM(P23:U23)</f>
        <v>1</v>
      </c>
      <c r="W23" s="5">
        <v>0</v>
      </c>
      <c r="X23" s="6">
        <v>1</v>
      </c>
      <c r="Y23" s="6">
        <v>2</v>
      </c>
      <c r="Z23" s="6">
        <v>2</v>
      </c>
      <c r="AA23" s="6">
        <v>3</v>
      </c>
      <c r="AB23" s="15"/>
      <c r="AC23" s="72">
        <f t="shared" ref="AC23:AC34" si="7">SUM(W23:AB23)</f>
        <v>8</v>
      </c>
      <c r="AD23" s="5">
        <v>1</v>
      </c>
      <c r="AE23" s="6">
        <v>0</v>
      </c>
      <c r="AF23" s="6">
        <v>2</v>
      </c>
      <c r="AG23" s="6">
        <v>1</v>
      </c>
      <c r="AH23" s="6">
        <v>1</v>
      </c>
      <c r="AI23" s="15"/>
      <c r="AJ23" s="72">
        <f t="shared" ref="AJ23:AJ34" si="8">SUM(AD23:AI23)</f>
        <v>5</v>
      </c>
      <c r="AK23" s="72">
        <f t="shared" ref="AK23:AK34" si="9">H23+O23+V23+AC23+AJ23</f>
        <v>17</v>
      </c>
    </row>
    <row r="24" spans="1:37">
      <c r="A24" s="243" t="s">
        <v>55</v>
      </c>
      <c r="B24" s="244"/>
      <c r="C24" s="244"/>
      <c r="D24" s="245"/>
      <c r="E24" s="37">
        <v>0</v>
      </c>
      <c r="F24" s="234">
        <v>0</v>
      </c>
      <c r="G24" s="235"/>
      <c r="H24" s="73">
        <f t="shared" si="4"/>
        <v>0</v>
      </c>
      <c r="I24" s="7">
        <v>0</v>
      </c>
      <c r="J24" s="8">
        <v>0</v>
      </c>
      <c r="K24" s="8">
        <v>0</v>
      </c>
      <c r="L24" s="8">
        <v>0</v>
      </c>
      <c r="M24" s="8">
        <v>0</v>
      </c>
      <c r="N24" s="16"/>
      <c r="O24" s="73">
        <f t="shared" si="5"/>
        <v>0</v>
      </c>
      <c r="P24" s="7">
        <v>0</v>
      </c>
      <c r="Q24" s="8">
        <v>0</v>
      </c>
      <c r="R24" s="8">
        <v>0</v>
      </c>
      <c r="S24" s="8">
        <v>0</v>
      </c>
      <c r="T24" s="8">
        <v>0</v>
      </c>
      <c r="U24" s="16"/>
      <c r="V24" s="73">
        <f t="shared" si="6"/>
        <v>0</v>
      </c>
      <c r="W24" s="7">
        <v>0</v>
      </c>
      <c r="X24" s="8">
        <v>0</v>
      </c>
      <c r="Y24" s="8">
        <v>0</v>
      </c>
      <c r="Z24" s="8">
        <v>0</v>
      </c>
      <c r="AA24" s="8">
        <v>0</v>
      </c>
      <c r="AB24" s="16"/>
      <c r="AC24" s="73">
        <f t="shared" si="7"/>
        <v>0</v>
      </c>
      <c r="AD24" s="7">
        <v>0</v>
      </c>
      <c r="AE24" s="8">
        <v>0</v>
      </c>
      <c r="AF24" s="8">
        <v>0</v>
      </c>
      <c r="AG24" s="8">
        <v>0</v>
      </c>
      <c r="AH24" s="8">
        <v>0</v>
      </c>
      <c r="AI24" s="16"/>
      <c r="AJ24" s="73">
        <f t="shared" si="8"/>
        <v>0</v>
      </c>
      <c r="AK24" s="73">
        <f t="shared" si="9"/>
        <v>0</v>
      </c>
    </row>
    <row r="25" spans="1:37">
      <c r="A25" s="243" t="s">
        <v>56</v>
      </c>
      <c r="B25" s="244"/>
      <c r="C25" s="244"/>
      <c r="D25" s="245"/>
      <c r="E25" s="37">
        <v>2</v>
      </c>
      <c r="F25" s="234">
        <v>2</v>
      </c>
      <c r="G25" s="235"/>
      <c r="H25" s="73">
        <f t="shared" si="4"/>
        <v>4</v>
      </c>
      <c r="I25" s="7">
        <v>3</v>
      </c>
      <c r="J25" s="8">
        <v>1</v>
      </c>
      <c r="K25" s="8">
        <v>0</v>
      </c>
      <c r="L25" s="8">
        <v>2</v>
      </c>
      <c r="M25" s="8">
        <v>1</v>
      </c>
      <c r="N25" s="16"/>
      <c r="O25" s="73">
        <f t="shared" si="5"/>
        <v>7</v>
      </c>
      <c r="P25" s="7">
        <v>3</v>
      </c>
      <c r="Q25" s="8">
        <v>0</v>
      </c>
      <c r="R25" s="8">
        <v>1</v>
      </c>
      <c r="S25" s="8">
        <v>3</v>
      </c>
      <c r="T25" s="8">
        <v>2</v>
      </c>
      <c r="U25" s="16"/>
      <c r="V25" s="73">
        <f t="shared" si="6"/>
        <v>9</v>
      </c>
      <c r="W25" s="7">
        <v>8</v>
      </c>
      <c r="X25" s="8">
        <v>9</v>
      </c>
      <c r="Y25" s="8">
        <v>11</v>
      </c>
      <c r="Z25" s="8">
        <v>9</v>
      </c>
      <c r="AA25" s="8">
        <v>10</v>
      </c>
      <c r="AB25" s="16"/>
      <c r="AC25" s="73">
        <f t="shared" si="7"/>
        <v>47</v>
      </c>
      <c r="AD25" s="7">
        <v>6</v>
      </c>
      <c r="AE25" s="8">
        <v>11</v>
      </c>
      <c r="AF25" s="8">
        <v>8</v>
      </c>
      <c r="AG25" s="8">
        <v>4</v>
      </c>
      <c r="AH25" s="8">
        <v>2</v>
      </c>
      <c r="AI25" s="16"/>
      <c r="AJ25" s="73">
        <f t="shared" si="8"/>
        <v>31</v>
      </c>
      <c r="AK25" s="73">
        <f t="shared" si="9"/>
        <v>98</v>
      </c>
    </row>
    <row r="26" spans="1:37">
      <c r="A26" s="243" t="s">
        <v>57</v>
      </c>
      <c r="B26" s="244"/>
      <c r="C26" s="244"/>
      <c r="D26" s="245"/>
      <c r="E26" s="37">
        <v>1</v>
      </c>
      <c r="F26" s="234">
        <v>2</v>
      </c>
      <c r="G26" s="235"/>
      <c r="H26" s="73">
        <f t="shared" si="4"/>
        <v>3</v>
      </c>
      <c r="I26" s="7">
        <v>2</v>
      </c>
      <c r="J26" s="8">
        <v>1</v>
      </c>
      <c r="K26" s="8">
        <v>1</v>
      </c>
      <c r="L26" s="8">
        <v>1</v>
      </c>
      <c r="M26" s="8">
        <v>1</v>
      </c>
      <c r="N26" s="16"/>
      <c r="O26" s="73">
        <f t="shared" si="5"/>
        <v>6</v>
      </c>
      <c r="P26" s="7">
        <v>3</v>
      </c>
      <c r="Q26" s="8">
        <v>1</v>
      </c>
      <c r="R26" s="8">
        <v>0</v>
      </c>
      <c r="S26" s="8">
        <v>6</v>
      </c>
      <c r="T26" s="8">
        <v>5</v>
      </c>
      <c r="U26" s="16"/>
      <c r="V26" s="73">
        <f t="shared" si="6"/>
        <v>15</v>
      </c>
      <c r="W26" s="7">
        <v>7</v>
      </c>
      <c r="X26" s="8">
        <v>6</v>
      </c>
      <c r="Y26" s="8">
        <v>5</v>
      </c>
      <c r="Z26" s="8">
        <v>3</v>
      </c>
      <c r="AA26" s="8">
        <v>2</v>
      </c>
      <c r="AB26" s="16"/>
      <c r="AC26" s="73">
        <f t="shared" si="7"/>
        <v>23</v>
      </c>
      <c r="AD26" s="7">
        <v>4</v>
      </c>
      <c r="AE26" s="8">
        <v>7</v>
      </c>
      <c r="AF26" s="8">
        <v>6</v>
      </c>
      <c r="AG26" s="8">
        <v>6</v>
      </c>
      <c r="AH26" s="8">
        <v>4</v>
      </c>
      <c r="AI26" s="16"/>
      <c r="AJ26" s="73">
        <f t="shared" si="8"/>
        <v>27</v>
      </c>
      <c r="AK26" s="73">
        <f t="shared" si="9"/>
        <v>74</v>
      </c>
    </row>
    <row r="27" spans="1:37">
      <c r="A27" s="243" t="s">
        <v>58</v>
      </c>
      <c r="B27" s="244"/>
      <c r="C27" s="244"/>
      <c r="D27" s="245"/>
      <c r="E27" s="37">
        <v>0</v>
      </c>
      <c r="F27" s="234">
        <v>0</v>
      </c>
      <c r="G27" s="235"/>
      <c r="H27" s="73">
        <f t="shared" si="4"/>
        <v>0</v>
      </c>
      <c r="I27" s="7">
        <v>0</v>
      </c>
      <c r="J27" s="8">
        <v>0</v>
      </c>
      <c r="K27" s="8">
        <v>0</v>
      </c>
      <c r="L27" s="8">
        <v>0</v>
      </c>
      <c r="M27" s="8">
        <v>0</v>
      </c>
      <c r="N27" s="16"/>
      <c r="O27" s="73">
        <f t="shared" si="5"/>
        <v>0</v>
      </c>
      <c r="P27" s="7">
        <v>0</v>
      </c>
      <c r="Q27" s="8">
        <v>0</v>
      </c>
      <c r="R27" s="8">
        <v>0</v>
      </c>
      <c r="S27" s="8">
        <v>0</v>
      </c>
      <c r="T27" s="8">
        <v>0</v>
      </c>
      <c r="U27" s="16"/>
      <c r="V27" s="73">
        <f t="shared" si="6"/>
        <v>0</v>
      </c>
      <c r="W27" s="7">
        <v>0</v>
      </c>
      <c r="X27" s="8">
        <v>0</v>
      </c>
      <c r="Y27" s="8">
        <v>0</v>
      </c>
      <c r="Z27" s="8">
        <v>0</v>
      </c>
      <c r="AA27" s="8">
        <v>0</v>
      </c>
      <c r="AB27" s="16"/>
      <c r="AC27" s="73">
        <f t="shared" si="7"/>
        <v>0</v>
      </c>
      <c r="AD27" s="7">
        <v>0</v>
      </c>
      <c r="AE27" s="8">
        <v>0</v>
      </c>
      <c r="AF27" s="8">
        <v>0</v>
      </c>
      <c r="AG27" s="8">
        <v>0</v>
      </c>
      <c r="AH27" s="8">
        <v>0</v>
      </c>
      <c r="AI27" s="16"/>
      <c r="AJ27" s="73">
        <f t="shared" si="8"/>
        <v>0</v>
      </c>
      <c r="AK27" s="73">
        <f t="shared" si="9"/>
        <v>0</v>
      </c>
    </row>
    <row r="28" spans="1:37">
      <c r="A28" s="243" t="s">
        <v>59</v>
      </c>
      <c r="B28" s="244"/>
      <c r="C28" s="244"/>
      <c r="D28" s="245"/>
      <c r="E28" s="37">
        <v>0</v>
      </c>
      <c r="F28" s="234">
        <v>0</v>
      </c>
      <c r="G28" s="235"/>
      <c r="H28" s="73">
        <f t="shared" si="4"/>
        <v>0</v>
      </c>
      <c r="I28" s="7">
        <v>0</v>
      </c>
      <c r="J28" s="8">
        <v>0</v>
      </c>
      <c r="K28" s="8">
        <v>0</v>
      </c>
      <c r="L28" s="8">
        <v>0</v>
      </c>
      <c r="M28" s="8">
        <v>0</v>
      </c>
      <c r="N28" s="16"/>
      <c r="O28" s="73">
        <f t="shared" si="5"/>
        <v>0</v>
      </c>
      <c r="P28" s="7">
        <v>0</v>
      </c>
      <c r="Q28" s="8">
        <v>0</v>
      </c>
      <c r="R28" s="8">
        <v>0</v>
      </c>
      <c r="S28" s="8">
        <v>1</v>
      </c>
      <c r="T28" s="8">
        <v>0</v>
      </c>
      <c r="U28" s="16"/>
      <c r="V28" s="73">
        <f t="shared" si="6"/>
        <v>1</v>
      </c>
      <c r="W28" s="7">
        <v>0</v>
      </c>
      <c r="X28" s="8">
        <v>0</v>
      </c>
      <c r="Y28" s="8">
        <v>0</v>
      </c>
      <c r="Z28" s="8">
        <v>0</v>
      </c>
      <c r="AA28" s="8">
        <v>0</v>
      </c>
      <c r="AB28" s="16"/>
      <c r="AC28" s="73">
        <f t="shared" si="7"/>
        <v>0</v>
      </c>
      <c r="AD28" s="7">
        <v>1</v>
      </c>
      <c r="AE28" s="8">
        <v>0</v>
      </c>
      <c r="AF28" s="8">
        <v>0</v>
      </c>
      <c r="AG28" s="8">
        <v>1</v>
      </c>
      <c r="AH28" s="8">
        <v>0</v>
      </c>
      <c r="AI28" s="16"/>
      <c r="AJ28" s="73">
        <f t="shared" si="8"/>
        <v>2</v>
      </c>
      <c r="AK28" s="73">
        <f t="shared" si="9"/>
        <v>3</v>
      </c>
    </row>
    <row r="29" spans="1:37">
      <c r="A29" s="243" t="s">
        <v>60</v>
      </c>
      <c r="B29" s="244"/>
      <c r="C29" s="244"/>
      <c r="D29" s="245"/>
      <c r="E29" s="37">
        <v>0</v>
      </c>
      <c r="F29" s="234">
        <v>0</v>
      </c>
      <c r="G29" s="235"/>
      <c r="H29" s="73">
        <f t="shared" si="4"/>
        <v>0</v>
      </c>
      <c r="I29" s="7">
        <v>0</v>
      </c>
      <c r="J29" s="8">
        <v>0</v>
      </c>
      <c r="K29" s="8">
        <v>0</v>
      </c>
      <c r="L29" s="8">
        <v>0</v>
      </c>
      <c r="M29" s="8">
        <v>0</v>
      </c>
      <c r="N29" s="16"/>
      <c r="O29" s="73">
        <f t="shared" si="5"/>
        <v>0</v>
      </c>
      <c r="P29" s="7">
        <v>0</v>
      </c>
      <c r="Q29" s="8">
        <v>0</v>
      </c>
      <c r="R29" s="8">
        <v>0</v>
      </c>
      <c r="S29" s="8">
        <v>0</v>
      </c>
      <c r="T29" s="8">
        <v>0</v>
      </c>
      <c r="U29" s="16"/>
      <c r="V29" s="73">
        <f t="shared" si="6"/>
        <v>0</v>
      </c>
      <c r="W29" s="7">
        <v>0</v>
      </c>
      <c r="X29" s="8">
        <v>0</v>
      </c>
      <c r="Y29" s="8">
        <v>0</v>
      </c>
      <c r="Z29" s="8">
        <v>0</v>
      </c>
      <c r="AA29" s="8">
        <v>0</v>
      </c>
      <c r="AB29" s="16"/>
      <c r="AC29" s="73">
        <f t="shared" si="7"/>
        <v>0</v>
      </c>
      <c r="AD29" s="7">
        <v>0</v>
      </c>
      <c r="AE29" s="8">
        <v>0</v>
      </c>
      <c r="AF29" s="8">
        <v>0</v>
      </c>
      <c r="AG29" s="8">
        <v>0</v>
      </c>
      <c r="AH29" s="8">
        <v>0</v>
      </c>
      <c r="AI29" s="16"/>
      <c r="AJ29" s="73">
        <f t="shared" si="8"/>
        <v>0</v>
      </c>
      <c r="AK29" s="73">
        <f t="shared" si="9"/>
        <v>0</v>
      </c>
    </row>
    <row r="30" spans="1:37">
      <c r="A30" s="243" t="s">
        <v>61</v>
      </c>
      <c r="B30" s="244"/>
      <c r="C30" s="244"/>
      <c r="D30" s="245"/>
      <c r="E30" s="37">
        <v>0</v>
      </c>
      <c r="F30" s="234">
        <v>0</v>
      </c>
      <c r="G30" s="235"/>
      <c r="H30" s="73">
        <f t="shared" si="4"/>
        <v>0</v>
      </c>
      <c r="I30" s="7">
        <v>0</v>
      </c>
      <c r="J30" s="8">
        <v>0</v>
      </c>
      <c r="K30" s="8">
        <v>0</v>
      </c>
      <c r="L30" s="8">
        <v>0</v>
      </c>
      <c r="M30" s="8">
        <v>0</v>
      </c>
      <c r="N30" s="16"/>
      <c r="O30" s="73">
        <f t="shared" si="5"/>
        <v>0</v>
      </c>
      <c r="P30" s="7">
        <v>0</v>
      </c>
      <c r="Q30" s="8">
        <v>0</v>
      </c>
      <c r="R30" s="8">
        <v>0</v>
      </c>
      <c r="S30" s="8">
        <v>0</v>
      </c>
      <c r="T30" s="8">
        <v>0</v>
      </c>
      <c r="U30" s="16"/>
      <c r="V30" s="73">
        <f t="shared" si="6"/>
        <v>0</v>
      </c>
      <c r="W30" s="7">
        <v>0</v>
      </c>
      <c r="X30" s="8">
        <v>0</v>
      </c>
      <c r="Y30" s="8">
        <v>0</v>
      </c>
      <c r="Z30" s="8">
        <v>0</v>
      </c>
      <c r="AA30" s="8">
        <v>0</v>
      </c>
      <c r="AB30" s="16"/>
      <c r="AC30" s="73">
        <f t="shared" si="7"/>
        <v>0</v>
      </c>
      <c r="AD30" s="7">
        <v>0</v>
      </c>
      <c r="AE30" s="8">
        <v>0</v>
      </c>
      <c r="AF30" s="8">
        <v>0</v>
      </c>
      <c r="AG30" s="8">
        <v>0</v>
      </c>
      <c r="AH30" s="8">
        <v>0</v>
      </c>
      <c r="AI30" s="16"/>
      <c r="AJ30" s="73">
        <f t="shared" si="8"/>
        <v>0</v>
      </c>
      <c r="AK30" s="73">
        <f t="shared" si="9"/>
        <v>0</v>
      </c>
    </row>
    <row r="31" spans="1:37">
      <c r="A31" s="243" t="s">
        <v>62</v>
      </c>
      <c r="B31" s="244"/>
      <c r="C31" s="244"/>
      <c r="D31" s="245"/>
      <c r="E31" s="9">
        <v>0</v>
      </c>
      <c r="F31" s="236">
        <v>0</v>
      </c>
      <c r="G31" s="237"/>
      <c r="H31" s="74">
        <f t="shared" si="4"/>
        <v>0</v>
      </c>
      <c r="I31" s="9">
        <v>0</v>
      </c>
      <c r="J31" s="10">
        <v>0</v>
      </c>
      <c r="K31" s="10">
        <v>0</v>
      </c>
      <c r="L31" s="10">
        <v>0</v>
      </c>
      <c r="M31" s="10">
        <v>0</v>
      </c>
      <c r="N31" s="17"/>
      <c r="O31" s="74">
        <f t="shared" si="5"/>
        <v>0</v>
      </c>
      <c r="P31" s="9">
        <v>0</v>
      </c>
      <c r="Q31" s="10">
        <v>0</v>
      </c>
      <c r="R31" s="10">
        <v>0</v>
      </c>
      <c r="S31" s="10">
        <v>0</v>
      </c>
      <c r="T31" s="10">
        <v>0</v>
      </c>
      <c r="U31" s="17"/>
      <c r="V31" s="74">
        <f t="shared" si="6"/>
        <v>0</v>
      </c>
      <c r="W31" s="9">
        <v>0</v>
      </c>
      <c r="X31" s="10">
        <v>0</v>
      </c>
      <c r="Y31" s="10">
        <v>0</v>
      </c>
      <c r="Z31" s="10">
        <v>0</v>
      </c>
      <c r="AA31" s="10">
        <v>0</v>
      </c>
      <c r="AB31" s="17"/>
      <c r="AC31" s="74">
        <f t="shared" si="7"/>
        <v>0</v>
      </c>
      <c r="AD31" s="9">
        <v>0</v>
      </c>
      <c r="AE31" s="10">
        <v>0</v>
      </c>
      <c r="AF31" s="10">
        <v>0</v>
      </c>
      <c r="AG31" s="10">
        <v>0</v>
      </c>
      <c r="AH31" s="10">
        <v>0</v>
      </c>
      <c r="AI31" s="17"/>
      <c r="AJ31" s="74">
        <f t="shared" si="8"/>
        <v>0</v>
      </c>
      <c r="AK31" s="74">
        <f t="shared" si="9"/>
        <v>0</v>
      </c>
    </row>
    <row r="32" spans="1:37">
      <c r="A32" s="246" t="s">
        <v>63</v>
      </c>
      <c r="B32" s="247"/>
      <c r="C32" s="247"/>
      <c r="D32" s="248"/>
      <c r="E32" s="37">
        <v>4</v>
      </c>
      <c r="F32" s="234">
        <v>2</v>
      </c>
      <c r="G32" s="235"/>
      <c r="H32" s="73">
        <f t="shared" si="4"/>
        <v>6</v>
      </c>
      <c r="I32" s="7">
        <v>5</v>
      </c>
      <c r="J32" s="8">
        <v>4</v>
      </c>
      <c r="K32" s="8">
        <v>1</v>
      </c>
      <c r="L32" s="8">
        <v>4</v>
      </c>
      <c r="M32" s="8">
        <v>5</v>
      </c>
      <c r="N32" s="16"/>
      <c r="O32" s="73">
        <f t="shared" si="5"/>
        <v>19</v>
      </c>
      <c r="P32" s="7">
        <v>4</v>
      </c>
      <c r="Q32" s="8">
        <v>8</v>
      </c>
      <c r="R32" s="8">
        <v>3</v>
      </c>
      <c r="S32" s="8">
        <v>10</v>
      </c>
      <c r="T32" s="8">
        <v>9</v>
      </c>
      <c r="U32" s="16"/>
      <c r="V32" s="73">
        <f t="shared" si="6"/>
        <v>34</v>
      </c>
      <c r="W32" s="7">
        <v>9</v>
      </c>
      <c r="X32" s="8">
        <v>14</v>
      </c>
      <c r="Y32" s="8">
        <v>9</v>
      </c>
      <c r="Z32" s="8">
        <v>14</v>
      </c>
      <c r="AA32" s="8">
        <v>19</v>
      </c>
      <c r="AB32" s="16"/>
      <c r="AC32" s="73">
        <f t="shared" si="7"/>
        <v>65</v>
      </c>
      <c r="AD32" s="7">
        <v>6</v>
      </c>
      <c r="AE32" s="8">
        <v>10</v>
      </c>
      <c r="AF32" s="8">
        <v>18</v>
      </c>
      <c r="AG32" s="8">
        <v>8</v>
      </c>
      <c r="AH32" s="8">
        <v>10</v>
      </c>
      <c r="AI32" s="16"/>
      <c r="AJ32" s="73">
        <f t="shared" si="8"/>
        <v>52</v>
      </c>
      <c r="AK32" s="73">
        <f t="shared" si="9"/>
        <v>176</v>
      </c>
    </row>
    <row r="33" spans="1:37">
      <c r="A33" s="246" t="s">
        <v>64</v>
      </c>
      <c r="B33" s="247"/>
      <c r="C33" s="247"/>
      <c r="D33" s="248"/>
      <c r="E33" s="37">
        <v>0</v>
      </c>
      <c r="F33" s="234">
        <v>0</v>
      </c>
      <c r="G33" s="235"/>
      <c r="H33" s="73">
        <f t="shared" si="4"/>
        <v>0</v>
      </c>
      <c r="I33" s="7">
        <v>0</v>
      </c>
      <c r="J33" s="8">
        <v>0</v>
      </c>
      <c r="K33" s="8">
        <v>0</v>
      </c>
      <c r="L33" s="8">
        <v>0</v>
      </c>
      <c r="M33" s="8">
        <v>0</v>
      </c>
      <c r="N33" s="16"/>
      <c r="O33" s="73">
        <f t="shared" si="5"/>
        <v>0</v>
      </c>
      <c r="P33" s="7">
        <v>0</v>
      </c>
      <c r="Q33" s="8">
        <v>0</v>
      </c>
      <c r="R33" s="8">
        <v>0</v>
      </c>
      <c r="S33" s="8">
        <v>0</v>
      </c>
      <c r="T33" s="8">
        <v>0</v>
      </c>
      <c r="U33" s="16"/>
      <c r="V33" s="73">
        <f t="shared" si="6"/>
        <v>0</v>
      </c>
      <c r="W33" s="7">
        <v>0</v>
      </c>
      <c r="X33" s="8">
        <v>0</v>
      </c>
      <c r="Y33" s="8">
        <v>0</v>
      </c>
      <c r="Z33" s="8">
        <v>0</v>
      </c>
      <c r="AA33" s="8">
        <v>0</v>
      </c>
      <c r="AB33" s="16"/>
      <c r="AC33" s="73">
        <f t="shared" si="7"/>
        <v>0</v>
      </c>
      <c r="AD33" s="7">
        <v>0</v>
      </c>
      <c r="AE33" s="8">
        <v>0</v>
      </c>
      <c r="AF33" s="8">
        <v>0</v>
      </c>
      <c r="AG33" s="8">
        <v>0</v>
      </c>
      <c r="AH33" s="8">
        <v>0</v>
      </c>
      <c r="AI33" s="16"/>
      <c r="AJ33" s="73">
        <f t="shared" si="8"/>
        <v>0</v>
      </c>
      <c r="AK33" s="73">
        <f t="shared" si="9"/>
        <v>0</v>
      </c>
    </row>
    <row r="34" spans="1:37" ht="15.75" customHeight="1">
      <c r="A34" s="243" t="s">
        <v>65</v>
      </c>
      <c r="B34" s="244"/>
      <c r="C34" s="244"/>
      <c r="D34" s="245"/>
      <c r="E34" s="37">
        <v>417</v>
      </c>
      <c r="F34" s="234">
        <v>396</v>
      </c>
      <c r="G34" s="235"/>
      <c r="H34" s="73">
        <f t="shared" si="4"/>
        <v>813</v>
      </c>
      <c r="I34" s="7">
        <v>328</v>
      </c>
      <c r="J34" s="8">
        <v>207</v>
      </c>
      <c r="K34" s="8">
        <v>171</v>
      </c>
      <c r="L34" s="8">
        <v>144</v>
      </c>
      <c r="M34" s="8">
        <v>139</v>
      </c>
      <c r="N34" s="16"/>
      <c r="O34" s="73">
        <f t="shared" si="5"/>
        <v>989</v>
      </c>
      <c r="P34" s="7">
        <v>235</v>
      </c>
      <c r="Q34" s="8">
        <v>189</v>
      </c>
      <c r="R34" s="8">
        <v>195</v>
      </c>
      <c r="S34" s="8">
        <v>245</v>
      </c>
      <c r="T34" s="8">
        <v>292</v>
      </c>
      <c r="U34" s="16"/>
      <c r="V34" s="73">
        <f t="shared" si="6"/>
        <v>1156</v>
      </c>
      <c r="W34" s="7">
        <v>425</v>
      </c>
      <c r="X34" s="8">
        <v>460</v>
      </c>
      <c r="Y34" s="8">
        <v>427</v>
      </c>
      <c r="Z34" s="8">
        <v>399</v>
      </c>
      <c r="AA34" s="8">
        <v>450</v>
      </c>
      <c r="AB34" s="16"/>
      <c r="AC34" s="73">
        <f t="shared" si="7"/>
        <v>2161</v>
      </c>
      <c r="AD34" s="7">
        <v>503</v>
      </c>
      <c r="AE34" s="8">
        <v>403</v>
      </c>
      <c r="AF34" s="8">
        <v>479</v>
      </c>
      <c r="AG34" s="8">
        <v>380</v>
      </c>
      <c r="AH34" s="8">
        <v>371</v>
      </c>
      <c r="AI34" s="16"/>
      <c r="AJ34" s="73">
        <f t="shared" si="8"/>
        <v>2136</v>
      </c>
      <c r="AK34" s="73">
        <f t="shared" si="9"/>
        <v>7255</v>
      </c>
    </row>
    <row r="35" spans="1:37" ht="16.5" customHeight="1">
      <c r="A35" s="258" t="s">
        <v>66</v>
      </c>
      <c r="B35" s="259"/>
      <c r="C35" s="259"/>
      <c r="D35" s="260"/>
      <c r="E35" s="76">
        <f t="shared" ref="E35:AK35" si="10">SUM(E23:E34)</f>
        <v>424</v>
      </c>
      <c r="F35" s="77">
        <f t="shared" si="10"/>
        <v>403</v>
      </c>
      <c r="G35" s="78">
        <f t="shared" si="10"/>
        <v>0</v>
      </c>
      <c r="H35" s="75">
        <f t="shared" si="10"/>
        <v>827</v>
      </c>
      <c r="I35" s="76">
        <f t="shared" si="10"/>
        <v>339</v>
      </c>
      <c r="J35" s="77">
        <f t="shared" si="10"/>
        <v>213</v>
      </c>
      <c r="K35" s="77">
        <f t="shared" si="10"/>
        <v>174</v>
      </c>
      <c r="L35" s="77">
        <f t="shared" si="10"/>
        <v>151</v>
      </c>
      <c r="M35" s="77">
        <f t="shared" si="10"/>
        <v>146</v>
      </c>
      <c r="N35" s="78">
        <f t="shared" si="10"/>
        <v>0</v>
      </c>
      <c r="O35" s="75">
        <f t="shared" si="10"/>
        <v>1023</v>
      </c>
      <c r="P35" s="76">
        <f t="shared" si="10"/>
        <v>245</v>
      </c>
      <c r="Q35" s="77">
        <f t="shared" si="10"/>
        <v>199</v>
      </c>
      <c r="R35" s="77">
        <f t="shared" si="10"/>
        <v>199</v>
      </c>
      <c r="S35" s="77">
        <f t="shared" si="10"/>
        <v>265</v>
      </c>
      <c r="T35" s="77">
        <f t="shared" si="10"/>
        <v>308</v>
      </c>
      <c r="U35" s="78">
        <f t="shared" si="10"/>
        <v>0</v>
      </c>
      <c r="V35" s="75">
        <f t="shared" si="10"/>
        <v>1216</v>
      </c>
      <c r="W35" s="76">
        <f t="shared" si="10"/>
        <v>449</v>
      </c>
      <c r="X35" s="77">
        <f t="shared" si="10"/>
        <v>490</v>
      </c>
      <c r="Y35" s="77">
        <f t="shared" si="10"/>
        <v>454</v>
      </c>
      <c r="Z35" s="77">
        <f t="shared" si="10"/>
        <v>427</v>
      </c>
      <c r="AA35" s="77">
        <f t="shared" si="10"/>
        <v>484</v>
      </c>
      <c r="AB35" s="78">
        <f t="shared" si="10"/>
        <v>0</v>
      </c>
      <c r="AC35" s="75">
        <f t="shared" si="10"/>
        <v>2304</v>
      </c>
      <c r="AD35" s="76">
        <f t="shared" si="10"/>
        <v>521</v>
      </c>
      <c r="AE35" s="77">
        <f t="shared" si="10"/>
        <v>431</v>
      </c>
      <c r="AF35" s="77">
        <f t="shared" si="10"/>
        <v>513</v>
      </c>
      <c r="AG35" s="77">
        <f t="shared" si="10"/>
        <v>400</v>
      </c>
      <c r="AH35" s="77">
        <f t="shared" si="10"/>
        <v>388</v>
      </c>
      <c r="AI35" s="78">
        <f t="shared" si="10"/>
        <v>0</v>
      </c>
      <c r="AJ35" s="75">
        <f t="shared" si="10"/>
        <v>2253</v>
      </c>
      <c r="AK35" s="75">
        <f t="shared" si="10"/>
        <v>7623</v>
      </c>
    </row>
    <row r="36" spans="1:37" ht="16.5" customHeight="1">
      <c r="A36" s="258" t="s">
        <v>67</v>
      </c>
      <c r="B36" s="259"/>
      <c r="C36" s="259"/>
      <c r="D36" s="260"/>
      <c r="E36" s="76">
        <f t="shared" ref="E36:AK36" si="11">SUM(E23:E31)</f>
        <v>3</v>
      </c>
      <c r="F36" s="77">
        <f t="shared" si="11"/>
        <v>5</v>
      </c>
      <c r="G36" s="78">
        <f t="shared" si="11"/>
        <v>0</v>
      </c>
      <c r="H36" s="78">
        <f t="shared" si="11"/>
        <v>8</v>
      </c>
      <c r="I36" s="76">
        <f t="shared" si="11"/>
        <v>6</v>
      </c>
      <c r="J36" s="77">
        <f t="shared" si="11"/>
        <v>2</v>
      </c>
      <c r="K36" s="77">
        <f t="shared" si="11"/>
        <v>2</v>
      </c>
      <c r="L36" s="77">
        <f t="shared" si="11"/>
        <v>3</v>
      </c>
      <c r="M36" s="77">
        <f t="shared" si="11"/>
        <v>2</v>
      </c>
      <c r="N36" s="78">
        <f t="shared" si="11"/>
        <v>0</v>
      </c>
      <c r="O36" s="75">
        <f t="shared" si="11"/>
        <v>15</v>
      </c>
      <c r="P36" s="76">
        <f t="shared" si="11"/>
        <v>6</v>
      </c>
      <c r="Q36" s="77">
        <f t="shared" si="11"/>
        <v>2</v>
      </c>
      <c r="R36" s="77">
        <f t="shared" si="11"/>
        <v>1</v>
      </c>
      <c r="S36" s="77">
        <f t="shared" si="11"/>
        <v>10</v>
      </c>
      <c r="T36" s="77">
        <f t="shared" si="11"/>
        <v>7</v>
      </c>
      <c r="U36" s="78">
        <f t="shared" si="11"/>
        <v>0</v>
      </c>
      <c r="V36" s="75">
        <f t="shared" si="11"/>
        <v>26</v>
      </c>
      <c r="W36" s="76">
        <f t="shared" si="11"/>
        <v>15</v>
      </c>
      <c r="X36" s="77">
        <f t="shared" si="11"/>
        <v>16</v>
      </c>
      <c r="Y36" s="77">
        <f t="shared" si="11"/>
        <v>18</v>
      </c>
      <c r="Z36" s="77">
        <f t="shared" si="11"/>
        <v>14</v>
      </c>
      <c r="AA36" s="77">
        <f t="shared" si="11"/>
        <v>15</v>
      </c>
      <c r="AB36" s="78">
        <f t="shared" si="11"/>
        <v>0</v>
      </c>
      <c r="AC36" s="75">
        <f t="shared" si="11"/>
        <v>78</v>
      </c>
      <c r="AD36" s="76">
        <f t="shared" si="11"/>
        <v>12</v>
      </c>
      <c r="AE36" s="77">
        <f t="shared" si="11"/>
        <v>18</v>
      </c>
      <c r="AF36" s="77">
        <f t="shared" si="11"/>
        <v>16</v>
      </c>
      <c r="AG36" s="77">
        <f t="shared" si="11"/>
        <v>12</v>
      </c>
      <c r="AH36" s="77">
        <f t="shared" si="11"/>
        <v>7</v>
      </c>
      <c r="AI36" s="78">
        <f t="shared" si="11"/>
        <v>0</v>
      </c>
      <c r="AJ36" s="75">
        <f t="shared" si="11"/>
        <v>65</v>
      </c>
      <c r="AK36" s="75">
        <f t="shared" si="11"/>
        <v>192</v>
      </c>
    </row>
    <row r="37" spans="1:37" ht="16.5" customHeight="1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</row>
    <row r="38" spans="1:37" ht="15.75" customHeight="1">
      <c r="A38" s="261" t="s">
        <v>68</v>
      </c>
      <c r="B38" s="262"/>
      <c r="C38" s="262"/>
      <c r="D38" s="263"/>
      <c r="E38" s="102" t="str">
        <f t="shared" ref="E38:AK38" si="12">IF($C$4="oui",E35-(E36/$B$9),"-")</f>
        <v>-</v>
      </c>
      <c r="F38" s="103" t="str">
        <f t="shared" si="12"/>
        <v>-</v>
      </c>
      <c r="G38" s="104" t="str">
        <f t="shared" si="12"/>
        <v>-</v>
      </c>
      <c r="H38" s="108" t="str">
        <f t="shared" si="12"/>
        <v>-</v>
      </c>
      <c r="I38" s="102" t="str">
        <f t="shared" si="12"/>
        <v>-</v>
      </c>
      <c r="J38" s="103" t="str">
        <f t="shared" si="12"/>
        <v>-</v>
      </c>
      <c r="K38" s="103" t="str">
        <f t="shared" si="12"/>
        <v>-</v>
      </c>
      <c r="L38" s="103" t="str">
        <f t="shared" si="12"/>
        <v>-</v>
      </c>
      <c r="M38" s="103" t="str">
        <f t="shared" si="12"/>
        <v>-</v>
      </c>
      <c r="N38" s="104" t="str">
        <f t="shared" si="12"/>
        <v>-</v>
      </c>
      <c r="O38" s="108" t="str">
        <f t="shared" si="12"/>
        <v>-</v>
      </c>
      <c r="P38" s="102" t="str">
        <f t="shared" si="12"/>
        <v>-</v>
      </c>
      <c r="Q38" s="103" t="str">
        <f t="shared" si="12"/>
        <v>-</v>
      </c>
      <c r="R38" s="103" t="str">
        <f t="shared" si="12"/>
        <v>-</v>
      </c>
      <c r="S38" s="103" t="str">
        <f t="shared" si="12"/>
        <v>-</v>
      </c>
      <c r="T38" s="103" t="str">
        <f t="shared" si="12"/>
        <v>-</v>
      </c>
      <c r="U38" s="104" t="str">
        <f t="shared" si="12"/>
        <v>-</v>
      </c>
      <c r="V38" s="108" t="str">
        <f t="shared" si="12"/>
        <v>-</v>
      </c>
      <c r="W38" s="102" t="str">
        <f t="shared" si="12"/>
        <v>-</v>
      </c>
      <c r="X38" s="103" t="str">
        <f t="shared" si="12"/>
        <v>-</v>
      </c>
      <c r="Y38" s="103" t="str">
        <f t="shared" si="12"/>
        <v>-</v>
      </c>
      <c r="Z38" s="103" t="str">
        <f t="shared" si="12"/>
        <v>-</v>
      </c>
      <c r="AA38" s="103" t="str">
        <f t="shared" si="12"/>
        <v>-</v>
      </c>
      <c r="AB38" s="104" t="str">
        <f t="shared" si="12"/>
        <v>-</v>
      </c>
      <c r="AC38" s="108" t="str">
        <f t="shared" si="12"/>
        <v>-</v>
      </c>
      <c r="AD38" s="102" t="str">
        <f t="shared" si="12"/>
        <v>-</v>
      </c>
      <c r="AE38" s="103" t="str">
        <f t="shared" si="12"/>
        <v>-</v>
      </c>
      <c r="AF38" s="103" t="str">
        <f t="shared" si="12"/>
        <v>-</v>
      </c>
      <c r="AG38" s="103" t="str">
        <f t="shared" si="12"/>
        <v>-</v>
      </c>
      <c r="AH38" s="103" t="str">
        <f t="shared" si="12"/>
        <v>-</v>
      </c>
      <c r="AI38" s="104" t="str">
        <f t="shared" si="12"/>
        <v>-</v>
      </c>
      <c r="AJ38" s="108" t="str">
        <f t="shared" si="12"/>
        <v>-</v>
      </c>
      <c r="AK38" s="108" t="str">
        <f t="shared" si="12"/>
        <v>-</v>
      </c>
    </row>
    <row r="39" spans="1:37">
      <c r="A39" s="264" t="s">
        <v>69</v>
      </c>
      <c r="B39" s="265"/>
      <c r="C39" s="265"/>
      <c r="D39" s="266"/>
      <c r="E39" s="105" t="str">
        <f t="shared" ref="E39:AK39" si="13">IF($C$4="oui",E35-E38,"-")</f>
        <v>-</v>
      </c>
      <c r="F39" s="106" t="str">
        <f t="shared" si="13"/>
        <v>-</v>
      </c>
      <c r="G39" s="107" t="str">
        <f t="shared" si="13"/>
        <v>-</v>
      </c>
      <c r="H39" s="109" t="str">
        <f t="shared" si="13"/>
        <v>-</v>
      </c>
      <c r="I39" s="105" t="str">
        <f t="shared" si="13"/>
        <v>-</v>
      </c>
      <c r="J39" s="106" t="str">
        <f t="shared" si="13"/>
        <v>-</v>
      </c>
      <c r="K39" s="106" t="str">
        <f t="shared" si="13"/>
        <v>-</v>
      </c>
      <c r="L39" s="106" t="str">
        <f t="shared" si="13"/>
        <v>-</v>
      </c>
      <c r="M39" s="106" t="str">
        <f t="shared" si="13"/>
        <v>-</v>
      </c>
      <c r="N39" s="107" t="str">
        <f t="shared" si="13"/>
        <v>-</v>
      </c>
      <c r="O39" s="109" t="str">
        <f t="shared" si="13"/>
        <v>-</v>
      </c>
      <c r="P39" s="105" t="str">
        <f t="shared" si="13"/>
        <v>-</v>
      </c>
      <c r="Q39" s="106" t="str">
        <f t="shared" si="13"/>
        <v>-</v>
      </c>
      <c r="R39" s="106" t="str">
        <f t="shared" si="13"/>
        <v>-</v>
      </c>
      <c r="S39" s="106" t="str">
        <f t="shared" si="13"/>
        <v>-</v>
      </c>
      <c r="T39" s="106" t="str">
        <f t="shared" si="13"/>
        <v>-</v>
      </c>
      <c r="U39" s="107" t="str">
        <f t="shared" si="13"/>
        <v>-</v>
      </c>
      <c r="V39" s="109" t="str">
        <f t="shared" si="13"/>
        <v>-</v>
      </c>
      <c r="W39" s="105" t="str">
        <f t="shared" si="13"/>
        <v>-</v>
      </c>
      <c r="X39" s="106" t="str">
        <f t="shared" si="13"/>
        <v>-</v>
      </c>
      <c r="Y39" s="106" t="str">
        <f t="shared" si="13"/>
        <v>-</v>
      </c>
      <c r="Z39" s="106" t="str">
        <f t="shared" si="13"/>
        <v>-</v>
      </c>
      <c r="AA39" s="106" t="str">
        <f t="shared" si="13"/>
        <v>-</v>
      </c>
      <c r="AB39" s="107" t="str">
        <f t="shared" si="13"/>
        <v>-</v>
      </c>
      <c r="AC39" s="109" t="str">
        <f t="shared" si="13"/>
        <v>-</v>
      </c>
      <c r="AD39" s="105" t="str">
        <f t="shared" si="13"/>
        <v>-</v>
      </c>
      <c r="AE39" s="106" t="str">
        <f t="shared" si="13"/>
        <v>-</v>
      </c>
      <c r="AF39" s="106" t="str">
        <f t="shared" si="13"/>
        <v>-</v>
      </c>
      <c r="AG39" s="106" t="str">
        <f t="shared" si="13"/>
        <v>-</v>
      </c>
      <c r="AH39" s="106" t="str">
        <f t="shared" si="13"/>
        <v>-</v>
      </c>
      <c r="AI39" s="107" t="str">
        <f t="shared" si="13"/>
        <v>-</v>
      </c>
      <c r="AJ39" s="109" t="str">
        <f t="shared" si="13"/>
        <v>-</v>
      </c>
      <c r="AK39" s="109" t="str">
        <f t="shared" si="13"/>
        <v>-</v>
      </c>
    </row>
    <row r="40" spans="1:37" ht="15.75" customHeight="1">
      <c r="A40" s="267" t="s">
        <v>70</v>
      </c>
      <c r="B40" s="268"/>
      <c r="C40" s="268"/>
      <c r="D40" s="269"/>
      <c r="E40" s="98" t="str">
        <f t="shared" ref="E40:AK40" si="14">IFERROR(E38/E35,"-")</f>
        <v>-</v>
      </c>
      <c r="F40" s="99" t="str">
        <f t="shared" si="14"/>
        <v>-</v>
      </c>
      <c r="G40" s="100" t="str">
        <f t="shared" si="14"/>
        <v>-</v>
      </c>
      <c r="H40" s="110" t="str">
        <f t="shared" si="14"/>
        <v>-</v>
      </c>
      <c r="I40" s="98" t="str">
        <f t="shared" si="14"/>
        <v>-</v>
      </c>
      <c r="J40" s="99" t="str">
        <f t="shared" si="14"/>
        <v>-</v>
      </c>
      <c r="K40" s="99" t="str">
        <f t="shared" si="14"/>
        <v>-</v>
      </c>
      <c r="L40" s="99" t="str">
        <f t="shared" si="14"/>
        <v>-</v>
      </c>
      <c r="M40" s="99" t="str">
        <f t="shared" si="14"/>
        <v>-</v>
      </c>
      <c r="N40" s="100" t="str">
        <f t="shared" si="14"/>
        <v>-</v>
      </c>
      <c r="O40" s="110" t="str">
        <f t="shared" si="14"/>
        <v>-</v>
      </c>
      <c r="P40" s="98" t="str">
        <f t="shared" si="14"/>
        <v>-</v>
      </c>
      <c r="Q40" s="99" t="str">
        <f t="shared" si="14"/>
        <v>-</v>
      </c>
      <c r="R40" s="99" t="str">
        <f t="shared" si="14"/>
        <v>-</v>
      </c>
      <c r="S40" s="99" t="str">
        <f t="shared" si="14"/>
        <v>-</v>
      </c>
      <c r="T40" s="99" t="str">
        <f t="shared" si="14"/>
        <v>-</v>
      </c>
      <c r="U40" s="100" t="str">
        <f t="shared" si="14"/>
        <v>-</v>
      </c>
      <c r="V40" s="110" t="str">
        <f t="shared" si="14"/>
        <v>-</v>
      </c>
      <c r="W40" s="98" t="str">
        <f t="shared" si="14"/>
        <v>-</v>
      </c>
      <c r="X40" s="99" t="str">
        <f t="shared" si="14"/>
        <v>-</v>
      </c>
      <c r="Y40" s="99" t="str">
        <f t="shared" si="14"/>
        <v>-</v>
      </c>
      <c r="Z40" s="99" t="str">
        <f t="shared" si="14"/>
        <v>-</v>
      </c>
      <c r="AA40" s="99" t="str">
        <f t="shared" si="14"/>
        <v>-</v>
      </c>
      <c r="AB40" s="100" t="str">
        <f t="shared" si="14"/>
        <v>-</v>
      </c>
      <c r="AC40" s="110" t="str">
        <f t="shared" si="14"/>
        <v>-</v>
      </c>
      <c r="AD40" s="98" t="str">
        <f t="shared" si="14"/>
        <v>-</v>
      </c>
      <c r="AE40" s="99" t="str">
        <f t="shared" si="14"/>
        <v>-</v>
      </c>
      <c r="AF40" s="99" t="str">
        <f t="shared" si="14"/>
        <v>-</v>
      </c>
      <c r="AG40" s="99" t="str">
        <f t="shared" si="14"/>
        <v>-</v>
      </c>
      <c r="AH40" s="99" t="str">
        <f t="shared" si="14"/>
        <v>-</v>
      </c>
      <c r="AI40" s="100" t="str">
        <f t="shared" si="14"/>
        <v>-</v>
      </c>
      <c r="AJ40" s="110" t="str">
        <f t="shared" si="14"/>
        <v>-</v>
      </c>
      <c r="AK40" s="110" t="str">
        <f t="shared" si="14"/>
        <v>-</v>
      </c>
    </row>
    <row r="41" spans="1:37" ht="16.5" customHeight="1">
      <c r="A41" s="32"/>
      <c r="B41" s="32"/>
      <c r="C41" s="32"/>
      <c r="D41" s="32"/>
      <c r="E41" s="30"/>
      <c r="F41" s="29"/>
      <c r="G41" s="29"/>
      <c r="H41" s="29"/>
      <c r="I41" s="30"/>
      <c r="J41" s="31"/>
      <c r="K41" s="29"/>
      <c r="L41" s="29"/>
      <c r="M41" s="29"/>
      <c r="N41" s="29"/>
      <c r="O41" s="29"/>
      <c r="P41" s="30"/>
      <c r="Q41" s="31"/>
      <c r="R41" s="29"/>
      <c r="S41" s="29"/>
      <c r="T41" s="29"/>
      <c r="U41" s="29"/>
      <c r="V41" s="29"/>
      <c r="W41" s="30"/>
      <c r="X41" s="31"/>
      <c r="Y41" s="29"/>
      <c r="Z41" s="29"/>
      <c r="AA41" s="29"/>
      <c r="AB41" s="29"/>
      <c r="AC41" s="29"/>
      <c r="AD41" s="30"/>
      <c r="AE41" s="31"/>
      <c r="AF41" s="29"/>
      <c r="AG41" s="29"/>
      <c r="AH41" s="29"/>
      <c r="AI41" s="29"/>
      <c r="AJ41" s="29"/>
      <c r="AK41" s="29"/>
    </row>
    <row r="42" spans="1:37" ht="15.75" customHeight="1">
      <c r="A42" s="261" t="s">
        <v>71</v>
      </c>
      <c r="B42" s="262"/>
      <c r="C42" s="262"/>
      <c r="D42" s="263"/>
      <c r="E42" s="86">
        <f t="shared" ref="E42:AK42" si="15">IFERROR(E36/E35,"-")</f>
        <v>7.0754716981131999E-3</v>
      </c>
      <c r="F42" s="87">
        <f t="shared" si="15"/>
        <v>1.2406947890819E-2</v>
      </c>
      <c r="G42" s="88" t="str">
        <f t="shared" si="15"/>
        <v>-</v>
      </c>
      <c r="H42" s="111">
        <f t="shared" si="15"/>
        <v>9.6735187424425995E-3</v>
      </c>
      <c r="I42" s="86">
        <f t="shared" si="15"/>
        <v>1.7699115044247999E-2</v>
      </c>
      <c r="J42" s="87">
        <f t="shared" si="15"/>
        <v>9.3896713615023008E-3</v>
      </c>
      <c r="K42" s="87">
        <f t="shared" si="15"/>
        <v>1.1494252873563E-2</v>
      </c>
      <c r="L42" s="87">
        <f t="shared" si="15"/>
        <v>1.9867549668874E-2</v>
      </c>
      <c r="M42" s="87">
        <f t="shared" si="15"/>
        <v>1.3698630136986001E-2</v>
      </c>
      <c r="N42" s="88" t="str">
        <f t="shared" si="15"/>
        <v>-</v>
      </c>
      <c r="O42" s="111">
        <f t="shared" si="15"/>
        <v>1.466275659824E-2</v>
      </c>
      <c r="P42" s="86">
        <f t="shared" si="15"/>
        <v>2.4489795918366999E-2</v>
      </c>
      <c r="Q42" s="87">
        <f t="shared" si="15"/>
        <v>1.0050251256281E-2</v>
      </c>
      <c r="R42" s="87">
        <f t="shared" si="15"/>
        <v>5.0251256281407001E-3</v>
      </c>
      <c r="S42" s="87">
        <f t="shared" si="15"/>
        <v>3.7735849056604001E-2</v>
      </c>
      <c r="T42" s="87">
        <f t="shared" si="15"/>
        <v>2.2727272727272999E-2</v>
      </c>
      <c r="U42" s="88" t="str">
        <f t="shared" si="15"/>
        <v>-</v>
      </c>
      <c r="V42" s="111">
        <f t="shared" si="15"/>
        <v>2.1381578947367998E-2</v>
      </c>
      <c r="W42" s="86">
        <f t="shared" si="15"/>
        <v>3.3407572383073E-2</v>
      </c>
      <c r="X42" s="87">
        <f t="shared" si="15"/>
        <v>3.265306122449E-2</v>
      </c>
      <c r="Y42" s="87">
        <f t="shared" si="15"/>
        <v>3.9647577092511002E-2</v>
      </c>
      <c r="Z42" s="87">
        <f t="shared" si="15"/>
        <v>3.2786885245902002E-2</v>
      </c>
      <c r="AA42" s="87">
        <f t="shared" si="15"/>
        <v>3.099173553719E-2</v>
      </c>
      <c r="AB42" s="88" t="str">
        <f t="shared" si="15"/>
        <v>-</v>
      </c>
      <c r="AC42" s="111">
        <f t="shared" si="15"/>
        <v>3.3854166666666997E-2</v>
      </c>
      <c r="AD42" s="86">
        <f t="shared" si="15"/>
        <v>2.3032629558541001E-2</v>
      </c>
      <c r="AE42" s="87">
        <f t="shared" si="15"/>
        <v>4.1763341067284999E-2</v>
      </c>
      <c r="AF42" s="87">
        <f t="shared" si="15"/>
        <v>3.1189083820662999E-2</v>
      </c>
      <c r="AG42" s="87">
        <f t="shared" si="15"/>
        <v>0.03</v>
      </c>
      <c r="AH42" s="87">
        <f t="shared" si="15"/>
        <v>1.8041237113402001E-2</v>
      </c>
      <c r="AI42" s="88" t="str">
        <f t="shared" si="15"/>
        <v>-</v>
      </c>
      <c r="AJ42" s="111">
        <f t="shared" si="15"/>
        <v>2.8850421660009E-2</v>
      </c>
      <c r="AK42" s="111">
        <f t="shared" si="15"/>
        <v>2.5186934277843E-2</v>
      </c>
    </row>
    <row r="43" spans="1:37">
      <c r="A43" s="264" t="s">
        <v>72</v>
      </c>
      <c r="B43" s="265"/>
      <c r="C43" s="265"/>
      <c r="D43" s="266"/>
      <c r="E43" s="89">
        <f t="shared" ref="E43:AK43" si="16">IFERROR((E23+E25+E26+E27)/E35,"-")</f>
        <v>7.0754716981131999E-3</v>
      </c>
      <c r="F43" s="90">
        <f t="shared" si="16"/>
        <v>1.2406947890819E-2</v>
      </c>
      <c r="G43" s="91" t="str">
        <f t="shared" si="16"/>
        <v>-</v>
      </c>
      <c r="H43" s="112">
        <f t="shared" si="16"/>
        <v>9.6735187424425995E-3</v>
      </c>
      <c r="I43" s="89">
        <f t="shared" si="16"/>
        <v>1.7699115044247999E-2</v>
      </c>
      <c r="J43" s="90">
        <f t="shared" si="16"/>
        <v>9.3896713615023008E-3</v>
      </c>
      <c r="K43" s="90">
        <f t="shared" si="16"/>
        <v>1.1494252873563E-2</v>
      </c>
      <c r="L43" s="90">
        <f t="shared" si="16"/>
        <v>1.9867549668874E-2</v>
      </c>
      <c r="M43" s="90">
        <f t="shared" si="16"/>
        <v>1.3698630136986001E-2</v>
      </c>
      <c r="N43" s="91" t="str">
        <f t="shared" si="16"/>
        <v>-</v>
      </c>
      <c r="O43" s="112">
        <f t="shared" si="16"/>
        <v>1.466275659824E-2</v>
      </c>
      <c r="P43" s="89">
        <f t="shared" si="16"/>
        <v>2.4489795918366999E-2</v>
      </c>
      <c r="Q43" s="90">
        <f t="shared" si="16"/>
        <v>1.0050251256281E-2</v>
      </c>
      <c r="R43" s="90">
        <f t="shared" si="16"/>
        <v>5.0251256281407001E-3</v>
      </c>
      <c r="S43" s="90">
        <f t="shared" si="16"/>
        <v>3.3962264150943E-2</v>
      </c>
      <c r="T43" s="90">
        <f t="shared" si="16"/>
        <v>2.2727272727272999E-2</v>
      </c>
      <c r="U43" s="91" t="str">
        <f t="shared" si="16"/>
        <v>-</v>
      </c>
      <c r="V43" s="112">
        <f t="shared" si="16"/>
        <v>2.0559210526315999E-2</v>
      </c>
      <c r="W43" s="89">
        <f t="shared" si="16"/>
        <v>3.3407572383073E-2</v>
      </c>
      <c r="X43" s="90">
        <f t="shared" si="16"/>
        <v>3.265306122449E-2</v>
      </c>
      <c r="Y43" s="90">
        <f t="shared" si="16"/>
        <v>3.9647577092511002E-2</v>
      </c>
      <c r="Z43" s="90">
        <f t="shared" si="16"/>
        <v>3.2786885245902002E-2</v>
      </c>
      <c r="AA43" s="90">
        <f t="shared" si="16"/>
        <v>3.099173553719E-2</v>
      </c>
      <c r="AB43" s="91" t="str">
        <f t="shared" si="16"/>
        <v>-</v>
      </c>
      <c r="AC43" s="112">
        <f t="shared" si="16"/>
        <v>3.3854166666666997E-2</v>
      </c>
      <c r="AD43" s="89">
        <f t="shared" si="16"/>
        <v>2.1113243761996001E-2</v>
      </c>
      <c r="AE43" s="90">
        <f t="shared" si="16"/>
        <v>4.1763341067284999E-2</v>
      </c>
      <c r="AF43" s="90">
        <f t="shared" si="16"/>
        <v>3.1189083820662999E-2</v>
      </c>
      <c r="AG43" s="90">
        <f t="shared" si="16"/>
        <v>2.75E-2</v>
      </c>
      <c r="AH43" s="90">
        <f t="shared" si="16"/>
        <v>1.8041237113402001E-2</v>
      </c>
      <c r="AI43" s="91" t="str">
        <f t="shared" si="16"/>
        <v>-</v>
      </c>
      <c r="AJ43" s="112">
        <f t="shared" si="16"/>
        <v>2.7962716378162E-2</v>
      </c>
      <c r="AK43" s="112">
        <f t="shared" si="16"/>
        <v>2.4793388429752001E-2</v>
      </c>
    </row>
    <row r="44" spans="1:37">
      <c r="A44" s="264" t="s">
        <v>73</v>
      </c>
      <c r="B44" s="265"/>
      <c r="C44" s="265"/>
      <c r="D44" s="266"/>
      <c r="E44" s="92">
        <f t="shared" ref="E44:AK44" si="17">IFERROR(E26/E35,"-")</f>
        <v>2.3584905660377002E-3</v>
      </c>
      <c r="F44" s="93">
        <f t="shared" si="17"/>
        <v>4.9627791563275001E-3</v>
      </c>
      <c r="G44" s="94" t="str">
        <f t="shared" si="17"/>
        <v>-</v>
      </c>
      <c r="H44" s="113">
        <f t="shared" si="17"/>
        <v>3.627569528416E-3</v>
      </c>
      <c r="I44" s="92">
        <f t="shared" si="17"/>
        <v>5.8997050147492998E-3</v>
      </c>
      <c r="J44" s="93">
        <f t="shared" si="17"/>
        <v>4.6948356807511998E-3</v>
      </c>
      <c r="K44" s="93">
        <f t="shared" si="17"/>
        <v>5.7471264367815996E-3</v>
      </c>
      <c r="L44" s="93">
        <f t="shared" si="17"/>
        <v>6.6225165562914003E-3</v>
      </c>
      <c r="M44" s="93">
        <f t="shared" si="17"/>
        <v>6.8493150684931997E-3</v>
      </c>
      <c r="N44" s="94" t="str">
        <f t="shared" si="17"/>
        <v>-</v>
      </c>
      <c r="O44" s="113">
        <f t="shared" si="17"/>
        <v>5.8651026392961998E-3</v>
      </c>
      <c r="P44" s="92">
        <f t="shared" si="17"/>
        <v>1.2244897959184001E-2</v>
      </c>
      <c r="Q44" s="93">
        <f t="shared" si="17"/>
        <v>5.0251256281407001E-3</v>
      </c>
      <c r="R44" s="93">
        <f t="shared" si="17"/>
        <v>0</v>
      </c>
      <c r="S44" s="93">
        <f t="shared" si="17"/>
        <v>2.2641509433961999E-2</v>
      </c>
      <c r="T44" s="93">
        <f t="shared" si="17"/>
        <v>1.6233766233766E-2</v>
      </c>
      <c r="U44" s="94" t="str">
        <f t="shared" si="17"/>
        <v>-</v>
      </c>
      <c r="V44" s="113">
        <f t="shared" si="17"/>
        <v>1.2335526315789E-2</v>
      </c>
      <c r="W44" s="92">
        <f t="shared" si="17"/>
        <v>1.5590200445434001E-2</v>
      </c>
      <c r="X44" s="93">
        <f t="shared" si="17"/>
        <v>1.2244897959184001E-2</v>
      </c>
      <c r="Y44" s="93">
        <f t="shared" si="17"/>
        <v>1.1013215859031001E-2</v>
      </c>
      <c r="Z44" s="93">
        <f t="shared" si="17"/>
        <v>7.0257611241217998E-3</v>
      </c>
      <c r="AA44" s="93">
        <f t="shared" si="17"/>
        <v>4.1322314049587004E-3</v>
      </c>
      <c r="AB44" s="94" t="str">
        <f t="shared" si="17"/>
        <v>-</v>
      </c>
      <c r="AC44" s="113">
        <f t="shared" si="17"/>
        <v>9.9826388888889003E-3</v>
      </c>
      <c r="AD44" s="92">
        <f t="shared" si="17"/>
        <v>7.6775431861804003E-3</v>
      </c>
      <c r="AE44" s="93">
        <f t="shared" si="17"/>
        <v>1.6241299303943999E-2</v>
      </c>
      <c r="AF44" s="93">
        <f t="shared" si="17"/>
        <v>1.1695906432749001E-2</v>
      </c>
      <c r="AG44" s="93">
        <f t="shared" si="17"/>
        <v>1.4999999999999999E-2</v>
      </c>
      <c r="AH44" s="93">
        <f t="shared" si="17"/>
        <v>1.0309278350515001E-2</v>
      </c>
      <c r="AI44" s="94" t="str">
        <f t="shared" si="17"/>
        <v>-</v>
      </c>
      <c r="AJ44" s="113">
        <f t="shared" si="17"/>
        <v>1.1984021304927E-2</v>
      </c>
      <c r="AK44" s="113">
        <f t="shared" si="17"/>
        <v>9.7074642529187995E-3</v>
      </c>
    </row>
    <row r="45" spans="1:37">
      <c r="A45" s="264" t="s">
        <v>74</v>
      </c>
      <c r="B45" s="265"/>
      <c r="C45" s="265"/>
      <c r="D45" s="266"/>
      <c r="E45" s="92">
        <f t="shared" ref="E45:AK45" si="18">IFERROR(E25/E35,"-")</f>
        <v>4.7169811320755001E-3</v>
      </c>
      <c r="F45" s="93">
        <f t="shared" si="18"/>
        <v>4.9627791563275001E-3</v>
      </c>
      <c r="G45" s="94" t="str">
        <f t="shared" si="18"/>
        <v>-</v>
      </c>
      <c r="H45" s="113">
        <f t="shared" si="18"/>
        <v>4.8367593712212997E-3</v>
      </c>
      <c r="I45" s="92">
        <f t="shared" si="18"/>
        <v>8.8495575221239006E-3</v>
      </c>
      <c r="J45" s="93">
        <f t="shared" si="18"/>
        <v>4.6948356807511998E-3</v>
      </c>
      <c r="K45" s="93">
        <f t="shared" si="18"/>
        <v>0</v>
      </c>
      <c r="L45" s="93">
        <f t="shared" si="18"/>
        <v>1.3245033112583E-2</v>
      </c>
      <c r="M45" s="93">
        <f t="shared" si="18"/>
        <v>6.8493150684931997E-3</v>
      </c>
      <c r="N45" s="94" t="str">
        <f t="shared" si="18"/>
        <v>-</v>
      </c>
      <c r="O45" s="113">
        <f t="shared" si="18"/>
        <v>6.8426197458456E-3</v>
      </c>
      <c r="P45" s="92">
        <f t="shared" si="18"/>
        <v>1.2244897959184001E-2</v>
      </c>
      <c r="Q45" s="93">
        <f t="shared" si="18"/>
        <v>0</v>
      </c>
      <c r="R45" s="93">
        <f t="shared" si="18"/>
        <v>5.0251256281407001E-3</v>
      </c>
      <c r="S45" s="93">
        <f t="shared" si="18"/>
        <v>1.1320754716980999E-2</v>
      </c>
      <c r="T45" s="93">
        <f t="shared" si="18"/>
        <v>6.4935064935065E-3</v>
      </c>
      <c r="U45" s="94" t="str">
        <f t="shared" si="18"/>
        <v>-</v>
      </c>
      <c r="V45" s="113">
        <f t="shared" si="18"/>
        <v>7.4013157894737003E-3</v>
      </c>
      <c r="W45" s="92">
        <f t="shared" si="18"/>
        <v>1.7817371937639E-2</v>
      </c>
      <c r="X45" s="93">
        <f t="shared" si="18"/>
        <v>1.8367346938776001E-2</v>
      </c>
      <c r="Y45" s="93">
        <f t="shared" si="18"/>
        <v>2.4229074889867998E-2</v>
      </c>
      <c r="Z45" s="93">
        <f t="shared" si="18"/>
        <v>2.1077283372364999E-2</v>
      </c>
      <c r="AA45" s="93">
        <f t="shared" si="18"/>
        <v>2.0661157024793E-2</v>
      </c>
      <c r="AB45" s="94" t="str">
        <f t="shared" si="18"/>
        <v>-</v>
      </c>
      <c r="AC45" s="113">
        <f t="shared" si="18"/>
        <v>2.0399305555556E-2</v>
      </c>
      <c r="AD45" s="92">
        <f t="shared" si="18"/>
        <v>1.1516314779271E-2</v>
      </c>
      <c r="AE45" s="93">
        <f t="shared" si="18"/>
        <v>2.5522041763341E-2</v>
      </c>
      <c r="AF45" s="93">
        <f t="shared" si="18"/>
        <v>1.5594541910331E-2</v>
      </c>
      <c r="AG45" s="93">
        <f t="shared" si="18"/>
        <v>0.01</v>
      </c>
      <c r="AH45" s="93">
        <f t="shared" si="18"/>
        <v>5.1546391752576998E-3</v>
      </c>
      <c r="AI45" s="94" t="str">
        <f t="shared" si="18"/>
        <v>-</v>
      </c>
      <c r="AJ45" s="113">
        <f t="shared" si="18"/>
        <v>1.375943186862E-2</v>
      </c>
      <c r="AK45" s="113">
        <f t="shared" si="18"/>
        <v>1.2855831037649E-2</v>
      </c>
    </row>
    <row r="46" spans="1:37">
      <c r="A46" s="264" t="s">
        <v>75</v>
      </c>
      <c r="B46" s="265"/>
      <c r="C46" s="265"/>
      <c r="D46" s="266"/>
      <c r="E46" s="92">
        <f t="shared" ref="E46:AK46" si="19">IFERROR(E27/E35,"-")</f>
        <v>0</v>
      </c>
      <c r="F46" s="93">
        <f t="shared" si="19"/>
        <v>0</v>
      </c>
      <c r="G46" s="94" t="str">
        <f t="shared" si="19"/>
        <v>-</v>
      </c>
      <c r="H46" s="113">
        <f t="shared" si="19"/>
        <v>0</v>
      </c>
      <c r="I46" s="92">
        <f t="shared" si="19"/>
        <v>0</v>
      </c>
      <c r="J46" s="93">
        <f t="shared" si="19"/>
        <v>0</v>
      </c>
      <c r="K46" s="93">
        <f t="shared" si="19"/>
        <v>0</v>
      </c>
      <c r="L46" s="93">
        <f t="shared" si="19"/>
        <v>0</v>
      </c>
      <c r="M46" s="93">
        <f t="shared" si="19"/>
        <v>0</v>
      </c>
      <c r="N46" s="94" t="str">
        <f t="shared" si="19"/>
        <v>-</v>
      </c>
      <c r="O46" s="113">
        <f t="shared" si="19"/>
        <v>0</v>
      </c>
      <c r="P46" s="92">
        <f t="shared" si="19"/>
        <v>0</v>
      </c>
      <c r="Q46" s="93">
        <f t="shared" si="19"/>
        <v>0</v>
      </c>
      <c r="R46" s="93">
        <f t="shared" si="19"/>
        <v>0</v>
      </c>
      <c r="S46" s="93">
        <f t="shared" si="19"/>
        <v>0</v>
      </c>
      <c r="T46" s="93">
        <f t="shared" si="19"/>
        <v>0</v>
      </c>
      <c r="U46" s="94" t="str">
        <f t="shared" si="19"/>
        <v>-</v>
      </c>
      <c r="V46" s="113">
        <f t="shared" si="19"/>
        <v>0</v>
      </c>
      <c r="W46" s="92">
        <f t="shared" si="19"/>
        <v>0</v>
      </c>
      <c r="X46" s="93">
        <f t="shared" si="19"/>
        <v>0</v>
      </c>
      <c r="Y46" s="93">
        <f t="shared" si="19"/>
        <v>0</v>
      </c>
      <c r="Z46" s="93">
        <f t="shared" si="19"/>
        <v>0</v>
      </c>
      <c r="AA46" s="93">
        <f t="shared" si="19"/>
        <v>0</v>
      </c>
      <c r="AB46" s="94" t="str">
        <f t="shared" si="19"/>
        <v>-</v>
      </c>
      <c r="AC46" s="113">
        <f t="shared" si="19"/>
        <v>0</v>
      </c>
      <c r="AD46" s="92">
        <f t="shared" si="19"/>
        <v>0</v>
      </c>
      <c r="AE46" s="93">
        <f t="shared" si="19"/>
        <v>0</v>
      </c>
      <c r="AF46" s="93">
        <f t="shared" si="19"/>
        <v>0</v>
      </c>
      <c r="AG46" s="93">
        <f t="shared" si="19"/>
        <v>0</v>
      </c>
      <c r="AH46" s="93">
        <f t="shared" si="19"/>
        <v>0</v>
      </c>
      <c r="AI46" s="94" t="str">
        <f t="shared" si="19"/>
        <v>-</v>
      </c>
      <c r="AJ46" s="113">
        <f t="shared" si="19"/>
        <v>0</v>
      </c>
      <c r="AK46" s="113">
        <f t="shared" si="19"/>
        <v>0</v>
      </c>
    </row>
    <row r="47" spans="1:37">
      <c r="A47" s="264" t="s">
        <v>76</v>
      </c>
      <c r="B47" s="265"/>
      <c r="C47" s="265"/>
      <c r="D47" s="266"/>
      <c r="E47" s="92">
        <f t="shared" ref="E47:AK47" si="20">IFERROR(E27/(E23+E25+E26+E27),"-")</f>
        <v>0</v>
      </c>
      <c r="F47" s="93">
        <f t="shared" si="20"/>
        <v>0</v>
      </c>
      <c r="G47" s="94" t="str">
        <f t="shared" si="20"/>
        <v>-</v>
      </c>
      <c r="H47" s="113">
        <f t="shared" si="20"/>
        <v>0</v>
      </c>
      <c r="I47" s="92">
        <f t="shared" si="20"/>
        <v>0</v>
      </c>
      <c r="J47" s="93">
        <f t="shared" si="20"/>
        <v>0</v>
      </c>
      <c r="K47" s="93">
        <f t="shared" si="20"/>
        <v>0</v>
      </c>
      <c r="L47" s="93">
        <f t="shared" si="20"/>
        <v>0</v>
      </c>
      <c r="M47" s="93">
        <f t="shared" si="20"/>
        <v>0</v>
      </c>
      <c r="N47" s="94" t="str">
        <f t="shared" si="20"/>
        <v>-</v>
      </c>
      <c r="O47" s="113">
        <f t="shared" si="20"/>
        <v>0</v>
      </c>
      <c r="P47" s="92">
        <f t="shared" si="20"/>
        <v>0</v>
      </c>
      <c r="Q47" s="93">
        <f t="shared" si="20"/>
        <v>0</v>
      </c>
      <c r="R47" s="93">
        <f t="shared" si="20"/>
        <v>0</v>
      </c>
      <c r="S47" s="93">
        <f t="shared" si="20"/>
        <v>0</v>
      </c>
      <c r="T47" s="93">
        <f t="shared" si="20"/>
        <v>0</v>
      </c>
      <c r="U47" s="94" t="str">
        <f t="shared" si="20"/>
        <v>-</v>
      </c>
      <c r="V47" s="113">
        <f t="shared" si="20"/>
        <v>0</v>
      </c>
      <c r="W47" s="92">
        <f t="shared" si="20"/>
        <v>0</v>
      </c>
      <c r="X47" s="93">
        <f t="shared" si="20"/>
        <v>0</v>
      </c>
      <c r="Y47" s="93">
        <f t="shared" si="20"/>
        <v>0</v>
      </c>
      <c r="Z47" s="93">
        <f t="shared" si="20"/>
        <v>0</v>
      </c>
      <c r="AA47" s="93">
        <f t="shared" si="20"/>
        <v>0</v>
      </c>
      <c r="AB47" s="94" t="str">
        <f t="shared" si="20"/>
        <v>-</v>
      </c>
      <c r="AC47" s="113">
        <f t="shared" si="20"/>
        <v>0</v>
      </c>
      <c r="AD47" s="92">
        <f t="shared" si="20"/>
        <v>0</v>
      </c>
      <c r="AE47" s="93">
        <f t="shared" si="20"/>
        <v>0</v>
      </c>
      <c r="AF47" s="93">
        <f t="shared" si="20"/>
        <v>0</v>
      </c>
      <c r="AG47" s="93">
        <f t="shared" si="20"/>
        <v>0</v>
      </c>
      <c r="AH47" s="93">
        <f t="shared" si="20"/>
        <v>0</v>
      </c>
      <c r="AI47" s="94" t="str">
        <f t="shared" si="20"/>
        <v>-</v>
      </c>
      <c r="AJ47" s="113">
        <f t="shared" si="20"/>
        <v>0</v>
      </c>
      <c r="AK47" s="113">
        <f t="shared" si="20"/>
        <v>0</v>
      </c>
    </row>
    <row r="48" spans="1:37">
      <c r="A48" s="264" t="s">
        <v>77</v>
      </c>
      <c r="B48" s="265"/>
      <c r="C48" s="265"/>
      <c r="D48" s="266"/>
      <c r="E48" s="92">
        <f t="shared" ref="E48:AK48" si="21">IFERROR(E32/E35,"-")</f>
        <v>9.4339622641508997E-3</v>
      </c>
      <c r="F48" s="93">
        <f t="shared" si="21"/>
        <v>4.9627791563275001E-3</v>
      </c>
      <c r="G48" s="94" t="str">
        <f t="shared" si="21"/>
        <v>-</v>
      </c>
      <c r="H48" s="113">
        <f t="shared" si="21"/>
        <v>7.2551390568319002E-3</v>
      </c>
      <c r="I48" s="92">
        <f t="shared" si="21"/>
        <v>1.4749262536873E-2</v>
      </c>
      <c r="J48" s="93">
        <f t="shared" si="21"/>
        <v>1.8779342723005001E-2</v>
      </c>
      <c r="K48" s="93">
        <f t="shared" si="21"/>
        <v>5.7471264367815996E-3</v>
      </c>
      <c r="L48" s="93">
        <f t="shared" si="21"/>
        <v>2.6490066225166E-2</v>
      </c>
      <c r="M48" s="93">
        <f t="shared" si="21"/>
        <v>3.4246575342466001E-2</v>
      </c>
      <c r="N48" s="94" t="str">
        <f t="shared" si="21"/>
        <v>-</v>
      </c>
      <c r="O48" s="113">
        <f t="shared" si="21"/>
        <v>1.8572825024438001E-2</v>
      </c>
      <c r="P48" s="92">
        <f t="shared" si="21"/>
        <v>1.6326530612245E-2</v>
      </c>
      <c r="Q48" s="93">
        <f t="shared" si="21"/>
        <v>4.0201005025126003E-2</v>
      </c>
      <c r="R48" s="93">
        <f t="shared" si="21"/>
        <v>1.5075376884422001E-2</v>
      </c>
      <c r="S48" s="93">
        <f t="shared" si="21"/>
        <v>3.7735849056604001E-2</v>
      </c>
      <c r="T48" s="93">
        <f t="shared" si="21"/>
        <v>2.9220779220779002E-2</v>
      </c>
      <c r="U48" s="94" t="str">
        <f t="shared" si="21"/>
        <v>-</v>
      </c>
      <c r="V48" s="113">
        <f t="shared" si="21"/>
        <v>2.7960526315788999E-2</v>
      </c>
      <c r="W48" s="92">
        <f t="shared" si="21"/>
        <v>2.0044543429843999E-2</v>
      </c>
      <c r="X48" s="93">
        <f t="shared" si="21"/>
        <v>2.8571428571429001E-2</v>
      </c>
      <c r="Y48" s="93">
        <f t="shared" si="21"/>
        <v>1.9823788546256001E-2</v>
      </c>
      <c r="Z48" s="93">
        <f t="shared" si="21"/>
        <v>3.2786885245902002E-2</v>
      </c>
      <c r="AA48" s="93">
        <f t="shared" si="21"/>
        <v>3.9256198347107002E-2</v>
      </c>
      <c r="AB48" s="94" t="str">
        <f t="shared" si="21"/>
        <v>-</v>
      </c>
      <c r="AC48" s="113">
        <f t="shared" si="21"/>
        <v>2.8211805555556E-2</v>
      </c>
      <c r="AD48" s="92">
        <f t="shared" si="21"/>
        <v>1.1516314779271E-2</v>
      </c>
      <c r="AE48" s="93">
        <f t="shared" si="21"/>
        <v>2.3201856148492E-2</v>
      </c>
      <c r="AF48" s="93">
        <f t="shared" si="21"/>
        <v>3.5087719298246001E-2</v>
      </c>
      <c r="AG48" s="93">
        <f t="shared" si="21"/>
        <v>0.02</v>
      </c>
      <c r="AH48" s="93">
        <f t="shared" si="21"/>
        <v>2.5773195876288998E-2</v>
      </c>
      <c r="AI48" s="94" t="str">
        <f t="shared" si="21"/>
        <v>-</v>
      </c>
      <c r="AJ48" s="113">
        <f t="shared" si="21"/>
        <v>2.3080337328006999E-2</v>
      </c>
      <c r="AK48" s="113">
        <f t="shared" si="21"/>
        <v>2.3088023088023001E-2</v>
      </c>
    </row>
    <row r="49" spans="1:37">
      <c r="A49" s="264" t="s">
        <v>78</v>
      </c>
      <c r="B49" s="265"/>
      <c r="C49" s="265"/>
      <c r="D49" s="266"/>
      <c r="E49" s="92">
        <f t="shared" ref="E49:AK49" si="22">IFERROR(E33/E35,"-")</f>
        <v>0</v>
      </c>
      <c r="F49" s="93">
        <f t="shared" si="22"/>
        <v>0</v>
      </c>
      <c r="G49" s="94" t="str">
        <f t="shared" si="22"/>
        <v>-</v>
      </c>
      <c r="H49" s="113">
        <f t="shared" si="22"/>
        <v>0</v>
      </c>
      <c r="I49" s="92">
        <f t="shared" si="22"/>
        <v>0</v>
      </c>
      <c r="J49" s="93">
        <f t="shared" si="22"/>
        <v>0</v>
      </c>
      <c r="K49" s="93">
        <f t="shared" si="22"/>
        <v>0</v>
      </c>
      <c r="L49" s="93">
        <f t="shared" si="22"/>
        <v>0</v>
      </c>
      <c r="M49" s="93">
        <f t="shared" si="22"/>
        <v>0</v>
      </c>
      <c r="N49" s="94" t="str">
        <f t="shared" si="22"/>
        <v>-</v>
      </c>
      <c r="O49" s="113">
        <f t="shared" si="22"/>
        <v>0</v>
      </c>
      <c r="P49" s="92">
        <f t="shared" si="22"/>
        <v>0</v>
      </c>
      <c r="Q49" s="93">
        <f t="shared" si="22"/>
        <v>0</v>
      </c>
      <c r="R49" s="93">
        <f t="shared" si="22"/>
        <v>0</v>
      </c>
      <c r="S49" s="93">
        <f t="shared" si="22"/>
        <v>0</v>
      </c>
      <c r="T49" s="93">
        <f t="shared" si="22"/>
        <v>0</v>
      </c>
      <c r="U49" s="94" t="str">
        <f t="shared" si="22"/>
        <v>-</v>
      </c>
      <c r="V49" s="113">
        <f t="shared" si="22"/>
        <v>0</v>
      </c>
      <c r="W49" s="92">
        <f t="shared" si="22"/>
        <v>0</v>
      </c>
      <c r="X49" s="93">
        <f t="shared" si="22"/>
        <v>0</v>
      </c>
      <c r="Y49" s="93">
        <f t="shared" si="22"/>
        <v>0</v>
      </c>
      <c r="Z49" s="93">
        <f t="shared" si="22"/>
        <v>0</v>
      </c>
      <c r="AA49" s="93">
        <f t="shared" si="22"/>
        <v>0</v>
      </c>
      <c r="AB49" s="94" t="str">
        <f t="shared" si="22"/>
        <v>-</v>
      </c>
      <c r="AC49" s="113">
        <f t="shared" si="22"/>
        <v>0</v>
      </c>
      <c r="AD49" s="92">
        <f t="shared" si="22"/>
        <v>0</v>
      </c>
      <c r="AE49" s="93">
        <f t="shared" si="22"/>
        <v>0</v>
      </c>
      <c r="AF49" s="93">
        <f t="shared" si="22"/>
        <v>0</v>
      </c>
      <c r="AG49" s="93">
        <f t="shared" si="22"/>
        <v>0</v>
      </c>
      <c r="AH49" s="93">
        <f t="shared" si="22"/>
        <v>0</v>
      </c>
      <c r="AI49" s="94" t="str">
        <f t="shared" si="22"/>
        <v>-</v>
      </c>
      <c r="AJ49" s="113">
        <f t="shared" si="22"/>
        <v>0</v>
      </c>
      <c r="AK49" s="113">
        <f t="shared" si="22"/>
        <v>0</v>
      </c>
    </row>
    <row r="50" spans="1:37">
      <c r="A50" s="264" t="s">
        <v>79</v>
      </c>
      <c r="B50" s="265"/>
      <c r="C50" s="265"/>
      <c r="D50" s="266"/>
      <c r="E50" s="92">
        <f t="shared" ref="E50:AK50" si="23">IFERROR((E24+E28+E29)/E35,"-")</f>
        <v>0</v>
      </c>
      <c r="F50" s="93">
        <f t="shared" si="23"/>
        <v>0</v>
      </c>
      <c r="G50" s="94" t="str">
        <f t="shared" si="23"/>
        <v>-</v>
      </c>
      <c r="H50" s="113">
        <f t="shared" si="23"/>
        <v>0</v>
      </c>
      <c r="I50" s="92">
        <f t="shared" si="23"/>
        <v>0</v>
      </c>
      <c r="J50" s="93">
        <f t="shared" si="23"/>
        <v>0</v>
      </c>
      <c r="K50" s="93">
        <f t="shared" si="23"/>
        <v>0</v>
      </c>
      <c r="L50" s="93">
        <f t="shared" si="23"/>
        <v>0</v>
      </c>
      <c r="M50" s="93">
        <f t="shared" si="23"/>
        <v>0</v>
      </c>
      <c r="N50" s="94" t="str">
        <f t="shared" si="23"/>
        <v>-</v>
      </c>
      <c r="O50" s="113">
        <f t="shared" si="23"/>
        <v>0</v>
      </c>
      <c r="P50" s="92">
        <f t="shared" si="23"/>
        <v>0</v>
      </c>
      <c r="Q50" s="93">
        <f t="shared" si="23"/>
        <v>0</v>
      </c>
      <c r="R50" s="93">
        <f t="shared" si="23"/>
        <v>0</v>
      </c>
      <c r="S50" s="93">
        <f t="shared" si="23"/>
        <v>3.7735849056603999E-3</v>
      </c>
      <c r="T50" s="93">
        <f t="shared" si="23"/>
        <v>0</v>
      </c>
      <c r="U50" s="94" t="str">
        <f t="shared" si="23"/>
        <v>-</v>
      </c>
      <c r="V50" s="113">
        <f t="shared" si="23"/>
        <v>8.2236842105263002E-4</v>
      </c>
      <c r="W50" s="92">
        <f t="shared" si="23"/>
        <v>0</v>
      </c>
      <c r="X50" s="93">
        <f t="shared" si="23"/>
        <v>0</v>
      </c>
      <c r="Y50" s="93">
        <f t="shared" si="23"/>
        <v>0</v>
      </c>
      <c r="Z50" s="93">
        <f t="shared" si="23"/>
        <v>0</v>
      </c>
      <c r="AA50" s="93">
        <f t="shared" si="23"/>
        <v>0</v>
      </c>
      <c r="AB50" s="94" t="str">
        <f t="shared" si="23"/>
        <v>-</v>
      </c>
      <c r="AC50" s="113">
        <f t="shared" si="23"/>
        <v>0</v>
      </c>
      <c r="AD50" s="92">
        <f t="shared" si="23"/>
        <v>1.9193857965451001E-3</v>
      </c>
      <c r="AE50" s="93">
        <f t="shared" si="23"/>
        <v>0</v>
      </c>
      <c r="AF50" s="93">
        <f t="shared" si="23"/>
        <v>0</v>
      </c>
      <c r="AG50" s="93">
        <f t="shared" si="23"/>
        <v>2.5000000000000001E-3</v>
      </c>
      <c r="AH50" s="93">
        <f t="shared" si="23"/>
        <v>0</v>
      </c>
      <c r="AI50" s="94" t="str">
        <f t="shared" si="23"/>
        <v>-</v>
      </c>
      <c r="AJ50" s="113">
        <f t="shared" si="23"/>
        <v>8.8770528184643001E-4</v>
      </c>
      <c r="AK50" s="113">
        <f t="shared" si="23"/>
        <v>3.9354584809130001E-4</v>
      </c>
    </row>
    <row r="51" spans="1:37">
      <c r="A51" s="264" t="s">
        <v>80</v>
      </c>
      <c r="B51" s="265"/>
      <c r="C51" s="265"/>
      <c r="D51" s="266"/>
      <c r="E51" s="92">
        <f t="shared" ref="E51:AK51" si="24">IFERROR(E28/E35,"-")</f>
        <v>0</v>
      </c>
      <c r="F51" s="93">
        <f t="shared" si="24"/>
        <v>0</v>
      </c>
      <c r="G51" s="94" t="str">
        <f t="shared" si="24"/>
        <v>-</v>
      </c>
      <c r="H51" s="113">
        <f t="shared" si="24"/>
        <v>0</v>
      </c>
      <c r="I51" s="92">
        <f t="shared" si="24"/>
        <v>0</v>
      </c>
      <c r="J51" s="93">
        <f t="shared" si="24"/>
        <v>0</v>
      </c>
      <c r="K51" s="93">
        <f t="shared" si="24"/>
        <v>0</v>
      </c>
      <c r="L51" s="93">
        <f t="shared" si="24"/>
        <v>0</v>
      </c>
      <c r="M51" s="93">
        <f t="shared" si="24"/>
        <v>0</v>
      </c>
      <c r="N51" s="94" t="str">
        <f t="shared" si="24"/>
        <v>-</v>
      </c>
      <c r="O51" s="113">
        <f t="shared" si="24"/>
        <v>0</v>
      </c>
      <c r="P51" s="92">
        <f t="shared" si="24"/>
        <v>0</v>
      </c>
      <c r="Q51" s="93">
        <f t="shared" si="24"/>
        <v>0</v>
      </c>
      <c r="R51" s="93">
        <f t="shared" si="24"/>
        <v>0</v>
      </c>
      <c r="S51" s="93">
        <f t="shared" si="24"/>
        <v>3.7735849056603999E-3</v>
      </c>
      <c r="T51" s="93">
        <f t="shared" si="24"/>
        <v>0</v>
      </c>
      <c r="U51" s="94" t="str">
        <f t="shared" si="24"/>
        <v>-</v>
      </c>
      <c r="V51" s="113">
        <f t="shared" si="24"/>
        <v>8.2236842105263002E-4</v>
      </c>
      <c r="W51" s="92">
        <f t="shared" si="24"/>
        <v>0</v>
      </c>
      <c r="X51" s="93">
        <f t="shared" si="24"/>
        <v>0</v>
      </c>
      <c r="Y51" s="93">
        <f t="shared" si="24"/>
        <v>0</v>
      </c>
      <c r="Z51" s="93">
        <f t="shared" si="24"/>
        <v>0</v>
      </c>
      <c r="AA51" s="93">
        <f t="shared" si="24"/>
        <v>0</v>
      </c>
      <c r="AB51" s="94" t="str">
        <f t="shared" si="24"/>
        <v>-</v>
      </c>
      <c r="AC51" s="113">
        <f t="shared" si="24"/>
        <v>0</v>
      </c>
      <c r="AD51" s="92">
        <f t="shared" si="24"/>
        <v>1.9193857965451001E-3</v>
      </c>
      <c r="AE51" s="93">
        <f t="shared" si="24"/>
        <v>0</v>
      </c>
      <c r="AF51" s="93">
        <f t="shared" si="24"/>
        <v>0</v>
      </c>
      <c r="AG51" s="93">
        <f t="shared" si="24"/>
        <v>2.5000000000000001E-3</v>
      </c>
      <c r="AH51" s="93">
        <f t="shared" si="24"/>
        <v>0</v>
      </c>
      <c r="AI51" s="94" t="str">
        <f t="shared" si="24"/>
        <v>-</v>
      </c>
      <c r="AJ51" s="113">
        <f t="shared" si="24"/>
        <v>8.8770528184643001E-4</v>
      </c>
      <c r="AK51" s="113">
        <f t="shared" si="24"/>
        <v>3.9354584809130001E-4</v>
      </c>
    </row>
    <row r="52" spans="1:37">
      <c r="A52" s="264" t="s">
        <v>81</v>
      </c>
      <c r="B52" s="265"/>
      <c r="C52" s="265"/>
      <c r="D52" s="266"/>
      <c r="E52" s="92">
        <f t="shared" ref="E52:AK52" si="25">IFERROR(E29/E35,"-")</f>
        <v>0</v>
      </c>
      <c r="F52" s="93">
        <f t="shared" si="25"/>
        <v>0</v>
      </c>
      <c r="G52" s="94" t="str">
        <f t="shared" si="25"/>
        <v>-</v>
      </c>
      <c r="H52" s="113">
        <f t="shared" si="25"/>
        <v>0</v>
      </c>
      <c r="I52" s="92">
        <f t="shared" si="25"/>
        <v>0</v>
      </c>
      <c r="J52" s="93">
        <f t="shared" si="25"/>
        <v>0</v>
      </c>
      <c r="K52" s="93">
        <f t="shared" si="25"/>
        <v>0</v>
      </c>
      <c r="L52" s="93">
        <f t="shared" si="25"/>
        <v>0</v>
      </c>
      <c r="M52" s="93">
        <f t="shared" si="25"/>
        <v>0</v>
      </c>
      <c r="N52" s="94" t="str">
        <f t="shared" si="25"/>
        <v>-</v>
      </c>
      <c r="O52" s="113">
        <f t="shared" si="25"/>
        <v>0</v>
      </c>
      <c r="P52" s="92">
        <f t="shared" si="25"/>
        <v>0</v>
      </c>
      <c r="Q52" s="93">
        <f t="shared" si="25"/>
        <v>0</v>
      </c>
      <c r="R52" s="93">
        <f t="shared" si="25"/>
        <v>0</v>
      </c>
      <c r="S52" s="93">
        <f t="shared" si="25"/>
        <v>0</v>
      </c>
      <c r="T52" s="93">
        <f t="shared" si="25"/>
        <v>0</v>
      </c>
      <c r="U52" s="94" t="str">
        <f t="shared" si="25"/>
        <v>-</v>
      </c>
      <c r="V52" s="113">
        <f t="shared" si="25"/>
        <v>0</v>
      </c>
      <c r="W52" s="92">
        <f t="shared" si="25"/>
        <v>0</v>
      </c>
      <c r="X52" s="93">
        <f t="shared" si="25"/>
        <v>0</v>
      </c>
      <c r="Y52" s="93">
        <f t="shared" si="25"/>
        <v>0</v>
      </c>
      <c r="Z52" s="93">
        <f t="shared" si="25"/>
        <v>0</v>
      </c>
      <c r="AA52" s="93">
        <f t="shared" si="25"/>
        <v>0</v>
      </c>
      <c r="AB52" s="94" t="str">
        <f t="shared" si="25"/>
        <v>-</v>
      </c>
      <c r="AC52" s="113">
        <f t="shared" si="25"/>
        <v>0</v>
      </c>
      <c r="AD52" s="92">
        <f t="shared" si="25"/>
        <v>0</v>
      </c>
      <c r="AE52" s="93">
        <f t="shared" si="25"/>
        <v>0</v>
      </c>
      <c r="AF52" s="93">
        <f t="shared" si="25"/>
        <v>0</v>
      </c>
      <c r="AG52" s="93">
        <f t="shared" si="25"/>
        <v>0</v>
      </c>
      <c r="AH52" s="93">
        <f t="shared" si="25"/>
        <v>0</v>
      </c>
      <c r="AI52" s="94" t="str">
        <f t="shared" si="25"/>
        <v>-</v>
      </c>
      <c r="AJ52" s="113">
        <f t="shared" si="25"/>
        <v>0</v>
      </c>
      <c r="AK52" s="113">
        <f t="shared" si="25"/>
        <v>0</v>
      </c>
    </row>
    <row r="53" spans="1:37">
      <c r="A53" s="264" t="s">
        <v>82</v>
      </c>
      <c r="B53" s="265"/>
      <c r="C53" s="265"/>
      <c r="D53" s="266"/>
      <c r="E53" s="92" t="str">
        <f t="shared" ref="E53:AK53" si="26">IFERROR(E29/(E24+E28+E29),"-")</f>
        <v>-</v>
      </c>
      <c r="F53" s="93" t="str">
        <f t="shared" si="26"/>
        <v>-</v>
      </c>
      <c r="G53" s="94" t="str">
        <f t="shared" si="26"/>
        <v>-</v>
      </c>
      <c r="H53" s="113" t="str">
        <f t="shared" si="26"/>
        <v>-</v>
      </c>
      <c r="I53" s="92" t="str">
        <f t="shared" si="26"/>
        <v>-</v>
      </c>
      <c r="J53" s="93" t="str">
        <f t="shared" si="26"/>
        <v>-</v>
      </c>
      <c r="K53" s="93" t="str">
        <f t="shared" si="26"/>
        <v>-</v>
      </c>
      <c r="L53" s="93" t="str">
        <f t="shared" si="26"/>
        <v>-</v>
      </c>
      <c r="M53" s="93" t="str">
        <f t="shared" si="26"/>
        <v>-</v>
      </c>
      <c r="N53" s="94" t="str">
        <f t="shared" si="26"/>
        <v>-</v>
      </c>
      <c r="O53" s="113" t="str">
        <f t="shared" si="26"/>
        <v>-</v>
      </c>
      <c r="P53" s="92" t="str">
        <f t="shared" si="26"/>
        <v>-</v>
      </c>
      <c r="Q53" s="93" t="str">
        <f t="shared" si="26"/>
        <v>-</v>
      </c>
      <c r="R53" s="93" t="str">
        <f t="shared" si="26"/>
        <v>-</v>
      </c>
      <c r="S53" s="93">
        <f t="shared" si="26"/>
        <v>0</v>
      </c>
      <c r="T53" s="93" t="str">
        <f t="shared" si="26"/>
        <v>-</v>
      </c>
      <c r="U53" s="94" t="str">
        <f t="shared" si="26"/>
        <v>-</v>
      </c>
      <c r="V53" s="113">
        <f t="shared" si="26"/>
        <v>0</v>
      </c>
      <c r="W53" s="92" t="str">
        <f t="shared" si="26"/>
        <v>-</v>
      </c>
      <c r="X53" s="93" t="str">
        <f t="shared" si="26"/>
        <v>-</v>
      </c>
      <c r="Y53" s="93" t="str">
        <f t="shared" si="26"/>
        <v>-</v>
      </c>
      <c r="Z53" s="93" t="str">
        <f t="shared" si="26"/>
        <v>-</v>
      </c>
      <c r="AA53" s="93" t="str">
        <f t="shared" si="26"/>
        <v>-</v>
      </c>
      <c r="AB53" s="94" t="str">
        <f t="shared" si="26"/>
        <v>-</v>
      </c>
      <c r="AC53" s="113" t="str">
        <f t="shared" si="26"/>
        <v>-</v>
      </c>
      <c r="AD53" s="92">
        <f t="shared" si="26"/>
        <v>0</v>
      </c>
      <c r="AE53" s="93" t="str">
        <f t="shared" si="26"/>
        <v>-</v>
      </c>
      <c r="AF53" s="93" t="str">
        <f t="shared" si="26"/>
        <v>-</v>
      </c>
      <c r="AG53" s="93">
        <f t="shared" si="26"/>
        <v>0</v>
      </c>
      <c r="AH53" s="93" t="str">
        <f t="shared" si="26"/>
        <v>-</v>
      </c>
      <c r="AI53" s="94" t="str">
        <f t="shared" si="26"/>
        <v>-</v>
      </c>
      <c r="AJ53" s="113">
        <f t="shared" si="26"/>
        <v>0</v>
      </c>
      <c r="AK53" s="113">
        <f t="shared" si="26"/>
        <v>0</v>
      </c>
    </row>
    <row r="54" spans="1:37">
      <c r="A54" s="264" t="s">
        <v>83</v>
      </c>
      <c r="B54" s="265"/>
      <c r="C54" s="265"/>
      <c r="D54" s="266"/>
      <c r="E54" s="92">
        <f t="shared" ref="E54:AK54" si="27">IFERROR((E30+E31)/E35,"-")</f>
        <v>0</v>
      </c>
      <c r="F54" s="93">
        <f t="shared" si="27"/>
        <v>0</v>
      </c>
      <c r="G54" s="94" t="str">
        <f t="shared" si="27"/>
        <v>-</v>
      </c>
      <c r="H54" s="113">
        <f t="shared" si="27"/>
        <v>0</v>
      </c>
      <c r="I54" s="92">
        <f t="shared" si="27"/>
        <v>0</v>
      </c>
      <c r="J54" s="93">
        <f t="shared" si="27"/>
        <v>0</v>
      </c>
      <c r="K54" s="93">
        <f t="shared" si="27"/>
        <v>0</v>
      </c>
      <c r="L54" s="93">
        <f t="shared" si="27"/>
        <v>0</v>
      </c>
      <c r="M54" s="93">
        <f t="shared" si="27"/>
        <v>0</v>
      </c>
      <c r="N54" s="94" t="str">
        <f t="shared" si="27"/>
        <v>-</v>
      </c>
      <c r="O54" s="113">
        <f t="shared" si="27"/>
        <v>0</v>
      </c>
      <c r="P54" s="92">
        <f t="shared" si="27"/>
        <v>0</v>
      </c>
      <c r="Q54" s="93">
        <f t="shared" si="27"/>
        <v>0</v>
      </c>
      <c r="R54" s="93">
        <f t="shared" si="27"/>
        <v>0</v>
      </c>
      <c r="S54" s="93">
        <f t="shared" si="27"/>
        <v>0</v>
      </c>
      <c r="T54" s="93">
        <f t="shared" si="27"/>
        <v>0</v>
      </c>
      <c r="U54" s="94" t="str">
        <f t="shared" si="27"/>
        <v>-</v>
      </c>
      <c r="V54" s="113">
        <f t="shared" si="27"/>
        <v>0</v>
      </c>
      <c r="W54" s="92">
        <f t="shared" si="27"/>
        <v>0</v>
      </c>
      <c r="X54" s="93">
        <f t="shared" si="27"/>
        <v>0</v>
      </c>
      <c r="Y54" s="93">
        <f t="shared" si="27"/>
        <v>0</v>
      </c>
      <c r="Z54" s="93">
        <f t="shared" si="27"/>
        <v>0</v>
      </c>
      <c r="AA54" s="93">
        <f t="shared" si="27"/>
        <v>0</v>
      </c>
      <c r="AB54" s="94" t="str">
        <f t="shared" si="27"/>
        <v>-</v>
      </c>
      <c r="AC54" s="113">
        <f t="shared" si="27"/>
        <v>0</v>
      </c>
      <c r="AD54" s="92">
        <f t="shared" si="27"/>
        <v>0</v>
      </c>
      <c r="AE54" s="93">
        <f t="shared" si="27"/>
        <v>0</v>
      </c>
      <c r="AF54" s="93">
        <f t="shared" si="27"/>
        <v>0</v>
      </c>
      <c r="AG54" s="93">
        <f t="shared" si="27"/>
        <v>0</v>
      </c>
      <c r="AH54" s="93">
        <f t="shared" si="27"/>
        <v>0</v>
      </c>
      <c r="AI54" s="94" t="str">
        <f t="shared" si="27"/>
        <v>-</v>
      </c>
      <c r="AJ54" s="113">
        <f t="shared" si="27"/>
        <v>0</v>
      </c>
      <c r="AK54" s="113">
        <f t="shared" si="27"/>
        <v>0</v>
      </c>
    </row>
    <row r="55" spans="1:37">
      <c r="A55" s="264" t="s">
        <v>84</v>
      </c>
      <c r="B55" s="265"/>
      <c r="C55" s="265"/>
      <c r="D55" s="266"/>
      <c r="E55" s="92">
        <f t="shared" ref="E55:AK55" si="28">IFERROR(E30/E35,"-")</f>
        <v>0</v>
      </c>
      <c r="F55" s="93">
        <f t="shared" si="28"/>
        <v>0</v>
      </c>
      <c r="G55" s="94" t="str">
        <f t="shared" si="28"/>
        <v>-</v>
      </c>
      <c r="H55" s="113">
        <f t="shared" si="28"/>
        <v>0</v>
      </c>
      <c r="I55" s="92">
        <f t="shared" si="28"/>
        <v>0</v>
      </c>
      <c r="J55" s="93">
        <f t="shared" si="28"/>
        <v>0</v>
      </c>
      <c r="K55" s="93">
        <f t="shared" si="28"/>
        <v>0</v>
      </c>
      <c r="L55" s="93">
        <f t="shared" si="28"/>
        <v>0</v>
      </c>
      <c r="M55" s="93">
        <f t="shared" si="28"/>
        <v>0</v>
      </c>
      <c r="N55" s="94" t="str">
        <f t="shared" si="28"/>
        <v>-</v>
      </c>
      <c r="O55" s="113">
        <f t="shared" si="28"/>
        <v>0</v>
      </c>
      <c r="P55" s="92">
        <f t="shared" si="28"/>
        <v>0</v>
      </c>
      <c r="Q55" s="93">
        <f t="shared" si="28"/>
        <v>0</v>
      </c>
      <c r="R55" s="93">
        <f t="shared" si="28"/>
        <v>0</v>
      </c>
      <c r="S55" s="93">
        <f t="shared" si="28"/>
        <v>0</v>
      </c>
      <c r="T55" s="93">
        <f t="shared" si="28"/>
        <v>0</v>
      </c>
      <c r="U55" s="94" t="str">
        <f t="shared" si="28"/>
        <v>-</v>
      </c>
      <c r="V55" s="113">
        <f t="shared" si="28"/>
        <v>0</v>
      </c>
      <c r="W55" s="92">
        <f t="shared" si="28"/>
        <v>0</v>
      </c>
      <c r="X55" s="93">
        <f t="shared" si="28"/>
        <v>0</v>
      </c>
      <c r="Y55" s="93">
        <f t="shared" si="28"/>
        <v>0</v>
      </c>
      <c r="Z55" s="93">
        <f t="shared" si="28"/>
        <v>0</v>
      </c>
      <c r="AA55" s="93">
        <f t="shared" si="28"/>
        <v>0</v>
      </c>
      <c r="AB55" s="94" t="str">
        <f t="shared" si="28"/>
        <v>-</v>
      </c>
      <c r="AC55" s="113">
        <f t="shared" si="28"/>
        <v>0</v>
      </c>
      <c r="AD55" s="92">
        <f t="shared" si="28"/>
        <v>0</v>
      </c>
      <c r="AE55" s="93">
        <f t="shared" si="28"/>
        <v>0</v>
      </c>
      <c r="AF55" s="93">
        <f t="shared" si="28"/>
        <v>0</v>
      </c>
      <c r="AG55" s="93">
        <f t="shared" si="28"/>
        <v>0</v>
      </c>
      <c r="AH55" s="93">
        <f t="shared" si="28"/>
        <v>0</v>
      </c>
      <c r="AI55" s="94" t="str">
        <f t="shared" si="28"/>
        <v>-</v>
      </c>
      <c r="AJ55" s="113">
        <f t="shared" si="28"/>
        <v>0</v>
      </c>
      <c r="AK55" s="113">
        <f t="shared" si="28"/>
        <v>0</v>
      </c>
    </row>
    <row r="56" spans="1:37">
      <c r="A56" s="264" t="s">
        <v>85</v>
      </c>
      <c r="B56" s="265"/>
      <c r="C56" s="265"/>
      <c r="D56" s="266"/>
      <c r="E56" s="92">
        <f t="shared" ref="E56:AK56" si="29">IFERROR(E31/E35,"-")</f>
        <v>0</v>
      </c>
      <c r="F56" s="93">
        <f t="shared" si="29"/>
        <v>0</v>
      </c>
      <c r="G56" s="94" t="str">
        <f t="shared" si="29"/>
        <v>-</v>
      </c>
      <c r="H56" s="113">
        <f t="shared" si="29"/>
        <v>0</v>
      </c>
      <c r="I56" s="92">
        <f t="shared" si="29"/>
        <v>0</v>
      </c>
      <c r="J56" s="93">
        <f t="shared" si="29"/>
        <v>0</v>
      </c>
      <c r="K56" s="93">
        <f t="shared" si="29"/>
        <v>0</v>
      </c>
      <c r="L56" s="93">
        <f t="shared" si="29"/>
        <v>0</v>
      </c>
      <c r="M56" s="93">
        <f t="shared" si="29"/>
        <v>0</v>
      </c>
      <c r="N56" s="94" t="str">
        <f t="shared" si="29"/>
        <v>-</v>
      </c>
      <c r="O56" s="113">
        <f t="shared" si="29"/>
        <v>0</v>
      </c>
      <c r="P56" s="92">
        <f t="shared" si="29"/>
        <v>0</v>
      </c>
      <c r="Q56" s="93">
        <f t="shared" si="29"/>
        <v>0</v>
      </c>
      <c r="R56" s="93">
        <f t="shared" si="29"/>
        <v>0</v>
      </c>
      <c r="S56" s="93">
        <f t="shared" si="29"/>
        <v>0</v>
      </c>
      <c r="T56" s="93">
        <f t="shared" si="29"/>
        <v>0</v>
      </c>
      <c r="U56" s="94" t="str">
        <f t="shared" si="29"/>
        <v>-</v>
      </c>
      <c r="V56" s="113">
        <f t="shared" si="29"/>
        <v>0</v>
      </c>
      <c r="W56" s="92">
        <f t="shared" si="29"/>
        <v>0</v>
      </c>
      <c r="X56" s="93">
        <f t="shared" si="29"/>
        <v>0</v>
      </c>
      <c r="Y56" s="93">
        <f t="shared" si="29"/>
        <v>0</v>
      </c>
      <c r="Z56" s="93">
        <f t="shared" si="29"/>
        <v>0</v>
      </c>
      <c r="AA56" s="93">
        <f t="shared" si="29"/>
        <v>0</v>
      </c>
      <c r="AB56" s="94" t="str">
        <f t="shared" si="29"/>
        <v>-</v>
      </c>
      <c r="AC56" s="113">
        <f t="shared" si="29"/>
        <v>0</v>
      </c>
      <c r="AD56" s="92">
        <f t="shared" si="29"/>
        <v>0</v>
      </c>
      <c r="AE56" s="93">
        <f t="shared" si="29"/>
        <v>0</v>
      </c>
      <c r="AF56" s="93">
        <f t="shared" si="29"/>
        <v>0</v>
      </c>
      <c r="AG56" s="93">
        <f t="shared" si="29"/>
        <v>0</v>
      </c>
      <c r="AH56" s="93">
        <f t="shared" si="29"/>
        <v>0</v>
      </c>
      <c r="AI56" s="94" t="str">
        <f t="shared" si="29"/>
        <v>-</v>
      </c>
      <c r="AJ56" s="113">
        <f t="shared" si="29"/>
        <v>0</v>
      </c>
      <c r="AK56" s="113">
        <f t="shared" si="29"/>
        <v>0</v>
      </c>
    </row>
    <row r="57" spans="1:37">
      <c r="A57" s="264" t="s">
        <v>86</v>
      </c>
      <c r="B57" s="265"/>
      <c r="C57" s="265"/>
      <c r="D57" s="266"/>
      <c r="E57" s="92">
        <f t="shared" ref="E57:AK57" si="30">IFERROR(E34/E35,"-")</f>
        <v>0.98349056603773999</v>
      </c>
      <c r="F57" s="93">
        <f t="shared" si="30"/>
        <v>0.98263027295284999</v>
      </c>
      <c r="G57" s="94" t="str">
        <f t="shared" si="30"/>
        <v>-</v>
      </c>
      <c r="H57" s="113">
        <f t="shared" si="30"/>
        <v>0.98307134220073</v>
      </c>
      <c r="I57" s="92">
        <f t="shared" si="30"/>
        <v>0.96755162241888004</v>
      </c>
      <c r="J57" s="93">
        <f t="shared" si="30"/>
        <v>0.97183098591549</v>
      </c>
      <c r="K57" s="93">
        <f t="shared" si="30"/>
        <v>0.98275862068966002</v>
      </c>
      <c r="L57" s="93">
        <f t="shared" si="30"/>
        <v>0.95364238410596003</v>
      </c>
      <c r="M57" s="93">
        <f t="shared" si="30"/>
        <v>0.95205479452054997</v>
      </c>
      <c r="N57" s="94" t="str">
        <f t="shared" si="30"/>
        <v>-</v>
      </c>
      <c r="O57" s="113">
        <f t="shared" si="30"/>
        <v>0.96676441837731997</v>
      </c>
      <c r="P57" s="92">
        <f t="shared" si="30"/>
        <v>0.95918367346939004</v>
      </c>
      <c r="Q57" s="93">
        <f t="shared" si="30"/>
        <v>0.94974874371858997</v>
      </c>
      <c r="R57" s="93">
        <f t="shared" si="30"/>
        <v>0.97989949748743999</v>
      </c>
      <c r="S57" s="93">
        <f t="shared" si="30"/>
        <v>0.92452830188679003</v>
      </c>
      <c r="T57" s="93">
        <f t="shared" si="30"/>
        <v>0.94805194805195003</v>
      </c>
      <c r="U57" s="94" t="str">
        <f t="shared" si="30"/>
        <v>-</v>
      </c>
      <c r="V57" s="113">
        <f t="shared" si="30"/>
        <v>0.95065789473684004</v>
      </c>
      <c r="W57" s="92">
        <f t="shared" si="30"/>
        <v>0.94654788418708002</v>
      </c>
      <c r="X57" s="93">
        <f t="shared" si="30"/>
        <v>0.93877551020408001</v>
      </c>
      <c r="Y57" s="93">
        <f t="shared" si="30"/>
        <v>0.94052863436123002</v>
      </c>
      <c r="Z57" s="93">
        <f t="shared" si="30"/>
        <v>0.93442622950819998</v>
      </c>
      <c r="AA57" s="93">
        <f t="shared" si="30"/>
        <v>0.92975206611570005</v>
      </c>
      <c r="AB57" s="94" t="str">
        <f t="shared" si="30"/>
        <v>-</v>
      </c>
      <c r="AC57" s="113">
        <f t="shared" si="30"/>
        <v>0.93793402777778001</v>
      </c>
      <c r="AD57" s="92">
        <f t="shared" si="30"/>
        <v>0.96545105566219003</v>
      </c>
      <c r="AE57" s="93">
        <f t="shared" si="30"/>
        <v>0.93503480278422002</v>
      </c>
      <c r="AF57" s="93">
        <f t="shared" si="30"/>
        <v>0.93372319688108996</v>
      </c>
      <c r="AG57" s="93">
        <f t="shared" si="30"/>
        <v>0.95</v>
      </c>
      <c r="AH57" s="93">
        <f t="shared" si="30"/>
        <v>0.95618556701030999</v>
      </c>
      <c r="AI57" s="94" t="str">
        <f t="shared" si="30"/>
        <v>-</v>
      </c>
      <c r="AJ57" s="113">
        <f t="shared" si="30"/>
        <v>0.94806924101197998</v>
      </c>
      <c r="AK57" s="113">
        <f t="shared" si="30"/>
        <v>0.95172504263413005</v>
      </c>
    </row>
    <row r="58" spans="1:37">
      <c r="A58" s="264" t="s">
        <v>87</v>
      </c>
      <c r="B58" s="265"/>
      <c r="C58" s="265"/>
      <c r="D58" s="266"/>
      <c r="E58" s="92">
        <f t="shared" ref="E58:AK58" si="31">IFERROR(E23/E35,"-")</f>
        <v>0</v>
      </c>
      <c r="F58" s="93">
        <f t="shared" si="31"/>
        <v>2.4813895781637999E-3</v>
      </c>
      <c r="G58" s="94" t="str">
        <f t="shared" si="31"/>
        <v>-</v>
      </c>
      <c r="H58" s="113">
        <f t="shared" si="31"/>
        <v>1.2091898428053E-3</v>
      </c>
      <c r="I58" s="92">
        <f t="shared" si="31"/>
        <v>2.9498525073746E-3</v>
      </c>
      <c r="J58" s="93">
        <f t="shared" si="31"/>
        <v>0</v>
      </c>
      <c r="K58" s="93">
        <f t="shared" si="31"/>
        <v>5.7471264367815996E-3</v>
      </c>
      <c r="L58" s="93">
        <f t="shared" si="31"/>
        <v>0</v>
      </c>
      <c r="M58" s="93">
        <f t="shared" si="31"/>
        <v>0</v>
      </c>
      <c r="N58" s="94" t="str">
        <f t="shared" si="31"/>
        <v>-</v>
      </c>
      <c r="O58" s="113">
        <f t="shared" si="31"/>
        <v>1.9550342130987002E-3</v>
      </c>
      <c r="P58" s="92">
        <f t="shared" si="31"/>
        <v>0</v>
      </c>
      <c r="Q58" s="93">
        <f t="shared" si="31"/>
        <v>5.0251256281407001E-3</v>
      </c>
      <c r="R58" s="93">
        <f t="shared" si="31"/>
        <v>0</v>
      </c>
      <c r="S58" s="93">
        <f t="shared" si="31"/>
        <v>0</v>
      </c>
      <c r="T58" s="93">
        <f t="shared" si="31"/>
        <v>0</v>
      </c>
      <c r="U58" s="94" t="str">
        <f t="shared" si="31"/>
        <v>-</v>
      </c>
      <c r="V58" s="113">
        <f t="shared" si="31"/>
        <v>8.2236842105263002E-4</v>
      </c>
      <c r="W58" s="92">
        <f t="shared" si="31"/>
        <v>0</v>
      </c>
      <c r="X58" s="93">
        <f t="shared" si="31"/>
        <v>2.0408163265305999E-3</v>
      </c>
      <c r="Y58" s="93">
        <f t="shared" si="31"/>
        <v>4.4052863436122996E-3</v>
      </c>
      <c r="Z58" s="93">
        <f t="shared" si="31"/>
        <v>4.6838407494145E-3</v>
      </c>
      <c r="AA58" s="93">
        <f t="shared" si="31"/>
        <v>6.1983471074380002E-3</v>
      </c>
      <c r="AB58" s="94" t="str">
        <f t="shared" si="31"/>
        <v>-</v>
      </c>
      <c r="AC58" s="113">
        <f t="shared" si="31"/>
        <v>3.4722222222221999E-3</v>
      </c>
      <c r="AD58" s="92">
        <f t="shared" si="31"/>
        <v>1.9193857965451001E-3</v>
      </c>
      <c r="AE58" s="93">
        <f t="shared" si="31"/>
        <v>0</v>
      </c>
      <c r="AF58" s="93">
        <f t="shared" si="31"/>
        <v>3.8986354775827998E-3</v>
      </c>
      <c r="AG58" s="93">
        <f t="shared" si="31"/>
        <v>2.5000000000000001E-3</v>
      </c>
      <c r="AH58" s="93">
        <f t="shared" si="31"/>
        <v>2.5773195876289002E-3</v>
      </c>
      <c r="AI58" s="94" t="str">
        <f t="shared" si="31"/>
        <v>-</v>
      </c>
      <c r="AJ58" s="113">
        <f t="shared" si="31"/>
        <v>2.2192632046161001E-3</v>
      </c>
      <c r="AK58" s="113">
        <f t="shared" si="31"/>
        <v>2.2300931391840001E-3</v>
      </c>
    </row>
    <row r="59" spans="1:37" ht="15.75" customHeight="1">
      <c r="A59" s="301" t="s">
        <v>88</v>
      </c>
      <c r="B59" s="302"/>
      <c r="C59" s="302"/>
      <c r="D59" s="303"/>
      <c r="E59" s="98">
        <f t="shared" ref="E59:AK59" si="32">IFERROR(E24/E35,"-")</f>
        <v>0</v>
      </c>
      <c r="F59" s="96">
        <f t="shared" si="32"/>
        <v>0</v>
      </c>
      <c r="G59" s="97" t="str">
        <f t="shared" si="32"/>
        <v>-</v>
      </c>
      <c r="H59" s="114">
        <f t="shared" si="32"/>
        <v>0</v>
      </c>
      <c r="I59" s="95">
        <f t="shared" si="32"/>
        <v>0</v>
      </c>
      <c r="J59" s="96">
        <f t="shared" si="32"/>
        <v>0</v>
      </c>
      <c r="K59" s="96">
        <f t="shared" si="32"/>
        <v>0</v>
      </c>
      <c r="L59" s="96">
        <f t="shared" si="32"/>
        <v>0</v>
      </c>
      <c r="M59" s="96">
        <f t="shared" si="32"/>
        <v>0</v>
      </c>
      <c r="N59" s="97" t="str">
        <f t="shared" si="32"/>
        <v>-</v>
      </c>
      <c r="O59" s="114">
        <f t="shared" si="32"/>
        <v>0</v>
      </c>
      <c r="P59" s="95">
        <f t="shared" si="32"/>
        <v>0</v>
      </c>
      <c r="Q59" s="96">
        <f t="shared" si="32"/>
        <v>0</v>
      </c>
      <c r="R59" s="96">
        <f t="shared" si="32"/>
        <v>0</v>
      </c>
      <c r="S59" s="96">
        <f t="shared" si="32"/>
        <v>0</v>
      </c>
      <c r="T59" s="96">
        <f t="shared" si="32"/>
        <v>0</v>
      </c>
      <c r="U59" s="97" t="str">
        <f t="shared" si="32"/>
        <v>-</v>
      </c>
      <c r="V59" s="114">
        <f t="shared" si="32"/>
        <v>0</v>
      </c>
      <c r="W59" s="95">
        <f t="shared" si="32"/>
        <v>0</v>
      </c>
      <c r="X59" s="96">
        <f t="shared" si="32"/>
        <v>0</v>
      </c>
      <c r="Y59" s="96">
        <f t="shared" si="32"/>
        <v>0</v>
      </c>
      <c r="Z59" s="96">
        <f t="shared" si="32"/>
        <v>0</v>
      </c>
      <c r="AA59" s="96">
        <f t="shared" si="32"/>
        <v>0</v>
      </c>
      <c r="AB59" s="97" t="str">
        <f t="shared" si="32"/>
        <v>-</v>
      </c>
      <c r="AC59" s="114">
        <f t="shared" si="32"/>
        <v>0</v>
      </c>
      <c r="AD59" s="95">
        <f t="shared" si="32"/>
        <v>0</v>
      </c>
      <c r="AE59" s="96">
        <f t="shared" si="32"/>
        <v>0</v>
      </c>
      <c r="AF59" s="96">
        <f t="shared" si="32"/>
        <v>0</v>
      </c>
      <c r="AG59" s="96">
        <f t="shared" si="32"/>
        <v>0</v>
      </c>
      <c r="AH59" s="96">
        <f t="shared" si="32"/>
        <v>0</v>
      </c>
      <c r="AI59" s="97" t="str">
        <f t="shared" si="32"/>
        <v>-</v>
      </c>
      <c r="AJ59" s="114">
        <f t="shared" si="32"/>
        <v>0</v>
      </c>
      <c r="AK59" s="114">
        <f t="shared" si="32"/>
        <v>0</v>
      </c>
    </row>
    <row r="60" spans="1:37" ht="16.5" customHeight="1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</row>
    <row r="61" spans="1:37" ht="15.75" customHeight="1">
      <c r="A61" s="249" t="s">
        <v>89</v>
      </c>
      <c r="B61" s="250"/>
      <c r="C61" s="250"/>
      <c r="D61" s="251"/>
      <c r="E61" s="33">
        <v>81</v>
      </c>
      <c r="F61" s="6">
        <v>36</v>
      </c>
      <c r="G61" s="15"/>
      <c r="H61" s="72">
        <f t="shared" ref="H61:H67" si="33">SUM(E61:G61)</f>
        <v>117</v>
      </c>
      <c r="I61" s="5">
        <v>57</v>
      </c>
      <c r="J61" s="6">
        <v>54</v>
      </c>
      <c r="K61" s="6">
        <v>43</v>
      </c>
      <c r="L61" s="6">
        <v>39</v>
      </c>
      <c r="M61" s="6">
        <v>32</v>
      </c>
      <c r="N61" s="15"/>
      <c r="O61" s="72">
        <f t="shared" ref="O61:O67" si="34">SUM(I61:N61)</f>
        <v>225</v>
      </c>
      <c r="P61" s="5">
        <v>53</v>
      </c>
      <c r="Q61" s="6">
        <v>40</v>
      </c>
      <c r="R61" s="6">
        <v>28</v>
      </c>
      <c r="S61" s="6">
        <v>49</v>
      </c>
      <c r="T61" s="6">
        <v>68</v>
      </c>
      <c r="U61" s="15"/>
      <c r="V61" s="72">
        <f t="shared" ref="V61:V67" si="35">SUM(P61:U61)</f>
        <v>238</v>
      </c>
      <c r="W61" s="5">
        <v>82</v>
      </c>
      <c r="X61" s="6">
        <v>145</v>
      </c>
      <c r="Y61" s="6">
        <v>163</v>
      </c>
      <c r="Z61" s="6">
        <v>129</v>
      </c>
      <c r="AA61" s="6">
        <v>156</v>
      </c>
      <c r="AB61" s="15"/>
      <c r="AC61" s="72">
        <f t="shared" ref="AC61:AC67" si="36">SUM(W61:AB61)</f>
        <v>675</v>
      </c>
      <c r="AD61" s="5">
        <v>103</v>
      </c>
      <c r="AE61" s="6">
        <v>121</v>
      </c>
      <c r="AF61" s="6">
        <v>165</v>
      </c>
      <c r="AG61" s="6">
        <v>189</v>
      </c>
      <c r="AH61" s="6">
        <v>166</v>
      </c>
      <c r="AI61" s="15"/>
      <c r="AJ61" s="72">
        <f t="shared" ref="AJ61:AJ67" si="37">SUM(AD61:AI61)</f>
        <v>744</v>
      </c>
      <c r="AK61" s="72">
        <f t="shared" ref="AK61:AK67" si="38">H61+O61+V61+AC61+AJ61</f>
        <v>1999</v>
      </c>
    </row>
    <row r="62" spans="1:37">
      <c r="A62" s="243" t="s">
        <v>90</v>
      </c>
      <c r="B62" s="244"/>
      <c r="C62" s="244"/>
      <c r="D62" s="245"/>
      <c r="E62" s="37">
        <v>492</v>
      </c>
      <c r="F62" s="8">
        <v>1699</v>
      </c>
      <c r="G62" s="16"/>
      <c r="H62" s="73">
        <f t="shared" si="33"/>
        <v>2191</v>
      </c>
      <c r="I62" s="7">
        <v>1977</v>
      </c>
      <c r="J62" s="8">
        <v>901</v>
      </c>
      <c r="K62" s="8">
        <v>201</v>
      </c>
      <c r="L62" s="8">
        <v>318</v>
      </c>
      <c r="M62" s="8">
        <v>228</v>
      </c>
      <c r="N62" s="16"/>
      <c r="O62" s="73">
        <f t="shared" si="34"/>
        <v>3625</v>
      </c>
      <c r="P62" s="7">
        <v>3101</v>
      </c>
      <c r="Q62" s="8">
        <v>1331</v>
      </c>
      <c r="R62" s="8">
        <v>918</v>
      </c>
      <c r="S62" s="8">
        <v>1294</v>
      </c>
      <c r="T62" s="8">
        <v>899</v>
      </c>
      <c r="U62" s="16"/>
      <c r="V62" s="73">
        <f t="shared" si="35"/>
        <v>7543</v>
      </c>
      <c r="W62" s="7">
        <v>1074</v>
      </c>
      <c r="X62" s="8">
        <v>1041</v>
      </c>
      <c r="Y62" s="8">
        <v>637</v>
      </c>
      <c r="Z62" s="8">
        <v>1050</v>
      </c>
      <c r="AA62" s="8">
        <v>1217</v>
      </c>
      <c r="AB62" s="16"/>
      <c r="AC62" s="73">
        <f t="shared" si="36"/>
        <v>5019</v>
      </c>
      <c r="AD62" s="7">
        <v>843</v>
      </c>
      <c r="AE62" s="8">
        <v>1431</v>
      </c>
      <c r="AF62" s="8">
        <v>1253</v>
      </c>
      <c r="AG62" s="8">
        <v>1675</v>
      </c>
      <c r="AH62" s="8">
        <v>1099</v>
      </c>
      <c r="AI62" s="16"/>
      <c r="AJ62" s="73">
        <f t="shared" si="37"/>
        <v>6301</v>
      </c>
      <c r="AK62" s="73">
        <f t="shared" si="38"/>
        <v>24679</v>
      </c>
    </row>
    <row r="63" spans="1:37">
      <c r="A63" s="243" t="s">
        <v>91</v>
      </c>
      <c r="B63" s="244"/>
      <c r="C63" s="244"/>
      <c r="D63" s="245"/>
      <c r="E63" s="37">
        <v>0</v>
      </c>
      <c r="F63" s="8">
        <v>0</v>
      </c>
      <c r="G63" s="16"/>
      <c r="H63" s="73">
        <f t="shared" si="33"/>
        <v>0</v>
      </c>
      <c r="I63" s="7">
        <v>0</v>
      </c>
      <c r="J63" s="8">
        <v>0</v>
      </c>
      <c r="K63" s="8">
        <v>0</v>
      </c>
      <c r="L63" s="8">
        <v>0</v>
      </c>
      <c r="M63" s="8">
        <v>0</v>
      </c>
      <c r="N63" s="16"/>
      <c r="O63" s="73">
        <f t="shared" si="34"/>
        <v>0</v>
      </c>
      <c r="P63" s="7">
        <v>0</v>
      </c>
      <c r="Q63" s="8">
        <v>0</v>
      </c>
      <c r="R63" s="8">
        <v>0</v>
      </c>
      <c r="S63" s="8">
        <v>0</v>
      </c>
      <c r="T63" s="8">
        <v>0</v>
      </c>
      <c r="U63" s="16"/>
      <c r="V63" s="73">
        <f t="shared" si="35"/>
        <v>0</v>
      </c>
      <c r="W63" s="7">
        <v>0</v>
      </c>
      <c r="X63" s="8">
        <v>0</v>
      </c>
      <c r="Y63" s="8">
        <v>0</v>
      </c>
      <c r="Z63" s="8">
        <v>0</v>
      </c>
      <c r="AA63" s="8">
        <v>0</v>
      </c>
      <c r="AB63" s="16"/>
      <c r="AC63" s="73">
        <f t="shared" si="36"/>
        <v>0</v>
      </c>
      <c r="AD63" s="7">
        <v>0</v>
      </c>
      <c r="AE63" s="8">
        <v>0</v>
      </c>
      <c r="AF63" s="8">
        <v>0</v>
      </c>
      <c r="AG63" s="8">
        <v>0</v>
      </c>
      <c r="AH63" s="8">
        <v>0</v>
      </c>
      <c r="AI63" s="16"/>
      <c r="AJ63" s="73">
        <f t="shared" si="37"/>
        <v>0</v>
      </c>
      <c r="AK63" s="73">
        <f t="shared" si="38"/>
        <v>0</v>
      </c>
    </row>
    <row r="64" spans="1:37">
      <c r="A64" s="243" t="s">
        <v>92</v>
      </c>
      <c r="B64" s="244"/>
      <c r="C64" s="244"/>
      <c r="D64" s="245"/>
      <c r="E64" s="37">
        <v>37</v>
      </c>
      <c r="F64" s="8">
        <v>42</v>
      </c>
      <c r="G64" s="16"/>
      <c r="H64" s="73">
        <f t="shared" si="33"/>
        <v>79</v>
      </c>
      <c r="I64" s="7">
        <v>64</v>
      </c>
      <c r="J64" s="8">
        <v>43</v>
      </c>
      <c r="K64" s="8">
        <v>23</v>
      </c>
      <c r="L64" s="8">
        <v>24</v>
      </c>
      <c r="M64" s="8">
        <v>33</v>
      </c>
      <c r="N64" s="16"/>
      <c r="O64" s="73">
        <f t="shared" si="34"/>
        <v>187</v>
      </c>
      <c r="P64" s="7">
        <v>45</v>
      </c>
      <c r="Q64" s="8">
        <v>48</v>
      </c>
      <c r="R64" s="8">
        <v>33</v>
      </c>
      <c r="S64" s="8">
        <v>25</v>
      </c>
      <c r="T64" s="8">
        <v>30</v>
      </c>
      <c r="U64" s="16"/>
      <c r="V64" s="73">
        <f t="shared" si="35"/>
        <v>181</v>
      </c>
      <c r="W64" s="7">
        <v>36</v>
      </c>
      <c r="X64" s="8">
        <v>62</v>
      </c>
      <c r="Y64" s="8">
        <v>82</v>
      </c>
      <c r="Z64" s="8">
        <v>63</v>
      </c>
      <c r="AA64" s="8">
        <v>83</v>
      </c>
      <c r="AB64" s="16"/>
      <c r="AC64" s="73">
        <f t="shared" si="36"/>
        <v>326</v>
      </c>
      <c r="AD64" s="7">
        <v>67</v>
      </c>
      <c r="AE64" s="8">
        <v>68</v>
      </c>
      <c r="AF64" s="8">
        <v>75</v>
      </c>
      <c r="AG64" s="8">
        <v>49</v>
      </c>
      <c r="AH64" s="8">
        <v>34</v>
      </c>
      <c r="AI64" s="16"/>
      <c r="AJ64" s="73">
        <f t="shared" si="37"/>
        <v>293</v>
      </c>
      <c r="AK64" s="73">
        <f t="shared" si="38"/>
        <v>1066</v>
      </c>
    </row>
    <row r="65" spans="1:37">
      <c r="A65" s="243" t="s">
        <v>93</v>
      </c>
      <c r="B65" s="244"/>
      <c r="C65" s="244"/>
      <c r="D65" s="245"/>
      <c r="E65" s="37">
        <v>1009</v>
      </c>
      <c r="F65" s="8">
        <v>1048</v>
      </c>
      <c r="G65" s="16"/>
      <c r="H65" s="73">
        <f t="shared" si="33"/>
        <v>2057</v>
      </c>
      <c r="I65" s="7">
        <v>1024</v>
      </c>
      <c r="J65" s="8">
        <v>972</v>
      </c>
      <c r="K65" s="8">
        <v>742</v>
      </c>
      <c r="L65" s="8">
        <v>621</v>
      </c>
      <c r="M65" s="8">
        <v>779</v>
      </c>
      <c r="N65" s="16"/>
      <c r="O65" s="73">
        <f t="shared" si="34"/>
        <v>4138</v>
      </c>
      <c r="P65" s="7">
        <v>829</v>
      </c>
      <c r="Q65" s="8">
        <v>752</v>
      </c>
      <c r="R65" s="8">
        <v>630</v>
      </c>
      <c r="S65" s="8">
        <v>754</v>
      </c>
      <c r="T65" s="8">
        <v>1218</v>
      </c>
      <c r="U65" s="16"/>
      <c r="V65" s="73">
        <f t="shared" si="35"/>
        <v>4183</v>
      </c>
      <c r="W65" s="7">
        <v>1870</v>
      </c>
      <c r="X65" s="8">
        <v>1878</v>
      </c>
      <c r="Y65" s="8">
        <v>1675</v>
      </c>
      <c r="Z65" s="8">
        <v>1720</v>
      </c>
      <c r="AA65" s="8">
        <v>2116</v>
      </c>
      <c r="AB65" s="16"/>
      <c r="AC65" s="73">
        <f t="shared" si="36"/>
        <v>9259</v>
      </c>
      <c r="AD65" s="7">
        <v>1722</v>
      </c>
      <c r="AE65" s="8">
        <v>1801</v>
      </c>
      <c r="AF65" s="8">
        <v>1961</v>
      </c>
      <c r="AG65" s="8">
        <v>1582</v>
      </c>
      <c r="AH65" s="8">
        <v>1286</v>
      </c>
      <c r="AI65" s="16"/>
      <c r="AJ65" s="73">
        <f t="shared" si="37"/>
        <v>8352</v>
      </c>
      <c r="AK65" s="73">
        <f t="shared" si="38"/>
        <v>27989</v>
      </c>
    </row>
    <row r="66" spans="1:37">
      <c r="A66" s="243" t="s">
        <v>94</v>
      </c>
      <c r="B66" s="244"/>
      <c r="C66" s="244"/>
      <c r="D66" s="245"/>
      <c r="E66" s="37">
        <v>12532</v>
      </c>
      <c r="F66" s="8">
        <v>14401</v>
      </c>
      <c r="G66" s="16"/>
      <c r="H66" s="73">
        <f t="shared" si="33"/>
        <v>26933</v>
      </c>
      <c r="I66" s="7">
        <v>17607</v>
      </c>
      <c r="J66" s="8">
        <v>10300</v>
      </c>
      <c r="K66" s="8">
        <v>5655</v>
      </c>
      <c r="L66" s="8">
        <v>4168</v>
      </c>
      <c r="M66" s="8">
        <v>2948</v>
      </c>
      <c r="N66" s="16"/>
      <c r="O66" s="73">
        <f t="shared" si="34"/>
        <v>40678</v>
      </c>
      <c r="P66" s="7">
        <v>17587</v>
      </c>
      <c r="Q66" s="8">
        <v>13459</v>
      </c>
      <c r="R66" s="8">
        <v>10653</v>
      </c>
      <c r="S66" s="8">
        <v>14827</v>
      </c>
      <c r="T66" s="8">
        <v>12807</v>
      </c>
      <c r="U66" s="16"/>
      <c r="V66" s="73">
        <f t="shared" si="35"/>
        <v>69333</v>
      </c>
      <c r="W66" s="7">
        <v>15225</v>
      </c>
      <c r="X66" s="8">
        <v>17690</v>
      </c>
      <c r="Y66" s="8">
        <v>14061</v>
      </c>
      <c r="Z66" s="8">
        <v>16570</v>
      </c>
      <c r="AA66" s="8">
        <v>15491</v>
      </c>
      <c r="AB66" s="16"/>
      <c r="AC66" s="73">
        <f t="shared" si="36"/>
        <v>79037</v>
      </c>
      <c r="AD66" s="7">
        <v>12402</v>
      </c>
      <c r="AE66" s="8">
        <v>18510</v>
      </c>
      <c r="AF66" s="8">
        <v>17197</v>
      </c>
      <c r="AG66" s="8">
        <v>17685</v>
      </c>
      <c r="AH66" s="8">
        <v>19109</v>
      </c>
      <c r="AI66" s="16"/>
      <c r="AJ66" s="73">
        <f t="shared" si="37"/>
        <v>84903</v>
      </c>
      <c r="AK66" s="73">
        <f t="shared" si="38"/>
        <v>300884</v>
      </c>
    </row>
    <row r="67" spans="1:37">
      <c r="A67" s="243" t="s">
        <v>95</v>
      </c>
      <c r="B67" s="244"/>
      <c r="C67" s="244"/>
      <c r="D67" s="245"/>
      <c r="E67" s="37">
        <v>27934</v>
      </c>
      <c r="F67" s="8">
        <v>27397</v>
      </c>
      <c r="G67" s="16"/>
      <c r="H67" s="73">
        <f t="shared" si="33"/>
        <v>55331</v>
      </c>
      <c r="I67" s="7">
        <v>15532</v>
      </c>
      <c r="J67" s="8">
        <v>24370</v>
      </c>
      <c r="K67" s="8">
        <v>20007</v>
      </c>
      <c r="L67" s="8">
        <v>23166</v>
      </c>
      <c r="M67" s="8">
        <v>21356</v>
      </c>
      <c r="N67" s="16"/>
      <c r="O67" s="73">
        <f t="shared" si="34"/>
        <v>104431</v>
      </c>
      <c r="P67" s="7">
        <v>949</v>
      </c>
      <c r="Q67" s="8">
        <v>3725</v>
      </c>
      <c r="R67" s="8">
        <v>10082</v>
      </c>
      <c r="S67" s="8">
        <v>13475</v>
      </c>
      <c r="T67" s="8">
        <v>16010</v>
      </c>
      <c r="U67" s="16"/>
      <c r="V67" s="73">
        <f t="shared" si="35"/>
        <v>44241</v>
      </c>
      <c r="W67" s="7">
        <v>22826</v>
      </c>
      <c r="X67" s="8">
        <v>10058</v>
      </c>
      <c r="Y67" s="8">
        <v>15576</v>
      </c>
      <c r="Z67" s="8">
        <v>13899</v>
      </c>
      <c r="AA67" s="8">
        <v>11150</v>
      </c>
      <c r="AB67" s="16"/>
      <c r="AC67" s="73">
        <f t="shared" si="36"/>
        <v>73509</v>
      </c>
      <c r="AD67" s="7">
        <v>13216</v>
      </c>
      <c r="AE67" s="8">
        <v>12081</v>
      </c>
      <c r="AF67" s="8">
        <v>21130</v>
      </c>
      <c r="AG67" s="8">
        <v>6380</v>
      </c>
      <c r="AH67" s="8">
        <v>10762</v>
      </c>
      <c r="AI67" s="16"/>
      <c r="AJ67" s="73">
        <f t="shared" si="37"/>
        <v>63569</v>
      </c>
      <c r="AK67" s="73">
        <f t="shared" si="38"/>
        <v>341081</v>
      </c>
    </row>
    <row r="68" spans="1:37" ht="15.75" customHeight="1">
      <c r="A68" s="280" t="s">
        <v>96</v>
      </c>
      <c r="B68" s="281"/>
      <c r="C68" s="281"/>
      <c r="D68" s="282"/>
      <c r="E68" s="116">
        <f t="shared" ref="E68:AK68" si="39">SUM(E35,E61:E65)</f>
        <v>2043</v>
      </c>
      <c r="F68" s="117">
        <f t="shared" si="39"/>
        <v>3228</v>
      </c>
      <c r="G68" s="118">
        <f t="shared" si="39"/>
        <v>0</v>
      </c>
      <c r="H68" s="115">
        <f t="shared" si="39"/>
        <v>5271</v>
      </c>
      <c r="I68" s="116">
        <f t="shared" si="39"/>
        <v>3461</v>
      </c>
      <c r="J68" s="117">
        <f t="shared" si="39"/>
        <v>2183</v>
      </c>
      <c r="K68" s="117">
        <f t="shared" si="39"/>
        <v>1183</v>
      </c>
      <c r="L68" s="117">
        <f t="shared" si="39"/>
        <v>1153</v>
      </c>
      <c r="M68" s="117">
        <f t="shared" si="39"/>
        <v>1218</v>
      </c>
      <c r="N68" s="118">
        <f t="shared" si="39"/>
        <v>0</v>
      </c>
      <c r="O68" s="115">
        <f t="shared" si="39"/>
        <v>9198</v>
      </c>
      <c r="P68" s="116">
        <f t="shared" si="39"/>
        <v>4273</v>
      </c>
      <c r="Q68" s="117">
        <f t="shared" si="39"/>
        <v>2370</v>
      </c>
      <c r="R68" s="117">
        <f t="shared" si="39"/>
        <v>1808</v>
      </c>
      <c r="S68" s="117">
        <f t="shared" si="39"/>
        <v>2387</v>
      </c>
      <c r="T68" s="117">
        <f t="shared" si="39"/>
        <v>2523</v>
      </c>
      <c r="U68" s="118">
        <f t="shared" si="39"/>
        <v>0</v>
      </c>
      <c r="V68" s="115">
        <f t="shared" si="39"/>
        <v>13361</v>
      </c>
      <c r="W68" s="116">
        <f t="shared" si="39"/>
        <v>3511</v>
      </c>
      <c r="X68" s="117">
        <f t="shared" si="39"/>
        <v>3616</v>
      </c>
      <c r="Y68" s="117">
        <f t="shared" si="39"/>
        <v>3011</v>
      </c>
      <c r="Z68" s="117">
        <f t="shared" si="39"/>
        <v>3389</v>
      </c>
      <c r="AA68" s="117">
        <f t="shared" si="39"/>
        <v>4056</v>
      </c>
      <c r="AB68" s="118">
        <f t="shared" si="39"/>
        <v>0</v>
      </c>
      <c r="AC68" s="115">
        <f t="shared" si="39"/>
        <v>17583</v>
      </c>
      <c r="AD68" s="116">
        <f t="shared" si="39"/>
        <v>3256</v>
      </c>
      <c r="AE68" s="117">
        <f t="shared" si="39"/>
        <v>3852</v>
      </c>
      <c r="AF68" s="117">
        <f t="shared" si="39"/>
        <v>3967</v>
      </c>
      <c r="AG68" s="117">
        <f t="shared" si="39"/>
        <v>3895</v>
      </c>
      <c r="AH68" s="117">
        <f t="shared" si="39"/>
        <v>2973</v>
      </c>
      <c r="AI68" s="118">
        <f t="shared" si="39"/>
        <v>0</v>
      </c>
      <c r="AJ68" s="115">
        <f t="shared" si="39"/>
        <v>17943</v>
      </c>
      <c r="AK68" s="115">
        <f t="shared" si="39"/>
        <v>63356</v>
      </c>
    </row>
    <row r="69" spans="1:37" ht="16.5" customHeight="1">
      <c r="A69" s="3"/>
      <c r="B69" s="3"/>
      <c r="C69" s="3"/>
      <c r="D69" s="3"/>
      <c r="E69" s="11"/>
      <c r="F69" s="11"/>
      <c r="G69" s="1"/>
      <c r="H69" s="1"/>
      <c r="I69" s="11"/>
      <c r="J69" s="12"/>
      <c r="K69" s="12"/>
      <c r="L69" s="12"/>
      <c r="M69" s="11"/>
      <c r="N69" s="1"/>
      <c r="O69" s="1"/>
      <c r="P69" s="11"/>
      <c r="Q69" s="12"/>
      <c r="R69" s="12"/>
      <c r="S69" s="12"/>
      <c r="T69" s="11"/>
      <c r="U69" s="1"/>
      <c r="V69" s="1"/>
      <c r="W69" s="11"/>
      <c r="X69" s="12"/>
      <c r="Y69" s="12"/>
      <c r="Z69" s="12"/>
      <c r="AA69" s="11"/>
      <c r="AB69" s="1"/>
      <c r="AC69" s="1"/>
      <c r="AD69" s="11"/>
      <c r="AE69" s="12"/>
      <c r="AF69" s="12"/>
      <c r="AG69" s="12"/>
      <c r="AH69" s="11"/>
      <c r="AI69" s="1"/>
      <c r="AJ69" s="1"/>
      <c r="AK69" s="1"/>
    </row>
    <row r="70" spans="1:37" ht="15.75" customHeight="1">
      <c r="A70" s="277" t="s">
        <v>97</v>
      </c>
      <c r="B70" s="278"/>
      <c r="C70" s="278"/>
      <c r="D70" s="279"/>
      <c r="E70" s="33">
        <v>1</v>
      </c>
      <c r="F70" s="20">
        <v>9</v>
      </c>
      <c r="G70" s="21"/>
      <c r="H70" s="72">
        <f>SUM(E70:G70)</f>
        <v>10</v>
      </c>
      <c r="I70" s="19">
        <v>1</v>
      </c>
      <c r="J70" s="20">
        <v>6</v>
      </c>
      <c r="K70" s="20">
        <v>0</v>
      </c>
      <c r="L70" s="20">
        <v>3</v>
      </c>
      <c r="M70" s="20">
        <v>1</v>
      </c>
      <c r="N70" s="21"/>
      <c r="O70" s="72">
        <f>SUM(I70:N70)</f>
        <v>11</v>
      </c>
      <c r="P70" s="19">
        <v>3</v>
      </c>
      <c r="Q70" s="20">
        <v>3</v>
      </c>
      <c r="R70" s="20">
        <v>2</v>
      </c>
      <c r="S70" s="20">
        <v>4</v>
      </c>
      <c r="T70" s="20">
        <v>9</v>
      </c>
      <c r="U70" s="21"/>
      <c r="V70" s="72">
        <f>SUM(P70:U70)</f>
        <v>21</v>
      </c>
      <c r="W70" s="19">
        <v>6</v>
      </c>
      <c r="X70" s="20">
        <v>11</v>
      </c>
      <c r="Y70" s="20">
        <v>13</v>
      </c>
      <c r="Z70" s="20">
        <v>9</v>
      </c>
      <c r="AA70" s="20">
        <v>14</v>
      </c>
      <c r="AB70" s="21"/>
      <c r="AC70" s="72">
        <f>SUM(W70:AB70)</f>
        <v>53</v>
      </c>
      <c r="AD70" s="19">
        <v>10</v>
      </c>
      <c r="AE70" s="20">
        <v>14</v>
      </c>
      <c r="AF70" s="20">
        <v>16</v>
      </c>
      <c r="AG70" s="20">
        <v>12</v>
      </c>
      <c r="AH70" s="20">
        <v>11</v>
      </c>
      <c r="AI70" s="21"/>
      <c r="AJ70" s="72">
        <f>SUM(AD70:AI70)</f>
        <v>63</v>
      </c>
      <c r="AK70" s="72">
        <f>H70+O70+V70+AC70</f>
        <v>95</v>
      </c>
    </row>
    <row r="71" spans="1:37">
      <c r="A71" s="292" t="s">
        <v>98</v>
      </c>
      <c r="B71" s="293"/>
      <c r="C71" s="293"/>
      <c r="D71" s="294"/>
      <c r="E71" s="22">
        <v>4</v>
      </c>
      <c r="F71" s="23">
        <v>4</v>
      </c>
      <c r="G71" s="24"/>
      <c r="H71" s="119">
        <f>SUM(E71:G71)</f>
        <v>8</v>
      </c>
      <c r="I71" s="22">
        <v>8</v>
      </c>
      <c r="J71" s="23">
        <v>8</v>
      </c>
      <c r="K71" s="23">
        <v>6</v>
      </c>
      <c r="L71" s="23">
        <v>4</v>
      </c>
      <c r="M71" s="23">
        <v>5</v>
      </c>
      <c r="N71" s="24"/>
      <c r="O71" s="119">
        <f>SUM(I71:N71)</f>
        <v>31</v>
      </c>
      <c r="P71" s="22">
        <v>8</v>
      </c>
      <c r="Q71" s="23">
        <v>3</v>
      </c>
      <c r="R71" s="23">
        <v>2</v>
      </c>
      <c r="S71" s="23">
        <v>7</v>
      </c>
      <c r="T71" s="23">
        <v>11</v>
      </c>
      <c r="U71" s="24"/>
      <c r="V71" s="119">
        <f>SUM(P71:U71)</f>
        <v>31</v>
      </c>
      <c r="W71" s="22">
        <v>9</v>
      </c>
      <c r="X71" s="23">
        <v>12</v>
      </c>
      <c r="Y71" s="23">
        <v>10</v>
      </c>
      <c r="Z71" s="23">
        <v>11</v>
      </c>
      <c r="AA71" s="23">
        <v>12</v>
      </c>
      <c r="AB71" s="24"/>
      <c r="AC71" s="119">
        <f>SUM(W71:AB71)</f>
        <v>54</v>
      </c>
      <c r="AD71" s="22">
        <v>9</v>
      </c>
      <c r="AE71" s="23">
        <v>8</v>
      </c>
      <c r="AF71" s="23">
        <v>14</v>
      </c>
      <c r="AG71" s="23">
        <v>12</v>
      </c>
      <c r="AH71" s="23">
        <v>9</v>
      </c>
      <c r="AI71" s="24"/>
      <c r="AJ71" s="119">
        <f>SUM(AD71:AI71)</f>
        <v>52</v>
      </c>
      <c r="AK71" s="119">
        <f>H71+O71+V71+AC71</f>
        <v>124</v>
      </c>
    </row>
    <row r="72" spans="1:37">
      <c r="A72" s="295" t="s">
        <v>99</v>
      </c>
      <c r="B72" s="296"/>
      <c r="C72" s="296"/>
      <c r="D72" s="297"/>
      <c r="E72" s="122">
        <f t="shared" ref="E72:AK72" si="40">IFERROR(E70/E36,"-")</f>
        <v>0.33333333333332998</v>
      </c>
      <c r="F72" s="123">
        <f t="shared" si="40"/>
        <v>1.8</v>
      </c>
      <c r="G72" s="124" t="str">
        <f t="shared" si="40"/>
        <v>-</v>
      </c>
      <c r="H72" s="120">
        <f t="shared" si="40"/>
        <v>1.25</v>
      </c>
      <c r="I72" s="122">
        <f t="shared" si="40"/>
        <v>0.16666666666666999</v>
      </c>
      <c r="J72" s="123">
        <f t="shared" si="40"/>
        <v>3</v>
      </c>
      <c r="K72" s="123">
        <f t="shared" si="40"/>
        <v>0</v>
      </c>
      <c r="L72" s="123">
        <f t="shared" si="40"/>
        <v>1</v>
      </c>
      <c r="M72" s="123">
        <f t="shared" si="40"/>
        <v>0.5</v>
      </c>
      <c r="N72" s="124" t="str">
        <f t="shared" si="40"/>
        <v>-</v>
      </c>
      <c r="O72" s="120">
        <f t="shared" si="40"/>
        <v>0.73333333333332995</v>
      </c>
      <c r="P72" s="122">
        <f t="shared" si="40"/>
        <v>0.5</v>
      </c>
      <c r="Q72" s="123">
        <f t="shared" si="40"/>
        <v>1.5</v>
      </c>
      <c r="R72" s="123">
        <f t="shared" si="40"/>
        <v>2</v>
      </c>
      <c r="S72" s="123">
        <f t="shared" si="40"/>
        <v>0.4</v>
      </c>
      <c r="T72" s="123">
        <f t="shared" si="40"/>
        <v>1.2857142857143</v>
      </c>
      <c r="U72" s="124" t="str">
        <f t="shared" si="40"/>
        <v>-</v>
      </c>
      <c r="V72" s="120">
        <f t="shared" si="40"/>
        <v>0.80769230769231004</v>
      </c>
      <c r="W72" s="122">
        <f t="shared" si="40"/>
        <v>0.4</v>
      </c>
      <c r="X72" s="123">
        <f t="shared" si="40"/>
        <v>0.6875</v>
      </c>
      <c r="Y72" s="123">
        <f t="shared" si="40"/>
        <v>0.72222222222221999</v>
      </c>
      <c r="Z72" s="123">
        <f t="shared" si="40"/>
        <v>0.64285714285714002</v>
      </c>
      <c r="AA72" s="123">
        <f t="shared" si="40"/>
        <v>0.93333333333333002</v>
      </c>
      <c r="AB72" s="124" t="str">
        <f t="shared" si="40"/>
        <v>-</v>
      </c>
      <c r="AC72" s="120">
        <f t="shared" si="40"/>
        <v>0.67948717948717996</v>
      </c>
      <c r="AD72" s="122">
        <f t="shared" si="40"/>
        <v>0.83333333333333004</v>
      </c>
      <c r="AE72" s="123">
        <f t="shared" si="40"/>
        <v>0.77777777777778001</v>
      </c>
      <c r="AF72" s="123">
        <f t="shared" si="40"/>
        <v>1</v>
      </c>
      <c r="AG72" s="123">
        <f t="shared" si="40"/>
        <v>1</v>
      </c>
      <c r="AH72" s="123">
        <f t="shared" si="40"/>
        <v>1.5714285714286</v>
      </c>
      <c r="AI72" s="124" t="str">
        <f t="shared" si="40"/>
        <v>-</v>
      </c>
      <c r="AJ72" s="120">
        <f t="shared" si="40"/>
        <v>0.96923076923077001</v>
      </c>
      <c r="AK72" s="120">
        <f t="shared" si="40"/>
        <v>0.49479166666667002</v>
      </c>
    </row>
    <row r="73" spans="1:37" ht="15.75" customHeight="1">
      <c r="A73" s="289" t="s">
        <v>100</v>
      </c>
      <c r="B73" s="290"/>
      <c r="C73" s="290"/>
      <c r="D73" s="291"/>
      <c r="E73" s="125">
        <f t="shared" ref="E73:AK73" si="41">IFERROR(E71/E36,"-")</f>
        <v>1.3333333333333</v>
      </c>
      <c r="F73" s="126">
        <f t="shared" si="41"/>
        <v>0.8</v>
      </c>
      <c r="G73" s="127" t="str">
        <f t="shared" si="41"/>
        <v>-</v>
      </c>
      <c r="H73" s="121">
        <f t="shared" si="41"/>
        <v>1</v>
      </c>
      <c r="I73" s="125">
        <f t="shared" si="41"/>
        <v>1.3333333333333</v>
      </c>
      <c r="J73" s="126">
        <f t="shared" si="41"/>
        <v>4</v>
      </c>
      <c r="K73" s="126">
        <f t="shared" si="41"/>
        <v>3</v>
      </c>
      <c r="L73" s="126">
        <f t="shared" si="41"/>
        <v>1.3333333333333</v>
      </c>
      <c r="M73" s="126">
        <f t="shared" si="41"/>
        <v>2.5</v>
      </c>
      <c r="N73" s="127" t="str">
        <f t="shared" si="41"/>
        <v>-</v>
      </c>
      <c r="O73" s="121">
        <f t="shared" si="41"/>
        <v>2.0666666666667002</v>
      </c>
      <c r="P73" s="125">
        <f t="shared" si="41"/>
        <v>1.3333333333333</v>
      </c>
      <c r="Q73" s="126">
        <f t="shared" si="41"/>
        <v>1.5</v>
      </c>
      <c r="R73" s="126">
        <f t="shared" si="41"/>
        <v>2</v>
      </c>
      <c r="S73" s="126">
        <f t="shared" si="41"/>
        <v>0.7</v>
      </c>
      <c r="T73" s="126">
        <f t="shared" si="41"/>
        <v>1.5714285714286</v>
      </c>
      <c r="U73" s="127" t="str">
        <f t="shared" si="41"/>
        <v>-</v>
      </c>
      <c r="V73" s="121">
        <f t="shared" si="41"/>
        <v>1.1923076923077001</v>
      </c>
      <c r="W73" s="125">
        <f t="shared" si="41"/>
        <v>0.6</v>
      </c>
      <c r="X73" s="126">
        <f t="shared" si="41"/>
        <v>0.75</v>
      </c>
      <c r="Y73" s="126">
        <f t="shared" si="41"/>
        <v>0.55555555555556002</v>
      </c>
      <c r="Z73" s="126">
        <f t="shared" si="41"/>
        <v>0.78571428571429003</v>
      </c>
      <c r="AA73" s="126">
        <f t="shared" si="41"/>
        <v>0.8</v>
      </c>
      <c r="AB73" s="127" t="str">
        <f t="shared" si="41"/>
        <v>-</v>
      </c>
      <c r="AC73" s="121">
        <f t="shared" si="41"/>
        <v>0.69230769230768996</v>
      </c>
      <c r="AD73" s="125">
        <f t="shared" si="41"/>
        <v>0.75</v>
      </c>
      <c r="AE73" s="126">
        <f t="shared" si="41"/>
        <v>0.44444444444443998</v>
      </c>
      <c r="AF73" s="126">
        <f t="shared" si="41"/>
        <v>0.875</v>
      </c>
      <c r="AG73" s="126">
        <f t="shared" si="41"/>
        <v>1</v>
      </c>
      <c r="AH73" s="126">
        <f t="shared" si="41"/>
        <v>1.2857142857143</v>
      </c>
      <c r="AI73" s="127" t="str">
        <f t="shared" si="41"/>
        <v>-</v>
      </c>
      <c r="AJ73" s="121">
        <f t="shared" si="41"/>
        <v>0.8</v>
      </c>
      <c r="AK73" s="121">
        <f t="shared" si="41"/>
        <v>0.64583333333333004</v>
      </c>
    </row>
    <row r="74" spans="1:37" ht="16.5" customHeight="1">
      <c r="A74" s="3"/>
      <c r="B74" s="3"/>
      <c r="C74" s="3"/>
      <c r="D74" s="3"/>
      <c r="E74" s="11"/>
      <c r="F74" s="11"/>
      <c r="G74" s="1"/>
      <c r="H74" s="1"/>
      <c r="I74" s="11"/>
      <c r="J74" s="12"/>
      <c r="K74" s="12"/>
      <c r="L74" s="12"/>
      <c r="M74" s="11"/>
      <c r="N74" s="1"/>
      <c r="O74" s="1"/>
      <c r="P74" s="11"/>
      <c r="Q74" s="12"/>
      <c r="R74" s="12"/>
      <c r="S74" s="12"/>
      <c r="T74" s="11"/>
      <c r="U74" s="1"/>
      <c r="V74" s="1"/>
      <c r="W74" s="11"/>
      <c r="X74" s="12"/>
      <c r="Y74" s="12"/>
      <c r="Z74" s="12"/>
      <c r="AA74" s="11"/>
      <c r="AB74" s="1"/>
      <c r="AC74" s="1"/>
      <c r="AD74" s="11"/>
      <c r="AE74" s="12"/>
      <c r="AF74" s="12"/>
      <c r="AG74" s="12"/>
      <c r="AH74" s="11"/>
      <c r="AI74" s="1"/>
      <c r="AJ74" s="1"/>
      <c r="AK74" s="1"/>
    </row>
    <row r="75" spans="1:37" ht="15.75" customHeight="1">
      <c r="A75" s="286" t="s">
        <v>101</v>
      </c>
      <c r="B75" s="287"/>
      <c r="C75" s="287"/>
      <c r="D75" s="288"/>
      <c r="E75" s="26">
        <v>105</v>
      </c>
      <c r="F75" s="27">
        <v>270</v>
      </c>
      <c r="G75" s="28"/>
      <c r="H75" s="128">
        <f t="shared" ref="H75:H80" si="42">SUM(E75:G75)</f>
        <v>375</v>
      </c>
      <c r="I75" s="26">
        <v>275</v>
      </c>
      <c r="J75" s="27">
        <v>130</v>
      </c>
      <c r="K75" s="27">
        <v>130</v>
      </c>
      <c r="L75" s="27">
        <v>280</v>
      </c>
      <c r="M75" s="27">
        <v>242</v>
      </c>
      <c r="N75" s="28"/>
      <c r="O75" s="128">
        <f t="shared" ref="O75:O80" si="43">SUM(I75:N75)</f>
        <v>1057</v>
      </c>
      <c r="P75" s="26">
        <v>290</v>
      </c>
      <c r="Q75" s="27">
        <v>70</v>
      </c>
      <c r="R75" s="27">
        <v>85</v>
      </c>
      <c r="S75" s="27">
        <v>310</v>
      </c>
      <c r="T75" s="27">
        <v>265</v>
      </c>
      <c r="U75" s="28"/>
      <c r="V75" s="128">
        <f t="shared" ref="V75:V80" si="44">SUM(P75:U75)</f>
        <v>1020</v>
      </c>
      <c r="W75" s="26">
        <v>620</v>
      </c>
      <c r="X75" s="27">
        <v>520</v>
      </c>
      <c r="Y75" s="27">
        <v>555</v>
      </c>
      <c r="Z75" s="27">
        <v>685</v>
      </c>
      <c r="AA75" s="27">
        <v>670</v>
      </c>
      <c r="AB75" s="28"/>
      <c r="AC75" s="128">
        <f t="shared" ref="AC75:AC80" si="45">SUM(W75:AB75)</f>
        <v>3050</v>
      </c>
      <c r="AD75" s="26">
        <v>615</v>
      </c>
      <c r="AE75" s="27">
        <v>610</v>
      </c>
      <c r="AF75" s="27">
        <v>600</v>
      </c>
      <c r="AG75" s="27">
        <v>435</v>
      </c>
      <c r="AH75" s="27">
        <v>165</v>
      </c>
      <c r="AI75" s="28"/>
      <c r="AJ75" s="128">
        <f t="shared" ref="AJ75:AJ80" si="46">SUM(AD75:AI75)</f>
        <v>2425</v>
      </c>
      <c r="AK75" s="128">
        <f t="shared" ref="AK75:AK80" si="47">H75+O75+V75+AC75+AJ75</f>
        <v>7927</v>
      </c>
    </row>
    <row r="76" spans="1:37">
      <c r="A76" s="274" t="s">
        <v>102</v>
      </c>
      <c r="B76" s="275"/>
      <c r="C76" s="275"/>
      <c r="D76" s="276"/>
      <c r="E76" s="13"/>
      <c r="F76" s="14"/>
      <c r="G76" s="18"/>
      <c r="H76" s="129">
        <f t="shared" si="42"/>
        <v>0</v>
      </c>
      <c r="I76" s="13"/>
      <c r="J76" s="14"/>
      <c r="K76" s="14"/>
      <c r="L76" s="14"/>
      <c r="M76" s="14"/>
      <c r="N76" s="18"/>
      <c r="O76" s="129">
        <f t="shared" si="43"/>
        <v>0</v>
      </c>
      <c r="P76" s="13"/>
      <c r="Q76" s="14"/>
      <c r="R76" s="14"/>
      <c r="S76" s="14"/>
      <c r="T76" s="14"/>
      <c r="U76" s="18"/>
      <c r="V76" s="129">
        <f t="shared" si="44"/>
        <v>0</v>
      </c>
      <c r="W76" s="13"/>
      <c r="X76" s="14"/>
      <c r="Y76" s="14"/>
      <c r="Z76" s="14"/>
      <c r="AA76" s="14"/>
      <c r="AB76" s="18"/>
      <c r="AC76" s="129">
        <f t="shared" si="45"/>
        <v>0</v>
      </c>
      <c r="AD76" s="13"/>
      <c r="AE76" s="14"/>
      <c r="AF76" s="14"/>
      <c r="AG76" s="14"/>
      <c r="AH76" s="14"/>
      <c r="AI76" s="18"/>
      <c r="AJ76" s="129">
        <f t="shared" si="46"/>
        <v>0</v>
      </c>
      <c r="AK76" s="129">
        <f t="shared" si="47"/>
        <v>0</v>
      </c>
    </row>
    <row r="77" spans="1:37">
      <c r="A77" s="274" t="s">
        <v>103</v>
      </c>
      <c r="B77" s="275"/>
      <c r="C77" s="275"/>
      <c r="D77" s="276"/>
      <c r="E77" s="13"/>
      <c r="F77" s="14"/>
      <c r="G77" s="18"/>
      <c r="H77" s="129">
        <f t="shared" si="42"/>
        <v>0</v>
      </c>
      <c r="I77" s="13"/>
      <c r="J77" s="14"/>
      <c r="K77" s="14"/>
      <c r="L77" s="14"/>
      <c r="M77" s="14"/>
      <c r="N77" s="18"/>
      <c r="O77" s="129">
        <f t="shared" si="43"/>
        <v>0</v>
      </c>
      <c r="P77" s="13"/>
      <c r="Q77" s="14"/>
      <c r="R77" s="14"/>
      <c r="S77" s="14"/>
      <c r="T77" s="14"/>
      <c r="U77" s="18"/>
      <c r="V77" s="129">
        <f t="shared" si="44"/>
        <v>0</v>
      </c>
      <c r="W77" s="13"/>
      <c r="X77" s="14"/>
      <c r="Y77" s="14"/>
      <c r="Z77" s="14"/>
      <c r="AA77" s="14"/>
      <c r="AB77" s="18"/>
      <c r="AC77" s="129">
        <f t="shared" si="45"/>
        <v>0</v>
      </c>
      <c r="AD77" s="13"/>
      <c r="AE77" s="14"/>
      <c r="AF77" s="14"/>
      <c r="AG77" s="14"/>
      <c r="AH77" s="14"/>
      <c r="AI77" s="18"/>
      <c r="AJ77" s="129">
        <f t="shared" si="46"/>
        <v>0</v>
      </c>
      <c r="AK77" s="129">
        <f t="shared" si="47"/>
        <v>0</v>
      </c>
    </row>
    <row r="78" spans="1:37">
      <c r="A78" s="274" t="s">
        <v>104</v>
      </c>
      <c r="B78" s="275"/>
      <c r="C78" s="275"/>
      <c r="D78" s="276"/>
      <c r="E78" s="13"/>
      <c r="F78" s="14"/>
      <c r="G78" s="18"/>
      <c r="H78" s="129">
        <f t="shared" si="42"/>
        <v>0</v>
      </c>
      <c r="I78" s="13"/>
      <c r="J78" s="14"/>
      <c r="K78" s="14"/>
      <c r="L78" s="14"/>
      <c r="M78" s="14"/>
      <c r="N78" s="18"/>
      <c r="O78" s="129">
        <f t="shared" si="43"/>
        <v>0</v>
      </c>
      <c r="P78" s="13"/>
      <c r="Q78" s="14"/>
      <c r="R78" s="14"/>
      <c r="S78" s="14"/>
      <c r="T78" s="14"/>
      <c r="U78" s="18"/>
      <c r="V78" s="129">
        <f t="shared" si="44"/>
        <v>0</v>
      </c>
      <c r="W78" s="13"/>
      <c r="X78" s="14"/>
      <c r="Y78" s="14"/>
      <c r="Z78" s="14"/>
      <c r="AA78" s="14"/>
      <c r="AB78" s="18"/>
      <c r="AC78" s="129">
        <f t="shared" si="45"/>
        <v>0</v>
      </c>
      <c r="AD78" s="13"/>
      <c r="AE78" s="14"/>
      <c r="AF78" s="14"/>
      <c r="AG78" s="14"/>
      <c r="AH78" s="14"/>
      <c r="AI78" s="18"/>
      <c r="AJ78" s="129">
        <f t="shared" si="46"/>
        <v>0</v>
      </c>
      <c r="AK78" s="129">
        <f t="shared" si="47"/>
        <v>0</v>
      </c>
    </row>
    <row r="79" spans="1:37">
      <c r="A79" s="274" t="s">
        <v>105</v>
      </c>
      <c r="B79" s="275"/>
      <c r="C79" s="275"/>
      <c r="D79" s="276"/>
      <c r="E79" s="13"/>
      <c r="F79" s="14"/>
      <c r="G79" s="18"/>
      <c r="H79" s="129">
        <f t="shared" si="42"/>
        <v>0</v>
      </c>
      <c r="I79" s="13"/>
      <c r="J79" s="14"/>
      <c r="K79" s="14"/>
      <c r="L79" s="14"/>
      <c r="M79" s="14"/>
      <c r="N79" s="18"/>
      <c r="O79" s="129">
        <f t="shared" si="43"/>
        <v>0</v>
      </c>
      <c r="P79" s="13"/>
      <c r="Q79" s="14"/>
      <c r="R79" s="14"/>
      <c r="S79" s="14"/>
      <c r="T79" s="14"/>
      <c r="U79" s="18"/>
      <c r="V79" s="129">
        <f t="shared" si="44"/>
        <v>0</v>
      </c>
      <c r="W79" s="13"/>
      <c r="X79" s="14"/>
      <c r="Y79" s="14"/>
      <c r="Z79" s="14"/>
      <c r="AA79" s="14"/>
      <c r="AB79" s="18"/>
      <c r="AC79" s="129">
        <f t="shared" si="45"/>
        <v>0</v>
      </c>
      <c r="AD79" s="13"/>
      <c r="AE79" s="14"/>
      <c r="AF79" s="14"/>
      <c r="AG79" s="14"/>
      <c r="AH79" s="14"/>
      <c r="AI79" s="18"/>
      <c r="AJ79" s="129">
        <f t="shared" si="46"/>
        <v>0</v>
      </c>
      <c r="AK79" s="129">
        <f t="shared" si="47"/>
        <v>0</v>
      </c>
    </row>
    <row r="80" spans="1:37" ht="15.75" customHeight="1">
      <c r="A80" s="274" t="s">
        <v>106</v>
      </c>
      <c r="B80" s="275"/>
      <c r="C80" s="275"/>
      <c r="D80" s="276"/>
      <c r="E80" s="13"/>
      <c r="F80" s="14"/>
      <c r="G80" s="18"/>
      <c r="H80" s="129">
        <f t="shared" si="42"/>
        <v>0</v>
      </c>
      <c r="I80" s="13"/>
      <c r="J80" s="14"/>
      <c r="K80" s="14"/>
      <c r="L80" s="14"/>
      <c r="M80" s="14"/>
      <c r="N80" s="18"/>
      <c r="O80" s="129">
        <f t="shared" si="43"/>
        <v>0</v>
      </c>
      <c r="P80" s="13"/>
      <c r="Q80" s="14"/>
      <c r="R80" s="14"/>
      <c r="S80" s="14"/>
      <c r="T80" s="14"/>
      <c r="U80" s="18"/>
      <c r="V80" s="129">
        <f t="shared" si="44"/>
        <v>0</v>
      </c>
      <c r="W80" s="13"/>
      <c r="X80" s="14"/>
      <c r="Y80" s="14"/>
      <c r="Z80" s="14"/>
      <c r="AA80" s="14"/>
      <c r="AB80" s="18"/>
      <c r="AC80" s="129">
        <f t="shared" si="45"/>
        <v>0</v>
      </c>
      <c r="AD80" s="13"/>
      <c r="AE80" s="14"/>
      <c r="AF80" s="14"/>
      <c r="AG80" s="14"/>
      <c r="AH80" s="14"/>
      <c r="AI80" s="18"/>
      <c r="AJ80" s="129">
        <f t="shared" si="46"/>
        <v>0</v>
      </c>
      <c r="AK80" s="129">
        <f t="shared" si="47"/>
        <v>0</v>
      </c>
    </row>
    <row r="81" spans="1:37" ht="15.75" customHeight="1">
      <c r="A81" s="298" t="s">
        <v>107</v>
      </c>
      <c r="B81" s="299"/>
      <c r="C81" s="299"/>
      <c r="D81" s="300"/>
      <c r="E81" s="133">
        <f t="shared" ref="E81:AK81" si="48">IFERROR(E75/(E23+E25+E26+E27),"-")</f>
        <v>35</v>
      </c>
      <c r="F81" s="133">
        <f t="shared" si="48"/>
        <v>54</v>
      </c>
      <c r="G81" s="134" t="str">
        <f t="shared" si="48"/>
        <v>-</v>
      </c>
      <c r="H81" s="130">
        <f t="shared" si="48"/>
        <v>46.875</v>
      </c>
      <c r="I81" s="135">
        <f t="shared" si="48"/>
        <v>45.833333333333002</v>
      </c>
      <c r="J81" s="133">
        <f t="shared" si="48"/>
        <v>65</v>
      </c>
      <c r="K81" s="133">
        <f t="shared" si="48"/>
        <v>65</v>
      </c>
      <c r="L81" s="133">
        <f t="shared" si="48"/>
        <v>93.333333333333002</v>
      </c>
      <c r="M81" s="133">
        <f t="shared" si="48"/>
        <v>121</v>
      </c>
      <c r="N81" s="134" t="str">
        <f t="shared" si="48"/>
        <v>-</v>
      </c>
      <c r="O81" s="130">
        <f t="shared" si="48"/>
        <v>70.466666666666995</v>
      </c>
      <c r="P81" s="135">
        <f t="shared" si="48"/>
        <v>48.333333333333002</v>
      </c>
      <c r="Q81" s="133">
        <f t="shared" si="48"/>
        <v>35</v>
      </c>
      <c r="R81" s="133">
        <f t="shared" si="48"/>
        <v>85</v>
      </c>
      <c r="S81" s="133">
        <f t="shared" si="48"/>
        <v>34.444444444444002</v>
      </c>
      <c r="T81" s="133">
        <f t="shared" si="48"/>
        <v>37.857142857143003</v>
      </c>
      <c r="U81" s="134" t="str">
        <f t="shared" si="48"/>
        <v>-</v>
      </c>
      <c r="V81" s="130">
        <f t="shared" si="48"/>
        <v>40.799999999999997</v>
      </c>
      <c r="W81" s="135">
        <f t="shared" si="48"/>
        <v>41.333333333333002</v>
      </c>
      <c r="X81" s="133">
        <f t="shared" si="48"/>
        <v>32.5</v>
      </c>
      <c r="Y81" s="133">
        <f t="shared" si="48"/>
        <v>30.833333333333002</v>
      </c>
      <c r="Z81" s="133">
        <f t="shared" si="48"/>
        <v>48.928571428570997</v>
      </c>
      <c r="AA81" s="133">
        <f t="shared" si="48"/>
        <v>44.666666666666998</v>
      </c>
      <c r="AB81" s="134" t="str">
        <f t="shared" si="48"/>
        <v>-</v>
      </c>
      <c r="AC81" s="130">
        <f t="shared" si="48"/>
        <v>39.102564102564003</v>
      </c>
      <c r="AD81" s="135">
        <f t="shared" si="48"/>
        <v>55.909090909090999</v>
      </c>
      <c r="AE81" s="133">
        <f t="shared" si="48"/>
        <v>33.888888888888999</v>
      </c>
      <c r="AF81" s="133">
        <f t="shared" si="48"/>
        <v>37.5</v>
      </c>
      <c r="AG81" s="133">
        <f t="shared" si="48"/>
        <v>39.545454545455001</v>
      </c>
      <c r="AH81" s="133">
        <f t="shared" si="48"/>
        <v>23.571428571428999</v>
      </c>
      <c r="AI81" s="134" t="str">
        <f t="shared" si="48"/>
        <v>-</v>
      </c>
      <c r="AJ81" s="130">
        <f t="shared" si="48"/>
        <v>38.492063492062996</v>
      </c>
      <c r="AK81" s="130">
        <f t="shared" si="48"/>
        <v>41.941798941799</v>
      </c>
    </row>
    <row r="82" spans="1:37">
      <c r="A82" s="283" t="s">
        <v>108</v>
      </c>
      <c r="B82" s="284"/>
      <c r="C82" s="284"/>
      <c r="D82" s="285"/>
      <c r="E82" s="136" t="str">
        <f t="shared" ref="E82:AK82" si="49">IFERROR((E76/(E24+E28+E29))/12,"-")</f>
        <v>-</v>
      </c>
      <c r="F82" s="136" t="str">
        <f t="shared" si="49"/>
        <v>-</v>
      </c>
      <c r="G82" s="137" t="str">
        <f t="shared" si="49"/>
        <v>-</v>
      </c>
      <c r="H82" s="131" t="str">
        <f t="shared" si="49"/>
        <v>-</v>
      </c>
      <c r="I82" s="138" t="str">
        <f t="shared" si="49"/>
        <v>-</v>
      </c>
      <c r="J82" s="136" t="str">
        <f t="shared" si="49"/>
        <v>-</v>
      </c>
      <c r="K82" s="136" t="str">
        <f t="shared" si="49"/>
        <v>-</v>
      </c>
      <c r="L82" s="136" t="str">
        <f t="shared" si="49"/>
        <v>-</v>
      </c>
      <c r="M82" s="136" t="str">
        <f t="shared" si="49"/>
        <v>-</v>
      </c>
      <c r="N82" s="137" t="str">
        <f t="shared" si="49"/>
        <v>-</v>
      </c>
      <c r="O82" s="131" t="str">
        <f t="shared" si="49"/>
        <v>-</v>
      </c>
      <c r="P82" s="138" t="str">
        <f t="shared" si="49"/>
        <v>-</v>
      </c>
      <c r="Q82" s="136" t="str">
        <f t="shared" si="49"/>
        <v>-</v>
      </c>
      <c r="R82" s="136" t="str">
        <f t="shared" si="49"/>
        <v>-</v>
      </c>
      <c r="S82" s="136">
        <f t="shared" si="49"/>
        <v>0</v>
      </c>
      <c r="T82" s="136" t="str">
        <f t="shared" si="49"/>
        <v>-</v>
      </c>
      <c r="U82" s="137" t="str">
        <f t="shared" si="49"/>
        <v>-</v>
      </c>
      <c r="V82" s="131">
        <f t="shared" si="49"/>
        <v>0</v>
      </c>
      <c r="W82" s="138" t="str">
        <f t="shared" si="49"/>
        <v>-</v>
      </c>
      <c r="X82" s="136" t="str">
        <f t="shared" si="49"/>
        <v>-</v>
      </c>
      <c r="Y82" s="136" t="str">
        <f t="shared" si="49"/>
        <v>-</v>
      </c>
      <c r="Z82" s="136" t="str">
        <f t="shared" si="49"/>
        <v>-</v>
      </c>
      <c r="AA82" s="136" t="str">
        <f t="shared" si="49"/>
        <v>-</v>
      </c>
      <c r="AB82" s="137" t="str">
        <f t="shared" si="49"/>
        <v>-</v>
      </c>
      <c r="AC82" s="131" t="str">
        <f t="shared" si="49"/>
        <v>-</v>
      </c>
      <c r="AD82" s="138">
        <f t="shared" si="49"/>
        <v>0</v>
      </c>
      <c r="AE82" s="136" t="str">
        <f t="shared" si="49"/>
        <v>-</v>
      </c>
      <c r="AF82" s="136" t="str">
        <f t="shared" si="49"/>
        <v>-</v>
      </c>
      <c r="AG82" s="136">
        <f t="shared" si="49"/>
        <v>0</v>
      </c>
      <c r="AH82" s="136" t="str">
        <f t="shared" si="49"/>
        <v>-</v>
      </c>
      <c r="AI82" s="137" t="str">
        <f t="shared" si="49"/>
        <v>-</v>
      </c>
      <c r="AJ82" s="131">
        <f t="shared" si="49"/>
        <v>0</v>
      </c>
      <c r="AK82" s="131">
        <f t="shared" si="49"/>
        <v>0</v>
      </c>
    </row>
    <row r="83" spans="1:37">
      <c r="A83" s="283" t="s">
        <v>109</v>
      </c>
      <c r="B83" s="284"/>
      <c r="C83" s="284"/>
      <c r="D83" s="285"/>
      <c r="E83" s="136" t="str">
        <f t="shared" ref="E83:AK83" si="50">IFERROR(((E78-E77)/(E24+E28+E29))/12,"-")</f>
        <v>-</v>
      </c>
      <c r="F83" s="136" t="str">
        <f t="shared" si="50"/>
        <v>-</v>
      </c>
      <c r="G83" s="137" t="str">
        <f t="shared" si="50"/>
        <v>-</v>
      </c>
      <c r="H83" s="131" t="str">
        <f t="shared" si="50"/>
        <v>-</v>
      </c>
      <c r="I83" s="138" t="str">
        <f t="shared" si="50"/>
        <v>-</v>
      </c>
      <c r="J83" s="136" t="str">
        <f t="shared" si="50"/>
        <v>-</v>
      </c>
      <c r="K83" s="136" t="str">
        <f t="shared" si="50"/>
        <v>-</v>
      </c>
      <c r="L83" s="136" t="str">
        <f t="shared" si="50"/>
        <v>-</v>
      </c>
      <c r="M83" s="136" t="str">
        <f t="shared" si="50"/>
        <v>-</v>
      </c>
      <c r="N83" s="137" t="str">
        <f t="shared" si="50"/>
        <v>-</v>
      </c>
      <c r="O83" s="131" t="str">
        <f t="shared" si="50"/>
        <v>-</v>
      </c>
      <c r="P83" s="138" t="str">
        <f t="shared" si="50"/>
        <v>-</v>
      </c>
      <c r="Q83" s="136" t="str">
        <f t="shared" si="50"/>
        <v>-</v>
      </c>
      <c r="R83" s="136" t="str">
        <f t="shared" si="50"/>
        <v>-</v>
      </c>
      <c r="S83" s="136">
        <f t="shared" si="50"/>
        <v>0</v>
      </c>
      <c r="T83" s="136" t="str">
        <f t="shared" si="50"/>
        <v>-</v>
      </c>
      <c r="U83" s="137" t="str">
        <f t="shared" si="50"/>
        <v>-</v>
      </c>
      <c r="V83" s="131">
        <f t="shared" si="50"/>
        <v>0</v>
      </c>
      <c r="W83" s="138" t="str">
        <f t="shared" si="50"/>
        <v>-</v>
      </c>
      <c r="X83" s="136" t="str">
        <f t="shared" si="50"/>
        <v>-</v>
      </c>
      <c r="Y83" s="136" t="str">
        <f t="shared" si="50"/>
        <v>-</v>
      </c>
      <c r="Z83" s="136" t="str">
        <f t="shared" si="50"/>
        <v>-</v>
      </c>
      <c r="AA83" s="136" t="str">
        <f t="shared" si="50"/>
        <v>-</v>
      </c>
      <c r="AB83" s="137" t="str">
        <f t="shared" si="50"/>
        <v>-</v>
      </c>
      <c r="AC83" s="131" t="str">
        <f t="shared" si="50"/>
        <v>-</v>
      </c>
      <c r="AD83" s="138">
        <f t="shared" si="50"/>
        <v>0</v>
      </c>
      <c r="AE83" s="136" t="str">
        <f t="shared" si="50"/>
        <v>-</v>
      </c>
      <c r="AF83" s="136" t="str">
        <f t="shared" si="50"/>
        <v>-</v>
      </c>
      <c r="AG83" s="136">
        <f t="shared" si="50"/>
        <v>0</v>
      </c>
      <c r="AH83" s="136" t="str">
        <f t="shared" si="50"/>
        <v>-</v>
      </c>
      <c r="AI83" s="137" t="str">
        <f t="shared" si="50"/>
        <v>-</v>
      </c>
      <c r="AJ83" s="131">
        <f t="shared" si="50"/>
        <v>0</v>
      </c>
      <c r="AK83" s="131">
        <f t="shared" si="50"/>
        <v>0</v>
      </c>
    </row>
    <row r="84" spans="1:37">
      <c r="A84" s="283" t="s">
        <v>110</v>
      </c>
      <c r="B84" s="284"/>
      <c r="C84" s="284"/>
      <c r="D84" s="285"/>
      <c r="E84" s="136" t="str">
        <f t="shared" ref="E84:AK84" si="51">IFERROR(((E80-E79)/(E30+E31))/12,"-")</f>
        <v>-</v>
      </c>
      <c r="F84" s="136" t="str">
        <f t="shared" si="51"/>
        <v>-</v>
      </c>
      <c r="G84" s="137" t="str">
        <f t="shared" si="51"/>
        <v>-</v>
      </c>
      <c r="H84" s="131" t="str">
        <f t="shared" si="51"/>
        <v>-</v>
      </c>
      <c r="I84" s="138" t="str">
        <f t="shared" si="51"/>
        <v>-</v>
      </c>
      <c r="J84" s="136" t="str">
        <f t="shared" si="51"/>
        <v>-</v>
      </c>
      <c r="K84" s="136" t="str">
        <f t="shared" si="51"/>
        <v>-</v>
      </c>
      <c r="L84" s="136" t="str">
        <f t="shared" si="51"/>
        <v>-</v>
      </c>
      <c r="M84" s="136" t="str">
        <f t="shared" si="51"/>
        <v>-</v>
      </c>
      <c r="N84" s="137" t="str">
        <f t="shared" si="51"/>
        <v>-</v>
      </c>
      <c r="O84" s="131" t="str">
        <f t="shared" si="51"/>
        <v>-</v>
      </c>
      <c r="P84" s="138" t="str">
        <f t="shared" si="51"/>
        <v>-</v>
      </c>
      <c r="Q84" s="136" t="str">
        <f t="shared" si="51"/>
        <v>-</v>
      </c>
      <c r="R84" s="136" t="str">
        <f t="shared" si="51"/>
        <v>-</v>
      </c>
      <c r="S84" s="136" t="str">
        <f t="shared" si="51"/>
        <v>-</v>
      </c>
      <c r="T84" s="136" t="str">
        <f t="shared" si="51"/>
        <v>-</v>
      </c>
      <c r="U84" s="137" t="str">
        <f t="shared" si="51"/>
        <v>-</v>
      </c>
      <c r="V84" s="131" t="str">
        <f t="shared" si="51"/>
        <v>-</v>
      </c>
      <c r="W84" s="138" t="str">
        <f t="shared" si="51"/>
        <v>-</v>
      </c>
      <c r="X84" s="136" t="str">
        <f t="shared" si="51"/>
        <v>-</v>
      </c>
      <c r="Y84" s="136" t="str">
        <f t="shared" si="51"/>
        <v>-</v>
      </c>
      <c r="Z84" s="136" t="str">
        <f t="shared" si="51"/>
        <v>-</v>
      </c>
      <c r="AA84" s="136" t="str">
        <f t="shared" si="51"/>
        <v>-</v>
      </c>
      <c r="AB84" s="137" t="str">
        <f t="shared" si="51"/>
        <v>-</v>
      </c>
      <c r="AC84" s="131" t="str">
        <f t="shared" si="51"/>
        <v>-</v>
      </c>
      <c r="AD84" s="138" t="str">
        <f t="shared" si="51"/>
        <v>-</v>
      </c>
      <c r="AE84" s="136" t="str">
        <f t="shared" si="51"/>
        <v>-</v>
      </c>
      <c r="AF84" s="136" t="str">
        <f t="shared" si="51"/>
        <v>-</v>
      </c>
      <c r="AG84" s="136" t="str">
        <f t="shared" si="51"/>
        <v>-</v>
      </c>
      <c r="AH84" s="136" t="str">
        <f t="shared" si="51"/>
        <v>-</v>
      </c>
      <c r="AI84" s="137" t="str">
        <f t="shared" si="51"/>
        <v>-</v>
      </c>
      <c r="AJ84" s="131" t="str">
        <f t="shared" si="51"/>
        <v>-</v>
      </c>
      <c r="AK84" s="131" t="str">
        <f t="shared" si="51"/>
        <v>-</v>
      </c>
    </row>
    <row r="85" spans="1:37" ht="15.75" customHeight="1">
      <c r="A85" s="280" t="s">
        <v>111</v>
      </c>
      <c r="B85" s="281"/>
      <c r="C85" s="281"/>
      <c r="D85" s="282"/>
      <c r="E85" s="139">
        <f t="shared" ref="E85:AK85" si="52">IFERROR((E80-E79)/12,"-")</f>
        <v>0</v>
      </c>
      <c r="F85" s="139">
        <f t="shared" si="52"/>
        <v>0</v>
      </c>
      <c r="G85" s="140">
        <f t="shared" si="52"/>
        <v>0</v>
      </c>
      <c r="H85" s="132">
        <f t="shared" si="52"/>
        <v>0</v>
      </c>
      <c r="I85" s="141">
        <f t="shared" si="52"/>
        <v>0</v>
      </c>
      <c r="J85" s="139">
        <f t="shared" si="52"/>
        <v>0</v>
      </c>
      <c r="K85" s="139">
        <f t="shared" si="52"/>
        <v>0</v>
      </c>
      <c r="L85" s="139">
        <f t="shared" si="52"/>
        <v>0</v>
      </c>
      <c r="M85" s="139">
        <f t="shared" si="52"/>
        <v>0</v>
      </c>
      <c r="N85" s="140">
        <f t="shared" si="52"/>
        <v>0</v>
      </c>
      <c r="O85" s="132">
        <f t="shared" si="52"/>
        <v>0</v>
      </c>
      <c r="P85" s="141">
        <f t="shared" si="52"/>
        <v>0</v>
      </c>
      <c r="Q85" s="139">
        <f t="shared" si="52"/>
        <v>0</v>
      </c>
      <c r="R85" s="139">
        <f t="shared" si="52"/>
        <v>0</v>
      </c>
      <c r="S85" s="139">
        <f t="shared" si="52"/>
        <v>0</v>
      </c>
      <c r="T85" s="139">
        <f t="shared" si="52"/>
        <v>0</v>
      </c>
      <c r="U85" s="140">
        <f t="shared" si="52"/>
        <v>0</v>
      </c>
      <c r="V85" s="132">
        <f t="shared" si="52"/>
        <v>0</v>
      </c>
      <c r="W85" s="141">
        <f t="shared" si="52"/>
        <v>0</v>
      </c>
      <c r="X85" s="139">
        <f t="shared" si="52"/>
        <v>0</v>
      </c>
      <c r="Y85" s="139">
        <f t="shared" si="52"/>
        <v>0</v>
      </c>
      <c r="Z85" s="139">
        <f t="shared" si="52"/>
        <v>0</v>
      </c>
      <c r="AA85" s="139">
        <f t="shared" si="52"/>
        <v>0</v>
      </c>
      <c r="AB85" s="140">
        <f t="shared" si="52"/>
        <v>0</v>
      </c>
      <c r="AC85" s="132">
        <f t="shared" si="52"/>
        <v>0</v>
      </c>
      <c r="AD85" s="141">
        <f t="shared" si="52"/>
        <v>0</v>
      </c>
      <c r="AE85" s="139">
        <f t="shared" si="52"/>
        <v>0</v>
      </c>
      <c r="AF85" s="139">
        <f t="shared" si="52"/>
        <v>0</v>
      </c>
      <c r="AG85" s="139">
        <f t="shared" si="52"/>
        <v>0</v>
      </c>
      <c r="AH85" s="139">
        <f t="shared" si="52"/>
        <v>0</v>
      </c>
      <c r="AI85" s="140">
        <f t="shared" si="52"/>
        <v>0</v>
      </c>
      <c r="AJ85" s="132">
        <f t="shared" si="52"/>
        <v>0</v>
      </c>
      <c r="AK85" s="132">
        <f t="shared" si="52"/>
        <v>0</v>
      </c>
    </row>
    <row r="86" spans="1:37" ht="16.5" customHeight="1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</row>
    <row r="87" spans="1:37" ht="15.75" customHeight="1">
      <c r="A87" s="277" t="s">
        <v>112</v>
      </c>
      <c r="B87" s="278"/>
      <c r="C87" s="278"/>
      <c r="D87" s="279"/>
      <c r="E87" s="33">
        <v>72.02</v>
      </c>
      <c r="F87" s="6">
        <v>53.82</v>
      </c>
      <c r="G87" s="15"/>
      <c r="H87" s="72">
        <f>SUM(E87:G87)</f>
        <v>125.84</v>
      </c>
      <c r="I87" s="5">
        <v>61.42</v>
      </c>
      <c r="J87" s="6">
        <v>56.47</v>
      </c>
      <c r="K87" s="6">
        <v>54.93</v>
      </c>
      <c r="L87" s="6">
        <v>0</v>
      </c>
      <c r="M87" s="6">
        <v>52.12</v>
      </c>
      <c r="N87" s="15"/>
      <c r="O87" s="72">
        <f>SUM(I87:N87)</f>
        <v>224.94</v>
      </c>
      <c r="P87" s="5">
        <v>42.77</v>
      </c>
      <c r="Q87" s="6">
        <v>45.53</v>
      </c>
      <c r="R87" s="6">
        <v>46.44</v>
      </c>
      <c r="S87" s="6">
        <v>47.72</v>
      </c>
      <c r="T87" s="6">
        <v>64.58</v>
      </c>
      <c r="U87" s="15"/>
      <c r="V87" s="72">
        <f>SUM(P87:U87)</f>
        <v>247.04</v>
      </c>
      <c r="W87" s="5">
        <v>94.58</v>
      </c>
      <c r="X87" s="6">
        <v>89.01</v>
      </c>
      <c r="Y87" s="6">
        <v>89.5</v>
      </c>
      <c r="Z87" s="6">
        <v>81.64</v>
      </c>
      <c r="AA87" s="6">
        <v>75.81</v>
      </c>
      <c r="AB87" s="15"/>
      <c r="AC87" s="72">
        <f>SUM(W87:AB87)</f>
        <v>430.54</v>
      </c>
      <c r="AD87" s="5">
        <v>68.89</v>
      </c>
      <c r="AE87" s="6">
        <v>71.14</v>
      </c>
      <c r="AF87" s="6">
        <v>77.709999999999994</v>
      </c>
      <c r="AG87" s="6">
        <v>75.510000000000005</v>
      </c>
      <c r="AH87" s="6">
        <v>58.57</v>
      </c>
      <c r="AI87" s="15"/>
      <c r="AJ87" s="72">
        <f>SUM(AD87:AI87)</f>
        <v>351.82</v>
      </c>
      <c r="AK87" s="72">
        <f>H87+O87+V87+AC87+AJ87</f>
        <v>1380.18</v>
      </c>
    </row>
    <row r="88" spans="1:37">
      <c r="A88" s="274" t="s">
        <v>113</v>
      </c>
      <c r="B88" s="275"/>
      <c r="C88" s="275"/>
      <c r="D88" s="276"/>
      <c r="E88" s="147">
        <f t="shared" ref="E88:AK88" si="53">IFERROR(E36/E87,"-")</f>
        <v>4.1655095806719999E-2</v>
      </c>
      <c r="F88" s="148">
        <f t="shared" si="53"/>
        <v>9.2902266815309997E-2</v>
      </c>
      <c r="G88" s="149" t="str">
        <f t="shared" si="53"/>
        <v>-</v>
      </c>
      <c r="H88" s="146">
        <f t="shared" si="53"/>
        <v>6.3572790845518007E-2</v>
      </c>
      <c r="I88" s="147">
        <f t="shared" si="53"/>
        <v>9.7688049495277998E-2</v>
      </c>
      <c r="J88" s="148">
        <f t="shared" si="53"/>
        <v>3.5417035594121002E-2</v>
      </c>
      <c r="K88" s="148">
        <f t="shared" si="53"/>
        <v>3.6409976333514997E-2</v>
      </c>
      <c r="L88" s="148" t="str">
        <f t="shared" si="53"/>
        <v>-</v>
      </c>
      <c r="M88" s="148">
        <f t="shared" si="53"/>
        <v>3.8372985418265997E-2</v>
      </c>
      <c r="N88" s="149" t="str">
        <f t="shared" si="53"/>
        <v>-</v>
      </c>
      <c r="O88" s="146">
        <f t="shared" si="53"/>
        <v>6.6684449186450001E-2</v>
      </c>
      <c r="P88" s="147">
        <f t="shared" si="53"/>
        <v>0.14028524666823</v>
      </c>
      <c r="Q88" s="148">
        <f t="shared" si="53"/>
        <v>4.3927081045465E-2</v>
      </c>
      <c r="R88" s="148">
        <f t="shared" si="53"/>
        <v>2.1533161068044999E-2</v>
      </c>
      <c r="S88" s="148">
        <f t="shared" si="53"/>
        <v>0.20955574182733</v>
      </c>
      <c r="T88" s="148">
        <f t="shared" si="53"/>
        <v>0.10839269123568</v>
      </c>
      <c r="U88" s="149" t="str">
        <f t="shared" si="53"/>
        <v>-</v>
      </c>
      <c r="V88" s="146">
        <f t="shared" si="53"/>
        <v>0.10524611398964</v>
      </c>
      <c r="W88" s="147">
        <f t="shared" si="53"/>
        <v>0.15859589765278001</v>
      </c>
      <c r="X88" s="148">
        <f t="shared" si="53"/>
        <v>0.17975508369845999</v>
      </c>
      <c r="Y88" s="148">
        <f t="shared" si="53"/>
        <v>0.20111731843575001</v>
      </c>
      <c r="Z88" s="148">
        <f t="shared" si="53"/>
        <v>0.17148456638901999</v>
      </c>
      <c r="AA88" s="148">
        <f t="shared" si="53"/>
        <v>0.19786307874951001</v>
      </c>
      <c r="AB88" s="149" t="str">
        <f t="shared" si="53"/>
        <v>-</v>
      </c>
      <c r="AC88" s="146">
        <f t="shared" si="53"/>
        <v>0.18116783574115999</v>
      </c>
      <c r="AD88" s="147">
        <f t="shared" si="53"/>
        <v>0.17419073885905001</v>
      </c>
      <c r="AE88" s="148">
        <f t="shared" si="53"/>
        <v>0.2530222097273</v>
      </c>
      <c r="AF88" s="148">
        <f t="shared" si="53"/>
        <v>0.20589370737356999</v>
      </c>
      <c r="AG88" s="148">
        <f t="shared" si="53"/>
        <v>0.15891934843066999</v>
      </c>
      <c r="AH88" s="148">
        <f t="shared" si="53"/>
        <v>0.11951511012464</v>
      </c>
      <c r="AI88" s="149" t="str">
        <f t="shared" si="53"/>
        <v>-</v>
      </c>
      <c r="AJ88" s="146">
        <f t="shared" si="53"/>
        <v>0.18475356716503</v>
      </c>
      <c r="AK88" s="146">
        <f t="shared" si="53"/>
        <v>0.13911228970133999</v>
      </c>
    </row>
    <row r="89" spans="1:37">
      <c r="A89" s="274" t="s">
        <v>114</v>
      </c>
      <c r="B89" s="275"/>
      <c r="C89" s="275"/>
      <c r="D89" s="276"/>
      <c r="E89" s="147">
        <f t="shared" ref="E89:AK89" si="54">IFERROR(E23/E87,"-")</f>
        <v>0</v>
      </c>
      <c r="F89" s="148">
        <f t="shared" si="54"/>
        <v>1.8580453363062001E-2</v>
      </c>
      <c r="G89" s="149" t="str">
        <f t="shared" si="54"/>
        <v>-</v>
      </c>
      <c r="H89" s="146">
        <f t="shared" si="54"/>
        <v>7.9465988556897994E-3</v>
      </c>
      <c r="I89" s="147">
        <f t="shared" si="54"/>
        <v>1.6281341582545999E-2</v>
      </c>
      <c r="J89" s="148">
        <f t="shared" si="54"/>
        <v>0</v>
      </c>
      <c r="K89" s="148">
        <f t="shared" si="54"/>
        <v>1.8204988166758002E-2</v>
      </c>
      <c r="L89" s="148" t="str">
        <f t="shared" si="54"/>
        <v>-</v>
      </c>
      <c r="M89" s="148">
        <f t="shared" si="54"/>
        <v>0</v>
      </c>
      <c r="N89" s="149" t="str">
        <f t="shared" si="54"/>
        <v>-</v>
      </c>
      <c r="O89" s="146">
        <f t="shared" si="54"/>
        <v>8.8912598915265994E-3</v>
      </c>
      <c r="P89" s="147">
        <f t="shared" si="54"/>
        <v>0</v>
      </c>
      <c r="Q89" s="148">
        <f t="shared" si="54"/>
        <v>2.1963540522732E-2</v>
      </c>
      <c r="R89" s="148">
        <f t="shared" si="54"/>
        <v>0</v>
      </c>
      <c r="S89" s="148">
        <f t="shared" si="54"/>
        <v>0</v>
      </c>
      <c r="T89" s="148">
        <f t="shared" si="54"/>
        <v>0</v>
      </c>
      <c r="U89" s="149" t="str">
        <f t="shared" si="54"/>
        <v>-</v>
      </c>
      <c r="V89" s="146">
        <f t="shared" si="54"/>
        <v>4.0479274611399003E-3</v>
      </c>
      <c r="W89" s="147">
        <f t="shared" si="54"/>
        <v>0</v>
      </c>
      <c r="X89" s="148">
        <f t="shared" si="54"/>
        <v>1.1234692731153999E-2</v>
      </c>
      <c r="Y89" s="148">
        <f t="shared" si="54"/>
        <v>2.2346368715084001E-2</v>
      </c>
      <c r="Z89" s="148">
        <f t="shared" si="54"/>
        <v>2.4497795198431999E-2</v>
      </c>
      <c r="AA89" s="148">
        <f t="shared" si="54"/>
        <v>3.9572615749901001E-2</v>
      </c>
      <c r="AB89" s="149" t="str">
        <f t="shared" si="54"/>
        <v>-</v>
      </c>
      <c r="AC89" s="146">
        <f t="shared" si="54"/>
        <v>1.8581316486273002E-2</v>
      </c>
      <c r="AD89" s="147">
        <f t="shared" si="54"/>
        <v>1.4515894904921001E-2</v>
      </c>
      <c r="AE89" s="148">
        <f t="shared" si="54"/>
        <v>0</v>
      </c>
      <c r="AF89" s="148">
        <f t="shared" si="54"/>
        <v>2.5736713421695999E-2</v>
      </c>
      <c r="AG89" s="148">
        <f t="shared" si="54"/>
        <v>1.3243279035889E-2</v>
      </c>
      <c r="AH89" s="148">
        <f t="shared" si="54"/>
        <v>1.7073587160661999E-2</v>
      </c>
      <c r="AI89" s="149" t="str">
        <f t="shared" si="54"/>
        <v>-</v>
      </c>
      <c r="AJ89" s="146">
        <f t="shared" si="54"/>
        <v>1.4211812858848E-2</v>
      </c>
      <c r="AK89" s="146">
        <f t="shared" si="54"/>
        <v>1.2317233983973001E-2</v>
      </c>
    </row>
    <row r="90" spans="1:37">
      <c r="A90" s="274" t="s">
        <v>115</v>
      </c>
      <c r="B90" s="275"/>
      <c r="C90" s="275"/>
      <c r="D90" s="276"/>
      <c r="E90" s="147">
        <f t="shared" ref="E90:AK90" si="55">IFERROR(E24/E87,"-")</f>
        <v>0</v>
      </c>
      <c r="F90" s="148">
        <f t="shared" si="55"/>
        <v>0</v>
      </c>
      <c r="G90" s="149" t="str">
        <f t="shared" si="55"/>
        <v>-</v>
      </c>
      <c r="H90" s="146">
        <f t="shared" si="55"/>
        <v>0</v>
      </c>
      <c r="I90" s="147">
        <f t="shared" si="55"/>
        <v>0</v>
      </c>
      <c r="J90" s="148">
        <f t="shared" si="55"/>
        <v>0</v>
      </c>
      <c r="K90" s="148">
        <f t="shared" si="55"/>
        <v>0</v>
      </c>
      <c r="L90" s="148" t="str">
        <f t="shared" si="55"/>
        <v>-</v>
      </c>
      <c r="M90" s="148">
        <f t="shared" si="55"/>
        <v>0</v>
      </c>
      <c r="N90" s="149" t="str">
        <f t="shared" si="55"/>
        <v>-</v>
      </c>
      <c r="O90" s="146">
        <f t="shared" si="55"/>
        <v>0</v>
      </c>
      <c r="P90" s="147">
        <f t="shared" si="55"/>
        <v>0</v>
      </c>
      <c r="Q90" s="148">
        <f t="shared" si="55"/>
        <v>0</v>
      </c>
      <c r="R90" s="148">
        <f t="shared" si="55"/>
        <v>0</v>
      </c>
      <c r="S90" s="148">
        <f t="shared" si="55"/>
        <v>0</v>
      </c>
      <c r="T90" s="148">
        <f t="shared" si="55"/>
        <v>0</v>
      </c>
      <c r="U90" s="149" t="str">
        <f t="shared" si="55"/>
        <v>-</v>
      </c>
      <c r="V90" s="146">
        <f t="shared" si="55"/>
        <v>0</v>
      </c>
      <c r="W90" s="147">
        <f t="shared" si="55"/>
        <v>0</v>
      </c>
      <c r="X90" s="148">
        <f t="shared" si="55"/>
        <v>0</v>
      </c>
      <c r="Y90" s="148">
        <f t="shared" si="55"/>
        <v>0</v>
      </c>
      <c r="Z90" s="148">
        <f t="shared" si="55"/>
        <v>0</v>
      </c>
      <c r="AA90" s="148">
        <f t="shared" si="55"/>
        <v>0</v>
      </c>
      <c r="AB90" s="149" t="str">
        <f t="shared" si="55"/>
        <v>-</v>
      </c>
      <c r="AC90" s="146">
        <f t="shared" si="55"/>
        <v>0</v>
      </c>
      <c r="AD90" s="147">
        <f t="shared" si="55"/>
        <v>0</v>
      </c>
      <c r="AE90" s="148">
        <f t="shared" si="55"/>
        <v>0</v>
      </c>
      <c r="AF90" s="148">
        <f t="shared" si="55"/>
        <v>0</v>
      </c>
      <c r="AG90" s="148">
        <f t="shared" si="55"/>
        <v>0</v>
      </c>
      <c r="AH90" s="148">
        <f t="shared" si="55"/>
        <v>0</v>
      </c>
      <c r="AI90" s="149" t="str">
        <f t="shared" si="55"/>
        <v>-</v>
      </c>
      <c r="AJ90" s="146">
        <f t="shared" si="55"/>
        <v>0</v>
      </c>
      <c r="AK90" s="146">
        <f t="shared" si="55"/>
        <v>0</v>
      </c>
    </row>
    <row r="91" spans="1:37">
      <c r="A91" s="274" t="s">
        <v>116</v>
      </c>
      <c r="B91" s="275"/>
      <c r="C91" s="275"/>
      <c r="D91" s="276"/>
      <c r="E91" s="147">
        <f t="shared" ref="E91:AK91" si="56">IFERROR((E32+E33)/E87,"-")</f>
        <v>5.5540127742293999E-2</v>
      </c>
      <c r="F91" s="148">
        <f t="shared" si="56"/>
        <v>3.7160906726124002E-2</v>
      </c>
      <c r="G91" s="149" t="str">
        <f t="shared" si="56"/>
        <v>-</v>
      </c>
      <c r="H91" s="146">
        <f t="shared" si="56"/>
        <v>4.7679593134138998E-2</v>
      </c>
      <c r="I91" s="147">
        <f t="shared" si="56"/>
        <v>8.1406707912731996E-2</v>
      </c>
      <c r="J91" s="148">
        <f t="shared" si="56"/>
        <v>7.0834071188242004E-2</v>
      </c>
      <c r="K91" s="148">
        <f t="shared" si="56"/>
        <v>1.8204988166758002E-2</v>
      </c>
      <c r="L91" s="148" t="str">
        <f t="shared" si="56"/>
        <v>-</v>
      </c>
      <c r="M91" s="148">
        <f t="shared" si="56"/>
        <v>9.5932463545663996E-2</v>
      </c>
      <c r="N91" s="149" t="str">
        <f t="shared" si="56"/>
        <v>-</v>
      </c>
      <c r="O91" s="146">
        <f t="shared" si="56"/>
        <v>8.4466968969502995E-2</v>
      </c>
      <c r="P91" s="147">
        <f t="shared" si="56"/>
        <v>9.3523497778816994E-2</v>
      </c>
      <c r="Q91" s="148">
        <f t="shared" si="56"/>
        <v>0.17570832418186</v>
      </c>
      <c r="R91" s="148">
        <f t="shared" si="56"/>
        <v>6.4599483204134001E-2</v>
      </c>
      <c r="S91" s="148">
        <f t="shared" si="56"/>
        <v>0.20955574182733</v>
      </c>
      <c r="T91" s="148">
        <f t="shared" si="56"/>
        <v>0.13936203158873001</v>
      </c>
      <c r="U91" s="149" t="str">
        <f t="shared" si="56"/>
        <v>-</v>
      </c>
      <c r="V91" s="146">
        <f t="shared" si="56"/>
        <v>0.13762953367875999</v>
      </c>
      <c r="W91" s="147">
        <f t="shared" si="56"/>
        <v>9.5157538591668006E-2</v>
      </c>
      <c r="X91" s="148">
        <f t="shared" si="56"/>
        <v>0.15728569823614999</v>
      </c>
      <c r="Y91" s="148">
        <f t="shared" si="56"/>
        <v>0.10055865921788</v>
      </c>
      <c r="Z91" s="148">
        <f t="shared" si="56"/>
        <v>0.17148456638901999</v>
      </c>
      <c r="AA91" s="148">
        <f t="shared" si="56"/>
        <v>0.25062656641603998</v>
      </c>
      <c r="AB91" s="149" t="str">
        <f t="shared" si="56"/>
        <v>-</v>
      </c>
      <c r="AC91" s="146">
        <f t="shared" si="56"/>
        <v>0.15097319645096999</v>
      </c>
      <c r="AD91" s="147">
        <f t="shared" si="56"/>
        <v>8.7095369429525005E-2</v>
      </c>
      <c r="AE91" s="148">
        <f t="shared" si="56"/>
        <v>0.14056789429294</v>
      </c>
      <c r="AF91" s="148">
        <f t="shared" si="56"/>
        <v>0.23163042079526</v>
      </c>
      <c r="AG91" s="148">
        <f t="shared" si="56"/>
        <v>0.10594623228711</v>
      </c>
      <c r="AH91" s="148">
        <f t="shared" si="56"/>
        <v>0.17073587160661999</v>
      </c>
      <c r="AI91" s="149" t="str">
        <f t="shared" si="56"/>
        <v>-</v>
      </c>
      <c r="AJ91" s="146">
        <f t="shared" si="56"/>
        <v>0.14780285373202001</v>
      </c>
      <c r="AK91" s="146">
        <f t="shared" si="56"/>
        <v>0.12751959889289999</v>
      </c>
    </row>
    <row r="92" spans="1:37" ht="15.75" customHeight="1">
      <c r="A92" s="280" t="s">
        <v>117</v>
      </c>
      <c r="B92" s="281"/>
      <c r="C92" s="281"/>
      <c r="D92" s="282"/>
      <c r="E92" s="142">
        <f t="shared" ref="E92:AK92" si="57">IFERROR(E35/E87,"-")</f>
        <v>5.8872535406831004</v>
      </c>
      <c r="F92" s="143">
        <f t="shared" si="57"/>
        <v>7.4879227053140003</v>
      </c>
      <c r="G92" s="144" t="str">
        <f t="shared" si="57"/>
        <v>-</v>
      </c>
      <c r="H92" s="145">
        <f t="shared" si="57"/>
        <v>6.5718372536554002</v>
      </c>
      <c r="I92" s="142">
        <f t="shared" si="57"/>
        <v>5.5193747964832003</v>
      </c>
      <c r="J92" s="143">
        <f t="shared" si="57"/>
        <v>3.7719142907738998</v>
      </c>
      <c r="K92" s="143">
        <f t="shared" si="57"/>
        <v>3.1676679410158002</v>
      </c>
      <c r="L92" s="143" t="str">
        <f t="shared" si="57"/>
        <v>-</v>
      </c>
      <c r="M92" s="143">
        <f t="shared" si="57"/>
        <v>2.8012279355334</v>
      </c>
      <c r="N92" s="144" t="str">
        <f t="shared" si="57"/>
        <v>-</v>
      </c>
      <c r="O92" s="145">
        <f t="shared" si="57"/>
        <v>4.5478794345158997</v>
      </c>
      <c r="P92" s="142">
        <f t="shared" si="57"/>
        <v>5.7283142389524997</v>
      </c>
      <c r="Q92" s="143">
        <f t="shared" si="57"/>
        <v>4.3707445640236999</v>
      </c>
      <c r="R92" s="143">
        <f t="shared" si="57"/>
        <v>4.2850990525409003</v>
      </c>
      <c r="S92" s="143">
        <f t="shared" si="57"/>
        <v>5.5532271584241002</v>
      </c>
      <c r="T92" s="143">
        <f t="shared" si="57"/>
        <v>4.7692784143697997</v>
      </c>
      <c r="U92" s="144" t="str">
        <f t="shared" si="57"/>
        <v>-</v>
      </c>
      <c r="V92" s="145">
        <f t="shared" si="57"/>
        <v>4.9222797927461004</v>
      </c>
      <c r="W92" s="142">
        <f t="shared" si="57"/>
        <v>4.7473038697399002</v>
      </c>
      <c r="X92" s="143">
        <f t="shared" si="57"/>
        <v>5.5049994382653997</v>
      </c>
      <c r="Y92" s="143">
        <f t="shared" si="57"/>
        <v>5.0726256983239999</v>
      </c>
      <c r="Z92" s="143">
        <f t="shared" si="57"/>
        <v>5.2302792748652998</v>
      </c>
      <c r="AA92" s="143">
        <f t="shared" si="57"/>
        <v>6.3843820076507001</v>
      </c>
      <c r="AB92" s="144" t="str">
        <f t="shared" si="57"/>
        <v>-</v>
      </c>
      <c r="AC92" s="145">
        <f t="shared" si="57"/>
        <v>5.3514191480465998</v>
      </c>
      <c r="AD92" s="142">
        <f t="shared" si="57"/>
        <v>7.5627812454637997</v>
      </c>
      <c r="AE92" s="143">
        <f t="shared" si="57"/>
        <v>6.0584762440258997</v>
      </c>
      <c r="AF92" s="143">
        <f t="shared" si="57"/>
        <v>6.6014669926650003</v>
      </c>
      <c r="AG92" s="143">
        <f t="shared" si="57"/>
        <v>5.2973116143557002</v>
      </c>
      <c r="AH92" s="143">
        <f t="shared" si="57"/>
        <v>6.6245518183370002</v>
      </c>
      <c r="AI92" s="144" t="str">
        <f t="shared" si="57"/>
        <v>-</v>
      </c>
      <c r="AJ92" s="145">
        <f t="shared" si="57"/>
        <v>6.4038428741970002</v>
      </c>
      <c r="AK92" s="145">
        <f t="shared" si="57"/>
        <v>5.5231926270485996</v>
      </c>
    </row>
    <row r="93" spans="1:37" ht="16.5" customHeight="1">
      <c r="A93" s="3"/>
      <c r="B93" s="3"/>
      <c r="C93" s="3"/>
      <c r="D93" s="3"/>
      <c r="E93" s="195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5.75" customHeight="1">
      <c r="A94" s="286" t="s">
        <v>118</v>
      </c>
      <c r="B94" s="287"/>
      <c r="C94" s="287"/>
      <c r="D94" s="288"/>
      <c r="E94" s="33">
        <v>0</v>
      </c>
      <c r="F94" s="20">
        <v>0</v>
      </c>
      <c r="G94" s="21"/>
      <c r="H94" s="72">
        <f>SUM(E94:G94)</f>
        <v>0</v>
      </c>
      <c r="I94" s="19">
        <v>0</v>
      </c>
      <c r="J94" s="20">
        <v>0</v>
      </c>
      <c r="K94" s="20">
        <v>1</v>
      </c>
      <c r="L94" s="20">
        <v>0</v>
      </c>
      <c r="M94" s="20">
        <v>0</v>
      </c>
      <c r="N94" s="21"/>
      <c r="O94" s="72">
        <f>SUM(I94:N94)</f>
        <v>1</v>
      </c>
      <c r="P94" s="19">
        <v>0</v>
      </c>
      <c r="Q94" s="20">
        <v>1</v>
      </c>
      <c r="R94" s="20">
        <v>0</v>
      </c>
      <c r="S94" s="20">
        <v>0</v>
      </c>
      <c r="T94" s="20">
        <v>0</v>
      </c>
      <c r="U94" s="21"/>
      <c r="V94" s="72">
        <f>SUM(P94:U94)</f>
        <v>1</v>
      </c>
      <c r="W94" s="19">
        <v>0</v>
      </c>
      <c r="X94" s="20">
        <v>1</v>
      </c>
      <c r="Y94" s="20">
        <v>2</v>
      </c>
      <c r="Z94" s="20">
        <v>1</v>
      </c>
      <c r="AA94" s="20">
        <v>2</v>
      </c>
      <c r="AB94" s="21"/>
      <c r="AC94" s="72">
        <f>SUM(W94:AB94)</f>
        <v>6</v>
      </c>
      <c r="AD94" s="19">
        <v>0</v>
      </c>
      <c r="AE94" s="20">
        <v>0</v>
      </c>
      <c r="AF94" s="20">
        <v>1</v>
      </c>
      <c r="AG94" s="20">
        <v>1</v>
      </c>
      <c r="AH94" s="20">
        <v>1</v>
      </c>
      <c r="AI94" s="21"/>
      <c r="AJ94" s="72">
        <f>SUM(AD94:AI94)</f>
        <v>3</v>
      </c>
      <c r="AK94" s="72">
        <f>H94+O94+V94+AC94+AJ94</f>
        <v>11</v>
      </c>
    </row>
    <row r="95" spans="1:37">
      <c r="A95" s="274" t="s">
        <v>119</v>
      </c>
      <c r="B95" s="275"/>
      <c r="C95" s="275"/>
      <c r="D95" s="276"/>
      <c r="E95" s="22">
        <v>0</v>
      </c>
      <c r="F95" s="23">
        <v>0</v>
      </c>
      <c r="G95" s="24"/>
      <c r="H95" s="119">
        <f>SUM(E95:G95)</f>
        <v>0</v>
      </c>
      <c r="I95" s="22">
        <v>0</v>
      </c>
      <c r="J95" s="23">
        <v>0</v>
      </c>
      <c r="K95" s="23">
        <v>0</v>
      </c>
      <c r="L95" s="23">
        <v>0</v>
      </c>
      <c r="M95" s="23">
        <v>0</v>
      </c>
      <c r="N95" s="24"/>
      <c r="O95" s="119">
        <f>SUM(I95:N95)</f>
        <v>0</v>
      </c>
      <c r="P95" s="22">
        <v>0</v>
      </c>
      <c r="Q95" s="23">
        <v>0</v>
      </c>
      <c r="R95" s="23">
        <v>0</v>
      </c>
      <c r="S95" s="23">
        <v>0</v>
      </c>
      <c r="T95" s="23">
        <v>0</v>
      </c>
      <c r="U95" s="24"/>
      <c r="V95" s="119">
        <f>SUM(P95:U95)</f>
        <v>0</v>
      </c>
      <c r="W95" s="22">
        <v>0</v>
      </c>
      <c r="X95" s="23">
        <v>0</v>
      </c>
      <c r="Y95" s="23">
        <v>0</v>
      </c>
      <c r="Z95" s="23">
        <v>1</v>
      </c>
      <c r="AA95" s="23">
        <v>1</v>
      </c>
      <c r="AB95" s="24"/>
      <c r="AC95" s="119">
        <f>SUM(W95:AB95)</f>
        <v>2</v>
      </c>
      <c r="AD95" s="22">
        <v>1</v>
      </c>
      <c r="AE95" s="23">
        <v>0</v>
      </c>
      <c r="AF95" s="23">
        <v>1</v>
      </c>
      <c r="AG95" s="23">
        <v>0</v>
      </c>
      <c r="AH95" s="23">
        <v>0</v>
      </c>
      <c r="AI95" s="24"/>
      <c r="AJ95" s="119">
        <f>SUM(AD95:AI95)</f>
        <v>2</v>
      </c>
      <c r="AK95" s="119">
        <f>H95+O95+V95+AC95+AJ95</f>
        <v>4</v>
      </c>
    </row>
    <row r="96" spans="1:37">
      <c r="A96" s="274" t="s">
        <v>120</v>
      </c>
      <c r="B96" s="275"/>
      <c r="C96" s="275"/>
      <c r="D96" s="276"/>
      <c r="E96" s="22">
        <v>0</v>
      </c>
      <c r="F96" s="23">
        <v>0</v>
      </c>
      <c r="G96" s="24"/>
      <c r="H96" s="119">
        <f>SUM(E96:G96)</f>
        <v>0</v>
      </c>
      <c r="I96" s="22">
        <v>0</v>
      </c>
      <c r="J96" s="23">
        <v>0</v>
      </c>
      <c r="K96" s="23">
        <v>0</v>
      </c>
      <c r="L96" s="23">
        <v>0</v>
      </c>
      <c r="M96" s="23">
        <v>0</v>
      </c>
      <c r="N96" s="24"/>
      <c r="O96" s="119">
        <f>SUM(I96:N96)</f>
        <v>0</v>
      </c>
      <c r="P96" s="22">
        <v>0</v>
      </c>
      <c r="Q96" s="23">
        <v>0</v>
      </c>
      <c r="R96" s="23">
        <v>0</v>
      </c>
      <c r="S96" s="23">
        <v>0</v>
      </c>
      <c r="T96" s="23">
        <v>0</v>
      </c>
      <c r="U96" s="24"/>
      <c r="V96" s="119">
        <f>SUM(P96:U96)</f>
        <v>0</v>
      </c>
      <c r="W96" s="22">
        <v>0</v>
      </c>
      <c r="X96" s="23">
        <v>0</v>
      </c>
      <c r="Y96" s="23">
        <v>0</v>
      </c>
      <c r="Z96" s="23">
        <v>0</v>
      </c>
      <c r="AA96" s="23">
        <v>0</v>
      </c>
      <c r="AB96" s="24"/>
      <c r="AC96" s="119">
        <f>SUM(W96:AB96)</f>
        <v>0</v>
      </c>
      <c r="AD96" s="22">
        <v>0</v>
      </c>
      <c r="AE96" s="23">
        <v>0</v>
      </c>
      <c r="AF96" s="23">
        <v>0</v>
      </c>
      <c r="AG96" s="23">
        <v>0</v>
      </c>
      <c r="AH96" s="23">
        <v>0</v>
      </c>
      <c r="AI96" s="24"/>
      <c r="AJ96" s="119">
        <f>SUM(AD96:AI96)</f>
        <v>0</v>
      </c>
      <c r="AK96" s="119">
        <f>H96+O96+V96+AC96+AJ96</f>
        <v>0</v>
      </c>
    </row>
    <row r="97" spans="1:37">
      <c r="A97" s="274" t="s">
        <v>121</v>
      </c>
      <c r="B97" s="275"/>
      <c r="C97" s="275"/>
      <c r="D97" s="276"/>
      <c r="E97" s="22">
        <v>1</v>
      </c>
      <c r="F97" s="23">
        <v>2</v>
      </c>
      <c r="G97" s="24"/>
      <c r="H97" s="119">
        <f>SUM(E97:G97)</f>
        <v>3</v>
      </c>
      <c r="I97" s="22">
        <v>2</v>
      </c>
      <c r="J97" s="23">
        <v>1</v>
      </c>
      <c r="K97" s="23">
        <v>1</v>
      </c>
      <c r="L97" s="23">
        <v>1</v>
      </c>
      <c r="M97" s="23">
        <v>1</v>
      </c>
      <c r="N97" s="24"/>
      <c r="O97" s="119">
        <f>SUM(I97:N97)</f>
        <v>6</v>
      </c>
      <c r="P97" s="22">
        <v>3</v>
      </c>
      <c r="Q97" s="23">
        <v>1</v>
      </c>
      <c r="R97" s="23">
        <v>0</v>
      </c>
      <c r="S97" s="23">
        <v>6</v>
      </c>
      <c r="T97" s="23">
        <v>5</v>
      </c>
      <c r="U97" s="24"/>
      <c r="V97" s="119">
        <f>SUM(P97:U97)</f>
        <v>15</v>
      </c>
      <c r="W97" s="22">
        <v>7</v>
      </c>
      <c r="X97" s="23">
        <v>6</v>
      </c>
      <c r="Y97" s="23">
        <v>5</v>
      </c>
      <c r="Z97" s="23">
        <v>3</v>
      </c>
      <c r="AA97" s="23">
        <v>2</v>
      </c>
      <c r="AB97" s="24"/>
      <c r="AC97" s="119">
        <f>SUM(W97:AB97)</f>
        <v>23</v>
      </c>
      <c r="AD97" s="22">
        <v>4</v>
      </c>
      <c r="AE97" s="23">
        <v>7</v>
      </c>
      <c r="AF97" s="23">
        <v>6</v>
      </c>
      <c r="AG97" s="23">
        <v>6</v>
      </c>
      <c r="AH97" s="23">
        <v>4</v>
      </c>
      <c r="AI97" s="24"/>
      <c r="AJ97" s="119">
        <f>SUM(AD97:AI97)</f>
        <v>27</v>
      </c>
      <c r="AK97" s="119">
        <f>H97+O97+V97+AC97+AJ97</f>
        <v>74</v>
      </c>
    </row>
    <row r="98" spans="1:37">
      <c r="A98" s="283" t="s">
        <v>122</v>
      </c>
      <c r="B98" s="284"/>
      <c r="C98" s="284"/>
      <c r="D98" s="285"/>
      <c r="E98" s="226">
        <f>IFERROR((E94+E95)/SUM(E94:E97),"-")</f>
        <v>0</v>
      </c>
      <c r="F98" s="227">
        <f>IFERROR((F94+F95)/SUM(E94:F97),"-")</f>
        <v>0</v>
      </c>
      <c r="G98" s="228">
        <f>IFERROR((G94+G95)/SUM(E94:G97),"-")</f>
        <v>0</v>
      </c>
      <c r="H98" s="229">
        <f>IFERROR((H94+H95)/SUM(E94:H97),"-")</f>
        <v>0</v>
      </c>
      <c r="I98" s="226">
        <f>IFERROR((I94+I95)/SUM(E94:I97),"-")</f>
        <v>0</v>
      </c>
      <c r="J98" s="227">
        <f>IFERROR((J94+J95)/SUM(E94:J97),"-")</f>
        <v>0</v>
      </c>
      <c r="K98" s="227">
        <f>IFERROR((K94+K95)/SUM(E94:K97),"-")</f>
        <v>9.0909090909090995E-2</v>
      </c>
      <c r="L98" s="227">
        <f>IFERROR((L94+L95)/SUM(E94:L97),"-")</f>
        <v>0</v>
      </c>
      <c r="M98" s="227">
        <f>IFERROR((M94+M95)/SUM(E94:M97),"-")</f>
        <v>0</v>
      </c>
      <c r="N98" s="228">
        <f>IFERROR((N94+N95)/SUM(E94:N97),"-")</f>
        <v>0</v>
      </c>
      <c r="O98" s="229">
        <f>IFERROR((O94+O95)/SUM(E94:O97),"-")</f>
        <v>0.05</v>
      </c>
      <c r="P98" s="226">
        <f>IFERROR((P94+P95)/SUM(E94:P97),"-")</f>
        <v>0</v>
      </c>
      <c r="Q98" s="227">
        <f>IFERROR((Q94+Q95)/SUM(E94:Q97),"-")</f>
        <v>0.04</v>
      </c>
      <c r="R98" s="227">
        <f>IFERROR((R94+R95)/SUM(E94:R97),"-")</f>
        <v>0</v>
      </c>
      <c r="S98" s="227">
        <f>IFERROR((S94+S95)/SUM(E94:S97),"-")</f>
        <v>0</v>
      </c>
      <c r="T98" s="227">
        <f>IFERROR((T94+T95)/SUM(E94:T97),"-")</f>
        <v>0</v>
      </c>
      <c r="U98" s="228">
        <f>IFERROR((U94+U95)/SUM(E94:U97),"-")</f>
        <v>0</v>
      </c>
      <c r="V98" s="229">
        <f>IFERROR((V94+V95)/SUM(E94:V97),"-")</f>
        <v>1.9230769230768999E-2</v>
      </c>
      <c r="W98" s="226">
        <f>IFERROR((W94+W95)/SUM(E94:W97),"-")</f>
        <v>0</v>
      </c>
      <c r="X98" s="227">
        <f>IFERROR((X94+X95)/SUM(E94:X97),"-")</f>
        <v>1.5151515151514999E-2</v>
      </c>
      <c r="Y98" s="227">
        <f>IFERROR((Y94+Y95)/SUM(E94:Y97),"-")</f>
        <v>2.7397260273973E-2</v>
      </c>
      <c r="Z98" s="227">
        <f>IFERROR((Z94+Z95)/SUM(E94:Z97),"-")</f>
        <v>2.5641025641026001E-2</v>
      </c>
      <c r="AA98" s="227">
        <f>IFERROR((AA94+AA95)/SUM(E94:AA97),"-")</f>
        <v>3.6144578313252997E-2</v>
      </c>
      <c r="AB98" s="228">
        <f>IFERROR((AB94+AB95)/SUM(E94:AB97),"-")</f>
        <v>0</v>
      </c>
      <c r="AC98" s="229">
        <f>IFERROR((AC94+AC95)/SUM(AC94:AAC97),"-")</f>
        <v>4.3478260869565001E-2</v>
      </c>
      <c r="AD98" s="226">
        <f>IFERROR((AD94+AD95)/SUM(E94:AD97),"-")</f>
        <v>8.4033613445377991E-3</v>
      </c>
      <c r="AE98" s="227">
        <f>IFERROR((AE94+AE95)/SUM(E94:AE97),"-")</f>
        <v>0</v>
      </c>
      <c r="AF98" s="227">
        <f>IFERROR((AF94+AF95)/SUM(E94:AF97),"-")</f>
        <v>1.4925373134328001E-2</v>
      </c>
      <c r="AG98" s="227">
        <f>IFERROR((AG94+AG95)/SUM(E94:AG97),"-")</f>
        <v>7.0921985815603E-3</v>
      </c>
      <c r="AH98" s="227">
        <f>IFERROR((AH94+AH95)/SUM(E94:AH97),"-")</f>
        <v>6.8493150684931997E-3</v>
      </c>
      <c r="AI98" s="228">
        <f>IFERROR((AI94+AI95)/SUM(E94:AI97),"-")</f>
        <v>0</v>
      </c>
      <c r="AJ98" s="229">
        <f>IFERROR((AJ94+AJ95)/SUM(E94:AJ97),"-")</f>
        <v>2.8089887640449E-2</v>
      </c>
      <c r="AK98" s="229">
        <f>IFERROR((AK94+AK95)/SUM(E94:AK97),"-")</f>
        <v>5.6179775280899E-2</v>
      </c>
    </row>
    <row r="99" spans="1:37">
      <c r="A99" s="283" t="s">
        <v>123</v>
      </c>
      <c r="B99" s="284"/>
      <c r="C99" s="284"/>
      <c r="D99" s="285"/>
      <c r="E99" s="122">
        <f t="shared" ref="E99:AK99" si="58">IFERROR(E96/SUM(E94:E97),"-")</f>
        <v>0</v>
      </c>
      <c r="F99" s="123">
        <f t="shared" si="58"/>
        <v>0</v>
      </c>
      <c r="G99" s="124" t="str">
        <f t="shared" si="58"/>
        <v>-</v>
      </c>
      <c r="H99" s="120">
        <f t="shared" si="58"/>
        <v>0</v>
      </c>
      <c r="I99" s="122">
        <f t="shared" si="58"/>
        <v>0</v>
      </c>
      <c r="J99" s="123">
        <f t="shared" si="58"/>
        <v>0</v>
      </c>
      <c r="K99" s="123">
        <f t="shared" si="58"/>
        <v>0</v>
      </c>
      <c r="L99" s="123">
        <f t="shared" si="58"/>
        <v>0</v>
      </c>
      <c r="M99" s="123">
        <f t="shared" si="58"/>
        <v>0</v>
      </c>
      <c r="N99" s="124" t="str">
        <f t="shared" si="58"/>
        <v>-</v>
      </c>
      <c r="O99" s="120">
        <f t="shared" si="58"/>
        <v>0</v>
      </c>
      <c r="P99" s="122">
        <f t="shared" si="58"/>
        <v>0</v>
      </c>
      <c r="Q99" s="123">
        <f t="shared" si="58"/>
        <v>0</v>
      </c>
      <c r="R99" s="123" t="str">
        <f t="shared" si="58"/>
        <v>-</v>
      </c>
      <c r="S99" s="123">
        <f t="shared" si="58"/>
        <v>0</v>
      </c>
      <c r="T99" s="123">
        <f t="shared" si="58"/>
        <v>0</v>
      </c>
      <c r="U99" s="124" t="str">
        <f t="shared" si="58"/>
        <v>-</v>
      </c>
      <c r="V99" s="120">
        <f t="shared" si="58"/>
        <v>0</v>
      </c>
      <c r="W99" s="122">
        <f t="shared" si="58"/>
        <v>0</v>
      </c>
      <c r="X99" s="123">
        <f t="shared" si="58"/>
        <v>0</v>
      </c>
      <c r="Y99" s="123">
        <f t="shared" si="58"/>
        <v>0</v>
      </c>
      <c r="Z99" s="123">
        <f t="shared" si="58"/>
        <v>0</v>
      </c>
      <c r="AA99" s="123">
        <f t="shared" si="58"/>
        <v>0</v>
      </c>
      <c r="AB99" s="124" t="str">
        <f t="shared" si="58"/>
        <v>-</v>
      </c>
      <c r="AC99" s="120">
        <f t="shared" si="58"/>
        <v>0</v>
      </c>
      <c r="AD99" s="122">
        <f t="shared" si="58"/>
        <v>0</v>
      </c>
      <c r="AE99" s="123">
        <f t="shared" si="58"/>
        <v>0</v>
      </c>
      <c r="AF99" s="123">
        <f t="shared" si="58"/>
        <v>0</v>
      </c>
      <c r="AG99" s="123">
        <f t="shared" si="58"/>
        <v>0</v>
      </c>
      <c r="AH99" s="123">
        <f t="shared" si="58"/>
        <v>0</v>
      </c>
      <c r="AI99" s="124" t="str">
        <f t="shared" si="58"/>
        <v>-</v>
      </c>
      <c r="AJ99" s="120">
        <f t="shared" si="58"/>
        <v>0</v>
      </c>
      <c r="AK99" s="120">
        <f t="shared" si="58"/>
        <v>0</v>
      </c>
    </row>
    <row r="100" spans="1:37" ht="15.75" customHeight="1">
      <c r="A100" s="280" t="s">
        <v>124</v>
      </c>
      <c r="B100" s="281"/>
      <c r="C100" s="281"/>
      <c r="D100" s="282"/>
      <c r="E100" s="125">
        <f>IFERROR(E97/SUM(E94:E97),"-")</f>
        <v>1</v>
      </c>
      <c r="F100" s="126">
        <f>IFERROR(F97/SUM(E94:F97),"-")</f>
        <v>0.66666666666666996</v>
      </c>
      <c r="G100" s="127">
        <f>IFERROR(G97/SUM(E94:G97),"-")</f>
        <v>0</v>
      </c>
      <c r="H100" s="121">
        <f>IFERROR(H97/SUM(E94:H97),"-")</f>
        <v>0.5</v>
      </c>
      <c r="I100" s="125">
        <f>IFERROR(I97/SUM(E94:I97),"-")</f>
        <v>0.25</v>
      </c>
      <c r="J100" s="126">
        <f>IFERROR(J97/SUM(E94:J97),"-")</f>
        <v>0.11111111111110999</v>
      </c>
      <c r="K100" s="126">
        <f>IFERROR(K97/SUM(E94:K97),"-")</f>
        <v>9.0909090909090995E-2</v>
      </c>
      <c r="L100" s="126">
        <f>IFERROR(L97/SUM(E94:L97),"-")</f>
        <v>8.3333333333332996E-2</v>
      </c>
      <c r="M100" s="126">
        <f>IFERROR(M97/SUM(E94:M97),"-")</f>
        <v>7.6923076923076997E-2</v>
      </c>
      <c r="N100" s="127">
        <f>IFERROR(N97/SUM(E94:N97),"-")</f>
        <v>0</v>
      </c>
      <c r="O100" s="121">
        <f>IFERROR(O97/SUM(E94:O97),"-")</f>
        <v>0.3</v>
      </c>
      <c r="P100" s="125">
        <f>IFERROR(P97/SUM(E94:P97),"-")</f>
        <v>0.13043478260870001</v>
      </c>
      <c r="Q100" s="126">
        <f>IFERROR(Q97/SUM(E94:Q97),"-")</f>
        <v>0.04</v>
      </c>
      <c r="R100" s="126">
        <f>IFERROR(R97/SUM(E94:R97),"-")</f>
        <v>0</v>
      </c>
      <c r="S100" s="126">
        <f>IFERROR(S97/SUM(E94:S97),"-")</f>
        <v>0.19354838709677</v>
      </c>
      <c r="T100" s="126">
        <f>IFERROR(T97/SUM(E94:T97),"-")</f>
        <v>0.13888888888889001</v>
      </c>
      <c r="U100" s="127">
        <f>IFERROR(U97/SUM(E94:U97),"-")</f>
        <v>0</v>
      </c>
      <c r="V100" s="121">
        <f>IFERROR(V97/SUM(E94:V97),"-")</f>
        <v>0.28846153846153999</v>
      </c>
      <c r="W100" s="125">
        <f>IFERROR(W97/SUM(E94:W97),"-")</f>
        <v>0.11864406779661001</v>
      </c>
      <c r="X100" s="126">
        <f>IFERROR(X97/SUM(E94:X97),"-")</f>
        <v>9.0909090909090995E-2</v>
      </c>
      <c r="Y100" s="126">
        <f>IFERROR(Y97/SUM(E94:Y97),"-")</f>
        <v>6.8493150684932003E-2</v>
      </c>
      <c r="Z100" s="126">
        <f>IFERROR(Z97/SUM(E94:Z97),"-")</f>
        <v>3.8461538461537999E-2</v>
      </c>
      <c r="AA100" s="126">
        <f>IFERROR(AA97/SUM(E94:AA97),"-")</f>
        <v>2.4096385542168999E-2</v>
      </c>
      <c r="AB100" s="127">
        <f>IFERROR(AB97/SUM(E94:AB97),"-")</f>
        <v>0</v>
      </c>
      <c r="AC100" s="121">
        <f>IFERROR(AC97/SUM(E94:AC97),"-")</f>
        <v>0.20175438596490999</v>
      </c>
      <c r="AD100" s="125">
        <f>IFERROR(AD97/SUM(E94:AD97),"-")</f>
        <v>3.3613445378151002E-2</v>
      </c>
      <c r="AE100" s="126">
        <f>IFERROR(AE97/SUM(E94:AE97),"-")</f>
        <v>5.5555555555555997E-2</v>
      </c>
      <c r="AF100" s="126">
        <f>IFERROR(AF97/SUM(E94:AF97),"-")</f>
        <v>4.4776119402985003E-2</v>
      </c>
      <c r="AG100" s="126">
        <f>IFERROR(AG97/SUM(E94:AG97),"-")</f>
        <v>4.2553191489361999E-2</v>
      </c>
      <c r="AH100" s="126">
        <f>IFERROR(AH97/SUM(E94:AH97),"-")</f>
        <v>2.7397260273973E-2</v>
      </c>
      <c r="AI100" s="127">
        <f>IFERROR(AI97/SUM(E94:AI97),"-")</f>
        <v>0</v>
      </c>
      <c r="AJ100" s="121">
        <f>IFERROR(AJ97/SUM(E94:AJ97),"-")</f>
        <v>0.15168539325843</v>
      </c>
      <c r="AK100" s="121">
        <f>IFERROR(AK97/SUM(E94:AK97),"-")</f>
        <v>0.27715355805243003</v>
      </c>
    </row>
    <row r="101" spans="1:37" ht="16.5" customHeight="1">
      <c r="E101" s="197"/>
    </row>
    <row r="102" spans="1:37" ht="15.75" customHeight="1">
      <c r="A102" s="286" t="s">
        <v>125</v>
      </c>
      <c r="B102" s="287"/>
      <c r="C102" s="287"/>
      <c r="D102" s="288"/>
      <c r="E102" s="33">
        <v>0</v>
      </c>
      <c r="F102" s="20">
        <v>0</v>
      </c>
      <c r="G102" s="21"/>
      <c r="H102" s="72">
        <f>SUM(E102:G102)</f>
        <v>0</v>
      </c>
      <c r="I102" s="19">
        <v>0</v>
      </c>
      <c r="J102" s="20">
        <v>0</v>
      </c>
      <c r="K102" s="20">
        <v>0</v>
      </c>
      <c r="L102" s="20">
        <v>0</v>
      </c>
      <c r="M102" s="20">
        <v>0</v>
      </c>
      <c r="N102" s="21"/>
      <c r="O102" s="72">
        <f>SUM(I102:N102)</f>
        <v>0</v>
      </c>
      <c r="P102" s="19">
        <v>0</v>
      </c>
      <c r="Q102" s="20">
        <v>0</v>
      </c>
      <c r="R102" s="20">
        <v>0</v>
      </c>
      <c r="S102" s="20">
        <v>0</v>
      </c>
      <c r="T102" s="20">
        <v>0</v>
      </c>
      <c r="U102" s="21"/>
      <c r="V102" s="72">
        <f>SUM(P102:U102)</f>
        <v>0</v>
      </c>
      <c r="W102" s="19">
        <v>0</v>
      </c>
      <c r="X102" s="20">
        <v>0</v>
      </c>
      <c r="Y102" s="20">
        <v>0</v>
      </c>
      <c r="Z102" s="20">
        <v>0</v>
      </c>
      <c r="AA102" s="20">
        <v>0</v>
      </c>
      <c r="AB102" s="21"/>
      <c r="AC102" s="72">
        <f>SUM(W102:AB102)</f>
        <v>0</v>
      </c>
      <c r="AD102" s="19">
        <v>0</v>
      </c>
      <c r="AE102" s="20">
        <v>0</v>
      </c>
      <c r="AF102" s="20">
        <v>0</v>
      </c>
      <c r="AG102" s="20">
        <v>0</v>
      </c>
      <c r="AH102" s="20">
        <v>0</v>
      </c>
      <c r="AI102" s="21"/>
      <c r="AJ102" s="72">
        <f>SUM(AD102:AI102)</f>
        <v>0</v>
      </c>
      <c r="AK102" s="72">
        <f>H102+O102+V102+AC102+AJ102</f>
        <v>0</v>
      </c>
    </row>
    <row r="103" spans="1:37">
      <c r="A103" s="274" t="s">
        <v>126</v>
      </c>
      <c r="B103" s="275"/>
      <c r="C103" s="275"/>
      <c r="D103" s="276"/>
      <c r="E103" s="22">
        <v>0</v>
      </c>
      <c r="F103" s="23">
        <v>0</v>
      </c>
      <c r="G103" s="24"/>
      <c r="H103" s="119">
        <f>SUM(E103:G103)</f>
        <v>0</v>
      </c>
      <c r="I103" s="22">
        <v>0</v>
      </c>
      <c r="J103" s="23">
        <v>0</v>
      </c>
      <c r="K103" s="23">
        <v>0</v>
      </c>
      <c r="L103" s="23">
        <v>0</v>
      </c>
      <c r="M103" s="23">
        <v>0</v>
      </c>
      <c r="N103" s="24"/>
      <c r="O103" s="119">
        <f>SUM(I103:N103)</f>
        <v>0</v>
      </c>
      <c r="P103" s="22">
        <v>0</v>
      </c>
      <c r="Q103" s="23">
        <v>0</v>
      </c>
      <c r="R103" s="23">
        <v>0</v>
      </c>
      <c r="S103" s="23">
        <v>0</v>
      </c>
      <c r="T103" s="23">
        <v>0</v>
      </c>
      <c r="U103" s="24"/>
      <c r="V103" s="119">
        <f>SUM(P103:U103)</f>
        <v>0</v>
      </c>
      <c r="W103" s="22">
        <v>0</v>
      </c>
      <c r="X103" s="23">
        <v>0</v>
      </c>
      <c r="Y103" s="23">
        <v>0</v>
      </c>
      <c r="Z103" s="23">
        <v>0</v>
      </c>
      <c r="AA103" s="23">
        <v>0</v>
      </c>
      <c r="AB103" s="24"/>
      <c r="AC103" s="119">
        <f>SUM(W103:AB103)</f>
        <v>0</v>
      </c>
      <c r="AD103" s="22">
        <v>0</v>
      </c>
      <c r="AE103" s="23">
        <v>0</v>
      </c>
      <c r="AF103" s="23">
        <v>0</v>
      </c>
      <c r="AG103" s="23">
        <v>0</v>
      </c>
      <c r="AH103" s="23">
        <v>0</v>
      </c>
      <c r="AI103" s="24"/>
      <c r="AJ103" s="119">
        <f>SUM(AD103:AI103)</f>
        <v>0</v>
      </c>
      <c r="AK103" s="119">
        <f>H103+O103+V103+AC103+AJ103</f>
        <v>0</v>
      </c>
    </row>
    <row r="104" spans="1:37">
      <c r="A104" s="274" t="s">
        <v>127</v>
      </c>
      <c r="B104" s="275"/>
      <c r="C104" s="275"/>
      <c r="D104" s="276"/>
      <c r="E104" s="22">
        <v>0</v>
      </c>
      <c r="F104" s="23">
        <v>0</v>
      </c>
      <c r="G104" s="24"/>
      <c r="H104" s="119">
        <f>SUM(E104:G104)</f>
        <v>0</v>
      </c>
      <c r="I104" s="22">
        <v>0</v>
      </c>
      <c r="J104" s="23">
        <v>0</v>
      </c>
      <c r="K104" s="23">
        <v>0</v>
      </c>
      <c r="L104" s="23">
        <v>0</v>
      </c>
      <c r="M104" s="23">
        <v>0</v>
      </c>
      <c r="N104" s="24"/>
      <c r="O104" s="119">
        <f>SUM(I104:N104)</f>
        <v>0</v>
      </c>
      <c r="P104" s="22">
        <v>0</v>
      </c>
      <c r="Q104" s="23">
        <v>0</v>
      </c>
      <c r="R104" s="23">
        <v>0</v>
      </c>
      <c r="S104" s="23">
        <v>0</v>
      </c>
      <c r="T104" s="23">
        <v>0</v>
      </c>
      <c r="U104" s="24"/>
      <c r="V104" s="119">
        <f>SUM(P104:U104)</f>
        <v>0</v>
      </c>
      <c r="W104" s="22">
        <v>0</v>
      </c>
      <c r="X104" s="23">
        <v>0</v>
      </c>
      <c r="Y104" s="23">
        <v>0</v>
      </c>
      <c r="Z104" s="23">
        <v>0</v>
      </c>
      <c r="AA104" s="23">
        <v>0</v>
      </c>
      <c r="AB104" s="24"/>
      <c r="AC104" s="119">
        <f>SUM(W104:AB104)</f>
        <v>0</v>
      </c>
      <c r="AD104" s="22">
        <v>0</v>
      </c>
      <c r="AE104" s="23">
        <v>0</v>
      </c>
      <c r="AF104" s="23">
        <v>0</v>
      </c>
      <c r="AG104" s="23">
        <v>0</v>
      </c>
      <c r="AH104" s="23">
        <v>0</v>
      </c>
      <c r="AI104" s="24"/>
      <c r="AJ104" s="119">
        <f>SUM(AD104:AI104)</f>
        <v>0</v>
      </c>
      <c r="AK104" s="119">
        <f>H104+O104+V104+AC104+AJ104</f>
        <v>0</v>
      </c>
    </row>
    <row r="105" spans="1:37">
      <c r="A105" s="274" t="s">
        <v>128</v>
      </c>
      <c r="B105" s="275"/>
      <c r="C105" s="275"/>
      <c r="D105" s="276"/>
      <c r="E105" s="22">
        <v>0</v>
      </c>
      <c r="F105" s="23">
        <v>0</v>
      </c>
      <c r="G105" s="24"/>
      <c r="H105" s="119">
        <f>SUM(E105:G105)</f>
        <v>0</v>
      </c>
      <c r="I105" s="22">
        <v>0</v>
      </c>
      <c r="J105" s="23">
        <v>0</v>
      </c>
      <c r="K105" s="23">
        <v>0</v>
      </c>
      <c r="L105" s="23">
        <v>0</v>
      </c>
      <c r="M105" s="23">
        <v>0</v>
      </c>
      <c r="N105" s="24"/>
      <c r="O105" s="119">
        <f>SUM(I105:N105)</f>
        <v>0</v>
      </c>
      <c r="P105" s="22">
        <v>0</v>
      </c>
      <c r="Q105" s="23">
        <v>0</v>
      </c>
      <c r="R105" s="23">
        <v>0</v>
      </c>
      <c r="S105" s="23">
        <v>0</v>
      </c>
      <c r="T105" s="23">
        <v>0</v>
      </c>
      <c r="U105" s="24"/>
      <c r="V105" s="119">
        <f>SUM(P105:U105)</f>
        <v>0</v>
      </c>
      <c r="W105" s="22">
        <v>0</v>
      </c>
      <c r="X105" s="23">
        <v>0</v>
      </c>
      <c r="Y105" s="23">
        <v>0</v>
      </c>
      <c r="Z105" s="23">
        <v>0</v>
      </c>
      <c r="AA105" s="23">
        <v>0</v>
      </c>
      <c r="AB105" s="24"/>
      <c r="AC105" s="119">
        <f>SUM(W105:AB105)</f>
        <v>0</v>
      </c>
      <c r="AD105" s="22">
        <v>0</v>
      </c>
      <c r="AE105" s="23">
        <v>0</v>
      </c>
      <c r="AF105" s="23">
        <v>0</v>
      </c>
      <c r="AG105" s="23">
        <v>0</v>
      </c>
      <c r="AH105" s="23">
        <v>0</v>
      </c>
      <c r="AI105" s="24"/>
      <c r="AJ105" s="119">
        <f>SUM(AD105:AI105)</f>
        <v>0</v>
      </c>
      <c r="AK105" s="119">
        <f>H105+O105+V105+AC105+AJ105</f>
        <v>0</v>
      </c>
    </row>
    <row r="106" spans="1:37">
      <c r="A106" s="283" t="s">
        <v>129</v>
      </c>
      <c r="B106" s="284"/>
      <c r="C106" s="284"/>
      <c r="D106" s="285"/>
      <c r="E106" s="226" t="str">
        <f>IFERROR((E102+E103)/SUM(E102:E105),"-")</f>
        <v>-</v>
      </c>
      <c r="F106" s="227" t="str">
        <f>IFERROR((F102+F103)/SUM(E102:F105),"-")</f>
        <v>-</v>
      </c>
      <c r="G106" s="228" t="str">
        <f>IFERROR((G102+G103)/SUM(E102:G105),"-")</f>
        <v>-</v>
      </c>
      <c r="H106" s="229" t="str">
        <f>IFERROR((H102+H103)/SUM(E102:H105),"-")</f>
        <v>-</v>
      </c>
      <c r="I106" s="226" t="str">
        <f>IFERROR((I102+I103)/SUM(E102:I105),"-")</f>
        <v>-</v>
      </c>
      <c r="J106" s="227" t="str">
        <f>IFERROR((J102+J103)/SUM(E102:J105),"-")</f>
        <v>-</v>
      </c>
      <c r="K106" s="227" t="str">
        <f>IFERROR((K102+K103)/SUM(E102:K105),"-")</f>
        <v>-</v>
      </c>
      <c r="L106" s="227" t="str">
        <f>IFERROR((L102+L103)/SUM(E102:L105),"-")</f>
        <v>-</v>
      </c>
      <c r="M106" s="227" t="str">
        <f>IFERROR((M102+M103)/SUM(E102:M105),"-")</f>
        <v>-</v>
      </c>
      <c r="N106" s="228" t="str">
        <f>IFERROR((N102+N103)/SUM(E102:N105),"-")</f>
        <v>-</v>
      </c>
      <c r="O106" s="229" t="str">
        <f>IFERROR((O102+O103)/SUM(E102:O105),"-")</f>
        <v>-</v>
      </c>
      <c r="P106" s="226" t="str">
        <f>IFERROR((P102+P103)/SUM(E102:P105),"-")</f>
        <v>-</v>
      </c>
      <c r="Q106" s="227" t="str">
        <f>IFERROR((Q102+Q103)/SUM(E102:Q105),"-")</f>
        <v>-</v>
      </c>
      <c r="R106" s="227" t="str">
        <f>IFERROR((R102+R103)/SUM(E102:R105),"-")</f>
        <v>-</v>
      </c>
      <c r="S106" s="227" t="str">
        <f>IFERROR((S102+S103)/SUM(E102:S105),"-")</f>
        <v>-</v>
      </c>
      <c r="T106" s="227" t="str">
        <f>IFERROR((T102+T103)/SUM(E102:T105),"-")</f>
        <v>-</v>
      </c>
      <c r="U106" s="228" t="str">
        <f>IFERROR((U102+U103)/SUM(E102:U105),"-")</f>
        <v>-</v>
      </c>
      <c r="V106" s="229" t="str">
        <f>IFERROR((V102+V103)/SUM(E102:V105),"-")</f>
        <v>-</v>
      </c>
      <c r="W106" s="226" t="str">
        <f>IFERROR((W102+W103)/SUM(E102:W105),"-")</f>
        <v>-</v>
      </c>
      <c r="X106" s="227" t="str">
        <f>IFERROR((X102+X103)/SUM(E102:X105),"-")</f>
        <v>-</v>
      </c>
      <c r="Y106" s="227" t="str">
        <f>IFERROR((Y102+Y103)/SUM(E102:Y105),"-")</f>
        <v>-</v>
      </c>
      <c r="Z106" s="227" t="str">
        <f>IFERROR((Z102+Z103)/SUM(E102:Z105),"-")</f>
        <v>-</v>
      </c>
      <c r="AA106" s="227" t="str">
        <f>IFERROR((AA102+AA103)/SUM(E102:AA105),"-")</f>
        <v>-</v>
      </c>
      <c r="AB106" s="228" t="str">
        <f>IFERROR((AB102+AB103)/SUM(E102:AB105),"-")</f>
        <v>-</v>
      </c>
      <c r="AC106" s="229" t="str">
        <f>IFERROR((AC102+AC103)/SUM(AC102:AAC105),"-")</f>
        <v>-</v>
      </c>
      <c r="AD106" s="226" t="str">
        <f>IFERROR((AD102+AD103)/SUM(E102:AD105),"-")</f>
        <v>-</v>
      </c>
      <c r="AE106" s="227" t="str">
        <f>IFERROR((AE102+AE103)/SUM(E102:AE105),"-")</f>
        <v>-</v>
      </c>
      <c r="AF106" s="227" t="str">
        <f>IFERROR((AF102+AF103)/SUM(E102:AF105),"-")</f>
        <v>-</v>
      </c>
      <c r="AG106" s="227" t="str">
        <f>IFERROR((AG102+AG103)/SUM(E102:AG105),"-")</f>
        <v>-</v>
      </c>
      <c r="AH106" s="227" t="str">
        <f>IFERROR((AH102+AH103)/SUM(E102:AH105),"-")</f>
        <v>-</v>
      </c>
      <c r="AI106" s="228" t="str">
        <f>IFERROR((AI102+AI103)/SUM(E102:AI105),"-")</f>
        <v>-</v>
      </c>
      <c r="AJ106" s="229" t="str">
        <f>IFERROR((AJ102+AJ103)/SUM(E102:AJ105),"-")</f>
        <v>-</v>
      </c>
      <c r="AK106" s="229" t="str">
        <f>IFERROR((AK102+AK103)/SUM(E102:AK105),"-")</f>
        <v>-</v>
      </c>
    </row>
    <row r="107" spans="1:37">
      <c r="A107" s="283" t="s">
        <v>130</v>
      </c>
      <c r="B107" s="284"/>
      <c r="C107" s="284"/>
      <c r="D107" s="285"/>
      <c r="E107" s="122" t="str">
        <f t="shared" ref="E107:AK107" si="59">IFERROR(E104/SUM(E102:E105),"-")</f>
        <v>-</v>
      </c>
      <c r="F107" s="123" t="str">
        <f t="shared" si="59"/>
        <v>-</v>
      </c>
      <c r="G107" s="124" t="str">
        <f t="shared" si="59"/>
        <v>-</v>
      </c>
      <c r="H107" s="120" t="str">
        <f t="shared" si="59"/>
        <v>-</v>
      </c>
      <c r="I107" s="122" t="str">
        <f t="shared" si="59"/>
        <v>-</v>
      </c>
      <c r="J107" s="123" t="str">
        <f t="shared" si="59"/>
        <v>-</v>
      </c>
      <c r="K107" s="123" t="str">
        <f t="shared" si="59"/>
        <v>-</v>
      </c>
      <c r="L107" s="123" t="str">
        <f t="shared" si="59"/>
        <v>-</v>
      </c>
      <c r="M107" s="123" t="str">
        <f t="shared" si="59"/>
        <v>-</v>
      </c>
      <c r="N107" s="124" t="str">
        <f t="shared" si="59"/>
        <v>-</v>
      </c>
      <c r="O107" s="120" t="str">
        <f t="shared" si="59"/>
        <v>-</v>
      </c>
      <c r="P107" s="122" t="str">
        <f t="shared" si="59"/>
        <v>-</v>
      </c>
      <c r="Q107" s="123" t="str">
        <f t="shared" si="59"/>
        <v>-</v>
      </c>
      <c r="R107" s="123" t="str">
        <f t="shared" si="59"/>
        <v>-</v>
      </c>
      <c r="S107" s="123" t="str">
        <f t="shared" si="59"/>
        <v>-</v>
      </c>
      <c r="T107" s="123" t="str">
        <f t="shared" si="59"/>
        <v>-</v>
      </c>
      <c r="U107" s="124" t="str">
        <f t="shared" si="59"/>
        <v>-</v>
      </c>
      <c r="V107" s="120" t="str">
        <f t="shared" si="59"/>
        <v>-</v>
      </c>
      <c r="W107" s="122" t="str">
        <f t="shared" si="59"/>
        <v>-</v>
      </c>
      <c r="X107" s="123" t="str">
        <f t="shared" si="59"/>
        <v>-</v>
      </c>
      <c r="Y107" s="123" t="str">
        <f t="shared" si="59"/>
        <v>-</v>
      </c>
      <c r="Z107" s="123" t="str">
        <f t="shared" si="59"/>
        <v>-</v>
      </c>
      <c r="AA107" s="123" t="str">
        <f t="shared" si="59"/>
        <v>-</v>
      </c>
      <c r="AB107" s="124" t="str">
        <f t="shared" si="59"/>
        <v>-</v>
      </c>
      <c r="AC107" s="120" t="str">
        <f t="shared" si="59"/>
        <v>-</v>
      </c>
      <c r="AD107" s="122" t="str">
        <f t="shared" si="59"/>
        <v>-</v>
      </c>
      <c r="AE107" s="123" t="str">
        <f t="shared" si="59"/>
        <v>-</v>
      </c>
      <c r="AF107" s="123" t="str">
        <f t="shared" si="59"/>
        <v>-</v>
      </c>
      <c r="AG107" s="123" t="str">
        <f t="shared" si="59"/>
        <v>-</v>
      </c>
      <c r="AH107" s="123" t="str">
        <f t="shared" si="59"/>
        <v>-</v>
      </c>
      <c r="AI107" s="124" t="str">
        <f t="shared" si="59"/>
        <v>-</v>
      </c>
      <c r="AJ107" s="120" t="str">
        <f t="shared" si="59"/>
        <v>-</v>
      </c>
      <c r="AK107" s="120" t="str">
        <f t="shared" si="59"/>
        <v>-</v>
      </c>
    </row>
    <row r="108" spans="1:37" ht="15.75" customHeight="1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6" t="str">
        <f>IFERROR(F105/SUM(E102:F105),"-")</f>
        <v>-</v>
      </c>
      <c r="G108" s="127" t="str">
        <f>IFERROR(G105/SUM(E102:G105),"-")</f>
        <v>-</v>
      </c>
      <c r="H108" s="121" t="str">
        <f>IFERROR(H105/SUM(E102:H105),"-")</f>
        <v>-</v>
      </c>
      <c r="I108" s="125" t="str">
        <f>IFERROR(I105/SUM(E102:I105),"-")</f>
        <v>-</v>
      </c>
      <c r="J108" s="126" t="str">
        <f>IFERROR(J105/SUM(E102:J105),"-")</f>
        <v>-</v>
      </c>
      <c r="K108" s="126" t="str">
        <f>IFERROR(K105/SUM(E102:K105),"-")</f>
        <v>-</v>
      </c>
      <c r="L108" s="126" t="str">
        <f>IFERROR(L105/SUM(E102:L105),"-")</f>
        <v>-</v>
      </c>
      <c r="M108" s="126" t="str">
        <f>IFERROR(M105/SUM(E102:M105),"-")</f>
        <v>-</v>
      </c>
      <c r="N108" s="127" t="str">
        <f>IFERROR(N105/SUM(E102:N105),"-")</f>
        <v>-</v>
      </c>
      <c r="O108" s="121" t="str">
        <f>IFERROR(O105/SUM(E102:O105),"-")</f>
        <v>-</v>
      </c>
      <c r="P108" s="125" t="str">
        <f>IFERROR(P105/SUM(E102:P105),"-")</f>
        <v>-</v>
      </c>
      <c r="Q108" s="126" t="str">
        <f>IFERROR(Q105/SUM(E102:Q105),"-")</f>
        <v>-</v>
      </c>
      <c r="R108" s="126" t="str">
        <f>IFERROR(R105/SUM(E102:R105),"-")</f>
        <v>-</v>
      </c>
      <c r="S108" s="126" t="str">
        <f>IFERROR(S105/SUM(E102:S105),"-")</f>
        <v>-</v>
      </c>
      <c r="T108" s="126" t="str">
        <f>IFERROR(T105/SUM(E102:T105),"-")</f>
        <v>-</v>
      </c>
      <c r="U108" s="127" t="str">
        <f>IFERROR(U105/SUM(E102:U105),"-")</f>
        <v>-</v>
      </c>
      <c r="V108" s="121" t="str">
        <f>IFERROR(V105/SUM(E102:V105),"-")</f>
        <v>-</v>
      </c>
      <c r="W108" s="125" t="str">
        <f>IFERROR(W105/SUM(E102:W105),"-")</f>
        <v>-</v>
      </c>
      <c r="X108" s="126" t="str">
        <f>IFERROR(X105/SUM(E102:X105),"-")</f>
        <v>-</v>
      </c>
      <c r="Y108" s="126" t="str">
        <f>IFERROR(Y105/SUM(E102:Y105),"-")</f>
        <v>-</v>
      </c>
      <c r="Z108" s="126" t="str">
        <f>IFERROR(Z105/SUM(E102:Z105),"-")</f>
        <v>-</v>
      </c>
      <c r="AA108" s="126" t="str">
        <f>IFERROR(AA105/SUM(E102:AA105),"-")</f>
        <v>-</v>
      </c>
      <c r="AB108" s="127" t="str">
        <f>IFERROR(AB105/SUM(E102:AB105),"-")</f>
        <v>-</v>
      </c>
      <c r="AC108" s="121" t="str">
        <f>IFERROR(AC105/SUM(E102:AC105),"-")</f>
        <v>-</v>
      </c>
      <c r="AD108" s="125" t="str">
        <f>IFERROR(AD105/SUM(E102:AD105),"-")</f>
        <v>-</v>
      </c>
      <c r="AE108" s="126" t="str">
        <f>IFERROR(AE105/SUM(E102:AE105),"-")</f>
        <v>-</v>
      </c>
      <c r="AF108" s="126" t="str">
        <f>IFERROR(AF105/SUM(E102:AF105),"-")</f>
        <v>-</v>
      </c>
      <c r="AG108" s="126" t="str">
        <f>IFERROR(AG105/SUM(E102:AG105),"-")</f>
        <v>-</v>
      </c>
      <c r="AH108" s="126" t="str">
        <f>IFERROR(AH105/SUM(E102:AH105),"-")</f>
        <v>-</v>
      </c>
      <c r="AI108" s="127" t="str">
        <f>IFERROR(AI105/SUM(E102:AI105),"-")</f>
        <v>-</v>
      </c>
      <c r="AJ108" s="121" t="str">
        <f>IFERROR(AJ105/SUM(E102:AJ105),"-")</f>
        <v>-</v>
      </c>
      <c r="AK108" s="121" t="str">
        <f>IFERROR(AK105/SUM(E102:AK105),"-")</f>
        <v>-</v>
      </c>
    </row>
    <row r="109" spans="1:37" ht="15.75" customHeight="1">
      <c r="E109" s="197"/>
    </row>
    <row r="110" spans="1:37" ht="15.75" customHeight="1">
      <c r="E110" s="197"/>
    </row>
    <row r="111" spans="1:37" ht="15.75" customHeight="1">
      <c r="A111" s="298" t="s">
        <v>132</v>
      </c>
      <c r="B111" s="299"/>
      <c r="C111" s="299"/>
      <c r="D111" s="300"/>
      <c r="E111" s="33">
        <f t="shared" ref="E111:AK111" si="60">IFERROR(E35*$B$9,"-")</f>
        <v>25.44</v>
      </c>
      <c r="F111" s="34">
        <f t="shared" si="60"/>
        <v>24.18</v>
      </c>
      <c r="G111" s="41">
        <f t="shared" si="60"/>
        <v>0</v>
      </c>
      <c r="H111" s="153">
        <f t="shared" si="60"/>
        <v>49.62</v>
      </c>
      <c r="I111" s="45">
        <f t="shared" si="60"/>
        <v>20.34</v>
      </c>
      <c r="J111" s="34">
        <f t="shared" si="60"/>
        <v>12.78</v>
      </c>
      <c r="K111" s="34">
        <f t="shared" si="60"/>
        <v>10.44</v>
      </c>
      <c r="L111" s="34">
        <f t="shared" si="60"/>
        <v>9.06</v>
      </c>
      <c r="M111" s="34">
        <f t="shared" si="60"/>
        <v>8.76</v>
      </c>
      <c r="N111" s="34">
        <f t="shared" si="60"/>
        <v>0</v>
      </c>
      <c r="O111" s="153">
        <f t="shared" si="60"/>
        <v>61.38</v>
      </c>
      <c r="P111" s="34">
        <f t="shared" si="60"/>
        <v>14.7</v>
      </c>
      <c r="Q111" s="34">
        <f t="shared" si="60"/>
        <v>11.94</v>
      </c>
      <c r="R111" s="34">
        <f t="shared" si="60"/>
        <v>11.94</v>
      </c>
      <c r="S111" s="34">
        <f t="shared" si="60"/>
        <v>15.9</v>
      </c>
      <c r="T111" s="34">
        <f t="shared" si="60"/>
        <v>18.48</v>
      </c>
      <c r="U111" s="34">
        <f t="shared" si="60"/>
        <v>0</v>
      </c>
      <c r="V111" s="153">
        <f t="shared" si="60"/>
        <v>72.959999999999994</v>
      </c>
      <c r="W111" s="34">
        <f t="shared" si="60"/>
        <v>26.94</v>
      </c>
      <c r="X111" s="34">
        <f t="shared" si="60"/>
        <v>29.4</v>
      </c>
      <c r="Y111" s="34">
        <f t="shared" si="60"/>
        <v>27.24</v>
      </c>
      <c r="Z111" s="34">
        <f t="shared" si="60"/>
        <v>25.62</v>
      </c>
      <c r="AA111" s="34">
        <f t="shared" si="60"/>
        <v>29.04</v>
      </c>
      <c r="AB111" s="34">
        <f t="shared" si="60"/>
        <v>0</v>
      </c>
      <c r="AC111" s="153">
        <f t="shared" si="60"/>
        <v>138.24</v>
      </c>
      <c r="AD111" s="34">
        <f t="shared" si="60"/>
        <v>31.26</v>
      </c>
      <c r="AE111" s="34">
        <f t="shared" si="60"/>
        <v>25.86</v>
      </c>
      <c r="AF111" s="34">
        <f t="shared" si="60"/>
        <v>30.78</v>
      </c>
      <c r="AG111" s="34">
        <f t="shared" si="60"/>
        <v>24</v>
      </c>
      <c r="AH111" s="34">
        <f t="shared" si="60"/>
        <v>23.28</v>
      </c>
      <c r="AI111" s="34">
        <f t="shared" si="60"/>
        <v>0</v>
      </c>
      <c r="AJ111" s="153">
        <f t="shared" si="60"/>
        <v>135.18</v>
      </c>
      <c r="AK111" s="153">
        <f t="shared" si="60"/>
        <v>457.38</v>
      </c>
    </row>
    <row r="112" spans="1:37">
      <c r="A112" s="283" t="s">
        <v>133</v>
      </c>
      <c r="B112" s="284"/>
      <c r="C112" s="284"/>
      <c r="D112" s="285"/>
      <c r="E112" s="37">
        <f t="shared" ref="E112:AK112" si="61">IFERROR(E35*$B$11,"-")</f>
        <v>2.12</v>
      </c>
      <c r="F112" s="36">
        <f t="shared" si="61"/>
        <v>2.0150000000000001</v>
      </c>
      <c r="G112" s="42">
        <f t="shared" si="61"/>
        <v>0</v>
      </c>
      <c r="H112" s="154">
        <f t="shared" si="61"/>
        <v>4.1349999999999998</v>
      </c>
      <c r="I112" s="46">
        <f t="shared" si="61"/>
        <v>1.6950000000000001</v>
      </c>
      <c r="J112" s="36">
        <f t="shared" si="61"/>
        <v>1.0649999999999999</v>
      </c>
      <c r="K112" s="36">
        <f t="shared" si="61"/>
        <v>0.87</v>
      </c>
      <c r="L112" s="36">
        <f t="shared" si="61"/>
        <v>0.755</v>
      </c>
      <c r="M112" s="36">
        <f t="shared" si="61"/>
        <v>0.73</v>
      </c>
      <c r="N112" s="36">
        <f t="shared" si="61"/>
        <v>0</v>
      </c>
      <c r="O112" s="154">
        <f t="shared" si="61"/>
        <v>5.1150000000000002</v>
      </c>
      <c r="P112" s="36">
        <f t="shared" si="61"/>
        <v>1.2250000000000001</v>
      </c>
      <c r="Q112" s="36">
        <f t="shared" si="61"/>
        <v>0.995</v>
      </c>
      <c r="R112" s="36">
        <f t="shared" si="61"/>
        <v>0.995</v>
      </c>
      <c r="S112" s="36">
        <f t="shared" si="61"/>
        <v>1.325</v>
      </c>
      <c r="T112" s="36">
        <f t="shared" si="61"/>
        <v>1.54</v>
      </c>
      <c r="U112" s="36">
        <f t="shared" si="61"/>
        <v>0</v>
      </c>
      <c r="V112" s="154">
        <f t="shared" si="61"/>
        <v>6.08</v>
      </c>
      <c r="W112" s="36">
        <f t="shared" si="61"/>
        <v>2.2450000000000001</v>
      </c>
      <c r="X112" s="36">
        <f t="shared" si="61"/>
        <v>2.4500000000000002</v>
      </c>
      <c r="Y112" s="36">
        <f t="shared" si="61"/>
        <v>2.27</v>
      </c>
      <c r="Z112" s="36">
        <f t="shared" si="61"/>
        <v>2.1349999999999998</v>
      </c>
      <c r="AA112" s="36">
        <f t="shared" si="61"/>
        <v>2.42</v>
      </c>
      <c r="AB112" s="36">
        <f t="shared" si="61"/>
        <v>0</v>
      </c>
      <c r="AC112" s="154">
        <f t="shared" si="61"/>
        <v>11.52</v>
      </c>
      <c r="AD112" s="36">
        <f t="shared" si="61"/>
        <v>2.605</v>
      </c>
      <c r="AE112" s="36">
        <f t="shared" si="61"/>
        <v>2.1549999999999998</v>
      </c>
      <c r="AF112" s="36">
        <f t="shared" si="61"/>
        <v>2.5649999999999999</v>
      </c>
      <c r="AG112" s="36">
        <f t="shared" si="61"/>
        <v>2</v>
      </c>
      <c r="AH112" s="36">
        <f t="shared" si="61"/>
        <v>1.94</v>
      </c>
      <c r="AI112" s="36">
        <f t="shared" si="61"/>
        <v>0</v>
      </c>
      <c r="AJ112" s="154">
        <f t="shared" si="61"/>
        <v>11.265000000000001</v>
      </c>
      <c r="AK112" s="154">
        <f t="shared" si="61"/>
        <v>38.115000000000002</v>
      </c>
    </row>
    <row r="113" spans="1:37">
      <c r="A113" s="283" t="s">
        <v>134</v>
      </c>
      <c r="B113" s="284"/>
      <c r="C113" s="284"/>
      <c r="D113" s="285"/>
      <c r="E113" s="37" t="str">
        <f t="shared" ref="E113:AK113" si="62">IFERROR(E35*$B$10,"-")</f>
        <v>-</v>
      </c>
      <c r="F113" s="38" t="str">
        <f t="shared" si="62"/>
        <v>-</v>
      </c>
      <c r="G113" s="43" t="str">
        <f t="shared" si="62"/>
        <v>-</v>
      </c>
      <c r="H113" s="155" t="str">
        <f t="shared" si="62"/>
        <v>-</v>
      </c>
      <c r="I113" s="47" t="str">
        <f t="shared" si="62"/>
        <v>-</v>
      </c>
      <c r="J113" s="38" t="str">
        <f t="shared" si="62"/>
        <v>-</v>
      </c>
      <c r="K113" s="38" t="str">
        <f t="shared" si="62"/>
        <v>-</v>
      </c>
      <c r="L113" s="38" t="str">
        <f t="shared" si="62"/>
        <v>-</v>
      </c>
      <c r="M113" s="38" t="str">
        <f t="shared" si="62"/>
        <v>-</v>
      </c>
      <c r="N113" s="38" t="str">
        <f t="shared" si="62"/>
        <v>-</v>
      </c>
      <c r="O113" s="155" t="str">
        <f t="shared" si="62"/>
        <v>-</v>
      </c>
      <c r="P113" s="38" t="str">
        <f t="shared" si="62"/>
        <v>-</v>
      </c>
      <c r="Q113" s="38" t="str">
        <f t="shared" si="62"/>
        <v>-</v>
      </c>
      <c r="R113" s="38" t="str">
        <f t="shared" si="62"/>
        <v>-</v>
      </c>
      <c r="S113" s="38" t="str">
        <f t="shared" si="62"/>
        <v>-</v>
      </c>
      <c r="T113" s="38" t="str">
        <f t="shared" si="62"/>
        <v>-</v>
      </c>
      <c r="U113" s="38" t="str">
        <f t="shared" si="62"/>
        <v>-</v>
      </c>
      <c r="V113" s="155" t="str">
        <f t="shared" si="62"/>
        <v>-</v>
      </c>
      <c r="W113" s="38" t="str">
        <f t="shared" si="62"/>
        <v>-</v>
      </c>
      <c r="X113" s="38" t="str">
        <f t="shared" si="62"/>
        <v>-</v>
      </c>
      <c r="Y113" s="38" t="str">
        <f t="shared" si="62"/>
        <v>-</v>
      </c>
      <c r="Z113" s="38" t="str">
        <f t="shared" si="62"/>
        <v>-</v>
      </c>
      <c r="AA113" s="38" t="str">
        <f t="shared" si="62"/>
        <v>-</v>
      </c>
      <c r="AB113" s="38" t="str">
        <f t="shared" si="62"/>
        <v>-</v>
      </c>
      <c r="AC113" s="155" t="str">
        <f t="shared" si="62"/>
        <v>-</v>
      </c>
      <c r="AD113" s="38" t="str">
        <f t="shared" si="62"/>
        <v>-</v>
      </c>
      <c r="AE113" s="38" t="str">
        <f t="shared" si="62"/>
        <v>-</v>
      </c>
      <c r="AF113" s="38" t="str">
        <f t="shared" si="62"/>
        <v>-</v>
      </c>
      <c r="AG113" s="38" t="str">
        <f t="shared" si="62"/>
        <v>-</v>
      </c>
      <c r="AH113" s="38" t="str">
        <f t="shared" si="62"/>
        <v>-</v>
      </c>
      <c r="AI113" s="38" t="str">
        <f t="shared" si="62"/>
        <v>-</v>
      </c>
      <c r="AJ113" s="155" t="str">
        <f t="shared" si="62"/>
        <v>-</v>
      </c>
      <c r="AK113" s="155" t="str">
        <f t="shared" si="62"/>
        <v>-</v>
      </c>
    </row>
    <row r="114" spans="1:37">
      <c r="A114" s="283" t="s">
        <v>135</v>
      </c>
      <c r="B114" s="284"/>
      <c r="C114" s="284"/>
      <c r="D114" s="285"/>
      <c r="E114" s="37" t="str">
        <f t="shared" ref="E114:AK114" si="63">IFERROR(E35*$B$12,"-")</f>
        <v>-</v>
      </c>
      <c r="F114" s="38" t="str">
        <f t="shared" si="63"/>
        <v>-</v>
      </c>
      <c r="G114" s="43" t="str">
        <f t="shared" si="63"/>
        <v>-</v>
      </c>
      <c r="H114" s="155" t="str">
        <f t="shared" si="63"/>
        <v>-</v>
      </c>
      <c r="I114" s="47" t="str">
        <f t="shared" si="63"/>
        <v>-</v>
      </c>
      <c r="J114" s="38" t="str">
        <f t="shared" si="63"/>
        <v>-</v>
      </c>
      <c r="K114" s="38" t="str">
        <f t="shared" si="63"/>
        <v>-</v>
      </c>
      <c r="L114" s="38" t="str">
        <f t="shared" si="63"/>
        <v>-</v>
      </c>
      <c r="M114" s="38" t="str">
        <f t="shared" si="63"/>
        <v>-</v>
      </c>
      <c r="N114" s="38" t="str">
        <f t="shared" si="63"/>
        <v>-</v>
      </c>
      <c r="O114" s="155" t="str">
        <f t="shared" si="63"/>
        <v>-</v>
      </c>
      <c r="P114" s="38" t="str">
        <f t="shared" si="63"/>
        <v>-</v>
      </c>
      <c r="Q114" s="38" t="str">
        <f t="shared" si="63"/>
        <v>-</v>
      </c>
      <c r="R114" s="38" t="str">
        <f t="shared" si="63"/>
        <v>-</v>
      </c>
      <c r="S114" s="38" t="str">
        <f t="shared" si="63"/>
        <v>-</v>
      </c>
      <c r="T114" s="38" t="str">
        <f t="shared" si="63"/>
        <v>-</v>
      </c>
      <c r="U114" s="38" t="str">
        <f t="shared" si="63"/>
        <v>-</v>
      </c>
      <c r="V114" s="155" t="str">
        <f t="shared" si="63"/>
        <v>-</v>
      </c>
      <c r="W114" s="38" t="str">
        <f t="shared" si="63"/>
        <v>-</v>
      </c>
      <c r="X114" s="38" t="str">
        <f t="shared" si="63"/>
        <v>-</v>
      </c>
      <c r="Y114" s="38" t="str">
        <f t="shared" si="63"/>
        <v>-</v>
      </c>
      <c r="Z114" s="38" t="str">
        <f t="shared" si="63"/>
        <v>-</v>
      </c>
      <c r="AA114" s="38" t="str">
        <f t="shared" si="63"/>
        <v>-</v>
      </c>
      <c r="AB114" s="38" t="str">
        <f t="shared" si="63"/>
        <v>-</v>
      </c>
      <c r="AC114" s="155" t="str">
        <f t="shared" si="63"/>
        <v>-</v>
      </c>
      <c r="AD114" s="38" t="str">
        <f t="shared" si="63"/>
        <v>-</v>
      </c>
      <c r="AE114" s="38" t="str">
        <f t="shared" si="63"/>
        <v>-</v>
      </c>
      <c r="AF114" s="38" t="str">
        <f t="shared" si="63"/>
        <v>-</v>
      </c>
      <c r="AG114" s="38" t="str">
        <f t="shared" si="63"/>
        <v>-</v>
      </c>
      <c r="AH114" s="38" t="str">
        <f t="shared" si="63"/>
        <v>-</v>
      </c>
      <c r="AI114" s="38" t="str">
        <f t="shared" si="63"/>
        <v>-</v>
      </c>
      <c r="AJ114" s="155" t="str">
        <f t="shared" si="63"/>
        <v>-</v>
      </c>
      <c r="AK114" s="155" t="str">
        <f t="shared" si="63"/>
        <v>-</v>
      </c>
    </row>
    <row r="115" spans="1:37">
      <c r="A115" s="283" t="s">
        <v>136</v>
      </c>
      <c r="B115" s="284"/>
      <c r="C115" s="284"/>
      <c r="D115" s="285"/>
      <c r="E115" s="37" t="str">
        <f t="shared" ref="E115:AK115" si="64">IFERROR(E35*$B$13,"-")</f>
        <v>-</v>
      </c>
      <c r="F115" s="38" t="str">
        <f t="shared" si="64"/>
        <v>-</v>
      </c>
      <c r="G115" s="43" t="str">
        <f t="shared" si="64"/>
        <v>-</v>
      </c>
      <c r="H115" s="155" t="str">
        <f t="shared" si="64"/>
        <v>-</v>
      </c>
      <c r="I115" s="47" t="str">
        <f t="shared" si="64"/>
        <v>-</v>
      </c>
      <c r="J115" s="38" t="str">
        <f t="shared" si="64"/>
        <v>-</v>
      </c>
      <c r="K115" s="38" t="str">
        <f t="shared" si="64"/>
        <v>-</v>
      </c>
      <c r="L115" s="38" t="str">
        <f t="shared" si="64"/>
        <v>-</v>
      </c>
      <c r="M115" s="38" t="str">
        <f t="shared" si="64"/>
        <v>-</v>
      </c>
      <c r="N115" s="38" t="str">
        <f t="shared" si="64"/>
        <v>-</v>
      </c>
      <c r="O115" s="155" t="str">
        <f t="shared" si="64"/>
        <v>-</v>
      </c>
      <c r="P115" s="38" t="str">
        <f t="shared" si="64"/>
        <v>-</v>
      </c>
      <c r="Q115" s="38" t="str">
        <f t="shared" si="64"/>
        <v>-</v>
      </c>
      <c r="R115" s="38" t="str">
        <f t="shared" si="64"/>
        <v>-</v>
      </c>
      <c r="S115" s="38" t="str">
        <f t="shared" si="64"/>
        <v>-</v>
      </c>
      <c r="T115" s="38" t="str">
        <f t="shared" si="64"/>
        <v>-</v>
      </c>
      <c r="U115" s="38" t="str">
        <f t="shared" si="64"/>
        <v>-</v>
      </c>
      <c r="V115" s="155" t="str">
        <f t="shared" si="64"/>
        <v>-</v>
      </c>
      <c r="W115" s="38" t="str">
        <f t="shared" si="64"/>
        <v>-</v>
      </c>
      <c r="X115" s="38" t="str">
        <f t="shared" si="64"/>
        <v>-</v>
      </c>
      <c r="Y115" s="38" t="str">
        <f t="shared" si="64"/>
        <v>-</v>
      </c>
      <c r="Z115" s="38" t="str">
        <f t="shared" si="64"/>
        <v>-</v>
      </c>
      <c r="AA115" s="38" t="str">
        <f t="shared" si="64"/>
        <v>-</v>
      </c>
      <c r="AB115" s="38" t="str">
        <f t="shared" si="64"/>
        <v>-</v>
      </c>
      <c r="AC115" s="155" t="str">
        <f t="shared" si="64"/>
        <v>-</v>
      </c>
      <c r="AD115" s="38" t="str">
        <f t="shared" si="64"/>
        <v>-</v>
      </c>
      <c r="AE115" s="38" t="str">
        <f t="shared" si="64"/>
        <v>-</v>
      </c>
      <c r="AF115" s="38" t="str">
        <f t="shared" si="64"/>
        <v>-</v>
      </c>
      <c r="AG115" s="38" t="str">
        <f t="shared" si="64"/>
        <v>-</v>
      </c>
      <c r="AH115" s="38" t="str">
        <f t="shared" si="64"/>
        <v>-</v>
      </c>
      <c r="AI115" s="38" t="str">
        <f t="shared" si="64"/>
        <v>-</v>
      </c>
      <c r="AJ115" s="155" t="str">
        <f t="shared" si="64"/>
        <v>-</v>
      </c>
      <c r="AK115" s="155" t="str">
        <f t="shared" si="64"/>
        <v>-</v>
      </c>
    </row>
    <row r="116" spans="1:37">
      <c r="A116" s="283" t="s">
        <v>137</v>
      </c>
      <c r="B116" s="284"/>
      <c r="C116" s="284"/>
      <c r="D116" s="285"/>
      <c r="E116" s="37">
        <f t="shared" ref="E116:AK116" si="65">IFERROR((E25+E26+E27)-E111,"-")</f>
        <v>-22.44</v>
      </c>
      <c r="F116" s="38">
        <f t="shared" si="65"/>
        <v>-20.18</v>
      </c>
      <c r="G116" s="43">
        <f t="shared" si="65"/>
        <v>0</v>
      </c>
      <c r="H116" s="155">
        <f t="shared" si="65"/>
        <v>-42.62</v>
      </c>
      <c r="I116" s="47">
        <f t="shared" si="65"/>
        <v>-15.34</v>
      </c>
      <c r="J116" s="38">
        <f t="shared" si="65"/>
        <v>-10.78</v>
      </c>
      <c r="K116" s="38">
        <f t="shared" si="65"/>
        <v>-9.44</v>
      </c>
      <c r="L116" s="38">
        <f t="shared" si="65"/>
        <v>-6.06</v>
      </c>
      <c r="M116" s="38">
        <f t="shared" si="65"/>
        <v>-6.76</v>
      </c>
      <c r="N116" s="38">
        <f t="shared" si="65"/>
        <v>0</v>
      </c>
      <c r="O116" s="155">
        <f t="shared" si="65"/>
        <v>-48.38</v>
      </c>
      <c r="P116" s="38">
        <f t="shared" si="65"/>
        <v>-8.6999999999999993</v>
      </c>
      <c r="Q116" s="38">
        <f t="shared" si="65"/>
        <v>-10.94</v>
      </c>
      <c r="R116" s="38">
        <f t="shared" si="65"/>
        <v>-10.94</v>
      </c>
      <c r="S116" s="38">
        <f t="shared" si="65"/>
        <v>-6.9</v>
      </c>
      <c r="T116" s="38">
        <f t="shared" si="65"/>
        <v>-11.48</v>
      </c>
      <c r="U116" s="38">
        <f t="shared" si="65"/>
        <v>0</v>
      </c>
      <c r="V116" s="155">
        <f t="shared" si="65"/>
        <v>-48.96</v>
      </c>
      <c r="W116" s="38">
        <f t="shared" si="65"/>
        <v>-11.94</v>
      </c>
      <c r="X116" s="38">
        <f t="shared" si="65"/>
        <v>-14.4</v>
      </c>
      <c r="Y116" s="38">
        <f t="shared" si="65"/>
        <v>-11.24</v>
      </c>
      <c r="Z116" s="38">
        <f t="shared" si="65"/>
        <v>-13.62</v>
      </c>
      <c r="AA116" s="38">
        <f t="shared" si="65"/>
        <v>-17.04</v>
      </c>
      <c r="AB116" s="38">
        <f t="shared" si="65"/>
        <v>0</v>
      </c>
      <c r="AC116" s="155">
        <f t="shared" si="65"/>
        <v>-68.239999999999995</v>
      </c>
      <c r="AD116" s="38">
        <f t="shared" si="65"/>
        <v>-21.26</v>
      </c>
      <c r="AE116" s="38">
        <f t="shared" si="65"/>
        <v>-7.86</v>
      </c>
      <c r="AF116" s="38">
        <f t="shared" si="65"/>
        <v>-16.78</v>
      </c>
      <c r="AG116" s="38">
        <f t="shared" si="65"/>
        <v>-14</v>
      </c>
      <c r="AH116" s="38">
        <f t="shared" si="65"/>
        <v>-17.28</v>
      </c>
      <c r="AI116" s="38">
        <f t="shared" si="65"/>
        <v>0</v>
      </c>
      <c r="AJ116" s="155">
        <f t="shared" si="65"/>
        <v>-77.180000000000007</v>
      </c>
      <c r="AK116" s="155">
        <f t="shared" si="65"/>
        <v>-285.38</v>
      </c>
    </row>
    <row r="117" spans="1:37">
      <c r="A117" s="283" t="s">
        <v>138</v>
      </c>
      <c r="B117" s="284"/>
      <c r="C117" s="284"/>
      <c r="D117" s="285"/>
      <c r="E117" s="37">
        <f t="shared" ref="E117:AK117" si="66">IFERROR((E23-E112),"-")</f>
        <v>-2.12</v>
      </c>
      <c r="F117" s="38">
        <f t="shared" si="66"/>
        <v>-1.0149999999999999</v>
      </c>
      <c r="G117" s="43">
        <f t="shared" si="66"/>
        <v>0</v>
      </c>
      <c r="H117" s="155">
        <f t="shared" si="66"/>
        <v>-3.1349999999999998</v>
      </c>
      <c r="I117" s="47">
        <f t="shared" si="66"/>
        <v>-0.69499999999999995</v>
      </c>
      <c r="J117" s="38">
        <f t="shared" si="66"/>
        <v>-1.0649999999999999</v>
      </c>
      <c r="K117" s="38">
        <f t="shared" si="66"/>
        <v>0.13</v>
      </c>
      <c r="L117" s="38">
        <f t="shared" si="66"/>
        <v>-0.755</v>
      </c>
      <c r="M117" s="38">
        <f t="shared" si="66"/>
        <v>-0.73</v>
      </c>
      <c r="N117" s="38">
        <f t="shared" si="66"/>
        <v>0</v>
      </c>
      <c r="O117" s="155">
        <f t="shared" si="66"/>
        <v>-3.1150000000000002</v>
      </c>
      <c r="P117" s="38">
        <f t="shared" si="66"/>
        <v>-1.2250000000000001</v>
      </c>
      <c r="Q117" s="38">
        <f t="shared" si="66"/>
        <v>5.0000000000000001E-3</v>
      </c>
      <c r="R117" s="38">
        <f t="shared" si="66"/>
        <v>-0.995</v>
      </c>
      <c r="S117" s="38">
        <f t="shared" si="66"/>
        <v>-1.325</v>
      </c>
      <c r="T117" s="38">
        <f t="shared" si="66"/>
        <v>-1.54</v>
      </c>
      <c r="U117" s="38">
        <f t="shared" si="66"/>
        <v>0</v>
      </c>
      <c r="V117" s="155">
        <f t="shared" si="66"/>
        <v>-5.08</v>
      </c>
      <c r="W117" s="38">
        <f t="shared" si="66"/>
        <v>-2.2450000000000001</v>
      </c>
      <c r="X117" s="38">
        <f t="shared" si="66"/>
        <v>-1.45</v>
      </c>
      <c r="Y117" s="38">
        <f t="shared" si="66"/>
        <v>-0.27</v>
      </c>
      <c r="Z117" s="38">
        <f t="shared" si="66"/>
        <v>-0.13500000000000001</v>
      </c>
      <c r="AA117" s="38">
        <f t="shared" si="66"/>
        <v>0.57999999999999996</v>
      </c>
      <c r="AB117" s="38">
        <f t="shared" si="66"/>
        <v>0</v>
      </c>
      <c r="AC117" s="155">
        <f t="shared" si="66"/>
        <v>-3.52</v>
      </c>
      <c r="AD117" s="38">
        <f t="shared" si="66"/>
        <v>-1.605</v>
      </c>
      <c r="AE117" s="38">
        <f t="shared" si="66"/>
        <v>-2.1549999999999998</v>
      </c>
      <c r="AF117" s="38">
        <f t="shared" si="66"/>
        <v>-0.56499999999999995</v>
      </c>
      <c r="AG117" s="38">
        <f t="shared" si="66"/>
        <v>-1</v>
      </c>
      <c r="AH117" s="38">
        <f t="shared" si="66"/>
        <v>-0.94</v>
      </c>
      <c r="AI117" s="38">
        <f t="shared" si="66"/>
        <v>0</v>
      </c>
      <c r="AJ117" s="155">
        <f t="shared" si="66"/>
        <v>-6.2649999999999997</v>
      </c>
      <c r="AK117" s="155">
        <f t="shared" si="66"/>
        <v>-21.114999999999998</v>
      </c>
    </row>
    <row r="118" spans="1:37">
      <c r="A118" s="283" t="s">
        <v>139</v>
      </c>
      <c r="B118" s="284"/>
      <c r="C118" s="284"/>
      <c r="D118" s="285"/>
      <c r="E118" s="37" t="str">
        <f t="shared" ref="E118:AK118" si="67">IFERROR((E28+E29)-E113,"-")</f>
        <v>-</v>
      </c>
      <c r="F118" s="38" t="str">
        <f t="shared" si="67"/>
        <v>-</v>
      </c>
      <c r="G118" s="43" t="str">
        <f t="shared" si="67"/>
        <v>-</v>
      </c>
      <c r="H118" s="155" t="str">
        <f t="shared" si="67"/>
        <v>-</v>
      </c>
      <c r="I118" s="47" t="str">
        <f t="shared" si="67"/>
        <v>-</v>
      </c>
      <c r="J118" s="38" t="str">
        <f t="shared" si="67"/>
        <v>-</v>
      </c>
      <c r="K118" s="38" t="str">
        <f t="shared" si="67"/>
        <v>-</v>
      </c>
      <c r="L118" s="38" t="str">
        <f t="shared" si="67"/>
        <v>-</v>
      </c>
      <c r="M118" s="38" t="str">
        <f t="shared" si="67"/>
        <v>-</v>
      </c>
      <c r="N118" s="38" t="str">
        <f t="shared" si="67"/>
        <v>-</v>
      </c>
      <c r="O118" s="155" t="str">
        <f t="shared" si="67"/>
        <v>-</v>
      </c>
      <c r="P118" s="38" t="str">
        <f t="shared" si="67"/>
        <v>-</v>
      </c>
      <c r="Q118" s="38" t="str">
        <f t="shared" si="67"/>
        <v>-</v>
      </c>
      <c r="R118" s="38" t="str">
        <f t="shared" si="67"/>
        <v>-</v>
      </c>
      <c r="S118" s="38" t="str">
        <f t="shared" si="67"/>
        <v>-</v>
      </c>
      <c r="T118" s="38" t="str">
        <f t="shared" si="67"/>
        <v>-</v>
      </c>
      <c r="U118" s="38" t="str">
        <f t="shared" si="67"/>
        <v>-</v>
      </c>
      <c r="V118" s="155" t="str">
        <f t="shared" si="67"/>
        <v>-</v>
      </c>
      <c r="W118" s="38" t="str">
        <f t="shared" si="67"/>
        <v>-</v>
      </c>
      <c r="X118" s="38" t="str">
        <f t="shared" si="67"/>
        <v>-</v>
      </c>
      <c r="Y118" s="38" t="str">
        <f t="shared" si="67"/>
        <v>-</v>
      </c>
      <c r="Z118" s="38" t="str">
        <f t="shared" si="67"/>
        <v>-</v>
      </c>
      <c r="AA118" s="38" t="str">
        <f t="shared" si="67"/>
        <v>-</v>
      </c>
      <c r="AB118" s="38" t="str">
        <f t="shared" si="67"/>
        <v>-</v>
      </c>
      <c r="AC118" s="155" t="str">
        <f t="shared" si="67"/>
        <v>-</v>
      </c>
      <c r="AD118" s="38" t="str">
        <f t="shared" si="67"/>
        <v>-</v>
      </c>
      <c r="AE118" s="38" t="str">
        <f t="shared" si="67"/>
        <v>-</v>
      </c>
      <c r="AF118" s="38" t="str">
        <f t="shared" si="67"/>
        <v>-</v>
      </c>
      <c r="AG118" s="38" t="str">
        <f t="shared" si="67"/>
        <v>-</v>
      </c>
      <c r="AH118" s="38" t="str">
        <f t="shared" si="67"/>
        <v>-</v>
      </c>
      <c r="AI118" s="38" t="str">
        <f t="shared" si="67"/>
        <v>-</v>
      </c>
      <c r="AJ118" s="155" t="str">
        <f t="shared" si="67"/>
        <v>-</v>
      </c>
      <c r="AK118" s="155" t="str">
        <f t="shared" si="67"/>
        <v>-</v>
      </c>
    </row>
    <row r="119" spans="1:37">
      <c r="A119" s="283" t="s">
        <v>140</v>
      </c>
      <c r="B119" s="284"/>
      <c r="C119" s="284"/>
      <c r="D119" s="285"/>
      <c r="E119" s="37" t="str">
        <f t="shared" ref="E119:AK119" si="68">IFERROR(E24-E114,"-")</f>
        <v>-</v>
      </c>
      <c r="F119" s="38" t="str">
        <f t="shared" si="68"/>
        <v>-</v>
      </c>
      <c r="G119" s="43" t="str">
        <f t="shared" si="68"/>
        <v>-</v>
      </c>
      <c r="H119" s="155" t="str">
        <f t="shared" si="68"/>
        <v>-</v>
      </c>
      <c r="I119" s="47" t="str">
        <f t="shared" si="68"/>
        <v>-</v>
      </c>
      <c r="J119" s="38" t="str">
        <f t="shared" si="68"/>
        <v>-</v>
      </c>
      <c r="K119" s="38" t="str">
        <f t="shared" si="68"/>
        <v>-</v>
      </c>
      <c r="L119" s="38" t="str">
        <f t="shared" si="68"/>
        <v>-</v>
      </c>
      <c r="M119" s="38" t="str">
        <f t="shared" si="68"/>
        <v>-</v>
      </c>
      <c r="N119" s="38" t="str">
        <f t="shared" si="68"/>
        <v>-</v>
      </c>
      <c r="O119" s="155" t="str">
        <f t="shared" si="68"/>
        <v>-</v>
      </c>
      <c r="P119" s="38" t="str">
        <f t="shared" si="68"/>
        <v>-</v>
      </c>
      <c r="Q119" s="38" t="str">
        <f t="shared" si="68"/>
        <v>-</v>
      </c>
      <c r="R119" s="38" t="str">
        <f t="shared" si="68"/>
        <v>-</v>
      </c>
      <c r="S119" s="38" t="str">
        <f t="shared" si="68"/>
        <v>-</v>
      </c>
      <c r="T119" s="38" t="str">
        <f t="shared" si="68"/>
        <v>-</v>
      </c>
      <c r="U119" s="38" t="str">
        <f t="shared" si="68"/>
        <v>-</v>
      </c>
      <c r="V119" s="155" t="str">
        <f t="shared" si="68"/>
        <v>-</v>
      </c>
      <c r="W119" s="38" t="str">
        <f t="shared" si="68"/>
        <v>-</v>
      </c>
      <c r="X119" s="38" t="str">
        <f t="shared" si="68"/>
        <v>-</v>
      </c>
      <c r="Y119" s="38" t="str">
        <f t="shared" si="68"/>
        <v>-</v>
      </c>
      <c r="Z119" s="38" t="str">
        <f t="shared" si="68"/>
        <v>-</v>
      </c>
      <c r="AA119" s="38" t="str">
        <f t="shared" si="68"/>
        <v>-</v>
      </c>
      <c r="AB119" s="38" t="str">
        <f t="shared" si="68"/>
        <v>-</v>
      </c>
      <c r="AC119" s="155" t="str">
        <f t="shared" si="68"/>
        <v>-</v>
      </c>
      <c r="AD119" s="38" t="str">
        <f t="shared" si="68"/>
        <v>-</v>
      </c>
      <c r="AE119" s="38" t="str">
        <f t="shared" si="68"/>
        <v>-</v>
      </c>
      <c r="AF119" s="38" t="str">
        <f t="shared" si="68"/>
        <v>-</v>
      </c>
      <c r="AG119" s="38" t="str">
        <f t="shared" si="68"/>
        <v>-</v>
      </c>
      <c r="AH119" s="38" t="str">
        <f t="shared" si="68"/>
        <v>-</v>
      </c>
      <c r="AI119" s="38" t="str">
        <f t="shared" si="68"/>
        <v>-</v>
      </c>
      <c r="AJ119" s="155" t="str">
        <f t="shared" si="68"/>
        <v>-</v>
      </c>
      <c r="AK119" s="155" t="str">
        <f t="shared" si="68"/>
        <v>-</v>
      </c>
    </row>
    <row r="120" spans="1:37" ht="15.75" customHeight="1">
      <c r="A120" s="280" t="s">
        <v>141</v>
      </c>
      <c r="B120" s="281"/>
      <c r="C120" s="281"/>
      <c r="D120" s="282"/>
      <c r="E120" s="39" t="str">
        <f t="shared" ref="E120:AK120" si="69">IFERROR((E30+E31)-E115,"-")</f>
        <v>-</v>
      </c>
      <c r="F120" s="40" t="str">
        <f t="shared" si="69"/>
        <v>-</v>
      </c>
      <c r="G120" s="44" t="str">
        <f t="shared" si="69"/>
        <v>-</v>
      </c>
      <c r="H120" s="156" t="str">
        <f t="shared" si="69"/>
        <v>-</v>
      </c>
      <c r="I120" s="48" t="str">
        <f t="shared" si="69"/>
        <v>-</v>
      </c>
      <c r="J120" s="40" t="str">
        <f t="shared" si="69"/>
        <v>-</v>
      </c>
      <c r="K120" s="40" t="str">
        <f t="shared" si="69"/>
        <v>-</v>
      </c>
      <c r="L120" s="40" t="str">
        <f t="shared" si="69"/>
        <v>-</v>
      </c>
      <c r="M120" s="40" t="str">
        <f t="shared" si="69"/>
        <v>-</v>
      </c>
      <c r="N120" s="40" t="str">
        <f t="shared" si="69"/>
        <v>-</v>
      </c>
      <c r="O120" s="156" t="str">
        <f t="shared" si="69"/>
        <v>-</v>
      </c>
      <c r="P120" s="40" t="str">
        <f t="shared" si="69"/>
        <v>-</v>
      </c>
      <c r="Q120" s="40" t="str">
        <f t="shared" si="69"/>
        <v>-</v>
      </c>
      <c r="R120" s="40" t="str">
        <f t="shared" si="69"/>
        <v>-</v>
      </c>
      <c r="S120" s="40" t="str">
        <f t="shared" si="69"/>
        <v>-</v>
      </c>
      <c r="T120" s="40" t="str">
        <f t="shared" si="69"/>
        <v>-</v>
      </c>
      <c r="U120" s="40" t="str">
        <f t="shared" si="69"/>
        <v>-</v>
      </c>
      <c r="V120" s="156" t="str">
        <f t="shared" si="69"/>
        <v>-</v>
      </c>
      <c r="W120" s="40" t="str">
        <f t="shared" si="69"/>
        <v>-</v>
      </c>
      <c r="X120" s="40" t="str">
        <f t="shared" si="69"/>
        <v>-</v>
      </c>
      <c r="Y120" s="40" t="str">
        <f t="shared" si="69"/>
        <v>-</v>
      </c>
      <c r="Z120" s="40" t="str">
        <f t="shared" si="69"/>
        <v>-</v>
      </c>
      <c r="AA120" s="40" t="str">
        <f t="shared" si="69"/>
        <v>-</v>
      </c>
      <c r="AB120" s="40" t="str">
        <f t="shared" si="69"/>
        <v>-</v>
      </c>
      <c r="AC120" s="156" t="str">
        <f t="shared" si="69"/>
        <v>-</v>
      </c>
      <c r="AD120" s="40" t="str">
        <f t="shared" si="69"/>
        <v>-</v>
      </c>
      <c r="AE120" s="40" t="str">
        <f t="shared" si="69"/>
        <v>-</v>
      </c>
      <c r="AF120" s="40" t="str">
        <f t="shared" si="69"/>
        <v>-</v>
      </c>
      <c r="AG120" s="40" t="str">
        <f t="shared" si="69"/>
        <v>-</v>
      </c>
      <c r="AH120" s="40" t="str">
        <f t="shared" si="69"/>
        <v>-</v>
      </c>
      <c r="AI120" s="40" t="str">
        <f t="shared" si="69"/>
        <v>-</v>
      </c>
      <c r="AJ120" s="156" t="str">
        <f t="shared" si="69"/>
        <v>-</v>
      </c>
      <c r="AK120" s="156" t="str">
        <f t="shared" si="69"/>
        <v>-</v>
      </c>
    </row>
    <row r="121" spans="1:37" ht="15.75" customHeight="1"/>
  </sheetData>
  <sheetProtection formatCells="0" formatColumns="0" formatRows="0" insertColumns="0" insertRows="0" insertHyperlinks="0" deleteColumns="0" deleteRows="0" sort="0" autoFilter="0" pivotTables="0"/>
  <mergeCells count="103">
    <mergeCell ref="A120:D120"/>
    <mergeCell ref="A114:D114"/>
    <mergeCell ref="A115:D115"/>
    <mergeCell ref="A116:D116"/>
    <mergeCell ref="A117:D117"/>
    <mergeCell ref="A118:D118"/>
    <mergeCell ref="A119:D119"/>
    <mergeCell ref="A113:D113"/>
    <mergeCell ref="A83:D83"/>
    <mergeCell ref="A108:D108"/>
    <mergeCell ref="A111:D111"/>
    <mergeCell ref="A112:D112"/>
    <mergeCell ref="A107:D107"/>
    <mergeCell ref="A104:D104"/>
    <mergeCell ref="A105:D105"/>
    <mergeCell ref="A106:D106"/>
    <mergeCell ref="A84:D84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9:D99"/>
    <mergeCell ref="A100:D100"/>
    <mergeCell ref="A102:D102"/>
    <mergeCell ref="A103:D103"/>
    <mergeCell ref="A95:D95"/>
    <mergeCell ref="A96:D96"/>
    <mergeCell ref="A97:D97"/>
    <mergeCell ref="A68:D68"/>
    <mergeCell ref="A70:D70"/>
    <mergeCell ref="A78:D78"/>
    <mergeCell ref="A79:D79"/>
    <mergeCell ref="A80:D80"/>
    <mergeCell ref="A82:D82"/>
    <mergeCell ref="A72:D72"/>
    <mergeCell ref="A73:D73"/>
    <mergeCell ref="A75:D75"/>
    <mergeCell ref="A76:D76"/>
    <mergeCell ref="A77:D77"/>
    <mergeCell ref="A71:D71"/>
    <mergeCell ref="A81:D81"/>
    <mergeCell ref="A64:D64"/>
    <mergeCell ref="A65:D65"/>
    <mergeCell ref="A66:D66"/>
    <mergeCell ref="A67:D67"/>
    <mergeCell ref="A57:D57"/>
    <mergeCell ref="A58:D58"/>
    <mergeCell ref="A59:D59"/>
    <mergeCell ref="A61:D61"/>
    <mergeCell ref="A62:D62"/>
    <mergeCell ref="A63:D63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51:D51"/>
    <mergeCell ref="A52:D52"/>
    <mergeCell ref="A53:D53"/>
    <mergeCell ref="A54:D54"/>
    <mergeCell ref="A55:D55"/>
    <mergeCell ref="A46:D46"/>
    <mergeCell ref="A47:D47"/>
    <mergeCell ref="A48:D48"/>
    <mergeCell ref="A49:D49"/>
    <mergeCell ref="A50:D50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1:B1"/>
    <mergeCell ref="C1:D1"/>
    <mergeCell ref="A3:B3"/>
    <mergeCell ref="C3:D3"/>
    <mergeCell ref="A4:B4"/>
    <mergeCell ref="C4:D4"/>
    <mergeCell ref="AC21:AC22"/>
    <mergeCell ref="AJ21:AJ22"/>
    <mergeCell ref="AK21:AK22"/>
    <mergeCell ref="H21:H22"/>
    <mergeCell ref="O21:O22"/>
    <mergeCell ref="V21:V22"/>
  </mergeCells>
  <dataValidations count="2">
    <dataValidation type="list" allowBlank="1" showInputMessage="1" showErrorMessage="1" sqref="C4:D4">
      <formula1>$C$5:$D$5</formula1>
    </dataValidation>
    <dataValidation type="list" allowBlank="1" showInputMessage="1" showErrorMessage="1" sqref="C4:D4">
      <formula1>$C$5:$D$5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Objectifs!$B$6:$K$6</xm:f>
          </x14:formula1>
          <xm:sqref>C3:D3</xm:sqref>
        </x14:dataValidation>
        <x14:dataValidation type="list" allowBlank="1" showInputMessage="1" showErrorMessage="1">
          <x14:formula1>
            <xm:f>Objectifs!$B$6:$K$6</xm:f>
          </x14:formula1>
          <xm:sqref>C3:D3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8EAADB"/>
  </sheetPr>
  <dimension ref="A1:AJ121"/>
  <sheetViews>
    <sheetView zoomScale="78" zoomScaleNormal="78" workbookViewId="0">
      <pane xSplit="4" ySplit="22" topLeftCell="E23" activePane="bottomRight" state="frozen"/>
      <selection pane="topRight"/>
      <selection pane="bottomLeft"/>
      <selection pane="bottomRight" activeCell="A23" sqref="A23:D23"/>
    </sheetView>
  </sheetViews>
  <sheetFormatPr baseColWidth="10" defaultColWidth="11.42578125" defaultRowHeight="15"/>
  <cols>
    <col min="1" max="1" width="34" style="2" customWidth="1"/>
    <col min="2" max="2" width="9.28515625" style="2" customWidth="1"/>
    <col min="3" max="3" width="23.5703125" style="2" customWidth="1"/>
    <col min="4" max="4" width="13.7109375" style="2" customWidth="1"/>
    <col min="5" max="5" width="14.85546875" style="2" customWidth="1"/>
    <col min="6" max="6" width="11.42578125" style="2"/>
    <col min="7" max="7" width="12.85546875" style="2" customWidth="1"/>
    <col min="8" max="8" width="11.42578125" style="2"/>
    <col min="9" max="9" width="11.5703125" style="2" customWidth="1"/>
    <col min="10" max="13" width="11.42578125" style="2"/>
    <col min="14" max="14" width="12.85546875" style="2" customWidth="1"/>
    <col min="15" max="15" width="11.42578125" style="2"/>
    <col min="16" max="16" width="11.5703125" style="2" customWidth="1"/>
    <col min="17" max="20" width="11.42578125" style="2"/>
    <col min="21" max="21" width="12.85546875" style="2" customWidth="1"/>
    <col min="22" max="22" width="11.42578125" style="2"/>
    <col min="23" max="23" width="11.5703125" style="2" customWidth="1"/>
    <col min="24" max="27" width="11.42578125" style="2"/>
    <col min="28" max="28" width="12.85546875" style="2" customWidth="1"/>
    <col min="29" max="29" width="11.42578125" style="2"/>
    <col min="30" max="30" width="11.5703125" style="2" customWidth="1"/>
    <col min="31" max="34" width="11.42578125" style="2"/>
    <col min="35" max="35" width="30.85546875" style="2" customWidth="1"/>
    <col min="36" max="36" width="11.42578125" style="2"/>
  </cols>
  <sheetData>
    <row r="1" spans="1:35" ht="16.5" customHeight="1" thickTop="1" thickBot="1">
      <c r="A1" s="252" t="s">
        <v>40</v>
      </c>
      <c r="B1" s="253"/>
      <c r="C1" s="252" t="e">
        <f ca="1">MID(CELL("nomfichier",#REF!),FIND("]",CELL("nomfichier",#REF!))+1,32)</f>
        <v>#REF!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6.5" customHeight="1" thickTop="1" thickBot="1">
      <c r="A2" s="57"/>
      <c r="B2" s="57"/>
      <c r="C2" s="57"/>
      <c r="D2" s="58"/>
      <c r="E2" s="1"/>
      <c r="F2" s="1"/>
      <c r="G2" s="1"/>
      <c r="H2" s="1"/>
      <c r="I2" s="1"/>
      <c r="J2" s="1"/>
      <c r="K2" s="1"/>
      <c r="L2" s="25" t="s">
        <v>41</v>
      </c>
      <c r="M2" s="1"/>
      <c r="N2" s="1"/>
      <c r="O2" s="1"/>
      <c r="P2" s="1"/>
      <c r="Q2" s="1"/>
      <c r="R2" s="1"/>
      <c r="S2" s="25" t="s">
        <v>41</v>
      </c>
      <c r="T2" s="1"/>
      <c r="U2" s="1"/>
      <c r="V2" s="1"/>
      <c r="W2" s="1"/>
      <c r="X2" s="1"/>
      <c r="Y2" s="1"/>
      <c r="Z2" s="25" t="s">
        <v>41</v>
      </c>
      <c r="AA2" s="1"/>
      <c r="AB2" s="1"/>
      <c r="AC2" s="1"/>
      <c r="AD2" s="1"/>
      <c r="AE2" s="1"/>
      <c r="AF2" s="1"/>
      <c r="AG2" s="25" t="s">
        <v>41</v>
      </c>
      <c r="AH2" s="1"/>
      <c r="AI2" s="1"/>
    </row>
    <row r="3" spans="1:35" ht="16.5" customHeight="1" thickTop="1" thickBot="1">
      <c r="A3" s="256" t="s">
        <v>42</v>
      </c>
      <c r="B3" s="257"/>
      <c r="C3" s="254" t="s">
        <v>3</v>
      </c>
      <c r="D3" s="255"/>
      <c r="E3" s="1"/>
      <c r="F3" s="1"/>
      <c r="G3" s="1"/>
      <c r="H3" s="1"/>
      <c r="I3" s="1"/>
      <c r="J3" s="1"/>
      <c r="K3" s="1"/>
      <c r="L3" s="25"/>
      <c r="M3" s="1"/>
      <c r="N3" s="1"/>
      <c r="O3" s="1"/>
      <c r="P3" s="1"/>
      <c r="Q3" s="1"/>
      <c r="R3" s="1"/>
      <c r="S3" s="25"/>
      <c r="T3" s="1"/>
      <c r="U3" s="1"/>
      <c r="V3" s="1"/>
      <c r="W3" s="1"/>
      <c r="X3" s="1"/>
      <c r="Y3" s="1"/>
      <c r="Z3" s="25"/>
      <c r="AA3" s="1"/>
      <c r="AB3" s="1"/>
      <c r="AC3" s="1"/>
      <c r="AD3" s="1"/>
      <c r="AE3" s="1"/>
      <c r="AF3" s="1"/>
      <c r="AG3" s="25"/>
      <c r="AH3" s="1"/>
      <c r="AI3" s="1"/>
    </row>
    <row r="4" spans="1:35" ht="16.5" customHeight="1" thickTop="1" thickBot="1">
      <c r="A4" s="256" t="s">
        <v>43</v>
      </c>
      <c r="B4" s="257"/>
      <c r="C4" s="254" t="s">
        <v>2</v>
      </c>
      <c r="D4" s="255"/>
      <c r="E4" s="1"/>
      <c r="F4" s="1"/>
      <c r="G4" s="1"/>
      <c r="H4" s="1"/>
      <c r="I4" s="1"/>
      <c r="J4" s="1"/>
      <c r="K4" s="1"/>
      <c r="L4" s="25"/>
      <c r="M4" s="1"/>
      <c r="N4" s="1"/>
      <c r="O4" s="1"/>
      <c r="P4" s="1"/>
      <c r="Q4" s="1"/>
      <c r="R4" s="1"/>
      <c r="S4" s="25"/>
      <c r="T4" s="1"/>
      <c r="U4" s="1"/>
      <c r="V4" s="1"/>
      <c r="W4" s="1"/>
      <c r="X4" s="1"/>
      <c r="Y4" s="1"/>
      <c r="Z4" s="25"/>
      <c r="AA4" s="1"/>
      <c r="AB4" s="1"/>
      <c r="AC4" s="1"/>
      <c r="AD4" s="1"/>
      <c r="AE4" s="1"/>
      <c r="AF4" s="1"/>
      <c r="AG4" s="25"/>
      <c r="AH4" s="1"/>
      <c r="AI4" s="1"/>
    </row>
    <row r="5" spans="1:35" ht="16.5" customHeight="1" thickTop="1" thickBot="1">
      <c r="A5" s="57"/>
      <c r="B5" s="57"/>
      <c r="C5" s="60" t="s">
        <v>1</v>
      </c>
      <c r="D5" s="61" t="s">
        <v>2</v>
      </c>
      <c r="E5" s="1"/>
      <c r="F5" s="1"/>
      <c r="G5" s="1"/>
      <c r="H5" s="1"/>
      <c r="I5" s="1"/>
      <c r="J5" s="1"/>
      <c r="K5" s="1"/>
      <c r="L5" s="25"/>
      <c r="M5" s="1"/>
      <c r="N5" s="1"/>
      <c r="O5" s="1"/>
      <c r="P5" s="1"/>
      <c r="Q5" s="1"/>
      <c r="R5" s="1"/>
      <c r="S5" s="25"/>
      <c r="T5" s="1"/>
      <c r="U5" s="1"/>
      <c r="V5" s="1"/>
      <c r="W5" s="1"/>
      <c r="X5" s="1"/>
      <c r="Y5" s="1"/>
      <c r="Z5" s="25"/>
      <c r="AA5" s="1"/>
      <c r="AB5" s="1"/>
      <c r="AC5" s="1"/>
      <c r="AD5" s="1"/>
      <c r="AE5" s="1"/>
      <c r="AF5" s="1"/>
      <c r="AG5" s="25"/>
      <c r="AH5" s="1"/>
      <c r="AI5" s="1"/>
    </row>
    <row r="6" spans="1:35" s="53" customFormat="1" ht="16.5" customHeight="1" thickTop="1" thickBot="1">
      <c r="A6" s="270" t="s">
        <v>44</v>
      </c>
      <c r="B6" s="271"/>
      <c r="C6" s="101" t="s">
        <v>45</v>
      </c>
      <c r="D6" s="71" t="s">
        <v>46</v>
      </c>
      <c r="E6" s="50"/>
      <c r="F6" s="50"/>
      <c r="G6" s="50"/>
      <c r="H6" s="50"/>
      <c r="I6" s="50"/>
      <c r="J6" s="50"/>
      <c r="K6" s="50"/>
      <c r="L6" s="52"/>
      <c r="M6" s="50"/>
      <c r="N6" s="50"/>
      <c r="O6" s="50"/>
      <c r="P6" s="50"/>
      <c r="Q6" s="50"/>
      <c r="R6" s="50"/>
      <c r="S6" s="52"/>
      <c r="T6" s="50"/>
      <c r="U6" s="50"/>
      <c r="V6" s="50"/>
      <c r="W6" s="50"/>
      <c r="X6" s="50"/>
      <c r="Y6" s="50"/>
      <c r="Z6" s="52"/>
      <c r="AA6" s="50"/>
      <c r="AB6" s="50"/>
      <c r="AC6" s="50"/>
      <c r="AD6" s="50"/>
      <c r="AE6" s="50"/>
      <c r="AF6" s="50"/>
      <c r="AG6" s="52"/>
      <c r="AH6" s="50"/>
      <c r="AI6" s="50"/>
    </row>
    <row r="7" spans="1:35" ht="15.75" customHeight="1" thickTop="1">
      <c r="A7" s="59" t="s">
        <v>13</v>
      </c>
      <c r="B7" s="65">
        <f>HLOOKUP(C3,Objectifs!B6:K17,2,FALSE)</f>
        <v>0.05</v>
      </c>
      <c r="C7" s="159" t="str">
        <f>IFERROR(AI35/'Dates de chargements'!B20,"-")</f>
        <v>-</v>
      </c>
      <c r="D7" s="62" t="str">
        <f t="shared" ref="D7:D17" si="0">IFERROR((IF(B7="-","-",C7/B7)),"-")</f>
        <v>-</v>
      </c>
      <c r="E7" s="1"/>
      <c r="F7" s="1"/>
      <c r="G7" s="1"/>
      <c r="H7" s="1"/>
      <c r="I7" s="1"/>
      <c r="J7" s="1"/>
      <c r="K7" s="1"/>
      <c r="L7" s="25"/>
      <c r="M7" s="1"/>
      <c r="N7" s="1"/>
      <c r="O7" s="1"/>
      <c r="P7" s="1"/>
      <c r="Q7" s="1"/>
      <c r="R7" s="1"/>
      <c r="S7" s="25"/>
      <c r="T7" s="1"/>
      <c r="U7" s="1"/>
      <c r="V7" s="1"/>
      <c r="W7" s="1"/>
      <c r="X7" s="1"/>
      <c r="Y7" s="1"/>
      <c r="Z7" s="25"/>
      <c r="AA7" s="1"/>
      <c r="AB7" s="1"/>
      <c r="AC7" s="1"/>
      <c r="AD7" s="1"/>
      <c r="AE7" s="1"/>
      <c r="AF7" s="1"/>
      <c r="AG7" s="25"/>
      <c r="AH7" s="1"/>
      <c r="AI7" s="1"/>
    </row>
    <row r="8" spans="1:35">
      <c r="A8" s="54" t="s">
        <v>14</v>
      </c>
      <c r="B8" s="66">
        <f>HLOOKUP(C3,Objectifs!B6:K17,3,FALSE)</f>
        <v>8</v>
      </c>
      <c r="C8" s="173" t="str">
        <f>AI92</f>
        <v>-</v>
      </c>
      <c r="D8" s="63" t="str">
        <f t="shared" si="0"/>
        <v>-</v>
      </c>
      <c r="E8" s="1"/>
      <c r="F8" s="1"/>
      <c r="G8" s="1"/>
      <c r="H8" s="1"/>
      <c r="I8" s="1"/>
      <c r="J8" s="1"/>
      <c r="K8" s="1"/>
      <c r="L8" s="25"/>
      <c r="M8" s="1"/>
      <c r="N8" s="1"/>
      <c r="O8" s="1"/>
      <c r="P8" s="1"/>
      <c r="Q8" s="1"/>
      <c r="R8" s="1"/>
      <c r="S8" s="25"/>
      <c r="T8" s="1"/>
      <c r="U8" s="1"/>
      <c r="V8" s="1"/>
      <c r="W8" s="1"/>
      <c r="X8" s="1"/>
      <c r="Y8" s="1"/>
      <c r="Z8" s="25"/>
      <c r="AA8" s="1"/>
      <c r="AB8" s="1"/>
      <c r="AC8" s="1"/>
      <c r="AD8" s="1"/>
      <c r="AE8" s="1"/>
      <c r="AF8" s="1"/>
      <c r="AG8" s="25"/>
      <c r="AH8" s="1"/>
      <c r="AI8" s="1"/>
    </row>
    <row r="9" spans="1:35">
      <c r="A9" s="54" t="s">
        <v>15</v>
      </c>
      <c r="B9" s="67">
        <f>HLOOKUP(C3,Objectifs!B6:K17,4,FALSE)</f>
        <v>0.06</v>
      </c>
      <c r="C9" s="160" t="str">
        <f>AI42</f>
        <v>-</v>
      </c>
      <c r="D9" s="63" t="str">
        <f t="shared" si="0"/>
        <v>-</v>
      </c>
      <c r="E9" s="1"/>
      <c r="F9" s="1"/>
      <c r="G9" s="1"/>
      <c r="H9" s="1"/>
      <c r="I9" s="1"/>
      <c r="J9" s="1"/>
      <c r="K9" s="1"/>
      <c r="L9" s="25"/>
      <c r="M9" s="1"/>
      <c r="N9" s="1"/>
      <c r="O9" s="1"/>
      <c r="P9" s="1"/>
      <c r="Q9" s="1"/>
      <c r="R9" s="1"/>
      <c r="S9" s="25"/>
      <c r="T9" s="1"/>
      <c r="U9" s="1"/>
      <c r="V9" s="1"/>
      <c r="W9" s="1"/>
      <c r="X9" s="1"/>
      <c r="Y9" s="1"/>
      <c r="Z9" s="25"/>
      <c r="AA9" s="1"/>
      <c r="AB9" s="1"/>
      <c r="AC9" s="1"/>
      <c r="AD9" s="1"/>
      <c r="AE9" s="1"/>
      <c r="AF9" s="1"/>
      <c r="AG9" s="25"/>
      <c r="AH9" s="1"/>
      <c r="AI9" s="1"/>
    </row>
    <row r="10" spans="1:35">
      <c r="A10" s="54" t="s">
        <v>17</v>
      </c>
      <c r="B10" s="67" t="str">
        <f>HLOOKUP(C3,Objectifs!B6:K17,5,FALSE)</f>
        <v>-</v>
      </c>
      <c r="C10" s="160" t="str">
        <f>AI51</f>
        <v>-</v>
      </c>
      <c r="D10" s="63" t="str">
        <f t="shared" si="0"/>
        <v>-</v>
      </c>
      <c r="E10" s="1"/>
      <c r="F10" s="1"/>
      <c r="G10" s="1"/>
      <c r="H10" s="1"/>
      <c r="I10" s="1"/>
      <c r="J10" s="1"/>
      <c r="K10" s="1"/>
      <c r="L10" s="25"/>
      <c r="M10" s="1"/>
      <c r="N10" s="1"/>
      <c r="O10" s="1"/>
      <c r="P10" s="1"/>
      <c r="Q10" s="1"/>
      <c r="R10" s="1"/>
      <c r="S10" s="25"/>
      <c r="T10" s="1"/>
      <c r="U10" s="1"/>
      <c r="V10" s="1"/>
      <c r="W10" s="1"/>
      <c r="X10" s="1"/>
      <c r="Y10" s="1"/>
      <c r="Z10" s="25"/>
      <c r="AA10" s="1"/>
      <c r="AB10" s="1"/>
      <c r="AC10" s="1"/>
      <c r="AD10" s="1"/>
      <c r="AE10" s="1"/>
      <c r="AF10" s="1"/>
      <c r="AG10" s="25"/>
      <c r="AH10" s="1"/>
      <c r="AI10" s="1"/>
    </row>
    <row r="11" spans="1:35">
      <c r="A11" s="54" t="s">
        <v>18</v>
      </c>
      <c r="B11" s="67">
        <f>HLOOKUP(C3,Objectifs!B6:K17,6,FALSE)</f>
        <v>5.0000000000000001E-3</v>
      </c>
      <c r="C11" s="160" t="str">
        <f>AI58</f>
        <v>-</v>
      </c>
      <c r="D11" s="63" t="str">
        <f t="shared" si="0"/>
        <v>-</v>
      </c>
      <c r="E11" s="1"/>
      <c r="F11" s="1"/>
      <c r="G11" s="1"/>
      <c r="H11" s="1"/>
      <c r="I11" s="1"/>
      <c r="J11" s="1"/>
      <c r="K11" s="1"/>
      <c r="L11" s="25"/>
      <c r="M11" s="1"/>
      <c r="N11" s="1"/>
      <c r="O11" s="1"/>
      <c r="P11" s="1"/>
      <c r="Q11" s="1"/>
      <c r="R11" s="1"/>
      <c r="S11" s="25"/>
      <c r="T11" s="1"/>
      <c r="U11" s="1"/>
      <c r="V11" s="1"/>
      <c r="W11" s="1"/>
      <c r="X11" s="1"/>
      <c r="Y11" s="1"/>
      <c r="Z11" s="25"/>
      <c r="AA11" s="1"/>
      <c r="AB11" s="1"/>
      <c r="AC11" s="1"/>
      <c r="AD11" s="1"/>
      <c r="AE11" s="1"/>
      <c r="AF11" s="1"/>
      <c r="AG11" s="25"/>
      <c r="AH11" s="1"/>
      <c r="AI11" s="1"/>
    </row>
    <row r="12" spans="1:35">
      <c r="A12" s="54" t="s">
        <v>19</v>
      </c>
      <c r="B12" s="67" t="str">
        <f>HLOOKUP(C3,Objectifs!B6:K17,7,FALSE)</f>
        <v>-</v>
      </c>
      <c r="C12" s="160" t="str">
        <f>AI59</f>
        <v>-</v>
      </c>
      <c r="D12" s="63" t="str">
        <f t="shared" si="0"/>
        <v>-</v>
      </c>
      <c r="E12" s="1"/>
      <c r="F12" s="1"/>
      <c r="G12" s="1"/>
      <c r="H12" s="1"/>
      <c r="I12" s="1"/>
      <c r="J12" s="1"/>
      <c r="K12" s="1"/>
      <c r="L12" s="25"/>
      <c r="M12" s="1"/>
      <c r="N12" s="1"/>
      <c r="O12" s="1"/>
      <c r="P12" s="1"/>
      <c r="Q12" s="1"/>
      <c r="R12" s="1"/>
      <c r="S12" s="25"/>
      <c r="T12" s="1"/>
      <c r="U12" s="1"/>
      <c r="V12" s="1"/>
      <c r="W12" s="1"/>
      <c r="X12" s="1"/>
      <c r="Y12" s="1"/>
      <c r="Z12" s="25"/>
      <c r="AA12" s="1"/>
      <c r="AB12" s="1"/>
      <c r="AC12" s="1"/>
      <c r="AD12" s="1"/>
      <c r="AE12" s="1"/>
      <c r="AF12" s="1"/>
      <c r="AG12" s="25"/>
      <c r="AH12" s="1"/>
      <c r="AI12" s="1"/>
    </row>
    <row r="13" spans="1:35">
      <c r="A13" s="54" t="s">
        <v>20</v>
      </c>
      <c r="B13" s="67" t="str">
        <f>HLOOKUP(C3,Objectifs!B6:K17,8,FALSE)</f>
        <v>-</v>
      </c>
      <c r="C13" s="160" t="str">
        <f>AI54</f>
        <v>-</v>
      </c>
      <c r="D13" s="63" t="str">
        <f t="shared" si="0"/>
        <v>-</v>
      </c>
      <c r="E13" s="1"/>
      <c r="F13" s="1"/>
      <c r="G13" s="1"/>
      <c r="H13" s="1"/>
      <c r="I13" s="1"/>
      <c r="J13" s="1"/>
      <c r="K13" s="1"/>
      <c r="L13" s="25"/>
      <c r="M13" s="1"/>
      <c r="N13" s="1"/>
      <c r="O13" s="1"/>
      <c r="P13" s="1"/>
      <c r="Q13" s="1"/>
      <c r="R13" s="1"/>
      <c r="S13" s="25"/>
      <c r="T13" s="1"/>
      <c r="U13" s="1"/>
      <c r="V13" s="1"/>
      <c r="W13" s="1"/>
      <c r="X13" s="1"/>
      <c r="Y13" s="1"/>
      <c r="Z13" s="25"/>
      <c r="AA13" s="1"/>
      <c r="AB13" s="1"/>
      <c r="AC13" s="1"/>
      <c r="AD13" s="1"/>
      <c r="AE13" s="1"/>
      <c r="AF13" s="1"/>
      <c r="AG13" s="25"/>
      <c r="AH13" s="1"/>
      <c r="AI13" s="1"/>
    </row>
    <row r="14" spans="1:35">
      <c r="A14" s="54" t="s">
        <v>21</v>
      </c>
      <c r="B14" s="67">
        <f>HLOOKUP(C3,Objectifs!B6:K17,9,FALSE)</f>
        <v>0.03</v>
      </c>
      <c r="C14" s="160" t="str">
        <f>AI48</f>
        <v>-</v>
      </c>
      <c r="D14" s="63" t="str">
        <f t="shared" si="0"/>
        <v>-</v>
      </c>
      <c r="E14" s="1"/>
      <c r="F14" s="1"/>
      <c r="G14" s="1"/>
      <c r="H14" s="1"/>
      <c r="I14" s="1"/>
      <c r="J14" s="1"/>
      <c r="K14" s="1"/>
      <c r="L14" s="25"/>
      <c r="M14" s="1"/>
      <c r="N14" s="1"/>
      <c r="O14" s="1"/>
      <c r="P14" s="1"/>
      <c r="Q14" s="1"/>
      <c r="R14" s="1"/>
      <c r="S14" s="25"/>
      <c r="T14" s="1"/>
      <c r="U14" s="1"/>
      <c r="V14" s="1"/>
      <c r="W14" s="1"/>
      <c r="X14" s="1"/>
      <c r="Y14" s="1"/>
      <c r="Z14" s="25"/>
      <c r="AA14" s="1"/>
      <c r="AB14" s="1"/>
      <c r="AC14" s="1"/>
      <c r="AD14" s="1"/>
      <c r="AE14" s="1"/>
      <c r="AF14" s="1"/>
      <c r="AG14" s="25"/>
      <c r="AH14" s="1"/>
      <c r="AI14" s="1"/>
    </row>
    <row r="15" spans="1:35">
      <c r="A15" s="54" t="s">
        <v>22</v>
      </c>
      <c r="B15" s="68">
        <f>HLOOKUP(C3,Objectifs!B6:K17,10,FALSE)</f>
        <v>30</v>
      </c>
      <c r="C15" s="174" t="str">
        <f>AI81</f>
        <v>-</v>
      </c>
      <c r="D15" s="63" t="str">
        <f t="shared" si="0"/>
        <v>-</v>
      </c>
      <c r="E15" s="1"/>
      <c r="F15" s="1"/>
      <c r="G15" s="1"/>
      <c r="H15" s="1"/>
      <c r="I15" s="1"/>
      <c r="J15" s="1"/>
      <c r="K15" s="1"/>
      <c r="L15" s="25"/>
      <c r="M15" s="1"/>
      <c r="N15" s="1"/>
      <c r="O15" s="1"/>
      <c r="P15" s="1"/>
      <c r="Q15" s="1"/>
      <c r="R15" s="1"/>
      <c r="S15" s="25"/>
      <c r="T15" s="1"/>
      <c r="U15" s="1"/>
      <c r="V15" s="1"/>
      <c r="W15" s="1"/>
      <c r="X15" s="1"/>
      <c r="Y15" s="1"/>
      <c r="Z15" s="25"/>
      <c r="AA15" s="1"/>
      <c r="AB15" s="1"/>
      <c r="AC15" s="1"/>
      <c r="AD15" s="1"/>
      <c r="AE15" s="1"/>
      <c r="AF15" s="1"/>
      <c r="AG15" s="25"/>
      <c r="AH15" s="1"/>
      <c r="AI15" s="1"/>
    </row>
    <row r="16" spans="1:35">
      <c r="A16" s="56" t="s">
        <v>23</v>
      </c>
      <c r="B16" s="69" t="str">
        <f>HLOOKUP(C3,Objectifs!B6:K17,11,FALSE)</f>
        <v>-</v>
      </c>
      <c r="C16" s="174" t="str">
        <f>IF(AI82=0,AI83,AI82)</f>
        <v>-</v>
      </c>
      <c r="D16" s="63" t="str">
        <f t="shared" si="0"/>
        <v>-</v>
      </c>
      <c r="E16" s="1"/>
      <c r="F16" s="1"/>
      <c r="G16" s="1"/>
      <c r="H16" s="1"/>
      <c r="I16" s="1"/>
      <c r="J16" s="1"/>
      <c r="K16" s="1"/>
      <c r="L16" s="25"/>
      <c r="M16" s="1"/>
      <c r="N16" s="1"/>
      <c r="O16" s="1"/>
      <c r="P16" s="1"/>
      <c r="Q16" s="1"/>
      <c r="R16" s="1"/>
      <c r="S16" s="25"/>
      <c r="T16" s="1"/>
      <c r="U16" s="1"/>
      <c r="V16" s="1"/>
      <c r="W16" s="1"/>
      <c r="X16" s="1"/>
      <c r="Y16" s="1"/>
      <c r="Z16" s="25"/>
      <c r="AA16" s="1"/>
      <c r="AB16" s="1"/>
      <c r="AC16" s="1"/>
      <c r="AD16" s="1"/>
      <c r="AE16" s="1"/>
      <c r="AF16" s="1"/>
      <c r="AG16" s="25"/>
      <c r="AH16" s="1"/>
      <c r="AI16" s="1"/>
    </row>
    <row r="17" spans="1:35" ht="15.75" customHeight="1" thickBot="1">
      <c r="A17" s="55" t="s">
        <v>24</v>
      </c>
      <c r="B17" s="70" t="str">
        <f>HLOOKUP(C3,Objectifs!B6:K17,12,FALSE)</f>
        <v>-</v>
      </c>
      <c r="C17" s="174" t="str">
        <f>AI84</f>
        <v>-</v>
      </c>
      <c r="D17" s="64" t="str">
        <f t="shared" si="0"/>
        <v>-</v>
      </c>
      <c r="E17" s="1"/>
      <c r="F17" s="1"/>
      <c r="G17" s="1"/>
      <c r="H17" s="1"/>
      <c r="I17" s="1"/>
      <c r="J17" s="1"/>
      <c r="K17" s="1"/>
      <c r="L17" s="25"/>
      <c r="M17" s="1"/>
      <c r="N17" s="1"/>
      <c r="O17" s="1"/>
      <c r="P17" s="1"/>
      <c r="Q17" s="1"/>
      <c r="R17" s="1"/>
      <c r="S17" s="25"/>
      <c r="T17" s="1"/>
      <c r="U17" s="1"/>
      <c r="V17" s="1"/>
      <c r="W17" s="1"/>
      <c r="X17" s="1"/>
      <c r="Y17" s="1"/>
      <c r="Z17" s="25"/>
      <c r="AA17" s="1"/>
      <c r="AB17" s="1"/>
      <c r="AC17" s="1"/>
      <c r="AD17" s="1"/>
      <c r="AE17" s="1"/>
      <c r="AF17" s="1"/>
      <c r="AG17" s="25"/>
      <c r="AH17" s="1"/>
      <c r="AI17" s="1"/>
    </row>
    <row r="18" spans="1:35" ht="16.5" customHeight="1" thickTop="1" thickBo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25"/>
      <c r="M18" s="1"/>
      <c r="N18" s="1"/>
      <c r="O18" s="1"/>
      <c r="P18" s="1"/>
      <c r="Q18" s="1"/>
      <c r="R18" s="1"/>
      <c r="S18" s="25"/>
      <c r="T18" s="1"/>
      <c r="U18" s="1"/>
      <c r="V18" s="1"/>
      <c r="W18" s="1"/>
      <c r="X18" s="1"/>
      <c r="Y18" s="1"/>
      <c r="Z18" s="25"/>
      <c r="AA18" s="1"/>
      <c r="AB18" s="1"/>
      <c r="AC18" s="1"/>
      <c r="AD18" s="1"/>
      <c r="AE18" s="1"/>
      <c r="AF18" s="1"/>
      <c r="AG18" s="25"/>
      <c r="AH18" s="1"/>
      <c r="AI18" s="1"/>
    </row>
    <row r="19" spans="1:35" ht="15.75" customHeight="1" thickTop="1">
      <c r="A19" s="192" t="s">
        <v>26</v>
      </c>
      <c r="B19" s="272">
        <f>'Dates de chargements'!$B$219</f>
        <v>0</v>
      </c>
      <c r="C19" s="272"/>
      <c r="D19" s="1"/>
      <c r="E19" s="1"/>
      <c r="F19" s="1"/>
      <c r="G19" s="1"/>
      <c r="H19" s="1"/>
      <c r="I19" s="1"/>
      <c r="J19" s="1"/>
      <c r="K19" s="1"/>
      <c r="L19" s="25"/>
      <c r="M19" s="1"/>
      <c r="N19" s="1"/>
      <c r="O19" s="1"/>
      <c r="P19" s="1"/>
      <c r="Q19" s="1"/>
      <c r="R19" s="1"/>
      <c r="S19" s="25"/>
      <c r="T19" s="1"/>
      <c r="U19" s="1"/>
      <c r="V19" s="1"/>
      <c r="W19" s="1"/>
      <c r="X19" s="1"/>
      <c r="Y19" s="1"/>
      <c r="Z19" s="25"/>
      <c r="AA19" s="1"/>
      <c r="AB19" s="1"/>
      <c r="AC19" s="1"/>
      <c r="AD19" s="1"/>
      <c r="AE19" s="1"/>
      <c r="AF19" s="1"/>
      <c r="AG19" s="25"/>
      <c r="AH19" s="1"/>
      <c r="AI19" s="1"/>
    </row>
    <row r="20" spans="1:35" ht="17.45" customHeight="1" thickBot="1">
      <c r="A20" s="193" t="s">
        <v>47</v>
      </c>
      <c r="B20" s="273" t="str">
        <f>IFERROR(AI35/$B$19,"-")</f>
        <v>-</v>
      </c>
      <c r="C20" s="273"/>
      <c r="D20" s="1"/>
      <c r="E20" s="1"/>
      <c r="F20" s="1"/>
      <c r="G20" s="1"/>
      <c r="H20" s="1"/>
      <c r="I20" s="1"/>
      <c r="J20" s="1"/>
      <c r="K20" s="1"/>
      <c r="L20" s="25"/>
      <c r="M20" s="1"/>
      <c r="N20" s="1"/>
      <c r="O20" s="1"/>
      <c r="P20" s="1"/>
      <c r="Q20" s="1"/>
      <c r="R20" s="1"/>
      <c r="S20" s="25"/>
      <c r="T20" s="1"/>
      <c r="U20" s="1"/>
      <c r="V20" s="1"/>
      <c r="W20" s="1"/>
      <c r="X20" s="1"/>
      <c r="Y20" s="1"/>
      <c r="Z20" s="25"/>
      <c r="AA20" s="1"/>
      <c r="AB20" s="1"/>
      <c r="AC20" s="1"/>
      <c r="AD20" s="1"/>
      <c r="AE20" s="1"/>
      <c r="AF20" s="1"/>
      <c r="AG20" s="25"/>
      <c r="AH20" s="1"/>
      <c r="AI20" s="1"/>
    </row>
    <row r="21" spans="1:35" ht="16.5" customHeight="1" thickTop="1" thickBot="1">
      <c r="D21" s="4"/>
      <c r="E21" s="79" t="s">
        <v>218</v>
      </c>
      <c r="F21" s="241" t="s">
        <v>186</v>
      </c>
      <c r="G21" s="79" t="s">
        <v>219</v>
      </c>
      <c r="H21" s="80" t="str">
        <f t="shared" ref="H21:L21" si="1">TEXT(H22,"jjjj")</f>
        <v>mardi</v>
      </c>
      <c r="I21" s="80" t="str">
        <f t="shared" si="1"/>
        <v>mercredi</v>
      </c>
      <c r="J21" s="80" t="str">
        <f t="shared" si="1"/>
        <v>jeudi</v>
      </c>
      <c r="K21" s="80" t="str">
        <f t="shared" si="1"/>
        <v>vendredi</v>
      </c>
      <c r="L21" s="82" t="str">
        <f t="shared" si="1"/>
        <v>samedi</v>
      </c>
      <c r="M21" s="241" t="s">
        <v>188</v>
      </c>
      <c r="N21" s="79" t="str">
        <f t="shared" ref="N21:S21" si="2">TEXT(N22,"jjjj")</f>
        <v>lundi</v>
      </c>
      <c r="O21" s="80" t="str">
        <f t="shared" si="2"/>
        <v>mardi</v>
      </c>
      <c r="P21" s="80" t="str">
        <f t="shared" si="2"/>
        <v>mercredi</v>
      </c>
      <c r="Q21" s="80" t="str">
        <f t="shared" si="2"/>
        <v>jeudi</v>
      </c>
      <c r="R21" s="80" t="str">
        <f t="shared" si="2"/>
        <v>vendredi</v>
      </c>
      <c r="S21" s="82" t="str">
        <f t="shared" si="2"/>
        <v>samedi</v>
      </c>
      <c r="T21" s="241" t="s">
        <v>189</v>
      </c>
      <c r="U21" s="79" t="str">
        <f t="shared" ref="U21:Z21" si="3">TEXT(U22,"jjjj")</f>
        <v>lundi</v>
      </c>
      <c r="V21" s="80" t="str">
        <f t="shared" si="3"/>
        <v>mardi</v>
      </c>
      <c r="W21" s="80" t="str">
        <f t="shared" si="3"/>
        <v>mercredi</v>
      </c>
      <c r="X21" s="80" t="str">
        <f t="shared" si="3"/>
        <v>jeudi</v>
      </c>
      <c r="Y21" s="80" t="str">
        <f t="shared" si="3"/>
        <v>vendredi</v>
      </c>
      <c r="Z21" s="82" t="str">
        <f t="shared" si="3"/>
        <v>samedi</v>
      </c>
      <c r="AA21" s="241" t="s">
        <v>190</v>
      </c>
      <c r="AB21" s="79" t="str">
        <f t="shared" ref="AB21:AG21" si="4">TEXT(AB22,"jjjj")</f>
        <v>lundi</v>
      </c>
      <c r="AC21" s="80" t="str">
        <f t="shared" si="4"/>
        <v>mardi</v>
      </c>
      <c r="AD21" s="80" t="str">
        <f t="shared" si="4"/>
        <v>mercredi</v>
      </c>
      <c r="AE21" s="80" t="str">
        <f t="shared" si="4"/>
        <v>jeudi</v>
      </c>
      <c r="AF21" s="80" t="str">
        <f t="shared" si="4"/>
        <v>vendredi</v>
      </c>
      <c r="AG21" s="82" t="str">
        <f t="shared" si="4"/>
        <v>samedi</v>
      </c>
      <c r="AH21" s="241" t="s">
        <v>191</v>
      </c>
      <c r="AI21" s="241" t="s">
        <v>192</v>
      </c>
    </row>
    <row r="22" spans="1:35" ht="16.5" customHeight="1" thickTop="1" thickBot="1">
      <c r="A22" s="4"/>
      <c r="B22" s="4"/>
      <c r="C22" s="4"/>
      <c r="D22" s="4"/>
      <c r="E22" s="79">
        <v>44836</v>
      </c>
      <c r="F22" s="242"/>
      <c r="G22" s="83">
        <v>44837</v>
      </c>
      <c r="H22" s="84">
        <f>+G22+1</f>
        <v>44838</v>
      </c>
      <c r="I22" s="84">
        <f>+H22+1</f>
        <v>44839</v>
      </c>
      <c r="J22" s="84">
        <f>+I22+1</f>
        <v>44840</v>
      </c>
      <c r="K22" s="84">
        <f>+J22+1</f>
        <v>44841</v>
      </c>
      <c r="L22" s="85">
        <f>+K22+1</f>
        <v>44842</v>
      </c>
      <c r="M22" s="242"/>
      <c r="N22" s="83">
        <f>L22+2</f>
        <v>44844</v>
      </c>
      <c r="O22" s="84">
        <f>+N22+1</f>
        <v>44845</v>
      </c>
      <c r="P22" s="84">
        <f>+O22+1</f>
        <v>44846</v>
      </c>
      <c r="Q22" s="84">
        <f>+P22+1</f>
        <v>44847</v>
      </c>
      <c r="R22" s="84">
        <f>+Q22+1</f>
        <v>44848</v>
      </c>
      <c r="S22" s="85">
        <f>+R22+1</f>
        <v>44849</v>
      </c>
      <c r="T22" s="242"/>
      <c r="U22" s="83">
        <f>S22+2</f>
        <v>44851</v>
      </c>
      <c r="V22" s="84">
        <f>+U22+1</f>
        <v>44852</v>
      </c>
      <c r="W22" s="84">
        <f>+V22+1</f>
        <v>44853</v>
      </c>
      <c r="X22" s="84">
        <f>+W22+1</f>
        <v>44854</v>
      </c>
      <c r="Y22" s="84">
        <f>+X22+1</f>
        <v>44855</v>
      </c>
      <c r="Z22" s="85">
        <f>+Y22+1</f>
        <v>44856</v>
      </c>
      <c r="AA22" s="242"/>
      <c r="AB22" s="83">
        <f>Z22+2</f>
        <v>44858</v>
      </c>
      <c r="AC22" s="84">
        <f>+AB22+1</f>
        <v>44859</v>
      </c>
      <c r="AD22" s="84">
        <f>+AC22+1</f>
        <v>44860</v>
      </c>
      <c r="AE22" s="84">
        <f>+AD22+1</f>
        <v>44861</v>
      </c>
      <c r="AF22" s="84">
        <f>+AE22+1</f>
        <v>44862</v>
      </c>
      <c r="AG22" s="85">
        <f>+AF22+1</f>
        <v>44863</v>
      </c>
      <c r="AH22" s="242"/>
      <c r="AI22" s="242"/>
    </row>
    <row r="23" spans="1:35" ht="15.75" customHeight="1" thickTop="1">
      <c r="A23" s="249" t="s">
        <v>179</v>
      </c>
      <c r="B23" s="250"/>
      <c r="C23" s="250"/>
      <c r="D23" s="251"/>
      <c r="E23" s="5"/>
      <c r="F23" s="72">
        <f t="shared" ref="F23:F34" si="5">SUM(E23:E23)</f>
        <v>0</v>
      </c>
      <c r="G23" s="5"/>
      <c r="H23" s="6"/>
      <c r="I23" s="6"/>
      <c r="J23" s="6"/>
      <c r="K23" s="6"/>
      <c r="L23" s="15"/>
      <c r="M23" s="72">
        <f t="shared" ref="M23:M34" si="6">SUM(G23:L23)</f>
        <v>0</v>
      </c>
      <c r="N23" s="5"/>
      <c r="O23" s="6"/>
      <c r="P23" s="6"/>
      <c r="Q23" s="6"/>
      <c r="R23" s="6"/>
      <c r="S23" s="15"/>
      <c r="T23" s="72">
        <f t="shared" ref="T23:T34" si="7">SUM(N23:S23)</f>
        <v>0</v>
      </c>
      <c r="U23" s="5"/>
      <c r="V23" s="6"/>
      <c r="W23" s="6"/>
      <c r="X23" s="6"/>
      <c r="Y23" s="6"/>
      <c r="Z23" s="15"/>
      <c r="AA23" s="72">
        <f t="shared" ref="AA23:AA34" si="8">SUM(U23:Z23)</f>
        <v>0</v>
      </c>
      <c r="AB23" s="5"/>
      <c r="AC23" s="6"/>
      <c r="AD23" s="6"/>
      <c r="AE23" s="6"/>
      <c r="AF23" s="6"/>
      <c r="AG23" s="15"/>
      <c r="AH23" s="72">
        <f t="shared" ref="AH23:AH34" si="9">SUM(AB23:AG23)</f>
        <v>0</v>
      </c>
      <c r="AI23" s="72">
        <f t="shared" ref="AI23:AI34" si="10">F23+M23+T23+AA23+AH23</f>
        <v>0</v>
      </c>
    </row>
    <row r="24" spans="1:35">
      <c r="A24" s="243" t="s">
        <v>55</v>
      </c>
      <c r="B24" s="244"/>
      <c r="C24" s="244"/>
      <c r="D24" s="245"/>
      <c r="E24" s="7"/>
      <c r="F24" s="73">
        <f t="shared" si="5"/>
        <v>0</v>
      </c>
      <c r="G24" s="7"/>
      <c r="H24" s="8"/>
      <c r="I24" s="8"/>
      <c r="J24" s="8"/>
      <c r="K24" s="8"/>
      <c r="L24" s="16"/>
      <c r="M24" s="73">
        <f t="shared" si="6"/>
        <v>0</v>
      </c>
      <c r="N24" s="7"/>
      <c r="O24" s="8"/>
      <c r="P24" s="8"/>
      <c r="Q24" s="8"/>
      <c r="R24" s="8"/>
      <c r="S24" s="16"/>
      <c r="T24" s="73">
        <f t="shared" si="7"/>
        <v>0</v>
      </c>
      <c r="U24" s="7"/>
      <c r="V24" s="8"/>
      <c r="W24" s="8"/>
      <c r="X24" s="8"/>
      <c r="Y24" s="8"/>
      <c r="Z24" s="16"/>
      <c r="AA24" s="73">
        <f t="shared" si="8"/>
        <v>0</v>
      </c>
      <c r="AB24" s="7"/>
      <c r="AC24" s="8"/>
      <c r="AD24" s="8"/>
      <c r="AE24" s="8"/>
      <c r="AF24" s="8"/>
      <c r="AG24" s="16"/>
      <c r="AH24" s="73">
        <f t="shared" si="9"/>
        <v>0</v>
      </c>
      <c r="AI24" s="73">
        <f t="shared" si="10"/>
        <v>0</v>
      </c>
    </row>
    <row r="25" spans="1:35">
      <c r="A25" s="243" t="s">
        <v>56</v>
      </c>
      <c r="B25" s="244"/>
      <c r="C25" s="244"/>
      <c r="D25" s="245"/>
      <c r="E25" s="7"/>
      <c r="F25" s="73">
        <f t="shared" si="5"/>
        <v>0</v>
      </c>
      <c r="G25" s="7"/>
      <c r="H25" s="8"/>
      <c r="I25" s="8"/>
      <c r="J25" s="8"/>
      <c r="K25" s="8"/>
      <c r="L25" s="16"/>
      <c r="M25" s="73">
        <f t="shared" si="6"/>
        <v>0</v>
      </c>
      <c r="N25" s="7"/>
      <c r="O25" s="8"/>
      <c r="P25" s="8"/>
      <c r="Q25" s="8"/>
      <c r="R25" s="8"/>
      <c r="S25" s="16"/>
      <c r="T25" s="73">
        <f t="shared" si="7"/>
        <v>0</v>
      </c>
      <c r="U25" s="7"/>
      <c r="V25" s="8"/>
      <c r="W25" s="8"/>
      <c r="X25" s="8"/>
      <c r="Y25" s="8"/>
      <c r="Z25" s="16"/>
      <c r="AA25" s="73">
        <f t="shared" si="8"/>
        <v>0</v>
      </c>
      <c r="AB25" s="7"/>
      <c r="AC25" s="8"/>
      <c r="AD25" s="8"/>
      <c r="AE25" s="8"/>
      <c r="AF25" s="8"/>
      <c r="AG25" s="16"/>
      <c r="AH25" s="73">
        <f t="shared" si="9"/>
        <v>0</v>
      </c>
      <c r="AI25" s="73">
        <f t="shared" si="10"/>
        <v>0</v>
      </c>
    </row>
    <row r="26" spans="1:35">
      <c r="A26" s="243" t="s">
        <v>57</v>
      </c>
      <c r="B26" s="244"/>
      <c r="C26" s="244"/>
      <c r="D26" s="245"/>
      <c r="E26" s="7"/>
      <c r="F26" s="73">
        <f t="shared" si="5"/>
        <v>0</v>
      </c>
      <c r="G26" s="7"/>
      <c r="H26" s="8"/>
      <c r="I26" s="8"/>
      <c r="J26" s="8"/>
      <c r="K26" s="8"/>
      <c r="L26" s="16"/>
      <c r="M26" s="73">
        <f t="shared" si="6"/>
        <v>0</v>
      </c>
      <c r="N26" s="7"/>
      <c r="O26" s="8"/>
      <c r="P26" s="8"/>
      <c r="Q26" s="8"/>
      <c r="R26" s="8"/>
      <c r="S26" s="16"/>
      <c r="T26" s="73">
        <f t="shared" si="7"/>
        <v>0</v>
      </c>
      <c r="U26" s="7"/>
      <c r="V26" s="8"/>
      <c r="W26" s="8"/>
      <c r="X26" s="8"/>
      <c r="Y26" s="8"/>
      <c r="Z26" s="16"/>
      <c r="AA26" s="73">
        <f t="shared" si="8"/>
        <v>0</v>
      </c>
      <c r="AB26" s="7"/>
      <c r="AC26" s="8"/>
      <c r="AD26" s="8"/>
      <c r="AE26" s="8"/>
      <c r="AF26" s="8"/>
      <c r="AG26" s="16"/>
      <c r="AH26" s="73">
        <f t="shared" si="9"/>
        <v>0</v>
      </c>
      <c r="AI26" s="73">
        <f t="shared" si="10"/>
        <v>0</v>
      </c>
    </row>
    <row r="27" spans="1:35">
      <c r="A27" s="243" t="s">
        <v>58</v>
      </c>
      <c r="B27" s="244"/>
      <c r="C27" s="244"/>
      <c r="D27" s="245"/>
      <c r="E27" s="7"/>
      <c r="F27" s="73">
        <f t="shared" si="5"/>
        <v>0</v>
      </c>
      <c r="G27" s="7"/>
      <c r="H27" s="8"/>
      <c r="I27" s="8"/>
      <c r="J27" s="8"/>
      <c r="K27" s="8"/>
      <c r="L27" s="16"/>
      <c r="M27" s="73">
        <f t="shared" si="6"/>
        <v>0</v>
      </c>
      <c r="N27" s="7"/>
      <c r="O27" s="8"/>
      <c r="P27" s="8"/>
      <c r="Q27" s="8"/>
      <c r="R27" s="8"/>
      <c r="S27" s="16"/>
      <c r="T27" s="73">
        <f t="shared" si="7"/>
        <v>0</v>
      </c>
      <c r="U27" s="7"/>
      <c r="V27" s="8"/>
      <c r="W27" s="8"/>
      <c r="X27" s="8"/>
      <c r="Y27" s="8"/>
      <c r="Z27" s="16"/>
      <c r="AA27" s="73">
        <f t="shared" si="8"/>
        <v>0</v>
      </c>
      <c r="AB27" s="7"/>
      <c r="AC27" s="8"/>
      <c r="AD27" s="8"/>
      <c r="AE27" s="8"/>
      <c r="AF27" s="8"/>
      <c r="AG27" s="16"/>
      <c r="AH27" s="73">
        <f t="shared" si="9"/>
        <v>0</v>
      </c>
      <c r="AI27" s="73">
        <f t="shared" si="10"/>
        <v>0</v>
      </c>
    </row>
    <row r="28" spans="1:35">
      <c r="A28" s="243" t="s">
        <v>59</v>
      </c>
      <c r="B28" s="244"/>
      <c r="C28" s="244"/>
      <c r="D28" s="245"/>
      <c r="E28" s="7"/>
      <c r="F28" s="73">
        <f t="shared" si="5"/>
        <v>0</v>
      </c>
      <c r="G28" s="7"/>
      <c r="H28" s="8"/>
      <c r="I28" s="8"/>
      <c r="J28" s="8"/>
      <c r="K28" s="8"/>
      <c r="L28" s="16"/>
      <c r="M28" s="73">
        <f t="shared" si="6"/>
        <v>0</v>
      </c>
      <c r="N28" s="7"/>
      <c r="O28" s="8"/>
      <c r="P28" s="8"/>
      <c r="Q28" s="8"/>
      <c r="R28" s="8"/>
      <c r="S28" s="16"/>
      <c r="T28" s="73">
        <f t="shared" si="7"/>
        <v>0</v>
      </c>
      <c r="U28" s="7"/>
      <c r="V28" s="8"/>
      <c r="W28" s="8"/>
      <c r="X28" s="8"/>
      <c r="Y28" s="8"/>
      <c r="Z28" s="16"/>
      <c r="AA28" s="73">
        <f t="shared" si="8"/>
        <v>0</v>
      </c>
      <c r="AB28" s="7"/>
      <c r="AC28" s="8"/>
      <c r="AD28" s="8"/>
      <c r="AE28" s="8"/>
      <c r="AF28" s="8"/>
      <c r="AG28" s="16"/>
      <c r="AH28" s="73">
        <f t="shared" si="9"/>
        <v>0</v>
      </c>
      <c r="AI28" s="73">
        <f t="shared" si="10"/>
        <v>0</v>
      </c>
    </row>
    <row r="29" spans="1:35">
      <c r="A29" s="243" t="s">
        <v>60</v>
      </c>
      <c r="B29" s="244"/>
      <c r="C29" s="244"/>
      <c r="D29" s="245"/>
      <c r="E29" s="7"/>
      <c r="F29" s="73">
        <f t="shared" si="5"/>
        <v>0</v>
      </c>
      <c r="G29" s="7"/>
      <c r="H29" s="8"/>
      <c r="I29" s="8"/>
      <c r="J29" s="8"/>
      <c r="K29" s="8"/>
      <c r="L29" s="16"/>
      <c r="M29" s="73">
        <f t="shared" si="6"/>
        <v>0</v>
      </c>
      <c r="N29" s="7"/>
      <c r="O29" s="8"/>
      <c r="P29" s="8"/>
      <c r="Q29" s="8"/>
      <c r="R29" s="8"/>
      <c r="S29" s="16"/>
      <c r="T29" s="73">
        <f t="shared" si="7"/>
        <v>0</v>
      </c>
      <c r="U29" s="7"/>
      <c r="V29" s="8"/>
      <c r="W29" s="8"/>
      <c r="X29" s="8"/>
      <c r="Y29" s="8"/>
      <c r="Z29" s="16"/>
      <c r="AA29" s="73">
        <f t="shared" si="8"/>
        <v>0</v>
      </c>
      <c r="AB29" s="7"/>
      <c r="AC29" s="8"/>
      <c r="AD29" s="8"/>
      <c r="AE29" s="8"/>
      <c r="AF29" s="8"/>
      <c r="AG29" s="16"/>
      <c r="AH29" s="73">
        <f t="shared" si="9"/>
        <v>0</v>
      </c>
      <c r="AI29" s="73">
        <f t="shared" si="10"/>
        <v>0</v>
      </c>
    </row>
    <row r="30" spans="1:35">
      <c r="A30" s="243" t="s">
        <v>61</v>
      </c>
      <c r="B30" s="244"/>
      <c r="C30" s="244"/>
      <c r="D30" s="245"/>
      <c r="E30" s="7"/>
      <c r="F30" s="73">
        <f t="shared" si="5"/>
        <v>0</v>
      </c>
      <c r="G30" s="7"/>
      <c r="H30" s="8"/>
      <c r="I30" s="8"/>
      <c r="J30" s="8"/>
      <c r="K30" s="8"/>
      <c r="L30" s="16"/>
      <c r="M30" s="73">
        <f t="shared" si="6"/>
        <v>0</v>
      </c>
      <c r="N30" s="7"/>
      <c r="O30" s="8"/>
      <c r="P30" s="8"/>
      <c r="Q30" s="8"/>
      <c r="R30" s="8"/>
      <c r="S30" s="16"/>
      <c r="T30" s="73">
        <f t="shared" si="7"/>
        <v>0</v>
      </c>
      <c r="U30" s="7"/>
      <c r="V30" s="8"/>
      <c r="W30" s="8"/>
      <c r="X30" s="8"/>
      <c r="Y30" s="8"/>
      <c r="Z30" s="16"/>
      <c r="AA30" s="73">
        <f t="shared" si="8"/>
        <v>0</v>
      </c>
      <c r="AB30" s="7"/>
      <c r="AC30" s="8"/>
      <c r="AD30" s="8"/>
      <c r="AE30" s="8"/>
      <c r="AF30" s="8"/>
      <c r="AG30" s="16"/>
      <c r="AH30" s="73">
        <f t="shared" si="9"/>
        <v>0</v>
      </c>
      <c r="AI30" s="73">
        <f t="shared" si="10"/>
        <v>0</v>
      </c>
    </row>
    <row r="31" spans="1:35">
      <c r="A31" s="243" t="s">
        <v>62</v>
      </c>
      <c r="B31" s="244"/>
      <c r="C31" s="244"/>
      <c r="D31" s="245"/>
      <c r="E31" s="9"/>
      <c r="F31" s="74">
        <f t="shared" si="5"/>
        <v>0</v>
      </c>
      <c r="G31" s="9"/>
      <c r="H31" s="10"/>
      <c r="I31" s="10"/>
      <c r="J31" s="10"/>
      <c r="K31" s="10"/>
      <c r="L31" s="17"/>
      <c r="M31" s="74">
        <f t="shared" si="6"/>
        <v>0</v>
      </c>
      <c r="N31" s="9"/>
      <c r="O31" s="10"/>
      <c r="P31" s="10"/>
      <c r="Q31" s="10"/>
      <c r="R31" s="10"/>
      <c r="S31" s="17"/>
      <c r="T31" s="74">
        <f t="shared" si="7"/>
        <v>0</v>
      </c>
      <c r="U31" s="9"/>
      <c r="V31" s="10"/>
      <c r="W31" s="10"/>
      <c r="X31" s="10"/>
      <c r="Y31" s="10"/>
      <c r="Z31" s="17"/>
      <c r="AA31" s="74">
        <f t="shared" si="8"/>
        <v>0</v>
      </c>
      <c r="AB31" s="9"/>
      <c r="AC31" s="10"/>
      <c r="AD31" s="10"/>
      <c r="AE31" s="10"/>
      <c r="AF31" s="10"/>
      <c r="AG31" s="17"/>
      <c r="AH31" s="74">
        <f t="shared" si="9"/>
        <v>0</v>
      </c>
      <c r="AI31" s="74">
        <f t="shared" si="10"/>
        <v>0</v>
      </c>
    </row>
    <row r="32" spans="1:35">
      <c r="A32" s="246" t="s">
        <v>63</v>
      </c>
      <c r="B32" s="247"/>
      <c r="C32" s="247"/>
      <c r="D32" s="248"/>
      <c r="E32" s="7"/>
      <c r="F32" s="73">
        <f t="shared" si="5"/>
        <v>0</v>
      </c>
      <c r="G32" s="7"/>
      <c r="H32" s="8"/>
      <c r="I32" s="8"/>
      <c r="J32" s="8"/>
      <c r="K32" s="8"/>
      <c r="L32" s="16"/>
      <c r="M32" s="73">
        <f t="shared" si="6"/>
        <v>0</v>
      </c>
      <c r="N32" s="7"/>
      <c r="O32" s="8"/>
      <c r="P32" s="8"/>
      <c r="Q32" s="8"/>
      <c r="R32" s="8"/>
      <c r="S32" s="16"/>
      <c r="T32" s="73">
        <f t="shared" si="7"/>
        <v>0</v>
      </c>
      <c r="U32" s="7"/>
      <c r="V32" s="8"/>
      <c r="W32" s="8"/>
      <c r="X32" s="8"/>
      <c r="Y32" s="8"/>
      <c r="Z32" s="16"/>
      <c r="AA32" s="73">
        <f t="shared" si="8"/>
        <v>0</v>
      </c>
      <c r="AB32" s="7"/>
      <c r="AC32" s="8"/>
      <c r="AD32" s="8"/>
      <c r="AE32" s="8"/>
      <c r="AF32" s="8"/>
      <c r="AG32" s="16"/>
      <c r="AH32" s="73">
        <f t="shared" si="9"/>
        <v>0</v>
      </c>
      <c r="AI32" s="73">
        <f t="shared" si="10"/>
        <v>0</v>
      </c>
    </row>
    <row r="33" spans="1:35">
      <c r="A33" s="246" t="s">
        <v>64</v>
      </c>
      <c r="B33" s="247"/>
      <c r="C33" s="247"/>
      <c r="D33" s="248"/>
      <c r="E33" s="7"/>
      <c r="F33" s="73">
        <f t="shared" si="5"/>
        <v>0</v>
      </c>
      <c r="G33" s="7"/>
      <c r="H33" s="8"/>
      <c r="I33" s="8"/>
      <c r="J33" s="8"/>
      <c r="K33" s="8"/>
      <c r="L33" s="16"/>
      <c r="M33" s="73">
        <f t="shared" si="6"/>
        <v>0</v>
      </c>
      <c r="N33" s="7"/>
      <c r="O33" s="8"/>
      <c r="P33" s="8"/>
      <c r="Q33" s="8"/>
      <c r="R33" s="8"/>
      <c r="S33" s="16"/>
      <c r="T33" s="73">
        <f t="shared" si="7"/>
        <v>0</v>
      </c>
      <c r="U33" s="7"/>
      <c r="V33" s="8"/>
      <c r="W33" s="8"/>
      <c r="X33" s="8"/>
      <c r="Y33" s="8"/>
      <c r="Z33" s="16"/>
      <c r="AA33" s="73">
        <f t="shared" si="8"/>
        <v>0</v>
      </c>
      <c r="AB33" s="7"/>
      <c r="AC33" s="8"/>
      <c r="AD33" s="8"/>
      <c r="AE33" s="8"/>
      <c r="AF33" s="8"/>
      <c r="AG33" s="16"/>
      <c r="AH33" s="73">
        <f t="shared" si="9"/>
        <v>0</v>
      </c>
      <c r="AI33" s="73">
        <f t="shared" si="10"/>
        <v>0</v>
      </c>
    </row>
    <row r="34" spans="1:35" ht="15.75" customHeight="1" thickBot="1">
      <c r="A34" s="243" t="s">
        <v>65</v>
      </c>
      <c r="B34" s="244"/>
      <c r="C34" s="244"/>
      <c r="D34" s="245"/>
      <c r="E34" s="7"/>
      <c r="F34" s="73">
        <f t="shared" si="5"/>
        <v>0</v>
      </c>
      <c r="G34" s="7"/>
      <c r="H34" s="8"/>
      <c r="I34" s="8"/>
      <c r="J34" s="8"/>
      <c r="K34" s="8"/>
      <c r="L34" s="16"/>
      <c r="M34" s="73">
        <f t="shared" si="6"/>
        <v>0</v>
      </c>
      <c r="N34" s="7"/>
      <c r="O34" s="8"/>
      <c r="P34" s="8"/>
      <c r="Q34" s="8"/>
      <c r="R34" s="8"/>
      <c r="S34" s="16"/>
      <c r="T34" s="73">
        <f t="shared" si="7"/>
        <v>0</v>
      </c>
      <c r="U34" s="7"/>
      <c r="V34" s="8"/>
      <c r="W34" s="8"/>
      <c r="X34" s="8"/>
      <c r="Y34" s="8"/>
      <c r="Z34" s="16"/>
      <c r="AA34" s="73">
        <f t="shared" si="8"/>
        <v>0</v>
      </c>
      <c r="AB34" s="7"/>
      <c r="AC34" s="8"/>
      <c r="AD34" s="8"/>
      <c r="AE34" s="8"/>
      <c r="AF34" s="8"/>
      <c r="AG34" s="16"/>
      <c r="AH34" s="73">
        <f t="shared" si="9"/>
        <v>0</v>
      </c>
      <c r="AI34" s="73">
        <f t="shared" si="10"/>
        <v>0</v>
      </c>
    </row>
    <row r="35" spans="1:35" ht="16.5" customHeight="1" thickTop="1" thickBot="1">
      <c r="A35" s="258" t="s">
        <v>66</v>
      </c>
      <c r="B35" s="259"/>
      <c r="C35" s="259"/>
      <c r="D35" s="260"/>
      <c r="E35" s="76">
        <f t="shared" ref="E35:AI35" si="11">SUM(E23:E34)</f>
        <v>0</v>
      </c>
      <c r="F35" s="75">
        <f t="shared" si="11"/>
        <v>0</v>
      </c>
      <c r="G35" s="76">
        <f t="shared" si="11"/>
        <v>0</v>
      </c>
      <c r="H35" s="77">
        <f t="shared" si="11"/>
        <v>0</v>
      </c>
      <c r="I35" s="77">
        <f t="shared" si="11"/>
        <v>0</v>
      </c>
      <c r="J35" s="77">
        <f t="shared" si="11"/>
        <v>0</v>
      </c>
      <c r="K35" s="77">
        <f t="shared" si="11"/>
        <v>0</v>
      </c>
      <c r="L35" s="78">
        <f t="shared" si="11"/>
        <v>0</v>
      </c>
      <c r="M35" s="75">
        <f t="shared" si="11"/>
        <v>0</v>
      </c>
      <c r="N35" s="76">
        <f t="shared" si="11"/>
        <v>0</v>
      </c>
      <c r="O35" s="77">
        <f t="shared" si="11"/>
        <v>0</v>
      </c>
      <c r="P35" s="77">
        <f t="shared" si="11"/>
        <v>0</v>
      </c>
      <c r="Q35" s="77">
        <f t="shared" si="11"/>
        <v>0</v>
      </c>
      <c r="R35" s="77">
        <f t="shared" si="11"/>
        <v>0</v>
      </c>
      <c r="S35" s="78">
        <f t="shared" si="11"/>
        <v>0</v>
      </c>
      <c r="T35" s="75">
        <f t="shared" si="11"/>
        <v>0</v>
      </c>
      <c r="U35" s="76">
        <f t="shared" si="11"/>
        <v>0</v>
      </c>
      <c r="V35" s="77">
        <f t="shared" si="11"/>
        <v>0</v>
      </c>
      <c r="W35" s="77">
        <f t="shared" si="11"/>
        <v>0</v>
      </c>
      <c r="X35" s="77">
        <f t="shared" si="11"/>
        <v>0</v>
      </c>
      <c r="Y35" s="77">
        <f t="shared" si="11"/>
        <v>0</v>
      </c>
      <c r="Z35" s="78">
        <f t="shared" si="11"/>
        <v>0</v>
      </c>
      <c r="AA35" s="75">
        <f t="shared" si="11"/>
        <v>0</v>
      </c>
      <c r="AB35" s="76">
        <f t="shared" si="11"/>
        <v>0</v>
      </c>
      <c r="AC35" s="77">
        <f t="shared" si="11"/>
        <v>0</v>
      </c>
      <c r="AD35" s="77">
        <f t="shared" si="11"/>
        <v>0</v>
      </c>
      <c r="AE35" s="77">
        <f t="shared" si="11"/>
        <v>0</v>
      </c>
      <c r="AF35" s="77">
        <f t="shared" si="11"/>
        <v>0</v>
      </c>
      <c r="AG35" s="78">
        <f t="shared" si="11"/>
        <v>0</v>
      </c>
      <c r="AH35" s="75">
        <f t="shared" si="11"/>
        <v>0</v>
      </c>
      <c r="AI35" s="75">
        <f t="shared" si="11"/>
        <v>0</v>
      </c>
    </row>
    <row r="36" spans="1:35" ht="16.5" customHeight="1" thickTop="1" thickBot="1">
      <c r="A36" s="258" t="s">
        <v>67</v>
      </c>
      <c r="B36" s="259"/>
      <c r="C36" s="259"/>
      <c r="D36" s="260"/>
      <c r="E36" s="76">
        <f t="shared" ref="E36:AI36" si="12">SUM(E23:E31)</f>
        <v>0</v>
      </c>
      <c r="F36" s="75">
        <f t="shared" si="12"/>
        <v>0</v>
      </c>
      <c r="G36" s="76">
        <f t="shared" si="12"/>
        <v>0</v>
      </c>
      <c r="H36" s="77">
        <f t="shared" si="12"/>
        <v>0</v>
      </c>
      <c r="I36" s="77">
        <f t="shared" si="12"/>
        <v>0</v>
      </c>
      <c r="J36" s="77">
        <f t="shared" si="12"/>
        <v>0</v>
      </c>
      <c r="K36" s="77">
        <f t="shared" si="12"/>
        <v>0</v>
      </c>
      <c r="L36" s="78">
        <f t="shared" si="12"/>
        <v>0</v>
      </c>
      <c r="M36" s="75">
        <f t="shared" si="12"/>
        <v>0</v>
      </c>
      <c r="N36" s="76">
        <f t="shared" si="12"/>
        <v>0</v>
      </c>
      <c r="O36" s="77">
        <f t="shared" si="12"/>
        <v>0</v>
      </c>
      <c r="P36" s="77">
        <f t="shared" si="12"/>
        <v>0</v>
      </c>
      <c r="Q36" s="77">
        <f t="shared" si="12"/>
        <v>0</v>
      </c>
      <c r="R36" s="77">
        <f t="shared" si="12"/>
        <v>0</v>
      </c>
      <c r="S36" s="78">
        <f t="shared" si="12"/>
        <v>0</v>
      </c>
      <c r="T36" s="75">
        <f t="shared" si="12"/>
        <v>0</v>
      </c>
      <c r="U36" s="76">
        <f t="shared" si="12"/>
        <v>0</v>
      </c>
      <c r="V36" s="77">
        <f t="shared" si="12"/>
        <v>0</v>
      </c>
      <c r="W36" s="77">
        <f t="shared" si="12"/>
        <v>0</v>
      </c>
      <c r="X36" s="77">
        <f t="shared" si="12"/>
        <v>0</v>
      </c>
      <c r="Y36" s="77">
        <f t="shared" si="12"/>
        <v>0</v>
      </c>
      <c r="Z36" s="78">
        <f t="shared" si="12"/>
        <v>0</v>
      </c>
      <c r="AA36" s="75">
        <f t="shared" si="12"/>
        <v>0</v>
      </c>
      <c r="AB36" s="76">
        <f t="shared" si="12"/>
        <v>0</v>
      </c>
      <c r="AC36" s="77">
        <f t="shared" si="12"/>
        <v>0</v>
      </c>
      <c r="AD36" s="77">
        <f t="shared" si="12"/>
        <v>0</v>
      </c>
      <c r="AE36" s="77">
        <f t="shared" si="12"/>
        <v>0</v>
      </c>
      <c r="AF36" s="77">
        <f t="shared" si="12"/>
        <v>0</v>
      </c>
      <c r="AG36" s="78">
        <f t="shared" si="12"/>
        <v>0</v>
      </c>
      <c r="AH36" s="75">
        <f t="shared" si="12"/>
        <v>0</v>
      </c>
      <c r="AI36" s="75">
        <f t="shared" si="12"/>
        <v>0</v>
      </c>
    </row>
    <row r="37" spans="1:35" ht="16.5" customHeight="1" thickTop="1" thickBot="1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</row>
    <row r="38" spans="1:35" ht="15.75" customHeight="1" thickTop="1">
      <c r="A38" s="261" t="s">
        <v>68</v>
      </c>
      <c r="B38" s="262"/>
      <c r="C38" s="262"/>
      <c r="D38" s="263"/>
      <c r="E38" s="102" t="str">
        <f t="shared" ref="E38:AI38" si="13">IF($C$4="oui",E35-(E36/$B$9),"-")</f>
        <v>-</v>
      </c>
      <c r="F38" s="108" t="str">
        <f t="shared" si="13"/>
        <v>-</v>
      </c>
      <c r="G38" s="102" t="str">
        <f t="shared" si="13"/>
        <v>-</v>
      </c>
      <c r="H38" s="103" t="str">
        <f t="shared" si="13"/>
        <v>-</v>
      </c>
      <c r="I38" s="103" t="str">
        <f t="shared" si="13"/>
        <v>-</v>
      </c>
      <c r="J38" s="103" t="str">
        <f t="shared" si="13"/>
        <v>-</v>
      </c>
      <c r="K38" s="103" t="str">
        <f t="shared" si="13"/>
        <v>-</v>
      </c>
      <c r="L38" s="104" t="str">
        <f t="shared" si="13"/>
        <v>-</v>
      </c>
      <c r="M38" s="108" t="str">
        <f t="shared" si="13"/>
        <v>-</v>
      </c>
      <c r="N38" s="102" t="str">
        <f t="shared" si="13"/>
        <v>-</v>
      </c>
      <c r="O38" s="103" t="str">
        <f t="shared" si="13"/>
        <v>-</v>
      </c>
      <c r="P38" s="103" t="str">
        <f t="shared" si="13"/>
        <v>-</v>
      </c>
      <c r="Q38" s="103" t="str">
        <f t="shared" si="13"/>
        <v>-</v>
      </c>
      <c r="R38" s="103" t="str">
        <f t="shared" si="13"/>
        <v>-</v>
      </c>
      <c r="S38" s="104" t="str">
        <f t="shared" si="13"/>
        <v>-</v>
      </c>
      <c r="T38" s="108" t="str">
        <f t="shared" si="13"/>
        <v>-</v>
      </c>
      <c r="U38" s="102" t="str">
        <f t="shared" si="13"/>
        <v>-</v>
      </c>
      <c r="V38" s="103" t="str">
        <f t="shared" si="13"/>
        <v>-</v>
      </c>
      <c r="W38" s="103" t="str">
        <f t="shared" si="13"/>
        <v>-</v>
      </c>
      <c r="X38" s="103" t="str">
        <f t="shared" si="13"/>
        <v>-</v>
      </c>
      <c r="Y38" s="103" t="str">
        <f t="shared" si="13"/>
        <v>-</v>
      </c>
      <c r="Z38" s="104" t="str">
        <f t="shared" si="13"/>
        <v>-</v>
      </c>
      <c r="AA38" s="108" t="str">
        <f t="shared" si="13"/>
        <v>-</v>
      </c>
      <c r="AB38" s="102" t="str">
        <f t="shared" si="13"/>
        <v>-</v>
      </c>
      <c r="AC38" s="103" t="str">
        <f t="shared" si="13"/>
        <v>-</v>
      </c>
      <c r="AD38" s="103" t="str">
        <f t="shared" si="13"/>
        <v>-</v>
      </c>
      <c r="AE38" s="103" t="str">
        <f t="shared" si="13"/>
        <v>-</v>
      </c>
      <c r="AF38" s="103" t="str">
        <f t="shared" si="13"/>
        <v>-</v>
      </c>
      <c r="AG38" s="104" t="str">
        <f t="shared" si="13"/>
        <v>-</v>
      </c>
      <c r="AH38" s="108" t="str">
        <f t="shared" si="13"/>
        <v>-</v>
      </c>
      <c r="AI38" s="108" t="str">
        <f t="shared" si="13"/>
        <v>-</v>
      </c>
    </row>
    <row r="39" spans="1:35">
      <c r="A39" s="264" t="s">
        <v>69</v>
      </c>
      <c r="B39" s="265"/>
      <c r="C39" s="265"/>
      <c r="D39" s="266"/>
      <c r="E39" s="105" t="str">
        <f t="shared" ref="E39:AI39" si="14">IF($C$4="oui",E35-E38,"-")</f>
        <v>-</v>
      </c>
      <c r="F39" s="109" t="str">
        <f t="shared" si="14"/>
        <v>-</v>
      </c>
      <c r="G39" s="105" t="str">
        <f t="shared" si="14"/>
        <v>-</v>
      </c>
      <c r="H39" s="106" t="str">
        <f t="shared" si="14"/>
        <v>-</v>
      </c>
      <c r="I39" s="106" t="str">
        <f t="shared" si="14"/>
        <v>-</v>
      </c>
      <c r="J39" s="106" t="str">
        <f t="shared" si="14"/>
        <v>-</v>
      </c>
      <c r="K39" s="106" t="str">
        <f t="shared" si="14"/>
        <v>-</v>
      </c>
      <c r="L39" s="107" t="str">
        <f t="shared" si="14"/>
        <v>-</v>
      </c>
      <c r="M39" s="109" t="str">
        <f t="shared" si="14"/>
        <v>-</v>
      </c>
      <c r="N39" s="105" t="str">
        <f t="shared" si="14"/>
        <v>-</v>
      </c>
      <c r="O39" s="106" t="str">
        <f t="shared" si="14"/>
        <v>-</v>
      </c>
      <c r="P39" s="106" t="str">
        <f t="shared" si="14"/>
        <v>-</v>
      </c>
      <c r="Q39" s="106" t="str">
        <f t="shared" si="14"/>
        <v>-</v>
      </c>
      <c r="R39" s="106" t="str">
        <f t="shared" si="14"/>
        <v>-</v>
      </c>
      <c r="S39" s="107" t="str">
        <f t="shared" si="14"/>
        <v>-</v>
      </c>
      <c r="T39" s="109" t="str">
        <f t="shared" si="14"/>
        <v>-</v>
      </c>
      <c r="U39" s="105" t="str">
        <f t="shared" si="14"/>
        <v>-</v>
      </c>
      <c r="V39" s="106" t="str">
        <f t="shared" si="14"/>
        <v>-</v>
      </c>
      <c r="W39" s="106" t="str">
        <f t="shared" si="14"/>
        <v>-</v>
      </c>
      <c r="X39" s="106" t="str">
        <f t="shared" si="14"/>
        <v>-</v>
      </c>
      <c r="Y39" s="106" t="str">
        <f t="shared" si="14"/>
        <v>-</v>
      </c>
      <c r="Z39" s="107" t="str">
        <f t="shared" si="14"/>
        <v>-</v>
      </c>
      <c r="AA39" s="109" t="str">
        <f t="shared" si="14"/>
        <v>-</v>
      </c>
      <c r="AB39" s="105" t="str">
        <f t="shared" si="14"/>
        <v>-</v>
      </c>
      <c r="AC39" s="106" t="str">
        <f t="shared" si="14"/>
        <v>-</v>
      </c>
      <c r="AD39" s="106" t="str">
        <f t="shared" si="14"/>
        <v>-</v>
      </c>
      <c r="AE39" s="106" t="str">
        <f t="shared" si="14"/>
        <v>-</v>
      </c>
      <c r="AF39" s="106" t="str">
        <f t="shared" si="14"/>
        <v>-</v>
      </c>
      <c r="AG39" s="107" t="str">
        <f t="shared" si="14"/>
        <v>-</v>
      </c>
      <c r="AH39" s="109" t="str">
        <f t="shared" si="14"/>
        <v>-</v>
      </c>
      <c r="AI39" s="109" t="str">
        <f t="shared" si="14"/>
        <v>-</v>
      </c>
    </row>
    <row r="40" spans="1:35" ht="15.75" customHeight="1" thickBot="1">
      <c r="A40" s="267" t="s">
        <v>70</v>
      </c>
      <c r="B40" s="268"/>
      <c r="C40" s="268"/>
      <c r="D40" s="269"/>
      <c r="E40" s="98" t="str">
        <f t="shared" ref="E40:AI40" si="15">IFERROR(E38/E35,"-")</f>
        <v>-</v>
      </c>
      <c r="F40" s="110" t="str">
        <f t="shared" si="15"/>
        <v>-</v>
      </c>
      <c r="G40" s="98" t="str">
        <f t="shared" si="15"/>
        <v>-</v>
      </c>
      <c r="H40" s="99" t="str">
        <f t="shared" si="15"/>
        <v>-</v>
      </c>
      <c r="I40" s="99" t="str">
        <f t="shared" si="15"/>
        <v>-</v>
      </c>
      <c r="J40" s="99" t="str">
        <f t="shared" si="15"/>
        <v>-</v>
      </c>
      <c r="K40" s="99" t="str">
        <f t="shared" si="15"/>
        <v>-</v>
      </c>
      <c r="L40" s="100" t="str">
        <f t="shared" si="15"/>
        <v>-</v>
      </c>
      <c r="M40" s="110" t="str">
        <f t="shared" si="15"/>
        <v>-</v>
      </c>
      <c r="N40" s="98" t="str">
        <f t="shared" si="15"/>
        <v>-</v>
      </c>
      <c r="O40" s="99" t="str">
        <f t="shared" si="15"/>
        <v>-</v>
      </c>
      <c r="P40" s="99" t="str">
        <f t="shared" si="15"/>
        <v>-</v>
      </c>
      <c r="Q40" s="99" t="str">
        <f t="shared" si="15"/>
        <v>-</v>
      </c>
      <c r="R40" s="99" t="str">
        <f t="shared" si="15"/>
        <v>-</v>
      </c>
      <c r="S40" s="100" t="str">
        <f t="shared" si="15"/>
        <v>-</v>
      </c>
      <c r="T40" s="110" t="str">
        <f t="shared" si="15"/>
        <v>-</v>
      </c>
      <c r="U40" s="98" t="str">
        <f t="shared" si="15"/>
        <v>-</v>
      </c>
      <c r="V40" s="99" t="str">
        <f t="shared" si="15"/>
        <v>-</v>
      </c>
      <c r="W40" s="99" t="str">
        <f t="shared" si="15"/>
        <v>-</v>
      </c>
      <c r="X40" s="99" t="str">
        <f t="shared" si="15"/>
        <v>-</v>
      </c>
      <c r="Y40" s="99" t="str">
        <f t="shared" si="15"/>
        <v>-</v>
      </c>
      <c r="Z40" s="100" t="str">
        <f t="shared" si="15"/>
        <v>-</v>
      </c>
      <c r="AA40" s="110" t="str">
        <f t="shared" si="15"/>
        <v>-</v>
      </c>
      <c r="AB40" s="98" t="str">
        <f t="shared" si="15"/>
        <v>-</v>
      </c>
      <c r="AC40" s="99" t="str">
        <f t="shared" si="15"/>
        <v>-</v>
      </c>
      <c r="AD40" s="99" t="str">
        <f t="shared" si="15"/>
        <v>-</v>
      </c>
      <c r="AE40" s="99" t="str">
        <f t="shared" si="15"/>
        <v>-</v>
      </c>
      <c r="AF40" s="99" t="str">
        <f t="shared" si="15"/>
        <v>-</v>
      </c>
      <c r="AG40" s="100" t="str">
        <f t="shared" si="15"/>
        <v>-</v>
      </c>
      <c r="AH40" s="110" t="str">
        <f t="shared" si="15"/>
        <v>-</v>
      </c>
      <c r="AI40" s="110" t="str">
        <f t="shared" si="15"/>
        <v>-</v>
      </c>
    </row>
    <row r="41" spans="1:35" ht="16.5" customHeight="1" thickTop="1" thickBot="1">
      <c r="A41" s="32"/>
      <c r="B41" s="32"/>
      <c r="C41" s="32"/>
      <c r="D41" s="32"/>
      <c r="E41" s="30"/>
      <c r="F41" s="29"/>
      <c r="G41" s="30"/>
      <c r="H41" s="31"/>
      <c r="I41" s="29"/>
      <c r="J41" s="29"/>
      <c r="K41" s="29"/>
      <c r="L41" s="29"/>
      <c r="M41" s="29"/>
      <c r="N41" s="30"/>
      <c r="O41" s="31"/>
      <c r="P41" s="29"/>
      <c r="Q41" s="29"/>
      <c r="R41" s="29"/>
      <c r="S41" s="29"/>
      <c r="T41" s="29"/>
      <c r="U41" s="30"/>
      <c r="V41" s="31"/>
      <c r="W41" s="29"/>
      <c r="X41" s="29"/>
      <c r="Y41" s="29"/>
      <c r="Z41" s="29"/>
      <c r="AA41" s="29"/>
      <c r="AB41" s="30"/>
      <c r="AC41" s="31"/>
      <c r="AD41" s="29"/>
      <c r="AE41" s="29"/>
      <c r="AF41" s="29"/>
      <c r="AG41" s="29"/>
      <c r="AH41" s="29"/>
      <c r="AI41" s="29"/>
    </row>
    <row r="42" spans="1:35" ht="15.75" customHeight="1" thickTop="1">
      <c r="A42" s="261" t="s">
        <v>71</v>
      </c>
      <c r="B42" s="262"/>
      <c r="C42" s="262"/>
      <c r="D42" s="263"/>
      <c r="E42" s="86" t="str">
        <f t="shared" ref="E42:AI42" si="16">IFERROR(E36/E35,"-")</f>
        <v>-</v>
      </c>
      <c r="F42" s="111" t="str">
        <f t="shared" si="16"/>
        <v>-</v>
      </c>
      <c r="G42" s="86" t="str">
        <f t="shared" si="16"/>
        <v>-</v>
      </c>
      <c r="H42" s="87" t="str">
        <f t="shared" si="16"/>
        <v>-</v>
      </c>
      <c r="I42" s="87" t="str">
        <f t="shared" si="16"/>
        <v>-</v>
      </c>
      <c r="J42" s="87" t="str">
        <f t="shared" si="16"/>
        <v>-</v>
      </c>
      <c r="K42" s="87" t="str">
        <f t="shared" si="16"/>
        <v>-</v>
      </c>
      <c r="L42" s="88" t="str">
        <f t="shared" si="16"/>
        <v>-</v>
      </c>
      <c r="M42" s="111" t="str">
        <f t="shared" si="16"/>
        <v>-</v>
      </c>
      <c r="N42" s="86" t="str">
        <f t="shared" si="16"/>
        <v>-</v>
      </c>
      <c r="O42" s="87" t="str">
        <f t="shared" si="16"/>
        <v>-</v>
      </c>
      <c r="P42" s="87" t="str">
        <f t="shared" si="16"/>
        <v>-</v>
      </c>
      <c r="Q42" s="87" t="str">
        <f t="shared" si="16"/>
        <v>-</v>
      </c>
      <c r="R42" s="87" t="str">
        <f t="shared" si="16"/>
        <v>-</v>
      </c>
      <c r="S42" s="88" t="str">
        <f t="shared" si="16"/>
        <v>-</v>
      </c>
      <c r="T42" s="111" t="str">
        <f t="shared" si="16"/>
        <v>-</v>
      </c>
      <c r="U42" s="86" t="str">
        <f t="shared" si="16"/>
        <v>-</v>
      </c>
      <c r="V42" s="87" t="str">
        <f t="shared" si="16"/>
        <v>-</v>
      </c>
      <c r="W42" s="87" t="str">
        <f t="shared" si="16"/>
        <v>-</v>
      </c>
      <c r="X42" s="87" t="str">
        <f t="shared" si="16"/>
        <v>-</v>
      </c>
      <c r="Y42" s="87" t="str">
        <f t="shared" si="16"/>
        <v>-</v>
      </c>
      <c r="Z42" s="88" t="str">
        <f t="shared" si="16"/>
        <v>-</v>
      </c>
      <c r="AA42" s="111" t="str">
        <f t="shared" si="16"/>
        <v>-</v>
      </c>
      <c r="AB42" s="86" t="str">
        <f t="shared" si="16"/>
        <v>-</v>
      </c>
      <c r="AC42" s="87" t="str">
        <f t="shared" si="16"/>
        <v>-</v>
      </c>
      <c r="AD42" s="87" t="str">
        <f t="shared" si="16"/>
        <v>-</v>
      </c>
      <c r="AE42" s="87" t="str">
        <f t="shared" si="16"/>
        <v>-</v>
      </c>
      <c r="AF42" s="87" t="str">
        <f t="shared" si="16"/>
        <v>-</v>
      </c>
      <c r="AG42" s="88" t="str">
        <f t="shared" si="16"/>
        <v>-</v>
      </c>
      <c r="AH42" s="111" t="str">
        <f t="shared" si="16"/>
        <v>-</v>
      </c>
      <c r="AI42" s="111" t="str">
        <f t="shared" si="16"/>
        <v>-</v>
      </c>
    </row>
    <row r="43" spans="1:35">
      <c r="A43" s="264" t="s">
        <v>72</v>
      </c>
      <c r="B43" s="265"/>
      <c r="C43" s="265"/>
      <c r="D43" s="266"/>
      <c r="E43" s="89" t="str">
        <f t="shared" ref="E43:AI43" si="17">IFERROR((E23+E25+E26+E27)/E35,"-")</f>
        <v>-</v>
      </c>
      <c r="F43" s="112" t="str">
        <f t="shared" si="17"/>
        <v>-</v>
      </c>
      <c r="G43" s="89" t="str">
        <f t="shared" si="17"/>
        <v>-</v>
      </c>
      <c r="H43" s="90" t="str">
        <f t="shared" si="17"/>
        <v>-</v>
      </c>
      <c r="I43" s="90" t="str">
        <f t="shared" si="17"/>
        <v>-</v>
      </c>
      <c r="J43" s="90" t="str">
        <f t="shared" si="17"/>
        <v>-</v>
      </c>
      <c r="K43" s="90" t="str">
        <f t="shared" si="17"/>
        <v>-</v>
      </c>
      <c r="L43" s="91" t="str">
        <f t="shared" si="17"/>
        <v>-</v>
      </c>
      <c r="M43" s="112" t="str">
        <f t="shared" si="17"/>
        <v>-</v>
      </c>
      <c r="N43" s="89" t="str">
        <f t="shared" si="17"/>
        <v>-</v>
      </c>
      <c r="O43" s="90" t="str">
        <f t="shared" si="17"/>
        <v>-</v>
      </c>
      <c r="P43" s="90" t="str">
        <f t="shared" si="17"/>
        <v>-</v>
      </c>
      <c r="Q43" s="90" t="str">
        <f t="shared" si="17"/>
        <v>-</v>
      </c>
      <c r="R43" s="90" t="str">
        <f t="shared" si="17"/>
        <v>-</v>
      </c>
      <c r="S43" s="91" t="str">
        <f t="shared" si="17"/>
        <v>-</v>
      </c>
      <c r="T43" s="112" t="str">
        <f t="shared" si="17"/>
        <v>-</v>
      </c>
      <c r="U43" s="89" t="str">
        <f t="shared" si="17"/>
        <v>-</v>
      </c>
      <c r="V43" s="90" t="str">
        <f t="shared" si="17"/>
        <v>-</v>
      </c>
      <c r="W43" s="90" t="str">
        <f t="shared" si="17"/>
        <v>-</v>
      </c>
      <c r="X43" s="90" t="str">
        <f t="shared" si="17"/>
        <v>-</v>
      </c>
      <c r="Y43" s="90" t="str">
        <f t="shared" si="17"/>
        <v>-</v>
      </c>
      <c r="Z43" s="91" t="str">
        <f t="shared" si="17"/>
        <v>-</v>
      </c>
      <c r="AA43" s="112" t="str">
        <f t="shared" si="17"/>
        <v>-</v>
      </c>
      <c r="AB43" s="89" t="str">
        <f t="shared" si="17"/>
        <v>-</v>
      </c>
      <c r="AC43" s="90" t="str">
        <f t="shared" si="17"/>
        <v>-</v>
      </c>
      <c r="AD43" s="90" t="str">
        <f t="shared" si="17"/>
        <v>-</v>
      </c>
      <c r="AE43" s="90" t="str">
        <f t="shared" si="17"/>
        <v>-</v>
      </c>
      <c r="AF43" s="90" t="str">
        <f t="shared" si="17"/>
        <v>-</v>
      </c>
      <c r="AG43" s="91" t="str">
        <f t="shared" si="17"/>
        <v>-</v>
      </c>
      <c r="AH43" s="112" t="str">
        <f t="shared" si="17"/>
        <v>-</v>
      </c>
      <c r="AI43" s="112" t="str">
        <f t="shared" si="17"/>
        <v>-</v>
      </c>
    </row>
    <row r="44" spans="1:35">
      <c r="A44" s="264" t="s">
        <v>73</v>
      </c>
      <c r="B44" s="265"/>
      <c r="C44" s="265"/>
      <c r="D44" s="266"/>
      <c r="E44" s="92" t="str">
        <f t="shared" ref="E44:AI44" si="18">IFERROR(E26/E35,"-")</f>
        <v>-</v>
      </c>
      <c r="F44" s="113" t="str">
        <f t="shared" si="18"/>
        <v>-</v>
      </c>
      <c r="G44" s="92" t="str">
        <f t="shared" si="18"/>
        <v>-</v>
      </c>
      <c r="H44" s="93" t="str">
        <f t="shared" si="18"/>
        <v>-</v>
      </c>
      <c r="I44" s="93" t="str">
        <f t="shared" si="18"/>
        <v>-</v>
      </c>
      <c r="J44" s="93" t="str">
        <f t="shared" si="18"/>
        <v>-</v>
      </c>
      <c r="K44" s="93" t="str">
        <f t="shared" si="18"/>
        <v>-</v>
      </c>
      <c r="L44" s="94" t="str">
        <f t="shared" si="18"/>
        <v>-</v>
      </c>
      <c r="M44" s="113" t="str">
        <f t="shared" si="18"/>
        <v>-</v>
      </c>
      <c r="N44" s="92" t="str">
        <f t="shared" si="18"/>
        <v>-</v>
      </c>
      <c r="O44" s="93" t="str">
        <f t="shared" si="18"/>
        <v>-</v>
      </c>
      <c r="P44" s="93" t="str">
        <f t="shared" si="18"/>
        <v>-</v>
      </c>
      <c r="Q44" s="93" t="str">
        <f t="shared" si="18"/>
        <v>-</v>
      </c>
      <c r="R44" s="93" t="str">
        <f t="shared" si="18"/>
        <v>-</v>
      </c>
      <c r="S44" s="94" t="str">
        <f t="shared" si="18"/>
        <v>-</v>
      </c>
      <c r="T44" s="113" t="str">
        <f t="shared" si="18"/>
        <v>-</v>
      </c>
      <c r="U44" s="92" t="str">
        <f t="shared" si="18"/>
        <v>-</v>
      </c>
      <c r="V44" s="93" t="str">
        <f t="shared" si="18"/>
        <v>-</v>
      </c>
      <c r="W44" s="93" t="str">
        <f t="shared" si="18"/>
        <v>-</v>
      </c>
      <c r="X44" s="93" t="str">
        <f t="shared" si="18"/>
        <v>-</v>
      </c>
      <c r="Y44" s="93" t="str">
        <f t="shared" si="18"/>
        <v>-</v>
      </c>
      <c r="Z44" s="94" t="str">
        <f t="shared" si="18"/>
        <v>-</v>
      </c>
      <c r="AA44" s="113" t="str">
        <f t="shared" si="18"/>
        <v>-</v>
      </c>
      <c r="AB44" s="92" t="str">
        <f t="shared" si="18"/>
        <v>-</v>
      </c>
      <c r="AC44" s="93" t="str">
        <f t="shared" si="18"/>
        <v>-</v>
      </c>
      <c r="AD44" s="93" t="str">
        <f t="shared" si="18"/>
        <v>-</v>
      </c>
      <c r="AE44" s="93" t="str">
        <f t="shared" si="18"/>
        <v>-</v>
      </c>
      <c r="AF44" s="93" t="str">
        <f t="shared" si="18"/>
        <v>-</v>
      </c>
      <c r="AG44" s="94" t="str">
        <f t="shared" si="18"/>
        <v>-</v>
      </c>
      <c r="AH44" s="113" t="str">
        <f t="shared" si="18"/>
        <v>-</v>
      </c>
      <c r="AI44" s="113" t="str">
        <f t="shared" si="18"/>
        <v>-</v>
      </c>
    </row>
    <row r="45" spans="1:35">
      <c r="A45" s="264" t="s">
        <v>74</v>
      </c>
      <c r="B45" s="265"/>
      <c r="C45" s="265"/>
      <c r="D45" s="266"/>
      <c r="E45" s="92" t="str">
        <f t="shared" ref="E45:AI45" si="19">IFERROR(E25/E35,"-")</f>
        <v>-</v>
      </c>
      <c r="F45" s="113" t="str">
        <f t="shared" si="19"/>
        <v>-</v>
      </c>
      <c r="G45" s="92" t="str">
        <f t="shared" si="19"/>
        <v>-</v>
      </c>
      <c r="H45" s="93" t="str">
        <f t="shared" si="19"/>
        <v>-</v>
      </c>
      <c r="I45" s="93" t="str">
        <f t="shared" si="19"/>
        <v>-</v>
      </c>
      <c r="J45" s="93" t="str">
        <f t="shared" si="19"/>
        <v>-</v>
      </c>
      <c r="K45" s="93" t="str">
        <f t="shared" si="19"/>
        <v>-</v>
      </c>
      <c r="L45" s="94" t="str">
        <f t="shared" si="19"/>
        <v>-</v>
      </c>
      <c r="M45" s="113" t="str">
        <f t="shared" si="19"/>
        <v>-</v>
      </c>
      <c r="N45" s="92" t="str">
        <f t="shared" si="19"/>
        <v>-</v>
      </c>
      <c r="O45" s="93" t="str">
        <f t="shared" si="19"/>
        <v>-</v>
      </c>
      <c r="P45" s="93" t="str">
        <f t="shared" si="19"/>
        <v>-</v>
      </c>
      <c r="Q45" s="93" t="str">
        <f t="shared" si="19"/>
        <v>-</v>
      </c>
      <c r="R45" s="93" t="str">
        <f t="shared" si="19"/>
        <v>-</v>
      </c>
      <c r="S45" s="94" t="str">
        <f t="shared" si="19"/>
        <v>-</v>
      </c>
      <c r="T45" s="113" t="str">
        <f t="shared" si="19"/>
        <v>-</v>
      </c>
      <c r="U45" s="92" t="str">
        <f t="shared" si="19"/>
        <v>-</v>
      </c>
      <c r="V45" s="93" t="str">
        <f t="shared" si="19"/>
        <v>-</v>
      </c>
      <c r="W45" s="93" t="str">
        <f t="shared" si="19"/>
        <v>-</v>
      </c>
      <c r="X45" s="93" t="str">
        <f t="shared" si="19"/>
        <v>-</v>
      </c>
      <c r="Y45" s="93" t="str">
        <f t="shared" si="19"/>
        <v>-</v>
      </c>
      <c r="Z45" s="94" t="str">
        <f t="shared" si="19"/>
        <v>-</v>
      </c>
      <c r="AA45" s="113" t="str">
        <f t="shared" si="19"/>
        <v>-</v>
      </c>
      <c r="AB45" s="92" t="str">
        <f t="shared" si="19"/>
        <v>-</v>
      </c>
      <c r="AC45" s="93" t="str">
        <f t="shared" si="19"/>
        <v>-</v>
      </c>
      <c r="AD45" s="93" t="str">
        <f t="shared" si="19"/>
        <v>-</v>
      </c>
      <c r="AE45" s="93" t="str">
        <f t="shared" si="19"/>
        <v>-</v>
      </c>
      <c r="AF45" s="93" t="str">
        <f t="shared" si="19"/>
        <v>-</v>
      </c>
      <c r="AG45" s="94" t="str">
        <f t="shared" si="19"/>
        <v>-</v>
      </c>
      <c r="AH45" s="113" t="str">
        <f t="shared" si="19"/>
        <v>-</v>
      </c>
      <c r="AI45" s="113" t="str">
        <f t="shared" si="19"/>
        <v>-</v>
      </c>
    </row>
    <row r="46" spans="1:35">
      <c r="A46" s="264" t="s">
        <v>75</v>
      </c>
      <c r="B46" s="265"/>
      <c r="C46" s="265"/>
      <c r="D46" s="266"/>
      <c r="E46" s="92" t="str">
        <f t="shared" ref="E46:AI46" si="20">IFERROR(E27/E35,"-")</f>
        <v>-</v>
      </c>
      <c r="F46" s="113" t="str">
        <f t="shared" si="20"/>
        <v>-</v>
      </c>
      <c r="G46" s="92" t="str">
        <f t="shared" si="20"/>
        <v>-</v>
      </c>
      <c r="H46" s="93" t="str">
        <f t="shared" si="20"/>
        <v>-</v>
      </c>
      <c r="I46" s="93" t="str">
        <f t="shared" si="20"/>
        <v>-</v>
      </c>
      <c r="J46" s="93" t="str">
        <f t="shared" si="20"/>
        <v>-</v>
      </c>
      <c r="K46" s="93" t="str">
        <f t="shared" si="20"/>
        <v>-</v>
      </c>
      <c r="L46" s="94" t="str">
        <f t="shared" si="20"/>
        <v>-</v>
      </c>
      <c r="M46" s="113" t="str">
        <f t="shared" si="20"/>
        <v>-</v>
      </c>
      <c r="N46" s="92" t="str">
        <f t="shared" si="20"/>
        <v>-</v>
      </c>
      <c r="O46" s="93" t="str">
        <f t="shared" si="20"/>
        <v>-</v>
      </c>
      <c r="P46" s="93" t="str">
        <f t="shared" si="20"/>
        <v>-</v>
      </c>
      <c r="Q46" s="93" t="str">
        <f t="shared" si="20"/>
        <v>-</v>
      </c>
      <c r="R46" s="93" t="str">
        <f t="shared" si="20"/>
        <v>-</v>
      </c>
      <c r="S46" s="94" t="str">
        <f t="shared" si="20"/>
        <v>-</v>
      </c>
      <c r="T46" s="113" t="str">
        <f t="shared" si="20"/>
        <v>-</v>
      </c>
      <c r="U46" s="92" t="str">
        <f t="shared" si="20"/>
        <v>-</v>
      </c>
      <c r="V46" s="93" t="str">
        <f t="shared" si="20"/>
        <v>-</v>
      </c>
      <c r="W46" s="93" t="str">
        <f t="shared" si="20"/>
        <v>-</v>
      </c>
      <c r="X46" s="93" t="str">
        <f t="shared" si="20"/>
        <v>-</v>
      </c>
      <c r="Y46" s="93" t="str">
        <f t="shared" si="20"/>
        <v>-</v>
      </c>
      <c r="Z46" s="94" t="str">
        <f t="shared" si="20"/>
        <v>-</v>
      </c>
      <c r="AA46" s="113" t="str">
        <f t="shared" si="20"/>
        <v>-</v>
      </c>
      <c r="AB46" s="92" t="str">
        <f t="shared" si="20"/>
        <v>-</v>
      </c>
      <c r="AC46" s="93" t="str">
        <f t="shared" si="20"/>
        <v>-</v>
      </c>
      <c r="AD46" s="93" t="str">
        <f t="shared" si="20"/>
        <v>-</v>
      </c>
      <c r="AE46" s="93" t="str">
        <f t="shared" si="20"/>
        <v>-</v>
      </c>
      <c r="AF46" s="93" t="str">
        <f t="shared" si="20"/>
        <v>-</v>
      </c>
      <c r="AG46" s="94" t="str">
        <f t="shared" si="20"/>
        <v>-</v>
      </c>
      <c r="AH46" s="113" t="str">
        <f t="shared" si="20"/>
        <v>-</v>
      </c>
      <c r="AI46" s="113" t="str">
        <f t="shared" si="20"/>
        <v>-</v>
      </c>
    </row>
    <row r="47" spans="1:35">
      <c r="A47" s="264" t="s">
        <v>76</v>
      </c>
      <c r="B47" s="265"/>
      <c r="C47" s="265"/>
      <c r="D47" s="266"/>
      <c r="E47" s="92" t="str">
        <f t="shared" ref="E47:AI47" si="21">IFERROR(E27/(E23+E25+E26+E27),"-")</f>
        <v>-</v>
      </c>
      <c r="F47" s="113" t="str">
        <f t="shared" si="21"/>
        <v>-</v>
      </c>
      <c r="G47" s="92" t="str">
        <f t="shared" si="21"/>
        <v>-</v>
      </c>
      <c r="H47" s="93" t="str">
        <f t="shared" si="21"/>
        <v>-</v>
      </c>
      <c r="I47" s="93" t="str">
        <f t="shared" si="21"/>
        <v>-</v>
      </c>
      <c r="J47" s="93" t="str">
        <f t="shared" si="21"/>
        <v>-</v>
      </c>
      <c r="K47" s="93" t="str">
        <f t="shared" si="21"/>
        <v>-</v>
      </c>
      <c r="L47" s="94" t="str">
        <f t="shared" si="21"/>
        <v>-</v>
      </c>
      <c r="M47" s="113" t="str">
        <f t="shared" si="21"/>
        <v>-</v>
      </c>
      <c r="N47" s="92" t="str">
        <f t="shared" si="21"/>
        <v>-</v>
      </c>
      <c r="O47" s="93" t="str">
        <f t="shared" si="21"/>
        <v>-</v>
      </c>
      <c r="P47" s="93" t="str">
        <f t="shared" si="21"/>
        <v>-</v>
      </c>
      <c r="Q47" s="93" t="str">
        <f t="shared" si="21"/>
        <v>-</v>
      </c>
      <c r="R47" s="93" t="str">
        <f t="shared" si="21"/>
        <v>-</v>
      </c>
      <c r="S47" s="94" t="str">
        <f t="shared" si="21"/>
        <v>-</v>
      </c>
      <c r="T47" s="113" t="str">
        <f t="shared" si="21"/>
        <v>-</v>
      </c>
      <c r="U47" s="92" t="str">
        <f t="shared" si="21"/>
        <v>-</v>
      </c>
      <c r="V47" s="93" t="str">
        <f t="shared" si="21"/>
        <v>-</v>
      </c>
      <c r="W47" s="93" t="str">
        <f t="shared" si="21"/>
        <v>-</v>
      </c>
      <c r="X47" s="93" t="str">
        <f t="shared" si="21"/>
        <v>-</v>
      </c>
      <c r="Y47" s="93" t="str">
        <f t="shared" si="21"/>
        <v>-</v>
      </c>
      <c r="Z47" s="94" t="str">
        <f t="shared" si="21"/>
        <v>-</v>
      </c>
      <c r="AA47" s="113" t="str">
        <f t="shared" si="21"/>
        <v>-</v>
      </c>
      <c r="AB47" s="92" t="str">
        <f t="shared" si="21"/>
        <v>-</v>
      </c>
      <c r="AC47" s="93" t="str">
        <f t="shared" si="21"/>
        <v>-</v>
      </c>
      <c r="AD47" s="93" t="str">
        <f t="shared" si="21"/>
        <v>-</v>
      </c>
      <c r="AE47" s="93" t="str">
        <f t="shared" si="21"/>
        <v>-</v>
      </c>
      <c r="AF47" s="93" t="str">
        <f t="shared" si="21"/>
        <v>-</v>
      </c>
      <c r="AG47" s="94" t="str">
        <f t="shared" si="21"/>
        <v>-</v>
      </c>
      <c r="AH47" s="113" t="str">
        <f t="shared" si="21"/>
        <v>-</v>
      </c>
      <c r="AI47" s="113" t="str">
        <f t="shared" si="21"/>
        <v>-</v>
      </c>
    </row>
    <row r="48" spans="1:35">
      <c r="A48" s="264" t="s">
        <v>77</v>
      </c>
      <c r="B48" s="265"/>
      <c r="C48" s="265"/>
      <c r="D48" s="266"/>
      <c r="E48" s="92" t="str">
        <f t="shared" ref="E48:AI48" si="22">IFERROR(E32/E35,"-")</f>
        <v>-</v>
      </c>
      <c r="F48" s="113" t="str">
        <f t="shared" si="22"/>
        <v>-</v>
      </c>
      <c r="G48" s="92" t="str">
        <f t="shared" si="22"/>
        <v>-</v>
      </c>
      <c r="H48" s="93" t="str">
        <f t="shared" si="22"/>
        <v>-</v>
      </c>
      <c r="I48" s="93" t="str">
        <f t="shared" si="22"/>
        <v>-</v>
      </c>
      <c r="J48" s="93" t="str">
        <f t="shared" si="22"/>
        <v>-</v>
      </c>
      <c r="K48" s="93" t="str">
        <f t="shared" si="22"/>
        <v>-</v>
      </c>
      <c r="L48" s="94" t="str">
        <f t="shared" si="22"/>
        <v>-</v>
      </c>
      <c r="M48" s="113" t="str">
        <f t="shared" si="22"/>
        <v>-</v>
      </c>
      <c r="N48" s="92" t="str">
        <f t="shared" si="22"/>
        <v>-</v>
      </c>
      <c r="O48" s="93" t="str">
        <f t="shared" si="22"/>
        <v>-</v>
      </c>
      <c r="P48" s="93" t="str">
        <f t="shared" si="22"/>
        <v>-</v>
      </c>
      <c r="Q48" s="93" t="str">
        <f t="shared" si="22"/>
        <v>-</v>
      </c>
      <c r="R48" s="93" t="str">
        <f t="shared" si="22"/>
        <v>-</v>
      </c>
      <c r="S48" s="94" t="str">
        <f t="shared" si="22"/>
        <v>-</v>
      </c>
      <c r="T48" s="113" t="str">
        <f t="shared" si="22"/>
        <v>-</v>
      </c>
      <c r="U48" s="92" t="str">
        <f t="shared" si="22"/>
        <v>-</v>
      </c>
      <c r="V48" s="93" t="str">
        <f t="shared" si="22"/>
        <v>-</v>
      </c>
      <c r="W48" s="93" t="str">
        <f t="shared" si="22"/>
        <v>-</v>
      </c>
      <c r="X48" s="93" t="str">
        <f t="shared" si="22"/>
        <v>-</v>
      </c>
      <c r="Y48" s="93" t="str">
        <f t="shared" si="22"/>
        <v>-</v>
      </c>
      <c r="Z48" s="94" t="str">
        <f t="shared" si="22"/>
        <v>-</v>
      </c>
      <c r="AA48" s="113" t="str">
        <f t="shared" si="22"/>
        <v>-</v>
      </c>
      <c r="AB48" s="92" t="str">
        <f t="shared" si="22"/>
        <v>-</v>
      </c>
      <c r="AC48" s="93" t="str">
        <f t="shared" si="22"/>
        <v>-</v>
      </c>
      <c r="AD48" s="93" t="str">
        <f t="shared" si="22"/>
        <v>-</v>
      </c>
      <c r="AE48" s="93" t="str">
        <f t="shared" si="22"/>
        <v>-</v>
      </c>
      <c r="AF48" s="93" t="str">
        <f t="shared" si="22"/>
        <v>-</v>
      </c>
      <c r="AG48" s="94" t="str">
        <f t="shared" si="22"/>
        <v>-</v>
      </c>
      <c r="AH48" s="113" t="str">
        <f t="shared" si="22"/>
        <v>-</v>
      </c>
      <c r="AI48" s="113" t="str">
        <f t="shared" si="22"/>
        <v>-</v>
      </c>
    </row>
    <row r="49" spans="1:35">
      <c r="A49" s="264" t="s">
        <v>78</v>
      </c>
      <c r="B49" s="265"/>
      <c r="C49" s="265"/>
      <c r="D49" s="266"/>
      <c r="E49" s="92" t="str">
        <f t="shared" ref="E49:AI49" si="23">IFERROR(E33/E35,"-")</f>
        <v>-</v>
      </c>
      <c r="F49" s="113" t="str">
        <f t="shared" si="23"/>
        <v>-</v>
      </c>
      <c r="G49" s="92" t="str">
        <f t="shared" si="23"/>
        <v>-</v>
      </c>
      <c r="H49" s="93" t="str">
        <f t="shared" si="23"/>
        <v>-</v>
      </c>
      <c r="I49" s="93" t="str">
        <f t="shared" si="23"/>
        <v>-</v>
      </c>
      <c r="J49" s="93" t="str">
        <f t="shared" si="23"/>
        <v>-</v>
      </c>
      <c r="K49" s="93" t="str">
        <f t="shared" si="23"/>
        <v>-</v>
      </c>
      <c r="L49" s="94" t="str">
        <f t="shared" si="23"/>
        <v>-</v>
      </c>
      <c r="M49" s="113" t="str">
        <f t="shared" si="23"/>
        <v>-</v>
      </c>
      <c r="N49" s="92" t="str">
        <f t="shared" si="23"/>
        <v>-</v>
      </c>
      <c r="O49" s="93" t="str">
        <f t="shared" si="23"/>
        <v>-</v>
      </c>
      <c r="P49" s="93" t="str">
        <f t="shared" si="23"/>
        <v>-</v>
      </c>
      <c r="Q49" s="93" t="str">
        <f t="shared" si="23"/>
        <v>-</v>
      </c>
      <c r="R49" s="93" t="str">
        <f t="shared" si="23"/>
        <v>-</v>
      </c>
      <c r="S49" s="94" t="str">
        <f t="shared" si="23"/>
        <v>-</v>
      </c>
      <c r="T49" s="113" t="str">
        <f t="shared" si="23"/>
        <v>-</v>
      </c>
      <c r="U49" s="92" t="str">
        <f t="shared" si="23"/>
        <v>-</v>
      </c>
      <c r="V49" s="93" t="str">
        <f t="shared" si="23"/>
        <v>-</v>
      </c>
      <c r="W49" s="93" t="str">
        <f t="shared" si="23"/>
        <v>-</v>
      </c>
      <c r="X49" s="93" t="str">
        <f t="shared" si="23"/>
        <v>-</v>
      </c>
      <c r="Y49" s="93" t="str">
        <f t="shared" si="23"/>
        <v>-</v>
      </c>
      <c r="Z49" s="94" t="str">
        <f t="shared" si="23"/>
        <v>-</v>
      </c>
      <c r="AA49" s="113" t="str">
        <f t="shared" si="23"/>
        <v>-</v>
      </c>
      <c r="AB49" s="92" t="str">
        <f t="shared" si="23"/>
        <v>-</v>
      </c>
      <c r="AC49" s="93" t="str">
        <f t="shared" si="23"/>
        <v>-</v>
      </c>
      <c r="AD49" s="93" t="str">
        <f t="shared" si="23"/>
        <v>-</v>
      </c>
      <c r="AE49" s="93" t="str">
        <f t="shared" si="23"/>
        <v>-</v>
      </c>
      <c r="AF49" s="93" t="str">
        <f t="shared" si="23"/>
        <v>-</v>
      </c>
      <c r="AG49" s="94" t="str">
        <f t="shared" si="23"/>
        <v>-</v>
      </c>
      <c r="AH49" s="113" t="str">
        <f t="shared" si="23"/>
        <v>-</v>
      </c>
      <c r="AI49" s="113" t="str">
        <f t="shared" si="23"/>
        <v>-</v>
      </c>
    </row>
    <row r="50" spans="1:35">
      <c r="A50" s="264" t="s">
        <v>79</v>
      </c>
      <c r="B50" s="265"/>
      <c r="C50" s="265"/>
      <c r="D50" s="266"/>
      <c r="E50" s="92" t="str">
        <f t="shared" ref="E50:AI50" si="24">IFERROR((E24+E28+E29)/E35,"-")</f>
        <v>-</v>
      </c>
      <c r="F50" s="113" t="str">
        <f t="shared" si="24"/>
        <v>-</v>
      </c>
      <c r="G50" s="92" t="str">
        <f t="shared" si="24"/>
        <v>-</v>
      </c>
      <c r="H50" s="93" t="str">
        <f t="shared" si="24"/>
        <v>-</v>
      </c>
      <c r="I50" s="93" t="str">
        <f t="shared" si="24"/>
        <v>-</v>
      </c>
      <c r="J50" s="93" t="str">
        <f t="shared" si="24"/>
        <v>-</v>
      </c>
      <c r="K50" s="93" t="str">
        <f t="shared" si="24"/>
        <v>-</v>
      </c>
      <c r="L50" s="94" t="str">
        <f t="shared" si="24"/>
        <v>-</v>
      </c>
      <c r="M50" s="113" t="str">
        <f t="shared" si="24"/>
        <v>-</v>
      </c>
      <c r="N50" s="92" t="str">
        <f t="shared" si="24"/>
        <v>-</v>
      </c>
      <c r="O50" s="93" t="str">
        <f t="shared" si="24"/>
        <v>-</v>
      </c>
      <c r="P50" s="93" t="str">
        <f t="shared" si="24"/>
        <v>-</v>
      </c>
      <c r="Q50" s="93" t="str">
        <f t="shared" si="24"/>
        <v>-</v>
      </c>
      <c r="R50" s="93" t="str">
        <f t="shared" si="24"/>
        <v>-</v>
      </c>
      <c r="S50" s="94" t="str">
        <f t="shared" si="24"/>
        <v>-</v>
      </c>
      <c r="T50" s="113" t="str">
        <f t="shared" si="24"/>
        <v>-</v>
      </c>
      <c r="U50" s="92" t="str">
        <f t="shared" si="24"/>
        <v>-</v>
      </c>
      <c r="V50" s="93" t="str">
        <f t="shared" si="24"/>
        <v>-</v>
      </c>
      <c r="W50" s="93" t="str">
        <f t="shared" si="24"/>
        <v>-</v>
      </c>
      <c r="X50" s="93" t="str">
        <f t="shared" si="24"/>
        <v>-</v>
      </c>
      <c r="Y50" s="93" t="str">
        <f t="shared" si="24"/>
        <v>-</v>
      </c>
      <c r="Z50" s="94" t="str">
        <f t="shared" si="24"/>
        <v>-</v>
      </c>
      <c r="AA50" s="113" t="str">
        <f t="shared" si="24"/>
        <v>-</v>
      </c>
      <c r="AB50" s="92" t="str">
        <f t="shared" si="24"/>
        <v>-</v>
      </c>
      <c r="AC50" s="93" t="str">
        <f t="shared" si="24"/>
        <v>-</v>
      </c>
      <c r="AD50" s="93" t="str">
        <f t="shared" si="24"/>
        <v>-</v>
      </c>
      <c r="AE50" s="93" t="str">
        <f t="shared" si="24"/>
        <v>-</v>
      </c>
      <c r="AF50" s="93" t="str">
        <f t="shared" si="24"/>
        <v>-</v>
      </c>
      <c r="AG50" s="94" t="str">
        <f t="shared" si="24"/>
        <v>-</v>
      </c>
      <c r="AH50" s="113" t="str">
        <f t="shared" si="24"/>
        <v>-</v>
      </c>
      <c r="AI50" s="113" t="str">
        <f t="shared" si="24"/>
        <v>-</v>
      </c>
    </row>
    <row r="51" spans="1:35">
      <c r="A51" s="264" t="s">
        <v>80</v>
      </c>
      <c r="B51" s="265"/>
      <c r="C51" s="265"/>
      <c r="D51" s="266"/>
      <c r="E51" s="92" t="str">
        <f t="shared" ref="E51:AI51" si="25">IFERROR(E28/E35,"-")</f>
        <v>-</v>
      </c>
      <c r="F51" s="113" t="str">
        <f t="shared" si="25"/>
        <v>-</v>
      </c>
      <c r="G51" s="92" t="str">
        <f t="shared" si="25"/>
        <v>-</v>
      </c>
      <c r="H51" s="93" t="str">
        <f t="shared" si="25"/>
        <v>-</v>
      </c>
      <c r="I51" s="93" t="str">
        <f t="shared" si="25"/>
        <v>-</v>
      </c>
      <c r="J51" s="93" t="str">
        <f t="shared" si="25"/>
        <v>-</v>
      </c>
      <c r="K51" s="93" t="str">
        <f t="shared" si="25"/>
        <v>-</v>
      </c>
      <c r="L51" s="94" t="str">
        <f t="shared" si="25"/>
        <v>-</v>
      </c>
      <c r="M51" s="113" t="str">
        <f t="shared" si="25"/>
        <v>-</v>
      </c>
      <c r="N51" s="92" t="str">
        <f t="shared" si="25"/>
        <v>-</v>
      </c>
      <c r="O51" s="93" t="str">
        <f t="shared" si="25"/>
        <v>-</v>
      </c>
      <c r="P51" s="93" t="str">
        <f t="shared" si="25"/>
        <v>-</v>
      </c>
      <c r="Q51" s="93" t="str">
        <f t="shared" si="25"/>
        <v>-</v>
      </c>
      <c r="R51" s="93" t="str">
        <f t="shared" si="25"/>
        <v>-</v>
      </c>
      <c r="S51" s="94" t="str">
        <f t="shared" si="25"/>
        <v>-</v>
      </c>
      <c r="T51" s="113" t="str">
        <f t="shared" si="25"/>
        <v>-</v>
      </c>
      <c r="U51" s="92" t="str">
        <f t="shared" si="25"/>
        <v>-</v>
      </c>
      <c r="V51" s="93" t="str">
        <f t="shared" si="25"/>
        <v>-</v>
      </c>
      <c r="W51" s="93" t="str">
        <f t="shared" si="25"/>
        <v>-</v>
      </c>
      <c r="X51" s="93" t="str">
        <f t="shared" si="25"/>
        <v>-</v>
      </c>
      <c r="Y51" s="93" t="str">
        <f t="shared" si="25"/>
        <v>-</v>
      </c>
      <c r="Z51" s="94" t="str">
        <f t="shared" si="25"/>
        <v>-</v>
      </c>
      <c r="AA51" s="113" t="str">
        <f t="shared" si="25"/>
        <v>-</v>
      </c>
      <c r="AB51" s="92" t="str">
        <f t="shared" si="25"/>
        <v>-</v>
      </c>
      <c r="AC51" s="93" t="str">
        <f t="shared" si="25"/>
        <v>-</v>
      </c>
      <c r="AD51" s="93" t="str">
        <f t="shared" si="25"/>
        <v>-</v>
      </c>
      <c r="AE51" s="93" t="str">
        <f t="shared" si="25"/>
        <v>-</v>
      </c>
      <c r="AF51" s="93" t="str">
        <f t="shared" si="25"/>
        <v>-</v>
      </c>
      <c r="AG51" s="94" t="str">
        <f t="shared" si="25"/>
        <v>-</v>
      </c>
      <c r="AH51" s="113" t="str">
        <f t="shared" si="25"/>
        <v>-</v>
      </c>
      <c r="AI51" s="113" t="str">
        <f t="shared" si="25"/>
        <v>-</v>
      </c>
    </row>
    <row r="52" spans="1:35">
      <c r="A52" s="264" t="s">
        <v>81</v>
      </c>
      <c r="B52" s="265"/>
      <c r="C52" s="265"/>
      <c r="D52" s="266"/>
      <c r="E52" s="92" t="str">
        <f t="shared" ref="E52:AI52" si="26">IFERROR(E29/E35,"-")</f>
        <v>-</v>
      </c>
      <c r="F52" s="113" t="str">
        <f t="shared" si="26"/>
        <v>-</v>
      </c>
      <c r="G52" s="92" t="str">
        <f t="shared" si="26"/>
        <v>-</v>
      </c>
      <c r="H52" s="93" t="str">
        <f t="shared" si="26"/>
        <v>-</v>
      </c>
      <c r="I52" s="93" t="str">
        <f t="shared" si="26"/>
        <v>-</v>
      </c>
      <c r="J52" s="93" t="str">
        <f t="shared" si="26"/>
        <v>-</v>
      </c>
      <c r="K52" s="93" t="str">
        <f t="shared" si="26"/>
        <v>-</v>
      </c>
      <c r="L52" s="94" t="str">
        <f t="shared" si="26"/>
        <v>-</v>
      </c>
      <c r="M52" s="113" t="str">
        <f t="shared" si="26"/>
        <v>-</v>
      </c>
      <c r="N52" s="92" t="str">
        <f t="shared" si="26"/>
        <v>-</v>
      </c>
      <c r="O52" s="93" t="str">
        <f t="shared" si="26"/>
        <v>-</v>
      </c>
      <c r="P52" s="93" t="str">
        <f t="shared" si="26"/>
        <v>-</v>
      </c>
      <c r="Q52" s="93" t="str">
        <f t="shared" si="26"/>
        <v>-</v>
      </c>
      <c r="R52" s="93" t="str">
        <f t="shared" si="26"/>
        <v>-</v>
      </c>
      <c r="S52" s="94" t="str">
        <f t="shared" si="26"/>
        <v>-</v>
      </c>
      <c r="T52" s="113" t="str">
        <f t="shared" si="26"/>
        <v>-</v>
      </c>
      <c r="U52" s="92" t="str">
        <f t="shared" si="26"/>
        <v>-</v>
      </c>
      <c r="V52" s="93" t="str">
        <f t="shared" si="26"/>
        <v>-</v>
      </c>
      <c r="W52" s="93" t="str">
        <f t="shared" si="26"/>
        <v>-</v>
      </c>
      <c r="X52" s="93" t="str">
        <f t="shared" si="26"/>
        <v>-</v>
      </c>
      <c r="Y52" s="93" t="str">
        <f t="shared" si="26"/>
        <v>-</v>
      </c>
      <c r="Z52" s="94" t="str">
        <f t="shared" si="26"/>
        <v>-</v>
      </c>
      <c r="AA52" s="113" t="str">
        <f t="shared" si="26"/>
        <v>-</v>
      </c>
      <c r="AB52" s="92" t="str">
        <f t="shared" si="26"/>
        <v>-</v>
      </c>
      <c r="AC52" s="93" t="str">
        <f t="shared" si="26"/>
        <v>-</v>
      </c>
      <c r="AD52" s="93" t="str">
        <f t="shared" si="26"/>
        <v>-</v>
      </c>
      <c r="AE52" s="93" t="str">
        <f t="shared" si="26"/>
        <v>-</v>
      </c>
      <c r="AF52" s="93" t="str">
        <f t="shared" si="26"/>
        <v>-</v>
      </c>
      <c r="AG52" s="94" t="str">
        <f t="shared" si="26"/>
        <v>-</v>
      </c>
      <c r="AH52" s="113" t="str">
        <f t="shared" si="26"/>
        <v>-</v>
      </c>
      <c r="AI52" s="113" t="str">
        <f t="shared" si="26"/>
        <v>-</v>
      </c>
    </row>
    <row r="53" spans="1:35">
      <c r="A53" s="264" t="s">
        <v>82</v>
      </c>
      <c r="B53" s="265"/>
      <c r="C53" s="265"/>
      <c r="D53" s="266"/>
      <c r="E53" s="92" t="str">
        <f t="shared" ref="E53:AI53" si="27">IFERROR(E29/(E24+E28+E29),"-")</f>
        <v>-</v>
      </c>
      <c r="F53" s="113" t="str">
        <f t="shared" si="27"/>
        <v>-</v>
      </c>
      <c r="G53" s="92" t="str">
        <f t="shared" si="27"/>
        <v>-</v>
      </c>
      <c r="H53" s="93" t="str">
        <f t="shared" si="27"/>
        <v>-</v>
      </c>
      <c r="I53" s="93" t="str">
        <f t="shared" si="27"/>
        <v>-</v>
      </c>
      <c r="J53" s="93" t="str">
        <f t="shared" si="27"/>
        <v>-</v>
      </c>
      <c r="K53" s="93" t="str">
        <f t="shared" si="27"/>
        <v>-</v>
      </c>
      <c r="L53" s="94" t="str">
        <f t="shared" si="27"/>
        <v>-</v>
      </c>
      <c r="M53" s="113" t="str">
        <f t="shared" si="27"/>
        <v>-</v>
      </c>
      <c r="N53" s="92" t="str">
        <f t="shared" si="27"/>
        <v>-</v>
      </c>
      <c r="O53" s="93" t="str">
        <f t="shared" si="27"/>
        <v>-</v>
      </c>
      <c r="P53" s="93" t="str">
        <f t="shared" si="27"/>
        <v>-</v>
      </c>
      <c r="Q53" s="93" t="str">
        <f t="shared" si="27"/>
        <v>-</v>
      </c>
      <c r="R53" s="93" t="str">
        <f t="shared" si="27"/>
        <v>-</v>
      </c>
      <c r="S53" s="94" t="str">
        <f t="shared" si="27"/>
        <v>-</v>
      </c>
      <c r="T53" s="113" t="str">
        <f t="shared" si="27"/>
        <v>-</v>
      </c>
      <c r="U53" s="92" t="str">
        <f t="shared" si="27"/>
        <v>-</v>
      </c>
      <c r="V53" s="93" t="str">
        <f t="shared" si="27"/>
        <v>-</v>
      </c>
      <c r="W53" s="93" t="str">
        <f t="shared" si="27"/>
        <v>-</v>
      </c>
      <c r="X53" s="93" t="str">
        <f t="shared" si="27"/>
        <v>-</v>
      </c>
      <c r="Y53" s="93" t="str">
        <f t="shared" si="27"/>
        <v>-</v>
      </c>
      <c r="Z53" s="94" t="str">
        <f t="shared" si="27"/>
        <v>-</v>
      </c>
      <c r="AA53" s="113" t="str">
        <f t="shared" si="27"/>
        <v>-</v>
      </c>
      <c r="AB53" s="92" t="str">
        <f t="shared" si="27"/>
        <v>-</v>
      </c>
      <c r="AC53" s="93" t="str">
        <f t="shared" si="27"/>
        <v>-</v>
      </c>
      <c r="AD53" s="93" t="str">
        <f t="shared" si="27"/>
        <v>-</v>
      </c>
      <c r="AE53" s="93" t="str">
        <f t="shared" si="27"/>
        <v>-</v>
      </c>
      <c r="AF53" s="93" t="str">
        <f t="shared" si="27"/>
        <v>-</v>
      </c>
      <c r="AG53" s="94" t="str">
        <f t="shared" si="27"/>
        <v>-</v>
      </c>
      <c r="AH53" s="113" t="str">
        <f t="shared" si="27"/>
        <v>-</v>
      </c>
      <c r="AI53" s="113" t="str">
        <f t="shared" si="27"/>
        <v>-</v>
      </c>
    </row>
    <row r="54" spans="1:35">
      <c r="A54" s="264" t="s">
        <v>83</v>
      </c>
      <c r="B54" s="265"/>
      <c r="C54" s="265"/>
      <c r="D54" s="266"/>
      <c r="E54" s="92" t="str">
        <f t="shared" ref="E54:AI54" si="28">IFERROR((E30+E31)/E35,"-")</f>
        <v>-</v>
      </c>
      <c r="F54" s="113" t="str">
        <f t="shared" si="28"/>
        <v>-</v>
      </c>
      <c r="G54" s="92" t="str">
        <f t="shared" si="28"/>
        <v>-</v>
      </c>
      <c r="H54" s="93" t="str">
        <f t="shared" si="28"/>
        <v>-</v>
      </c>
      <c r="I54" s="93" t="str">
        <f t="shared" si="28"/>
        <v>-</v>
      </c>
      <c r="J54" s="93" t="str">
        <f t="shared" si="28"/>
        <v>-</v>
      </c>
      <c r="K54" s="93" t="str">
        <f t="shared" si="28"/>
        <v>-</v>
      </c>
      <c r="L54" s="94" t="str">
        <f t="shared" si="28"/>
        <v>-</v>
      </c>
      <c r="M54" s="113" t="str">
        <f t="shared" si="28"/>
        <v>-</v>
      </c>
      <c r="N54" s="92" t="str">
        <f t="shared" si="28"/>
        <v>-</v>
      </c>
      <c r="O54" s="93" t="str">
        <f t="shared" si="28"/>
        <v>-</v>
      </c>
      <c r="P54" s="93" t="str">
        <f t="shared" si="28"/>
        <v>-</v>
      </c>
      <c r="Q54" s="93" t="str">
        <f t="shared" si="28"/>
        <v>-</v>
      </c>
      <c r="R54" s="93" t="str">
        <f t="shared" si="28"/>
        <v>-</v>
      </c>
      <c r="S54" s="94" t="str">
        <f t="shared" si="28"/>
        <v>-</v>
      </c>
      <c r="T54" s="113" t="str">
        <f t="shared" si="28"/>
        <v>-</v>
      </c>
      <c r="U54" s="92" t="str">
        <f t="shared" si="28"/>
        <v>-</v>
      </c>
      <c r="V54" s="93" t="str">
        <f t="shared" si="28"/>
        <v>-</v>
      </c>
      <c r="W54" s="93" t="str">
        <f t="shared" si="28"/>
        <v>-</v>
      </c>
      <c r="X54" s="93" t="str">
        <f t="shared" si="28"/>
        <v>-</v>
      </c>
      <c r="Y54" s="93" t="str">
        <f t="shared" si="28"/>
        <v>-</v>
      </c>
      <c r="Z54" s="94" t="str">
        <f t="shared" si="28"/>
        <v>-</v>
      </c>
      <c r="AA54" s="113" t="str">
        <f t="shared" si="28"/>
        <v>-</v>
      </c>
      <c r="AB54" s="92" t="str">
        <f t="shared" si="28"/>
        <v>-</v>
      </c>
      <c r="AC54" s="93" t="str">
        <f t="shared" si="28"/>
        <v>-</v>
      </c>
      <c r="AD54" s="93" t="str">
        <f t="shared" si="28"/>
        <v>-</v>
      </c>
      <c r="AE54" s="93" t="str">
        <f t="shared" si="28"/>
        <v>-</v>
      </c>
      <c r="AF54" s="93" t="str">
        <f t="shared" si="28"/>
        <v>-</v>
      </c>
      <c r="AG54" s="94" t="str">
        <f t="shared" si="28"/>
        <v>-</v>
      </c>
      <c r="AH54" s="113" t="str">
        <f t="shared" si="28"/>
        <v>-</v>
      </c>
      <c r="AI54" s="113" t="str">
        <f t="shared" si="28"/>
        <v>-</v>
      </c>
    </row>
    <row r="55" spans="1:35">
      <c r="A55" s="264" t="s">
        <v>84</v>
      </c>
      <c r="B55" s="265"/>
      <c r="C55" s="265"/>
      <c r="D55" s="266"/>
      <c r="E55" s="92" t="str">
        <f t="shared" ref="E55:AI55" si="29">IFERROR(E30/E35,"-")</f>
        <v>-</v>
      </c>
      <c r="F55" s="113" t="str">
        <f t="shared" si="29"/>
        <v>-</v>
      </c>
      <c r="G55" s="92" t="str">
        <f t="shared" si="29"/>
        <v>-</v>
      </c>
      <c r="H55" s="93" t="str">
        <f t="shared" si="29"/>
        <v>-</v>
      </c>
      <c r="I55" s="93" t="str">
        <f t="shared" si="29"/>
        <v>-</v>
      </c>
      <c r="J55" s="93" t="str">
        <f t="shared" si="29"/>
        <v>-</v>
      </c>
      <c r="K55" s="93" t="str">
        <f t="shared" si="29"/>
        <v>-</v>
      </c>
      <c r="L55" s="94" t="str">
        <f t="shared" si="29"/>
        <v>-</v>
      </c>
      <c r="M55" s="113" t="str">
        <f t="shared" si="29"/>
        <v>-</v>
      </c>
      <c r="N55" s="92" t="str">
        <f t="shared" si="29"/>
        <v>-</v>
      </c>
      <c r="O55" s="93" t="str">
        <f t="shared" si="29"/>
        <v>-</v>
      </c>
      <c r="P55" s="93" t="str">
        <f t="shared" si="29"/>
        <v>-</v>
      </c>
      <c r="Q55" s="93" t="str">
        <f t="shared" si="29"/>
        <v>-</v>
      </c>
      <c r="R55" s="93" t="str">
        <f t="shared" si="29"/>
        <v>-</v>
      </c>
      <c r="S55" s="94" t="str">
        <f t="shared" si="29"/>
        <v>-</v>
      </c>
      <c r="T55" s="113" t="str">
        <f t="shared" si="29"/>
        <v>-</v>
      </c>
      <c r="U55" s="92" t="str">
        <f t="shared" si="29"/>
        <v>-</v>
      </c>
      <c r="V55" s="93" t="str">
        <f t="shared" si="29"/>
        <v>-</v>
      </c>
      <c r="W55" s="93" t="str">
        <f t="shared" si="29"/>
        <v>-</v>
      </c>
      <c r="X55" s="93" t="str">
        <f t="shared" si="29"/>
        <v>-</v>
      </c>
      <c r="Y55" s="93" t="str">
        <f t="shared" si="29"/>
        <v>-</v>
      </c>
      <c r="Z55" s="94" t="str">
        <f t="shared" si="29"/>
        <v>-</v>
      </c>
      <c r="AA55" s="113" t="str">
        <f t="shared" si="29"/>
        <v>-</v>
      </c>
      <c r="AB55" s="92" t="str">
        <f t="shared" si="29"/>
        <v>-</v>
      </c>
      <c r="AC55" s="93" t="str">
        <f t="shared" si="29"/>
        <v>-</v>
      </c>
      <c r="AD55" s="93" t="str">
        <f t="shared" si="29"/>
        <v>-</v>
      </c>
      <c r="AE55" s="93" t="str">
        <f t="shared" si="29"/>
        <v>-</v>
      </c>
      <c r="AF55" s="93" t="str">
        <f t="shared" si="29"/>
        <v>-</v>
      </c>
      <c r="AG55" s="94" t="str">
        <f t="shared" si="29"/>
        <v>-</v>
      </c>
      <c r="AH55" s="113" t="str">
        <f t="shared" si="29"/>
        <v>-</v>
      </c>
      <c r="AI55" s="113" t="str">
        <f t="shared" si="29"/>
        <v>-</v>
      </c>
    </row>
    <row r="56" spans="1:35">
      <c r="A56" s="264" t="s">
        <v>85</v>
      </c>
      <c r="B56" s="265"/>
      <c r="C56" s="265"/>
      <c r="D56" s="266"/>
      <c r="E56" s="92" t="str">
        <f t="shared" ref="E56:AI56" si="30">IFERROR(E31/E35,"-")</f>
        <v>-</v>
      </c>
      <c r="F56" s="113" t="str">
        <f t="shared" si="30"/>
        <v>-</v>
      </c>
      <c r="G56" s="92" t="str">
        <f t="shared" si="30"/>
        <v>-</v>
      </c>
      <c r="H56" s="93" t="str">
        <f t="shared" si="30"/>
        <v>-</v>
      </c>
      <c r="I56" s="93" t="str">
        <f t="shared" si="30"/>
        <v>-</v>
      </c>
      <c r="J56" s="93" t="str">
        <f t="shared" si="30"/>
        <v>-</v>
      </c>
      <c r="K56" s="93" t="str">
        <f t="shared" si="30"/>
        <v>-</v>
      </c>
      <c r="L56" s="94" t="str">
        <f t="shared" si="30"/>
        <v>-</v>
      </c>
      <c r="M56" s="113" t="str">
        <f t="shared" si="30"/>
        <v>-</v>
      </c>
      <c r="N56" s="92" t="str">
        <f t="shared" si="30"/>
        <v>-</v>
      </c>
      <c r="O56" s="93" t="str">
        <f t="shared" si="30"/>
        <v>-</v>
      </c>
      <c r="P56" s="93" t="str">
        <f t="shared" si="30"/>
        <v>-</v>
      </c>
      <c r="Q56" s="93" t="str">
        <f t="shared" si="30"/>
        <v>-</v>
      </c>
      <c r="R56" s="93" t="str">
        <f t="shared" si="30"/>
        <v>-</v>
      </c>
      <c r="S56" s="94" t="str">
        <f t="shared" si="30"/>
        <v>-</v>
      </c>
      <c r="T56" s="113" t="str">
        <f t="shared" si="30"/>
        <v>-</v>
      </c>
      <c r="U56" s="92" t="str">
        <f t="shared" si="30"/>
        <v>-</v>
      </c>
      <c r="V56" s="93" t="str">
        <f t="shared" si="30"/>
        <v>-</v>
      </c>
      <c r="W56" s="93" t="str">
        <f t="shared" si="30"/>
        <v>-</v>
      </c>
      <c r="X56" s="93" t="str">
        <f t="shared" si="30"/>
        <v>-</v>
      </c>
      <c r="Y56" s="93" t="str">
        <f t="shared" si="30"/>
        <v>-</v>
      </c>
      <c r="Z56" s="94" t="str">
        <f t="shared" si="30"/>
        <v>-</v>
      </c>
      <c r="AA56" s="113" t="str">
        <f t="shared" si="30"/>
        <v>-</v>
      </c>
      <c r="AB56" s="92" t="str">
        <f t="shared" si="30"/>
        <v>-</v>
      </c>
      <c r="AC56" s="93" t="str">
        <f t="shared" si="30"/>
        <v>-</v>
      </c>
      <c r="AD56" s="93" t="str">
        <f t="shared" si="30"/>
        <v>-</v>
      </c>
      <c r="AE56" s="93" t="str">
        <f t="shared" si="30"/>
        <v>-</v>
      </c>
      <c r="AF56" s="93" t="str">
        <f t="shared" si="30"/>
        <v>-</v>
      </c>
      <c r="AG56" s="94" t="str">
        <f t="shared" si="30"/>
        <v>-</v>
      </c>
      <c r="AH56" s="113" t="str">
        <f t="shared" si="30"/>
        <v>-</v>
      </c>
      <c r="AI56" s="113" t="str">
        <f t="shared" si="30"/>
        <v>-</v>
      </c>
    </row>
    <row r="57" spans="1:35">
      <c r="A57" s="264" t="s">
        <v>86</v>
      </c>
      <c r="B57" s="265"/>
      <c r="C57" s="265"/>
      <c r="D57" s="266"/>
      <c r="E57" s="92" t="str">
        <f t="shared" ref="E57:AI57" si="31">IFERROR(E34/E35,"-")</f>
        <v>-</v>
      </c>
      <c r="F57" s="113" t="str">
        <f t="shared" si="31"/>
        <v>-</v>
      </c>
      <c r="G57" s="92" t="str">
        <f t="shared" si="31"/>
        <v>-</v>
      </c>
      <c r="H57" s="93" t="str">
        <f t="shared" si="31"/>
        <v>-</v>
      </c>
      <c r="I57" s="93" t="str">
        <f t="shared" si="31"/>
        <v>-</v>
      </c>
      <c r="J57" s="93" t="str">
        <f t="shared" si="31"/>
        <v>-</v>
      </c>
      <c r="K57" s="93" t="str">
        <f t="shared" si="31"/>
        <v>-</v>
      </c>
      <c r="L57" s="94" t="str">
        <f t="shared" si="31"/>
        <v>-</v>
      </c>
      <c r="M57" s="113" t="str">
        <f t="shared" si="31"/>
        <v>-</v>
      </c>
      <c r="N57" s="92" t="str">
        <f t="shared" si="31"/>
        <v>-</v>
      </c>
      <c r="O57" s="93" t="str">
        <f t="shared" si="31"/>
        <v>-</v>
      </c>
      <c r="P57" s="93" t="str">
        <f t="shared" si="31"/>
        <v>-</v>
      </c>
      <c r="Q57" s="93" t="str">
        <f t="shared" si="31"/>
        <v>-</v>
      </c>
      <c r="R57" s="93" t="str">
        <f t="shared" si="31"/>
        <v>-</v>
      </c>
      <c r="S57" s="94" t="str">
        <f t="shared" si="31"/>
        <v>-</v>
      </c>
      <c r="T57" s="113" t="str">
        <f t="shared" si="31"/>
        <v>-</v>
      </c>
      <c r="U57" s="92" t="str">
        <f t="shared" si="31"/>
        <v>-</v>
      </c>
      <c r="V57" s="93" t="str">
        <f t="shared" si="31"/>
        <v>-</v>
      </c>
      <c r="W57" s="93" t="str">
        <f t="shared" si="31"/>
        <v>-</v>
      </c>
      <c r="X57" s="93" t="str">
        <f t="shared" si="31"/>
        <v>-</v>
      </c>
      <c r="Y57" s="93" t="str">
        <f t="shared" si="31"/>
        <v>-</v>
      </c>
      <c r="Z57" s="94" t="str">
        <f t="shared" si="31"/>
        <v>-</v>
      </c>
      <c r="AA57" s="113" t="str">
        <f t="shared" si="31"/>
        <v>-</v>
      </c>
      <c r="AB57" s="92" t="str">
        <f t="shared" si="31"/>
        <v>-</v>
      </c>
      <c r="AC57" s="93" t="str">
        <f t="shared" si="31"/>
        <v>-</v>
      </c>
      <c r="AD57" s="93" t="str">
        <f t="shared" si="31"/>
        <v>-</v>
      </c>
      <c r="AE57" s="93" t="str">
        <f t="shared" si="31"/>
        <v>-</v>
      </c>
      <c r="AF57" s="93" t="str">
        <f t="shared" si="31"/>
        <v>-</v>
      </c>
      <c r="AG57" s="94" t="str">
        <f t="shared" si="31"/>
        <v>-</v>
      </c>
      <c r="AH57" s="113" t="str">
        <f t="shared" si="31"/>
        <v>-</v>
      </c>
      <c r="AI57" s="113" t="str">
        <f t="shared" si="31"/>
        <v>-</v>
      </c>
    </row>
    <row r="58" spans="1:35">
      <c r="A58" s="264" t="s">
        <v>87</v>
      </c>
      <c r="B58" s="265"/>
      <c r="C58" s="265"/>
      <c r="D58" s="266"/>
      <c r="E58" s="92" t="str">
        <f t="shared" ref="E58:AI58" si="32">IFERROR(E23/E35,"-")</f>
        <v>-</v>
      </c>
      <c r="F58" s="113" t="str">
        <f t="shared" si="32"/>
        <v>-</v>
      </c>
      <c r="G58" s="92" t="str">
        <f t="shared" si="32"/>
        <v>-</v>
      </c>
      <c r="H58" s="93" t="str">
        <f t="shared" si="32"/>
        <v>-</v>
      </c>
      <c r="I58" s="93" t="str">
        <f t="shared" si="32"/>
        <v>-</v>
      </c>
      <c r="J58" s="93" t="str">
        <f t="shared" si="32"/>
        <v>-</v>
      </c>
      <c r="K58" s="93" t="str">
        <f t="shared" si="32"/>
        <v>-</v>
      </c>
      <c r="L58" s="94" t="str">
        <f t="shared" si="32"/>
        <v>-</v>
      </c>
      <c r="M58" s="113" t="str">
        <f t="shared" si="32"/>
        <v>-</v>
      </c>
      <c r="N58" s="92" t="str">
        <f t="shared" si="32"/>
        <v>-</v>
      </c>
      <c r="O58" s="93" t="str">
        <f t="shared" si="32"/>
        <v>-</v>
      </c>
      <c r="P58" s="93" t="str">
        <f t="shared" si="32"/>
        <v>-</v>
      </c>
      <c r="Q58" s="93" t="str">
        <f t="shared" si="32"/>
        <v>-</v>
      </c>
      <c r="R58" s="93" t="str">
        <f t="shared" si="32"/>
        <v>-</v>
      </c>
      <c r="S58" s="94" t="str">
        <f t="shared" si="32"/>
        <v>-</v>
      </c>
      <c r="T58" s="113" t="str">
        <f t="shared" si="32"/>
        <v>-</v>
      </c>
      <c r="U58" s="92" t="str">
        <f t="shared" si="32"/>
        <v>-</v>
      </c>
      <c r="V58" s="93" t="str">
        <f t="shared" si="32"/>
        <v>-</v>
      </c>
      <c r="W58" s="93" t="str">
        <f t="shared" si="32"/>
        <v>-</v>
      </c>
      <c r="X58" s="93" t="str">
        <f t="shared" si="32"/>
        <v>-</v>
      </c>
      <c r="Y58" s="93" t="str">
        <f t="shared" si="32"/>
        <v>-</v>
      </c>
      <c r="Z58" s="94" t="str">
        <f t="shared" si="32"/>
        <v>-</v>
      </c>
      <c r="AA58" s="113" t="str">
        <f t="shared" si="32"/>
        <v>-</v>
      </c>
      <c r="AB58" s="92" t="str">
        <f t="shared" si="32"/>
        <v>-</v>
      </c>
      <c r="AC58" s="93" t="str">
        <f t="shared" si="32"/>
        <v>-</v>
      </c>
      <c r="AD58" s="93" t="str">
        <f t="shared" si="32"/>
        <v>-</v>
      </c>
      <c r="AE58" s="93" t="str">
        <f t="shared" si="32"/>
        <v>-</v>
      </c>
      <c r="AF58" s="93" t="str">
        <f t="shared" si="32"/>
        <v>-</v>
      </c>
      <c r="AG58" s="94" t="str">
        <f t="shared" si="32"/>
        <v>-</v>
      </c>
      <c r="AH58" s="113" t="str">
        <f t="shared" si="32"/>
        <v>-</v>
      </c>
      <c r="AI58" s="113" t="str">
        <f t="shared" si="32"/>
        <v>-</v>
      </c>
    </row>
    <row r="59" spans="1:35" ht="15.75" customHeight="1" thickBot="1">
      <c r="A59" s="301" t="s">
        <v>88</v>
      </c>
      <c r="B59" s="302"/>
      <c r="C59" s="302"/>
      <c r="D59" s="303"/>
      <c r="E59" s="95" t="str">
        <f t="shared" ref="E59:AI59" si="33">IFERROR(E24/E35,"-")</f>
        <v>-</v>
      </c>
      <c r="F59" s="114" t="str">
        <f t="shared" si="33"/>
        <v>-</v>
      </c>
      <c r="G59" s="95" t="str">
        <f t="shared" si="33"/>
        <v>-</v>
      </c>
      <c r="H59" s="96" t="str">
        <f t="shared" si="33"/>
        <v>-</v>
      </c>
      <c r="I59" s="96" t="str">
        <f t="shared" si="33"/>
        <v>-</v>
      </c>
      <c r="J59" s="96" t="str">
        <f t="shared" si="33"/>
        <v>-</v>
      </c>
      <c r="K59" s="96" t="str">
        <f t="shared" si="33"/>
        <v>-</v>
      </c>
      <c r="L59" s="97" t="str">
        <f t="shared" si="33"/>
        <v>-</v>
      </c>
      <c r="M59" s="114" t="str">
        <f t="shared" si="33"/>
        <v>-</v>
      </c>
      <c r="N59" s="95" t="str">
        <f t="shared" si="33"/>
        <v>-</v>
      </c>
      <c r="O59" s="96" t="str">
        <f t="shared" si="33"/>
        <v>-</v>
      </c>
      <c r="P59" s="96" t="str">
        <f t="shared" si="33"/>
        <v>-</v>
      </c>
      <c r="Q59" s="96" t="str">
        <f t="shared" si="33"/>
        <v>-</v>
      </c>
      <c r="R59" s="96" t="str">
        <f t="shared" si="33"/>
        <v>-</v>
      </c>
      <c r="S59" s="97" t="str">
        <f t="shared" si="33"/>
        <v>-</v>
      </c>
      <c r="T59" s="114" t="str">
        <f t="shared" si="33"/>
        <v>-</v>
      </c>
      <c r="U59" s="95" t="str">
        <f t="shared" si="33"/>
        <v>-</v>
      </c>
      <c r="V59" s="96" t="str">
        <f t="shared" si="33"/>
        <v>-</v>
      </c>
      <c r="W59" s="96" t="str">
        <f t="shared" si="33"/>
        <v>-</v>
      </c>
      <c r="X59" s="96" t="str">
        <f t="shared" si="33"/>
        <v>-</v>
      </c>
      <c r="Y59" s="96" t="str">
        <f t="shared" si="33"/>
        <v>-</v>
      </c>
      <c r="Z59" s="97" t="str">
        <f t="shared" si="33"/>
        <v>-</v>
      </c>
      <c r="AA59" s="114" t="str">
        <f t="shared" si="33"/>
        <v>-</v>
      </c>
      <c r="AB59" s="95" t="str">
        <f t="shared" si="33"/>
        <v>-</v>
      </c>
      <c r="AC59" s="96" t="str">
        <f t="shared" si="33"/>
        <v>-</v>
      </c>
      <c r="AD59" s="96" t="str">
        <f t="shared" si="33"/>
        <v>-</v>
      </c>
      <c r="AE59" s="96" t="str">
        <f t="shared" si="33"/>
        <v>-</v>
      </c>
      <c r="AF59" s="96" t="str">
        <f t="shared" si="33"/>
        <v>-</v>
      </c>
      <c r="AG59" s="97" t="str">
        <f t="shared" si="33"/>
        <v>-</v>
      </c>
      <c r="AH59" s="114" t="str">
        <f t="shared" si="33"/>
        <v>-</v>
      </c>
      <c r="AI59" s="114" t="str">
        <f t="shared" si="33"/>
        <v>-</v>
      </c>
    </row>
    <row r="60" spans="1:35" ht="16.5" customHeight="1" thickTop="1" thickBot="1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</row>
    <row r="61" spans="1:35" ht="15.75" customHeight="1" thickTop="1">
      <c r="A61" s="249" t="s">
        <v>89</v>
      </c>
      <c r="B61" s="250"/>
      <c r="C61" s="250"/>
      <c r="D61" s="251"/>
      <c r="E61" s="5"/>
      <c r="F61" s="72">
        <f t="shared" ref="F61:F67" si="34">SUM(E61:E61)</f>
        <v>0</v>
      </c>
      <c r="G61" s="5"/>
      <c r="H61" s="6"/>
      <c r="I61" s="6"/>
      <c r="J61" s="6"/>
      <c r="K61" s="6"/>
      <c r="L61" s="15"/>
      <c r="M61" s="72">
        <f t="shared" ref="M61:M67" si="35">SUM(G61:L61)</f>
        <v>0</v>
      </c>
      <c r="N61" s="5"/>
      <c r="O61" s="6"/>
      <c r="P61" s="6"/>
      <c r="Q61" s="6"/>
      <c r="R61" s="6"/>
      <c r="S61" s="15"/>
      <c r="T61" s="72">
        <f t="shared" ref="T61:T67" si="36">SUM(N61:S61)</f>
        <v>0</v>
      </c>
      <c r="U61" s="5"/>
      <c r="V61" s="6"/>
      <c r="W61" s="6"/>
      <c r="X61" s="6"/>
      <c r="Y61" s="6"/>
      <c r="Z61" s="15"/>
      <c r="AA61" s="72">
        <f t="shared" ref="AA61:AA67" si="37">SUM(U61:Z61)</f>
        <v>0</v>
      </c>
      <c r="AB61" s="5"/>
      <c r="AC61" s="6"/>
      <c r="AD61" s="6"/>
      <c r="AE61" s="6"/>
      <c r="AF61" s="6"/>
      <c r="AG61" s="15"/>
      <c r="AH61" s="72">
        <f t="shared" ref="AH61:AH67" si="38">SUM(AB61:AG61)</f>
        <v>0</v>
      </c>
      <c r="AI61" s="72">
        <f t="shared" ref="AI61:AI67" si="39">F61+M61+T61+AA61+AH61</f>
        <v>0</v>
      </c>
    </row>
    <row r="62" spans="1:35">
      <c r="A62" s="243" t="s">
        <v>90</v>
      </c>
      <c r="B62" s="244"/>
      <c r="C62" s="244"/>
      <c r="D62" s="245"/>
      <c r="E62" s="7"/>
      <c r="F62" s="73">
        <f t="shared" si="34"/>
        <v>0</v>
      </c>
      <c r="G62" s="7"/>
      <c r="H62" s="8"/>
      <c r="I62" s="8"/>
      <c r="J62" s="8"/>
      <c r="K62" s="8"/>
      <c r="L62" s="16"/>
      <c r="M62" s="73">
        <f t="shared" si="35"/>
        <v>0</v>
      </c>
      <c r="N62" s="7"/>
      <c r="O62" s="8"/>
      <c r="P62" s="8"/>
      <c r="Q62" s="8"/>
      <c r="R62" s="8"/>
      <c r="S62" s="16"/>
      <c r="T62" s="73">
        <f t="shared" si="36"/>
        <v>0</v>
      </c>
      <c r="U62" s="7"/>
      <c r="V62" s="8"/>
      <c r="W62" s="8"/>
      <c r="X62" s="8"/>
      <c r="Y62" s="8"/>
      <c r="Z62" s="16"/>
      <c r="AA62" s="73">
        <f t="shared" si="37"/>
        <v>0</v>
      </c>
      <c r="AB62" s="7"/>
      <c r="AC62" s="8"/>
      <c r="AD62" s="8"/>
      <c r="AE62" s="8"/>
      <c r="AF62" s="8"/>
      <c r="AG62" s="16"/>
      <c r="AH62" s="73">
        <f t="shared" si="38"/>
        <v>0</v>
      </c>
      <c r="AI62" s="73">
        <f t="shared" si="39"/>
        <v>0</v>
      </c>
    </row>
    <row r="63" spans="1:35">
      <c r="A63" s="243" t="s">
        <v>91</v>
      </c>
      <c r="B63" s="244"/>
      <c r="C63" s="244"/>
      <c r="D63" s="245"/>
      <c r="E63" s="7"/>
      <c r="F63" s="73">
        <f t="shared" si="34"/>
        <v>0</v>
      </c>
      <c r="G63" s="7"/>
      <c r="H63" s="8"/>
      <c r="I63" s="8"/>
      <c r="J63" s="8"/>
      <c r="K63" s="8"/>
      <c r="L63" s="16"/>
      <c r="M63" s="73">
        <f t="shared" si="35"/>
        <v>0</v>
      </c>
      <c r="N63" s="7"/>
      <c r="O63" s="8"/>
      <c r="P63" s="8"/>
      <c r="Q63" s="8"/>
      <c r="R63" s="8"/>
      <c r="S63" s="16"/>
      <c r="T63" s="73">
        <f t="shared" si="36"/>
        <v>0</v>
      </c>
      <c r="U63" s="7"/>
      <c r="V63" s="8"/>
      <c r="W63" s="8"/>
      <c r="X63" s="8"/>
      <c r="Y63" s="8"/>
      <c r="Z63" s="16"/>
      <c r="AA63" s="73">
        <f t="shared" si="37"/>
        <v>0</v>
      </c>
      <c r="AB63" s="7"/>
      <c r="AC63" s="8"/>
      <c r="AD63" s="8"/>
      <c r="AE63" s="8"/>
      <c r="AF63" s="8"/>
      <c r="AG63" s="16"/>
      <c r="AH63" s="73">
        <f t="shared" si="38"/>
        <v>0</v>
      </c>
      <c r="AI63" s="73">
        <f t="shared" si="39"/>
        <v>0</v>
      </c>
    </row>
    <row r="64" spans="1:35">
      <c r="A64" s="243" t="s">
        <v>92</v>
      </c>
      <c r="B64" s="244"/>
      <c r="C64" s="244"/>
      <c r="D64" s="245"/>
      <c r="E64" s="7"/>
      <c r="F64" s="73">
        <f t="shared" si="34"/>
        <v>0</v>
      </c>
      <c r="G64" s="7"/>
      <c r="H64" s="8"/>
      <c r="I64" s="8"/>
      <c r="J64" s="8"/>
      <c r="K64" s="8"/>
      <c r="L64" s="16"/>
      <c r="M64" s="73">
        <f t="shared" si="35"/>
        <v>0</v>
      </c>
      <c r="N64" s="7"/>
      <c r="O64" s="8"/>
      <c r="P64" s="8"/>
      <c r="Q64" s="8"/>
      <c r="R64" s="8"/>
      <c r="S64" s="16"/>
      <c r="T64" s="73">
        <f t="shared" si="36"/>
        <v>0</v>
      </c>
      <c r="U64" s="7"/>
      <c r="V64" s="8"/>
      <c r="W64" s="8"/>
      <c r="X64" s="8"/>
      <c r="Y64" s="8"/>
      <c r="Z64" s="16"/>
      <c r="AA64" s="73">
        <f t="shared" si="37"/>
        <v>0</v>
      </c>
      <c r="AB64" s="7"/>
      <c r="AC64" s="8"/>
      <c r="AD64" s="8"/>
      <c r="AE64" s="8"/>
      <c r="AF64" s="8"/>
      <c r="AG64" s="16"/>
      <c r="AH64" s="73">
        <f t="shared" si="38"/>
        <v>0</v>
      </c>
      <c r="AI64" s="73">
        <f t="shared" si="39"/>
        <v>0</v>
      </c>
    </row>
    <row r="65" spans="1:35">
      <c r="A65" s="243" t="s">
        <v>93</v>
      </c>
      <c r="B65" s="244"/>
      <c r="C65" s="244"/>
      <c r="D65" s="245"/>
      <c r="E65" s="7"/>
      <c r="F65" s="73">
        <f t="shared" si="34"/>
        <v>0</v>
      </c>
      <c r="G65" s="7"/>
      <c r="H65" s="8"/>
      <c r="I65" s="8"/>
      <c r="J65" s="8"/>
      <c r="K65" s="8"/>
      <c r="L65" s="16"/>
      <c r="M65" s="73">
        <f t="shared" si="35"/>
        <v>0</v>
      </c>
      <c r="N65" s="7"/>
      <c r="O65" s="8"/>
      <c r="P65" s="8"/>
      <c r="Q65" s="8"/>
      <c r="R65" s="8"/>
      <c r="S65" s="16"/>
      <c r="T65" s="73">
        <f t="shared" si="36"/>
        <v>0</v>
      </c>
      <c r="U65" s="7"/>
      <c r="V65" s="8"/>
      <c r="W65" s="8"/>
      <c r="X65" s="8"/>
      <c r="Y65" s="8"/>
      <c r="Z65" s="16"/>
      <c r="AA65" s="73">
        <f t="shared" si="37"/>
        <v>0</v>
      </c>
      <c r="AB65" s="7"/>
      <c r="AC65" s="8"/>
      <c r="AD65" s="8"/>
      <c r="AE65" s="8"/>
      <c r="AF65" s="8"/>
      <c r="AG65" s="16"/>
      <c r="AH65" s="73">
        <f t="shared" si="38"/>
        <v>0</v>
      </c>
      <c r="AI65" s="73">
        <f t="shared" si="39"/>
        <v>0</v>
      </c>
    </row>
    <row r="66" spans="1:35">
      <c r="A66" s="243" t="s">
        <v>94</v>
      </c>
      <c r="B66" s="244"/>
      <c r="C66" s="244"/>
      <c r="D66" s="245"/>
      <c r="E66" s="7"/>
      <c r="F66" s="73">
        <f t="shared" si="34"/>
        <v>0</v>
      </c>
      <c r="G66" s="7"/>
      <c r="H66" s="8"/>
      <c r="I66" s="8"/>
      <c r="J66" s="8"/>
      <c r="K66" s="8"/>
      <c r="L66" s="16"/>
      <c r="M66" s="73">
        <f t="shared" si="35"/>
        <v>0</v>
      </c>
      <c r="N66" s="7"/>
      <c r="O66" s="8"/>
      <c r="P66" s="8"/>
      <c r="Q66" s="8"/>
      <c r="R66" s="8"/>
      <c r="S66" s="16"/>
      <c r="T66" s="73">
        <f t="shared" si="36"/>
        <v>0</v>
      </c>
      <c r="U66" s="7"/>
      <c r="V66" s="8"/>
      <c r="W66" s="8"/>
      <c r="X66" s="8"/>
      <c r="Y66" s="8"/>
      <c r="Z66" s="16"/>
      <c r="AA66" s="73">
        <f t="shared" si="37"/>
        <v>0</v>
      </c>
      <c r="AB66" s="7"/>
      <c r="AC66" s="8"/>
      <c r="AD66" s="8"/>
      <c r="AE66" s="8"/>
      <c r="AF66" s="8"/>
      <c r="AG66" s="16"/>
      <c r="AH66" s="73">
        <f t="shared" si="38"/>
        <v>0</v>
      </c>
      <c r="AI66" s="73">
        <f t="shared" si="39"/>
        <v>0</v>
      </c>
    </row>
    <row r="67" spans="1:35">
      <c r="A67" s="243" t="s">
        <v>95</v>
      </c>
      <c r="B67" s="244"/>
      <c r="C67" s="244"/>
      <c r="D67" s="245"/>
      <c r="E67" s="7"/>
      <c r="F67" s="73">
        <f t="shared" si="34"/>
        <v>0</v>
      </c>
      <c r="G67" s="7"/>
      <c r="H67" s="8"/>
      <c r="I67" s="8"/>
      <c r="J67" s="8"/>
      <c r="K67" s="8"/>
      <c r="L67" s="16"/>
      <c r="M67" s="73">
        <f t="shared" si="35"/>
        <v>0</v>
      </c>
      <c r="N67" s="7"/>
      <c r="O67" s="8"/>
      <c r="P67" s="8"/>
      <c r="Q67" s="8"/>
      <c r="R67" s="8"/>
      <c r="S67" s="16"/>
      <c r="T67" s="73">
        <f t="shared" si="36"/>
        <v>0</v>
      </c>
      <c r="U67" s="7"/>
      <c r="V67" s="8"/>
      <c r="W67" s="8"/>
      <c r="X67" s="8"/>
      <c r="Y67" s="8"/>
      <c r="Z67" s="16"/>
      <c r="AA67" s="73">
        <f t="shared" si="37"/>
        <v>0</v>
      </c>
      <c r="AB67" s="7"/>
      <c r="AC67" s="8"/>
      <c r="AD67" s="8"/>
      <c r="AE67" s="8"/>
      <c r="AF67" s="8"/>
      <c r="AG67" s="16"/>
      <c r="AH67" s="73">
        <f t="shared" si="38"/>
        <v>0</v>
      </c>
      <c r="AI67" s="73">
        <f t="shared" si="39"/>
        <v>0</v>
      </c>
    </row>
    <row r="68" spans="1:35" ht="15.75" customHeight="1" thickBot="1">
      <c r="A68" s="280" t="s">
        <v>96</v>
      </c>
      <c r="B68" s="281"/>
      <c r="C68" s="281"/>
      <c r="D68" s="282"/>
      <c r="E68" s="116">
        <f t="shared" ref="E68:AI68" si="40">SUM(E35,E61:E65)</f>
        <v>0</v>
      </c>
      <c r="F68" s="115">
        <f t="shared" si="40"/>
        <v>0</v>
      </c>
      <c r="G68" s="116">
        <f t="shared" si="40"/>
        <v>0</v>
      </c>
      <c r="H68" s="117">
        <f t="shared" si="40"/>
        <v>0</v>
      </c>
      <c r="I68" s="117">
        <f t="shared" si="40"/>
        <v>0</v>
      </c>
      <c r="J68" s="117">
        <f t="shared" si="40"/>
        <v>0</v>
      </c>
      <c r="K68" s="117">
        <f t="shared" si="40"/>
        <v>0</v>
      </c>
      <c r="L68" s="118">
        <f t="shared" si="40"/>
        <v>0</v>
      </c>
      <c r="M68" s="115">
        <f t="shared" si="40"/>
        <v>0</v>
      </c>
      <c r="N68" s="116">
        <f t="shared" si="40"/>
        <v>0</v>
      </c>
      <c r="O68" s="117">
        <f t="shared" si="40"/>
        <v>0</v>
      </c>
      <c r="P68" s="117">
        <f t="shared" si="40"/>
        <v>0</v>
      </c>
      <c r="Q68" s="117">
        <f t="shared" si="40"/>
        <v>0</v>
      </c>
      <c r="R68" s="117">
        <f t="shared" si="40"/>
        <v>0</v>
      </c>
      <c r="S68" s="118">
        <f t="shared" si="40"/>
        <v>0</v>
      </c>
      <c r="T68" s="115">
        <f t="shared" si="40"/>
        <v>0</v>
      </c>
      <c r="U68" s="116">
        <f t="shared" si="40"/>
        <v>0</v>
      </c>
      <c r="V68" s="117">
        <f t="shared" si="40"/>
        <v>0</v>
      </c>
      <c r="W68" s="117">
        <f t="shared" si="40"/>
        <v>0</v>
      </c>
      <c r="X68" s="117">
        <f t="shared" si="40"/>
        <v>0</v>
      </c>
      <c r="Y68" s="117">
        <f t="shared" si="40"/>
        <v>0</v>
      </c>
      <c r="Z68" s="118">
        <f t="shared" si="40"/>
        <v>0</v>
      </c>
      <c r="AA68" s="115">
        <f t="shared" si="40"/>
        <v>0</v>
      </c>
      <c r="AB68" s="116">
        <f t="shared" si="40"/>
        <v>0</v>
      </c>
      <c r="AC68" s="117">
        <f t="shared" si="40"/>
        <v>0</v>
      </c>
      <c r="AD68" s="117">
        <f t="shared" si="40"/>
        <v>0</v>
      </c>
      <c r="AE68" s="117">
        <f t="shared" si="40"/>
        <v>0</v>
      </c>
      <c r="AF68" s="117">
        <f t="shared" si="40"/>
        <v>0</v>
      </c>
      <c r="AG68" s="118">
        <f t="shared" si="40"/>
        <v>0</v>
      </c>
      <c r="AH68" s="115">
        <f t="shared" si="40"/>
        <v>0</v>
      </c>
      <c r="AI68" s="115">
        <f t="shared" si="40"/>
        <v>0</v>
      </c>
    </row>
    <row r="69" spans="1:35" ht="16.5" customHeight="1" thickTop="1" thickBot="1">
      <c r="A69" s="3"/>
      <c r="B69" s="3"/>
      <c r="C69" s="3"/>
      <c r="D69" s="3"/>
      <c r="E69" s="11"/>
      <c r="F69" s="1"/>
      <c r="G69" s="11"/>
      <c r="H69" s="12"/>
      <c r="I69" s="12"/>
      <c r="J69" s="12"/>
      <c r="K69" s="11"/>
      <c r="L69" s="1"/>
      <c r="M69" s="1"/>
      <c r="N69" s="11"/>
      <c r="O69" s="12"/>
      <c r="P69" s="12"/>
      <c r="Q69" s="12"/>
      <c r="R69" s="11"/>
      <c r="S69" s="1"/>
      <c r="T69" s="1"/>
      <c r="U69" s="11"/>
      <c r="V69" s="12"/>
      <c r="W69" s="12"/>
      <c r="X69" s="12"/>
      <c r="Y69" s="11"/>
      <c r="Z69" s="1"/>
      <c r="AA69" s="1"/>
      <c r="AB69" s="11"/>
      <c r="AC69" s="12"/>
      <c r="AD69" s="12"/>
      <c r="AE69" s="12"/>
      <c r="AF69" s="11"/>
      <c r="AG69" s="1"/>
      <c r="AH69" s="1"/>
      <c r="AI69" s="1"/>
    </row>
    <row r="70" spans="1:35" ht="15.75" customHeight="1" thickTop="1">
      <c r="A70" s="277" t="s">
        <v>97</v>
      </c>
      <c r="B70" s="278"/>
      <c r="C70" s="278"/>
      <c r="D70" s="279"/>
      <c r="E70" s="19"/>
      <c r="F70" s="72">
        <f>SUM(E70:E70)</f>
        <v>0</v>
      </c>
      <c r="G70" s="19"/>
      <c r="H70" s="20"/>
      <c r="I70" s="20"/>
      <c r="J70" s="20"/>
      <c r="K70" s="20"/>
      <c r="L70" s="21"/>
      <c r="M70" s="72">
        <f>SUM(G70:L70)</f>
        <v>0</v>
      </c>
      <c r="N70" s="19"/>
      <c r="O70" s="20"/>
      <c r="P70" s="20"/>
      <c r="Q70" s="20"/>
      <c r="R70" s="20"/>
      <c r="S70" s="21"/>
      <c r="T70" s="72">
        <f>SUM(N70:S70)</f>
        <v>0</v>
      </c>
      <c r="U70" s="19"/>
      <c r="V70" s="20"/>
      <c r="W70" s="20"/>
      <c r="X70" s="20"/>
      <c r="Y70" s="20"/>
      <c r="Z70" s="21"/>
      <c r="AA70" s="72">
        <f>SUM(U70:Z70)</f>
        <v>0</v>
      </c>
      <c r="AB70" s="19"/>
      <c r="AC70" s="20"/>
      <c r="AD70" s="20"/>
      <c r="AE70" s="20"/>
      <c r="AF70" s="20"/>
      <c r="AG70" s="21"/>
      <c r="AH70" s="72">
        <f>SUM(AB70:AG70)</f>
        <v>0</v>
      </c>
      <c r="AI70" s="72">
        <f>F70+M70+T70+AA70</f>
        <v>0</v>
      </c>
    </row>
    <row r="71" spans="1:35">
      <c r="A71" s="292" t="s">
        <v>98</v>
      </c>
      <c r="B71" s="293"/>
      <c r="C71" s="293"/>
      <c r="D71" s="294"/>
      <c r="E71" s="22"/>
      <c r="F71" s="119">
        <f>SUM(E71:E71)</f>
        <v>0</v>
      </c>
      <c r="G71" s="22"/>
      <c r="H71" s="23"/>
      <c r="I71" s="23"/>
      <c r="J71" s="23"/>
      <c r="K71" s="23"/>
      <c r="L71" s="24"/>
      <c r="M71" s="119">
        <f>SUM(G71:L71)</f>
        <v>0</v>
      </c>
      <c r="N71" s="22"/>
      <c r="O71" s="23"/>
      <c r="P71" s="23"/>
      <c r="Q71" s="23"/>
      <c r="R71" s="23"/>
      <c r="S71" s="24"/>
      <c r="T71" s="119">
        <f>SUM(N71:S71)</f>
        <v>0</v>
      </c>
      <c r="U71" s="22"/>
      <c r="V71" s="23"/>
      <c r="W71" s="23"/>
      <c r="X71" s="23"/>
      <c r="Y71" s="23"/>
      <c r="Z71" s="24"/>
      <c r="AA71" s="119">
        <f>SUM(U71:Z71)</f>
        <v>0</v>
      </c>
      <c r="AB71" s="22"/>
      <c r="AC71" s="23"/>
      <c r="AD71" s="23"/>
      <c r="AE71" s="23"/>
      <c r="AF71" s="23"/>
      <c r="AG71" s="24"/>
      <c r="AH71" s="119">
        <f>SUM(AB71:AG71)</f>
        <v>0</v>
      </c>
      <c r="AI71" s="119">
        <f>F71+M71+T71+AA71</f>
        <v>0</v>
      </c>
    </row>
    <row r="72" spans="1:35">
      <c r="A72" s="295" t="s">
        <v>99</v>
      </c>
      <c r="B72" s="296"/>
      <c r="C72" s="296"/>
      <c r="D72" s="297"/>
      <c r="E72" s="122" t="str">
        <f t="shared" ref="E72:AI72" si="41">IFERROR(E70/E36,"-")</f>
        <v>-</v>
      </c>
      <c r="F72" s="120" t="str">
        <f t="shared" si="41"/>
        <v>-</v>
      </c>
      <c r="G72" s="122" t="str">
        <f t="shared" si="41"/>
        <v>-</v>
      </c>
      <c r="H72" s="123" t="str">
        <f t="shared" si="41"/>
        <v>-</v>
      </c>
      <c r="I72" s="123" t="str">
        <f t="shared" si="41"/>
        <v>-</v>
      </c>
      <c r="J72" s="123" t="str">
        <f t="shared" si="41"/>
        <v>-</v>
      </c>
      <c r="K72" s="123" t="str">
        <f t="shared" si="41"/>
        <v>-</v>
      </c>
      <c r="L72" s="124" t="str">
        <f t="shared" si="41"/>
        <v>-</v>
      </c>
      <c r="M72" s="120" t="str">
        <f t="shared" si="41"/>
        <v>-</v>
      </c>
      <c r="N72" s="122" t="str">
        <f t="shared" si="41"/>
        <v>-</v>
      </c>
      <c r="O72" s="123" t="str">
        <f t="shared" si="41"/>
        <v>-</v>
      </c>
      <c r="P72" s="123" t="str">
        <f t="shared" si="41"/>
        <v>-</v>
      </c>
      <c r="Q72" s="123" t="str">
        <f t="shared" si="41"/>
        <v>-</v>
      </c>
      <c r="R72" s="123" t="str">
        <f t="shared" si="41"/>
        <v>-</v>
      </c>
      <c r="S72" s="124" t="str">
        <f t="shared" si="41"/>
        <v>-</v>
      </c>
      <c r="T72" s="120" t="str">
        <f t="shared" si="41"/>
        <v>-</v>
      </c>
      <c r="U72" s="122" t="str">
        <f t="shared" si="41"/>
        <v>-</v>
      </c>
      <c r="V72" s="123" t="str">
        <f t="shared" si="41"/>
        <v>-</v>
      </c>
      <c r="W72" s="123" t="str">
        <f t="shared" si="41"/>
        <v>-</v>
      </c>
      <c r="X72" s="123" t="str">
        <f t="shared" si="41"/>
        <v>-</v>
      </c>
      <c r="Y72" s="123" t="str">
        <f t="shared" si="41"/>
        <v>-</v>
      </c>
      <c r="Z72" s="124" t="str">
        <f t="shared" si="41"/>
        <v>-</v>
      </c>
      <c r="AA72" s="120" t="str">
        <f t="shared" si="41"/>
        <v>-</v>
      </c>
      <c r="AB72" s="122" t="str">
        <f t="shared" si="41"/>
        <v>-</v>
      </c>
      <c r="AC72" s="123" t="str">
        <f t="shared" si="41"/>
        <v>-</v>
      </c>
      <c r="AD72" s="123" t="str">
        <f t="shared" si="41"/>
        <v>-</v>
      </c>
      <c r="AE72" s="123" t="str">
        <f t="shared" si="41"/>
        <v>-</v>
      </c>
      <c r="AF72" s="123" t="str">
        <f t="shared" si="41"/>
        <v>-</v>
      </c>
      <c r="AG72" s="124" t="str">
        <f t="shared" si="41"/>
        <v>-</v>
      </c>
      <c r="AH72" s="120" t="str">
        <f t="shared" si="41"/>
        <v>-</v>
      </c>
      <c r="AI72" s="120" t="str">
        <f t="shared" si="41"/>
        <v>-</v>
      </c>
    </row>
    <row r="73" spans="1:35" ht="15.75" customHeight="1" thickBot="1">
      <c r="A73" s="289" t="s">
        <v>100</v>
      </c>
      <c r="B73" s="290"/>
      <c r="C73" s="290"/>
      <c r="D73" s="291"/>
      <c r="E73" s="125" t="str">
        <f t="shared" ref="E73:AI73" si="42">IFERROR(E71/E36,"-")</f>
        <v>-</v>
      </c>
      <c r="F73" s="121" t="str">
        <f t="shared" si="42"/>
        <v>-</v>
      </c>
      <c r="G73" s="125" t="str">
        <f t="shared" si="42"/>
        <v>-</v>
      </c>
      <c r="H73" s="126" t="str">
        <f t="shared" si="42"/>
        <v>-</v>
      </c>
      <c r="I73" s="126" t="str">
        <f t="shared" si="42"/>
        <v>-</v>
      </c>
      <c r="J73" s="126" t="str">
        <f t="shared" si="42"/>
        <v>-</v>
      </c>
      <c r="K73" s="126" t="str">
        <f t="shared" si="42"/>
        <v>-</v>
      </c>
      <c r="L73" s="127" t="str">
        <f t="shared" si="42"/>
        <v>-</v>
      </c>
      <c r="M73" s="121" t="str">
        <f t="shared" si="42"/>
        <v>-</v>
      </c>
      <c r="N73" s="125" t="str">
        <f t="shared" si="42"/>
        <v>-</v>
      </c>
      <c r="O73" s="126" t="str">
        <f t="shared" si="42"/>
        <v>-</v>
      </c>
      <c r="P73" s="126" t="str">
        <f t="shared" si="42"/>
        <v>-</v>
      </c>
      <c r="Q73" s="126" t="str">
        <f t="shared" si="42"/>
        <v>-</v>
      </c>
      <c r="R73" s="126" t="str">
        <f t="shared" si="42"/>
        <v>-</v>
      </c>
      <c r="S73" s="127" t="str">
        <f t="shared" si="42"/>
        <v>-</v>
      </c>
      <c r="T73" s="121" t="str">
        <f t="shared" si="42"/>
        <v>-</v>
      </c>
      <c r="U73" s="125" t="str">
        <f t="shared" si="42"/>
        <v>-</v>
      </c>
      <c r="V73" s="126" t="str">
        <f t="shared" si="42"/>
        <v>-</v>
      </c>
      <c r="W73" s="126" t="str">
        <f t="shared" si="42"/>
        <v>-</v>
      </c>
      <c r="X73" s="126" t="str">
        <f t="shared" si="42"/>
        <v>-</v>
      </c>
      <c r="Y73" s="126" t="str">
        <f t="shared" si="42"/>
        <v>-</v>
      </c>
      <c r="Z73" s="127" t="str">
        <f t="shared" si="42"/>
        <v>-</v>
      </c>
      <c r="AA73" s="121" t="str">
        <f t="shared" si="42"/>
        <v>-</v>
      </c>
      <c r="AB73" s="125" t="str">
        <f t="shared" si="42"/>
        <v>-</v>
      </c>
      <c r="AC73" s="126" t="str">
        <f t="shared" si="42"/>
        <v>-</v>
      </c>
      <c r="AD73" s="126" t="str">
        <f t="shared" si="42"/>
        <v>-</v>
      </c>
      <c r="AE73" s="126" t="str">
        <f t="shared" si="42"/>
        <v>-</v>
      </c>
      <c r="AF73" s="126" t="str">
        <f t="shared" si="42"/>
        <v>-</v>
      </c>
      <c r="AG73" s="127" t="str">
        <f t="shared" si="42"/>
        <v>-</v>
      </c>
      <c r="AH73" s="121" t="str">
        <f t="shared" si="42"/>
        <v>-</v>
      </c>
      <c r="AI73" s="121" t="str">
        <f t="shared" si="42"/>
        <v>-</v>
      </c>
    </row>
    <row r="74" spans="1:35" ht="16.5" customHeight="1" thickTop="1" thickBot="1">
      <c r="A74" s="3"/>
      <c r="B74" s="3"/>
      <c r="C74" s="3"/>
      <c r="D74" s="3"/>
      <c r="E74" s="11"/>
      <c r="F74" s="1"/>
      <c r="G74" s="11"/>
      <c r="H74" s="12"/>
      <c r="I74" s="12"/>
      <c r="J74" s="12"/>
      <c r="K74" s="11"/>
      <c r="L74" s="1"/>
      <c r="M74" s="1"/>
      <c r="N74" s="11"/>
      <c r="O74" s="12"/>
      <c r="P74" s="12"/>
      <c r="Q74" s="12"/>
      <c r="R74" s="11"/>
      <c r="S74" s="1"/>
      <c r="T74" s="1"/>
      <c r="U74" s="11"/>
      <c r="V74" s="12"/>
      <c r="W74" s="12"/>
      <c r="X74" s="12"/>
      <c r="Y74" s="11"/>
      <c r="Z74" s="1"/>
      <c r="AA74" s="1"/>
      <c r="AB74" s="11"/>
      <c r="AC74" s="12"/>
      <c r="AD74" s="12"/>
      <c r="AE74" s="12"/>
      <c r="AF74" s="11"/>
      <c r="AG74" s="1"/>
      <c r="AH74" s="1"/>
      <c r="AI74" s="1"/>
    </row>
    <row r="75" spans="1:35" ht="15.75" customHeight="1" thickTop="1">
      <c r="A75" s="286" t="s">
        <v>101</v>
      </c>
      <c r="B75" s="287"/>
      <c r="C75" s="287"/>
      <c r="D75" s="288"/>
      <c r="E75" s="26"/>
      <c r="F75" s="128">
        <f t="shared" ref="F75:F80" si="43">SUM(E75:E75)</f>
        <v>0</v>
      </c>
      <c r="G75" s="26"/>
      <c r="H75" s="27"/>
      <c r="I75" s="27"/>
      <c r="J75" s="27"/>
      <c r="K75" s="27"/>
      <c r="L75" s="28"/>
      <c r="M75" s="128">
        <f t="shared" ref="M75:M80" si="44">SUM(G75:L75)</f>
        <v>0</v>
      </c>
      <c r="N75" s="26"/>
      <c r="O75" s="27"/>
      <c r="P75" s="27"/>
      <c r="Q75" s="27"/>
      <c r="R75" s="27"/>
      <c r="S75" s="28"/>
      <c r="T75" s="128">
        <f t="shared" ref="T75:T80" si="45">SUM(N75:S75)</f>
        <v>0</v>
      </c>
      <c r="U75" s="26"/>
      <c r="V75" s="27"/>
      <c r="W75" s="27"/>
      <c r="X75" s="27"/>
      <c r="Y75" s="27"/>
      <c r="Z75" s="28"/>
      <c r="AA75" s="128">
        <f t="shared" ref="AA75:AA80" si="46">SUM(U75:Z75)</f>
        <v>0</v>
      </c>
      <c r="AB75" s="26"/>
      <c r="AC75" s="27"/>
      <c r="AD75" s="27"/>
      <c r="AE75" s="27"/>
      <c r="AF75" s="27"/>
      <c r="AG75" s="28"/>
      <c r="AH75" s="128">
        <f t="shared" ref="AH75:AH80" si="47">SUM(AB75:AG75)</f>
        <v>0</v>
      </c>
      <c r="AI75" s="128">
        <f t="shared" ref="AI75:AI80" si="48">F75+M75+T75+AA75+AH75</f>
        <v>0</v>
      </c>
    </row>
    <row r="76" spans="1:35">
      <c r="A76" s="274" t="s">
        <v>102</v>
      </c>
      <c r="B76" s="275"/>
      <c r="C76" s="275"/>
      <c r="D76" s="276"/>
      <c r="E76" s="13"/>
      <c r="F76" s="129">
        <f t="shared" si="43"/>
        <v>0</v>
      </c>
      <c r="G76" s="13"/>
      <c r="H76" s="14"/>
      <c r="I76" s="14"/>
      <c r="J76" s="14"/>
      <c r="K76" s="14"/>
      <c r="L76" s="18"/>
      <c r="M76" s="129">
        <f t="shared" si="44"/>
        <v>0</v>
      </c>
      <c r="N76" s="13"/>
      <c r="O76" s="14"/>
      <c r="P76" s="14"/>
      <c r="Q76" s="14"/>
      <c r="R76" s="14"/>
      <c r="S76" s="18"/>
      <c r="T76" s="129">
        <f t="shared" si="45"/>
        <v>0</v>
      </c>
      <c r="U76" s="13"/>
      <c r="V76" s="14"/>
      <c r="W76" s="14"/>
      <c r="X76" s="14"/>
      <c r="Y76" s="14"/>
      <c r="Z76" s="18"/>
      <c r="AA76" s="129">
        <f t="shared" si="46"/>
        <v>0</v>
      </c>
      <c r="AB76" s="13"/>
      <c r="AC76" s="14"/>
      <c r="AD76" s="14"/>
      <c r="AE76" s="14"/>
      <c r="AF76" s="14"/>
      <c r="AG76" s="18"/>
      <c r="AH76" s="129">
        <f t="shared" si="47"/>
        <v>0</v>
      </c>
      <c r="AI76" s="129">
        <f t="shared" si="48"/>
        <v>0</v>
      </c>
    </row>
    <row r="77" spans="1:35">
      <c r="A77" s="274" t="s">
        <v>103</v>
      </c>
      <c r="B77" s="275"/>
      <c r="C77" s="275"/>
      <c r="D77" s="276"/>
      <c r="E77" s="13"/>
      <c r="F77" s="129">
        <f t="shared" si="43"/>
        <v>0</v>
      </c>
      <c r="G77" s="13"/>
      <c r="H77" s="14"/>
      <c r="I77" s="14"/>
      <c r="J77" s="14"/>
      <c r="K77" s="14"/>
      <c r="L77" s="18"/>
      <c r="M77" s="129">
        <f t="shared" si="44"/>
        <v>0</v>
      </c>
      <c r="N77" s="13"/>
      <c r="O77" s="14"/>
      <c r="P77" s="14"/>
      <c r="Q77" s="14"/>
      <c r="R77" s="14"/>
      <c r="S77" s="18"/>
      <c r="T77" s="129">
        <f t="shared" si="45"/>
        <v>0</v>
      </c>
      <c r="U77" s="13"/>
      <c r="V77" s="14"/>
      <c r="W77" s="14"/>
      <c r="X77" s="14"/>
      <c r="Y77" s="14"/>
      <c r="Z77" s="18"/>
      <c r="AA77" s="129">
        <f t="shared" si="46"/>
        <v>0</v>
      </c>
      <c r="AB77" s="13"/>
      <c r="AC77" s="14"/>
      <c r="AD77" s="14"/>
      <c r="AE77" s="14"/>
      <c r="AF77" s="14"/>
      <c r="AG77" s="18"/>
      <c r="AH77" s="129">
        <f t="shared" si="47"/>
        <v>0</v>
      </c>
      <c r="AI77" s="129">
        <f t="shared" si="48"/>
        <v>0</v>
      </c>
    </row>
    <row r="78" spans="1:35">
      <c r="A78" s="274" t="s">
        <v>104</v>
      </c>
      <c r="B78" s="275"/>
      <c r="C78" s="275"/>
      <c r="D78" s="276"/>
      <c r="E78" s="13"/>
      <c r="F78" s="129">
        <f t="shared" si="43"/>
        <v>0</v>
      </c>
      <c r="G78" s="13"/>
      <c r="H78" s="14"/>
      <c r="I78" s="14"/>
      <c r="J78" s="14"/>
      <c r="K78" s="14"/>
      <c r="L78" s="18"/>
      <c r="M78" s="129">
        <f t="shared" si="44"/>
        <v>0</v>
      </c>
      <c r="N78" s="13"/>
      <c r="O78" s="14"/>
      <c r="P78" s="14"/>
      <c r="Q78" s="14"/>
      <c r="R78" s="14"/>
      <c r="S78" s="18"/>
      <c r="T78" s="129">
        <f t="shared" si="45"/>
        <v>0</v>
      </c>
      <c r="U78" s="13"/>
      <c r="V78" s="14"/>
      <c r="W78" s="14"/>
      <c r="X78" s="14"/>
      <c r="Y78" s="14"/>
      <c r="Z78" s="18"/>
      <c r="AA78" s="129">
        <f t="shared" si="46"/>
        <v>0</v>
      </c>
      <c r="AB78" s="13"/>
      <c r="AC78" s="14"/>
      <c r="AD78" s="14"/>
      <c r="AE78" s="14"/>
      <c r="AF78" s="14"/>
      <c r="AG78" s="18"/>
      <c r="AH78" s="129">
        <f t="shared" si="47"/>
        <v>0</v>
      </c>
      <c r="AI78" s="129">
        <f t="shared" si="48"/>
        <v>0</v>
      </c>
    </row>
    <row r="79" spans="1:35">
      <c r="A79" s="274" t="s">
        <v>105</v>
      </c>
      <c r="B79" s="275"/>
      <c r="C79" s="275"/>
      <c r="D79" s="276"/>
      <c r="E79" s="13"/>
      <c r="F79" s="129">
        <f t="shared" si="43"/>
        <v>0</v>
      </c>
      <c r="G79" s="13"/>
      <c r="H79" s="14"/>
      <c r="I79" s="14"/>
      <c r="J79" s="14"/>
      <c r="K79" s="14"/>
      <c r="L79" s="18"/>
      <c r="M79" s="129">
        <f t="shared" si="44"/>
        <v>0</v>
      </c>
      <c r="N79" s="13"/>
      <c r="O79" s="14"/>
      <c r="P79" s="14"/>
      <c r="Q79" s="14"/>
      <c r="R79" s="14"/>
      <c r="S79" s="18"/>
      <c r="T79" s="129">
        <f t="shared" si="45"/>
        <v>0</v>
      </c>
      <c r="U79" s="13"/>
      <c r="V79" s="14"/>
      <c r="W79" s="14"/>
      <c r="X79" s="14"/>
      <c r="Y79" s="14"/>
      <c r="Z79" s="18"/>
      <c r="AA79" s="129">
        <f t="shared" si="46"/>
        <v>0</v>
      </c>
      <c r="AB79" s="13"/>
      <c r="AC79" s="14"/>
      <c r="AD79" s="14"/>
      <c r="AE79" s="14"/>
      <c r="AF79" s="14"/>
      <c r="AG79" s="18"/>
      <c r="AH79" s="129">
        <f t="shared" si="47"/>
        <v>0</v>
      </c>
      <c r="AI79" s="129">
        <f t="shared" si="48"/>
        <v>0</v>
      </c>
    </row>
    <row r="80" spans="1:35" ht="15.75" customHeight="1" thickBot="1">
      <c r="A80" s="274" t="s">
        <v>106</v>
      </c>
      <c r="B80" s="275"/>
      <c r="C80" s="275"/>
      <c r="D80" s="276"/>
      <c r="E80" s="13"/>
      <c r="F80" s="129">
        <f t="shared" si="43"/>
        <v>0</v>
      </c>
      <c r="G80" s="13"/>
      <c r="H80" s="14"/>
      <c r="I80" s="14"/>
      <c r="J80" s="14"/>
      <c r="K80" s="14"/>
      <c r="L80" s="18"/>
      <c r="M80" s="129">
        <f t="shared" si="44"/>
        <v>0</v>
      </c>
      <c r="N80" s="13"/>
      <c r="O80" s="14"/>
      <c r="P80" s="14"/>
      <c r="Q80" s="14"/>
      <c r="R80" s="14"/>
      <c r="S80" s="18"/>
      <c r="T80" s="129">
        <f t="shared" si="45"/>
        <v>0</v>
      </c>
      <c r="U80" s="13"/>
      <c r="V80" s="14"/>
      <c r="W80" s="14"/>
      <c r="X80" s="14"/>
      <c r="Y80" s="14"/>
      <c r="Z80" s="18"/>
      <c r="AA80" s="129">
        <f t="shared" si="46"/>
        <v>0</v>
      </c>
      <c r="AB80" s="13"/>
      <c r="AC80" s="14"/>
      <c r="AD80" s="14"/>
      <c r="AE80" s="14"/>
      <c r="AF80" s="14"/>
      <c r="AG80" s="18"/>
      <c r="AH80" s="129">
        <f t="shared" si="47"/>
        <v>0</v>
      </c>
      <c r="AI80" s="129">
        <f t="shared" si="48"/>
        <v>0</v>
      </c>
    </row>
    <row r="81" spans="1:35" ht="15.75" customHeight="1" thickTop="1">
      <c r="A81" s="298" t="s">
        <v>107</v>
      </c>
      <c r="B81" s="299"/>
      <c r="C81" s="299"/>
      <c r="D81" s="300"/>
      <c r="E81" s="133" t="str">
        <f t="shared" ref="E81:AI81" si="49">IFERROR(E75/(E23+E25+E26+E27),"-")</f>
        <v>-</v>
      </c>
      <c r="F81" s="130" t="str">
        <f t="shared" si="49"/>
        <v>-</v>
      </c>
      <c r="G81" s="135" t="str">
        <f t="shared" si="49"/>
        <v>-</v>
      </c>
      <c r="H81" s="133" t="str">
        <f t="shared" si="49"/>
        <v>-</v>
      </c>
      <c r="I81" s="133" t="str">
        <f t="shared" si="49"/>
        <v>-</v>
      </c>
      <c r="J81" s="133" t="str">
        <f t="shared" si="49"/>
        <v>-</v>
      </c>
      <c r="K81" s="133" t="str">
        <f t="shared" si="49"/>
        <v>-</v>
      </c>
      <c r="L81" s="134" t="str">
        <f t="shared" si="49"/>
        <v>-</v>
      </c>
      <c r="M81" s="130" t="str">
        <f t="shared" si="49"/>
        <v>-</v>
      </c>
      <c r="N81" s="135" t="str">
        <f t="shared" si="49"/>
        <v>-</v>
      </c>
      <c r="O81" s="133" t="str">
        <f t="shared" si="49"/>
        <v>-</v>
      </c>
      <c r="P81" s="133" t="str">
        <f t="shared" si="49"/>
        <v>-</v>
      </c>
      <c r="Q81" s="133" t="str">
        <f t="shared" si="49"/>
        <v>-</v>
      </c>
      <c r="R81" s="133" t="str">
        <f t="shared" si="49"/>
        <v>-</v>
      </c>
      <c r="S81" s="134" t="str">
        <f t="shared" si="49"/>
        <v>-</v>
      </c>
      <c r="T81" s="130" t="str">
        <f t="shared" si="49"/>
        <v>-</v>
      </c>
      <c r="U81" s="135" t="str">
        <f t="shared" si="49"/>
        <v>-</v>
      </c>
      <c r="V81" s="133" t="str">
        <f t="shared" si="49"/>
        <v>-</v>
      </c>
      <c r="W81" s="133" t="str">
        <f t="shared" si="49"/>
        <v>-</v>
      </c>
      <c r="X81" s="133" t="str">
        <f t="shared" si="49"/>
        <v>-</v>
      </c>
      <c r="Y81" s="133" t="str">
        <f t="shared" si="49"/>
        <v>-</v>
      </c>
      <c r="Z81" s="134" t="str">
        <f t="shared" si="49"/>
        <v>-</v>
      </c>
      <c r="AA81" s="130" t="str">
        <f t="shared" si="49"/>
        <v>-</v>
      </c>
      <c r="AB81" s="135" t="str">
        <f t="shared" si="49"/>
        <v>-</v>
      </c>
      <c r="AC81" s="133" t="str">
        <f t="shared" si="49"/>
        <v>-</v>
      </c>
      <c r="AD81" s="133" t="str">
        <f t="shared" si="49"/>
        <v>-</v>
      </c>
      <c r="AE81" s="133" t="str">
        <f t="shared" si="49"/>
        <v>-</v>
      </c>
      <c r="AF81" s="133" t="str">
        <f t="shared" si="49"/>
        <v>-</v>
      </c>
      <c r="AG81" s="134" t="str">
        <f t="shared" si="49"/>
        <v>-</v>
      </c>
      <c r="AH81" s="130" t="str">
        <f t="shared" si="49"/>
        <v>-</v>
      </c>
      <c r="AI81" s="130" t="str">
        <f t="shared" si="49"/>
        <v>-</v>
      </c>
    </row>
    <row r="82" spans="1:35">
      <c r="A82" s="283" t="s">
        <v>108</v>
      </c>
      <c r="B82" s="284"/>
      <c r="C82" s="284"/>
      <c r="D82" s="285"/>
      <c r="E82" s="136" t="str">
        <f t="shared" ref="E82:AI82" si="50">IFERROR((E76/(E24+E28+E29))/12,"-")</f>
        <v>-</v>
      </c>
      <c r="F82" s="131" t="str">
        <f t="shared" si="50"/>
        <v>-</v>
      </c>
      <c r="G82" s="138" t="str">
        <f t="shared" si="50"/>
        <v>-</v>
      </c>
      <c r="H82" s="136" t="str">
        <f t="shared" si="50"/>
        <v>-</v>
      </c>
      <c r="I82" s="136" t="str">
        <f t="shared" si="50"/>
        <v>-</v>
      </c>
      <c r="J82" s="136" t="str">
        <f t="shared" si="50"/>
        <v>-</v>
      </c>
      <c r="K82" s="136" t="str">
        <f t="shared" si="50"/>
        <v>-</v>
      </c>
      <c r="L82" s="137" t="str">
        <f t="shared" si="50"/>
        <v>-</v>
      </c>
      <c r="M82" s="131" t="str">
        <f t="shared" si="50"/>
        <v>-</v>
      </c>
      <c r="N82" s="138" t="str">
        <f t="shared" si="50"/>
        <v>-</v>
      </c>
      <c r="O82" s="136" t="str">
        <f t="shared" si="50"/>
        <v>-</v>
      </c>
      <c r="P82" s="136" t="str">
        <f t="shared" si="50"/>
        <v>-</v>
      </c>
      <c r="Q82" s="136" t="str">
        <f t="shared" si="50"/>
        <v>-</v>
      </c>
      <c r="R82" s="136" t="str">
        <f t="shared" si="50"/>
        <v>-</v>
      </c>
      <c r="S82" s="137" t="str">
        <f t="shared" si="50"/>
        <v>-</v>
      </c>
      <c r="T82" s="131" t="str">
        <f t="shared" si="50"/>
        <v>-</v>
      </c>
      <c r="U82" s="138" t="str">
        <f t="shared" si="50"/>
        <v>-</v>
      </c>
      <c r="V82" s="136" t="str">
        <f t="shared" si="50"/>
        <v>-</v>
      </c>
      <c r="W82" s="136" t="str">
        <f t="shared" si="50"/>
        <v>-</v>
      </c>
      <c r="X82" s="136" t="str">
        <f t="shared" si="50"/>
        <v>-</v>
      </c>
      <c r="Y82" s="136" t="str">
        <f t="shared" si="50"/>
        <v>-</v>
      </c>
      <c r="Z82" s="137" t="str">
        <f t="shared" si="50"/>
        <v>-</v>
      </c>
      <c r="AA82" s="131" t="str">
        <f t="shared" si="50"/>
        <v>-</v>
      </c>
      <c r="AB82" s="138" t="str">
        <f t="shared" si="50"/>
        <v>-</v>
      </c>
      <c r="AC82" s="136" t="str">
        <f t="shared" si="50"/>
        <v>-</v>
      </c>
      <c r="AD82" s="136" t="str">
        <f t="shared" si="50"/>
        <v>-</v>
      </c>
      <c r="AE82" s="136" t="str">
        <f t="shared" si="50"/>
        <v>-</v>
      </c>
      <c r="AF82" s="136" t="str">
        <f t="shared" si="50"/>
        <v>-</v>
      </c>
      <c r="AG82" s="137" t="str">
        <f t="shared" si="50"/>
        <v>-</v>
      </c>
      <c r="AH82" s="131" t="str">
        <f t="shared" si="50"/>
        <v>-</v>
      </c>
      <c r="AI82" s="131" t="str">
        <f t="shared" si="50"/>
        <v>-</v>
      </c>
    </row>
    <row r="83" spans="1:35">
      <c r="A83" s="283" t="s">
        <v>109</v>
      </c>
      <c r="B83" s="284"/>
      <c r="C83" s="284"/>
      <c r="D83" s="285"/>
      <c r="E83" s="136" t="str">
        <f t="shared" ref="E83:AI83" si="51">IFERROR(((E78-E77)/(E24+E28+E29))/12,"-")</f>
        <v>-</v>
      </c>
      <c r="F83" s="131" t="str">
        <f t="shared" si="51"/>
        <v>-</v>
      </c>
      <c r="G83" s="138" t="str">
        <f t="shared" si="51"/>
        <v>-</v>
      </c>
      <c r="H83" s="136" t="str">
        <f t="shared" si="51"/>
        <v>-</v>
      </c>
      <c r="I83" s="136" t="str">
        <f t="shared" si="51"/>
        <v>-</v>
      </c>
      <c r="J83" s="136" t="str">
        <f t="shared" si="51"/>
        <v>-</v>
      </c>
      <c r="K83" s="136" t="str">
        <f t="shared" si="51"/>
        <v>-</v>
      </c>
      <c r="L83" s="137" t="str">
        <f t="shared" si="51"/>
        <v>-</v>
      </c>
      <c r="M83" s="131" t="str">
        <f t="shared" si="51"/>
        <v>-</v>
      </c>
      <c r="N83" s="138" t="str">
        <f t="shared" si="51"/>
        <v>-</v>
      </c>
      <c r="O83" s="136" t="str">
        <f t="shared" si="51"/>
        <v>-</v>
      </c>
      <c r="P83" s="136" t="str">
        <f t="shared" si="51"/>
        <v>-</v>
      </c>
      <c r="Q83" s="136" t="str">
        <f t="shared" si="51"/>
        <v>-</v>
      </c>
      <c r="R83" s="136" t="str">
        <f t="shared" si="51"/>
        <v>-</v>
      </c>
      <c r="S83" s="137" t="str">
        <f t="shared" si="51"/>
        <v>-</v>
      </c>
      <c r="T83" s="131" t="str">
        <f t="shared" si="51"/>
        <v>-</v>
      </c>
      <c r="U83" s="138" t="str">
        <f t="shared" si="51"/>
        <v>-</v>
      </c>
      <c r="V83" s="136" t="str">
        <f t="shared" si="51"/>
        <v>-</v>
      </c>
      <c r="W83" s="136" t="str">
        <f t="shared" si="51"/>
        <v>-</v>
      </c>
      <c r="X83" s="136" t="str">
        <f t="shared" si="51"/>
        <v>-</v>
      </c>
      <c r="Y83" s="136" t="str">
        <f t="shared" si="51"/>
        <v>-</v>
      </c>
      <c r="Z83" s="137" t="str">
        <f t="shared" si="51"/>
        <v>-</v>
      </c>
      <c r="AA83" s="131" t="str">
        <f t="shared" si="51"/>
        <v>-</v>
      </c>
      <c r="AB83" s="138" t="str">
        <f t="shared" si="51"/>
        <v>-</v>
      </c>
      <c r="AC83" s="136" t="str">
        <f t="shared" si="51"/>
        <v>-</v>
      </c>
      <c r="AD83" s="136" t="str">
        <f t="shared" si="51"/>
        <v>-</v>
      </c>
      <c r="AE83" s="136" t="str">
        <f t="shared" si="51"/>
        <v>-</v>
      </c>
      <c r="AF83" s="136" t="str">
        <f t="shared" si="51"/>
        <v>-</v>
      </c>
      <c r="AG83" s="137" t="str">
        <f t="shared" si="51"/>
        <v>-</v>
      </c>
      <c r="AH83" s="131" t="str">
        <f t="shared" si="51"/>
        <v>-</v>
      </c>
      <c r="AI83" s="131" t="str">
        <f t="shared" si="51"/>
        <v>-</v>
      </c>
    </row>
    <row r="84" spans="1:35">
      <c r="A84" s="283" t="s">
        <v>110</v>
      </c>
      <c r="B84" s="284"/>
      <c r="C84" s="284"/>
      <c r="D84" s="285"/>
      <c r="E84" s="136" t="str">
        <f t="shared" ref="E84:AI84" si="52">IFERROR(((E80-E79)/(E30+E31))/12,"-")</f>
        <v>-</v>
      </c>
      <c r="F84" s="131" t="str">
        <f t="shared" si="52"/>
        <v>-</v>
      </c>
      <c r="G84" s="138" t="str">
        <f t="shared" si="52"/>
        <v>-</v>
      </c>
      <c r="H84" s="136" t="str">
        <f t="shared" si="52"/>
        <v>-</v>
      </c>
      <c r="I84" s="136" t="str">
        <f t="shared" si="52"/>
        <v>-</v>
      </c>
      <c r="J84" s="136" t="str">
        <f t="shared" si="52"/>
        <v>-</v>
      </c>
      <c r="K84" s="136" t="str">
        <f t="shared" si="52"/>
        <v>-</v>
      </c>
      <c r="L84" s="137" t="str">
        <f t="shared" si="52"/>
        <v>-</v>
      </c>
      <c r="M84" s="131" t="str">
        <f t="shared" si="52"/>
        <v>-</v>
      </c>
      <c r="N84" s="138" t="str">
        <f t="shared" si="52"/>
        <v>-</v>
      </c>
      <c r="O84" s="136" t="str">
        <f t="shared" si="52"/>
        <v>-</v>
      </c>
      <c r="P84" s="136" t="str">
        <f t="shared" si="52"/>
        <v>-</v>
      </c>
      <c r="Q84" s="136" t="str">
        <f t="shared" si="52"/>
        <v>-</v>
      </c>
      <c r="R84" s="136" t="str">
        <f t="shared" si="52"/>
        <v>-</v>
      </c>
      <c r="S84" s="137" t="str">
        <f t="shared" si="52"/>
        <v>-</v>
      </c>
      <c r="T84" s="131" t="str">
        <f t="shared" si="52"/>
        <v>-</v>
      </c>
      <c r="U84" s="138" t="str">
        <f t="shared" si="52"/>
        <v>-</v>
      </c>
      <c r="V84" s="136" t="str">
        <f t="shared" si="52"/>
        <v>-</v>
      </c>
      <c r="W84" s="136" t="str">
        <f t="shared" si="52"/>
        <v>-</v>
      </c>
      <c r="X84" s="136" t="str">
        <f t="shared" si="52"/>
        <v>-</v>
      </c>
      <c r="Y84" s="136" t="str">
        <f t="shared" si="52"/>
        <v>-</v>
      </c>
      <c r="Z84" s="137" t="str">
        <f t="shared" si="52"/>
        <v>-</v>
      </c>
      <c r="AA84" s="131" t="str">
        <f t="shared" si="52"/>
        <v>-</v>
      </c>
      <c r="AB84" s="138" t="str">
        <f t="shared" si="52"/>
        <v>-</v>
      </c>
      <c r="AC84" s="136" t="str">
        <f t="shared" si="52"/>
        <v>-</v>
      </c>
      <c r="AD84" s="136" t="str">
        <f t="shared" si="52"/>
        <v>-</v>
      </c>
      <c r="AE84" s="136" t="str">
        <f t="shared" si="52"/>
        <v>-</v>
      </c>
      <c r="AF84" s="136" t="str">
        <f t="shared" si="52"/>
        <v>-</v>
      </c>
      <c r="AG84" s="137" t="str">
        <f t="shared" si="52"/>
        <v>-</v>
      </c>
      <c r="AH84" s="131" t="str">
        <f t="shared" si="52"/>
        <v>-</v>
      </c>
      <c r="AI84" s="131" t="str">
        <f t="shared" si="52"/>
        <v>-</v>
      </c>
    </row>
    <row r="85" spans="1:35" ht="15.75" customHeight="1" thickBot="1">
      <c r="A85" s="280" t="s">
        <v>111</v>
      </c>
      <c r="B85" s="281"/>
      <c r="C85" s="281"/>
      <c r="D85" s="282"/>
      <c r="E85" s="139">
        <f t="shared" ref="E85:AI85" si="53">IFERROR((E80-E79)/12,"-")</f>
        <v>0</v>
      </c>
      <c r="F85" s="132">
        <f t="shared" si="53"/>
        <v>0</v>
      </c>
      <c r="G85" s="141">
        <f t="shared" si="53"/>
        <v>0</v>
      </c>
      <c r="H85" s="139">
        <f t="shared" si="53"/>
        <v>0</v>
      </c>
      <c r="I85" s="139">
        <f t="shared" si="53"/>
        <v>0</v>
      </c>
      <c r="J85" s="139">
        <f t="shared" si="53"/>
        <v>0</v>
      </c>
      <c r="K85" s="139">
        <f t="shared" si="53"/>
        <v>0</v>
      </c>
      <c r="L85" s="140">
        <f t="shared" si="53"/>
        <v>0</v>
      </c>
      <c r="M85" s="132">
        <f t="shared" si="53"/>
        <v>0</v>
      </c>
      <c r="N85" s="141">
        <f t="shared" si="53"/>
        <v>0</v>
      </c>
      <c r="O85" s="139">
        <f t="shared" si="53"/>
        <v>0</v>
      </c>
      <c r="P85" s="139">
        <f t="shared" si="53"/>
        <v>0</v>
      </c>
      <c r="Q85" s="139">
        <f t="shared" si="53"/>
        <v>0</v>
      </c>
      <c r="R85" s="139">
        <f t="shared" si="53"/>
        <v>0</v>
      </c>
      <c r="S85" s="140">
        <f t="shared" si="53"/>
        <v>0</v>
      </c>
      <c r="T85" s="132">
        <f t="shared" si="53"/>
        <v>0</v>
      </c>
      <c r="U85" s="141">
        <f t="shared" si="53"/>
        <v>0</v>
      </c>
      <c r="V85" s="139">
        <f t="shared" si="53"/>
        <v>0</v>
      </c>
      <c r="W85" s="139">
        <f t="shared" si="53"/>
        <v>0</v>
      </c>
      <c r="X85" s="139">
        <f t="shared" si="53"/>
        <v>0</v>
      </c>
      <c r="Y85" s="139">
        <f t="shared" si="53"/>
        <v>0</v>
      </c>
      <c r="Z85" s="140">
        <f t="shared" si="53"/>
        <v>0</v>
      </c>
      <c r="AA85" s="132">
        <f t="shared" si="53"/>
        <v>0</v>
      </c>
      <c r="AB85" s="141">
        <f t="shared" si="53"/>
        <v>0</v>
      </c>
      <c r="AC85" s="139">
        <f t="shared" si="53"/>
        <v>0</v>
      </c>
      <c r="AD85" s="139">
        <f t="shared" si="53"/>
        <v>0</v>
      </c>
      <c r="AE85" s="139">
        <f t="shared" si="53"/>
        <v>0</v>
      </c>
      <c r="AF85" s="139">
        <f t="shared" si="53"/>
        <v>0</v>
      </c>
      <c r="AG85" s="140">
        <f t="shared" si="53"/>
        <v>0</v>
      </c>
      <c r="AH85" s="132">
        <f t="shared" si="53"/>
        <v>0</v>
      </c>
      <c r="AI85" s="132">
        <f t="shared" si="53"/>
        <v>0</v>
      </c>
    </row>
    <row r="86" spans="1:35" ht="16.5" customHeight="1" thickTop="1" thickBot="1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</row>
    <row r="87" spans="1:35" ht="15.75" customHeight="1" thickTop="1">
      <c r="A87" s="277" t="s">
        <v>112</v>
      </c>
      <c r="B87" s="278"/>
      <c r="C87" s="278"/>
      <c r="D87" s="279"/>
      <c r="E87" s="5"/>
      <c r="F87" s="72">
        <f>SUM(E87:E87)</f>
        <v>0</v>
      </c>
      <c r="G87" s="5"/>
      <c r="H87" s="6"/>
      <c r="I87" s="6"/>
      <c r="J87" s="6"/>
      <c r="K87" s="6"/>
      <c r="L87" s="15"/>
      <c r="M87" s="72">
        <f>SUM(G87:L87)</f>
        <v>0</v>
      </c>
      <c r="N87" s="5"/>
      <c r="O87" s="6"/>
      <c r="P87" s="6"/>
      <c r="Q87" s="6"/>
      <c r="R87" s="6"/>
      <c r="S87" s="15"/>
      <c r="T87" s="72">
        <f>SUM(N87:S87)</f>
        <v>0</v>
      </c>
      <c r="U87" s="5"/>
      <c r="V87" s="6"/>
      <c r="W87" s="6"/>
      <c r="X87" s="6"/>
      <c r="Y87" s="6"/>
      <c r="Z87" s="15"/>
      <c r="AA87" s="72">
        <f>SUM(U87:Z87)</f>
        <v>0</v>
      </c>
      <c r="AB87" s="5"/>
      <c r="AC87" s="6"/>
      <c r="AD87" s="6"/>
      <c r="AE87" s="6"/>
      <c r="AF87" s="6"/>
      <c r="AG87" s="15"/>
      <c r="AH87" s="72">
        <f>SUM(AB87:AG87)</f>
        <v>0</v>
      </c>
      <c r="AI87" s="72">
        <f>F87+M87+T87+AA87+AH87</f>
        <v>0</v>
      </c>
    </row>
    <row r="88" spans="1:35">
      <c r="A88" s="274" t="s">
        <v>113</v>
      </c>
      <c r="B88" s="275"/>
      <c r="C88" s="275"/>
      <c r="D88" s="276"/>
      <c r="E88" s="147" t="str">
        <f t="shared" ref="E88:AI88" si="54">IFERROR(E36/E87,"-")</f>
        <v>-</v>
      </c>
      <c r="F88" s="146" t="str">
        <f t="shared" si="54"/>
        <v>-</v>
      </c>
      <c r="G88" s="147" t="str">
        <f t="shared" si="54"/>
        <v>-</v>
      </c>
      <c r="H88" s="148" t="str">
        <f t="shared" si="54"/>
        <v>-</v>
      </c>
      <c r="I88" s="148" t="str">
        <f t="shared" si="54"/>
        <v>-</v>
      </c>
      <c r="J88" s="148" t="str">
        <f t="shared" si="54"/>
        <v>-</v>
      </c>
      <c r="K88" s="148" t="str">
        <f t="shared" si="54"/>
        <v>-</v>
      </c>
      <c r="L88" s="149" t="str">
        <f t="shared" si="54"/>
        <v>-</v>
      </c>
      <c r="M88" s="146" t="str">
        <f t="shared" si="54"/>
        <v>-</v>
      </c>
      <c r="N88" s="147" t="str">
        <f t="shared" si="54"/>
        <v>-</v>
      </c>
      <c r="O88" s="148" t="str">
        <f t="shared" si="54"/>
        <v>-</v>
      </c>
      <c r="P88" s="148" t="str">
        <f t="shared" si="54"/>
        <v>-</v>
      </c>
      <c r="Q88" s="148" t="str">
        <f t="shared" si="54"/>
        <v>-</v>
      </c>
      <c r="R88" s="148" t="str">
        <f t="shared" si="54"/>
        <v>-</v>
      </c>
      <c r="S88" s="149" t="str">
        <f t="shared" si="54"/>
        <v>-</v>
      </c>
      <c r="T88" s="146" t="str">
        <f t="shared" si="54"/>
        <v>-</v>
      </c>
      <c r="U88" s="147" t="str">
        <f t="shared" si="54"/>
        <v>-</v>
      </c>
      <c r="V88" s="148" t="str">
        <f t="shared" si="54"/>
        <v>-</v>
      </c>
      <c r="W88" s="148" t="str">
        <f t="shared" si="54"/>
        <v>-</v>
      </c>
      <c r="X88" s="148" t="str">
        <f t="shared" si="54"/>
        <v>-</v>
      </c>
      <c r="Y88" s="148" t="str">
        <f t="shared" si="54"/>
        <v>-</v>
      </c>
      <c r="Z88" s="149" t="str">
        <f t="shared" si="54"/>
        <v>-</v>
      </c>
      <c r="AA88" s="146" t="str">
        <f t="shared" si="54"/>
        <v>-</v>
      </c>
      <c r="AB88" s="147" t="str">
        <f t="shared" si="54"/>
        <v>-</v>
      </c>
      <c r="AC88" s="148" t="str">
        <f t="shared" si="54"/>
        <v>-</v>
      </c>
      <c r="AD88" s="148" t="str">
        <f t="shared" si="54"/>
        <v>-</v>
      </c>
      <c r="AE88" s="148" t="str">
        <f t="shared" si="54"/>
        <v>-</v>
      </c>
      <c r="AF88" s="148" t="str">
        <f t="shared" si="54"/>
        <v>-</v>
      </c>
      <c r="AG88" s="149" t="str">
        <f t="shared" si="54"/>
        <v>-</v>
      </c>
      <c r="AH88" s="146" t="str">
        <f t="shared" si="54"/>
        <v>-</v>
      </c>
      <c r="AI88" s="146" t="str">
        <f t="shared" si="54"/>
        <v>-</v>
      </c>
    </row>
    <row r="89" spans="1:35">
      <c r="A89" s="274" t="s">
        <v>114</v>
      </c>
      <c r="B89" s="275"/>
      <c r="C89" s="275"/>
      <c r="D89" s="276"/>
      <c r="E89" s="147" t="str">
        <f t="shared" ref="E89:AI89" si="55">IFERROR(E23/E87,"-")</f>
        <v>-</v>
      </c>
      <c r="F89" s="146" t="str">
        <f t="shared" si="55"/>
        <v>-</v>
      </c>
      <c r="G89" s="147" t="str">
        <f t="shared" si="55"/>
        <v>-</v>
      </c>
      <c r="H89" s="148" t="str">
        <f t="shared" si="55"/>
        <v>-</v>
      </c>
      <c r="I89" s="148" t="str">
        <f t="shared" si="55"/>
        <v>-</v>
      </c>
      <c r="J89" s="148" t="str">
        <f t="shared" si="55"/>
        <v>-</v>
      </c>
      <c r="K89" s="148" t="str">
        <f t="shared" si="55"/>
        <v>-</v>
      </c>
      <c r="L89" s="149" t="str">
        <f t="shared" si="55"/>
        <v>-</v>
      </c>
      <c r="M89" s="146" t="str">
        <f t="shared" si="55"/>
        <v>-</v>
      </c>
      <c r="N89" s="147" t="str">
        <f t="shared" si="55"/>
        <v>-</v>
      </c>
      <c r="O89" s="148" t="str">
        <f t="shared" si="55"/>
        <v>-</v>
      </c>
      <c r="P89" s="148" t="str">
        <f t="shared" si="55"/>
        <v>-</v>
      </c>
      <c r="Q89" s="148" t="str">
        <f t="shared" si="55"/>
        <v>-</v>
      </c>
      <c r="R89" s="148" t="str">
        <f t="shared" si="55"/>
        <v>-</v>
      </c>
      <c r="S89" s="149" t="str">
        <f t="shared" si="55"/>
        <v>-</v>
      </c>
      <c r="T89" s="146" t="str">
        <f t="shared" si="55"/>
        <v>-</v>
      </c>
      <c r="U89" s="147" t="str">
        <f t="shared" si="55"/>
        <v>-</v>
      </c>
      <c r="V89" s="148" t="str">
        <f t="shared" si="55"/>
        <v>-</v>
      </c>
      <c r="W89" s="148" t="str">
        <f t="shared" si="55"/>
        <v>-</v>
      </c>
      <c r="X89" s="148" t="str">
        <f t="shared" si="55"/>
        <v>-</v>
      </c>
      <c r="Y89" s="148" t="str">
        <f t="shared" si="55"/>
        <v>-</v>
      </c>
      <c r="Z89" s="149" t="str">
        <f t="shared" si="55"/>
        <v>-</v>
      </c>
      <c r="AA89" s="146" t="str">
        <f t="shared" si="55"/>
        <v>-</v>
      </c>
      <c r="AB89" s="147" t="str">
        <f t="shared" si="55"/>
        <v>-</v>
      </c>
      <c r="AC89" s="148" t="str">
        <f t="shared" si="55"/>
        <v>-</v>
      </c>
      <c r="AD89" s="148" t="str">
        <f t="shared" si="55"/>
        <v>-</v>
      </c>
      <c r="AE89" s="148" t="str">
        <f t="shared" si="55"/>
        <v>-</v>
      </c>
      <c r="AF89" s="148" t="str">
        <f t="shared" si="55"/>
        <v>-</v>
      </c>
      <c r="AG89" s="149" t="str">
        <f t="shared" si="55"/>
        <v>-</v>
      </c>
      <c r="AH89" s="146" t="str">
        <f t="shared" si="55"/>
        <v>-</v>
      </c>
      <c r="AI89" s="146" t="str">
        <f t="shared" si="55"/>
        <v>-</v>
      </c>
    </row>
    <row r="90" spans="1:35">
      <c r="A90" s="274" t="s">
        <v>115</v>
      </c>
      <c r="B90" s="275"/>
      <c r="C90" s="275"/>
      <c r="D90" s="276"/>
      <c r="E90" s="147" t="str">
        <f t="shared" ref="E90:AI90" si="56">IFERROR(E24/E87,"-")</f>
        <v>-</v>
      </c>
      <c r="F90" s="146" t="str">
        <f t="shared" si="56"/>
        <v>-</v>
      </c>
      <c r="G90" s="147" t="str">
        <f t="shared" si="56"/>
        <v>-</v>
      </c>
      <c r="H90" s="148" t="str">
        <f t="shared" si="56"/>
        <v>-</v>
      </c>
      <c r="I90" s="148" t="str">
        <f t="shared" si="56"/>
        <v>-</v>
      </c>
      <c r="J90" s="148" t="str">
        <f t="shared" si="56"/>
        <v>-</v>
      </c>
      <c r="K90" s="148" t="str">
        <f t="shared" si="56"/>
        <v>-</v>
      </c>
      <c r="L90" s="149" t="str">
        <f t="shared" si="56"/>
        <v>-</v>
      </c>
      <c r="M90" s="146" t="str">
        <f t="shared" si="56"/>
        <v>-</v>
      </c>
      <c r="N90" s="147" t="str">
        <f t="shared" si="56"/>
        <v>-</v>
      </c>
      <c r="O90" s="148" t="str">
        <f t="shared" si="56"/>
        <v>-</v>
      </c>
      <c r="P90" s="148" t="str">
        <f t="shared" si="56"/>
        <v>-</v>
      </c>
      <c r="Q90" s="148" t="str">
        <f t="shared" si="56"/>
        <v>-</v>
      </c>
      <c r="R90" s="148" t="str">
        <f t="shared" si="56"/>
        <v>-</v>
      </c>
      <c r="S90" s="149" t="str">
        <f t="shared" si="56"/>
        <v>-</v>
      </c>
      <c r="T90" s="146" t="str">
        <f t="shared" si="56"/>
        <v>-</v>
      </c>
      <c r="U90" s="147" t="str">
        <f t="shared" si="56"/>
        <v>-</v>
      </c>
      <c r="V90" s="148" t="str">
        <f t="shared" si="56"/>
        <v>-</v>
      </c>
      <c r="W90" s="148" t="str">
        <f t="shared" si="56"/>
        <v>-</v>
      </c>
      <c r="X90" s="148" t="str">
        <f t="shared" si="56"/>
        <v>-</v>
      </c>
      <c r="Y90" s="148" t="str">
        <f t="shared" si="56"/>
        <v>-</v>
      </c>
      <c r="Z90" s="149" t="str">
        <f t="shared" si="56"/>
        <v>-</v>
      </c>
      <c r="AA90" s="146" t="str">
        <f t="shared" si="56"/>
        <v>-</v>
      </c>
      <c r="AB90" s="147" t="str">
        <f t="shared" si="56"/>
        <v>-</v>
      </c>
      <c r="AC90" s="148" t="str">
        <f t="shared" si="56"/>
        <v>-</v>
      </c>
      <c r="AD90" s="148" t="str">
        <f t="shared" si="56"/>
        <v>-</v>
      </c>
      <c r="AE90" s="148" t="str">
        <f t="shared" si="56"/>
        <v>-</v>
      </c>
      <c r="AF90" s="148" t="str">
        <f t="shared" si="56"/>
        <v>-</v>
      </c>
      <c r="AG90" s="149" t="str">
        <f t="shared" si="56"/>
        <v>-</v>
      </c>
      <c r="AH90" s="146" t="str">
        <f t="shared" si="56"/>
        <v>-</v>
      </c>
      <c r="AI90" s="146" t="str">
        <f t="shared" si="56"/>
        <v>-</v>
      </c>
    </row>
    <row r="91" spans="1:35">
      <c r="A91" s="274" t="s">
        <v>116</v>
      </c>
      <c r="B91" s="275"/>
      <c r="C91" s="275"/>
      <c r="D91" s="276"/>
      <c r="E91" s="147" t="str">
        <f t="shared" ref="E91:AI91" si="57">IFERROR((E32+E33)/E87,"-")</f>
        <v>-</v>
      </c>
      <c r="F91" s="146" t="str">
        <f t="shared" si="57"/>
        <v>-</v>
      </c>
      <c r="G91" s="147" t="str">
        <f t="shared" si="57"/>
        <v>-</v>
      </c>
      <c r="H91" s="148" t="str">
        <f t="shared" si="57"/>
        <v>-</v>
      </c>
      <c r="I91" s="148" t="str">
        <f t="shared" si="57"/>
        <v>-</v>
      </c>
      <c r="J91" s="148" t="str">
        <f t="shared" si="57"/>
        <v>-</v>
      </c>
      <c r="K91" s="148" t="str">
        <f t="shared" si="57"/>
        <v>-</v>
      </c>
      <c r="L91" s="149" t="str">
        <f t="shared" si="57"/>
        <v>-</v>
      </c>
      <c r="M91" s="146" t="str">
        <f t="shared" si="57"/>
        <v>-</v>
      </c>
      <c r="N91" s="147" t="str">
        <f t="shared" si="57"/>
        <v>-</v>
      </c>
      <c r="O91" s="148" t="str">
        <f t="shared" si="57"/>
        <v>-</v>
      </c>
      <c r="P91" s="148" t="str">
        <f t="shared" si="57"/>
        <v>-</v>
      </c>
      <c r="Q91" s="148" t="str">
        <f t="shared" si="57"/>
        <v>-</v>
      </c>
      <c r="R91" s="148" t="str">
        <f t="shared" si="57"/>
        <v>-</v>
      </c>
      <c r="S91" s="149" t="str">
        <f t="shared" si="57"/>
        <v>-</v>
      </c>
      <c r="T91" s="146" t="str">
        <f t="shared" si="57"/>
        <v>-</v>
      </c>
      <c r="U91" s="147" t="str">
        <f t="shared" si="57"/>
        <v>-</v>
      </c>
      <c r="V91" s="148" t="str">
        <f t="shared" si="57"/>
        <v>-</v>
      </c>
      <c r="W91" s="148" t="str">
        <f t="shared" si="57"/>
        <v>-</v>
      </c>
      <c r="X91" s="148" t="str">
        <f t="shared" si="57"/>
        <v>-</v>
      </c>
      <c r="Y91" s="148" t="str">
        <f t="shared" si="57"/>
        <v>-</v>
      </c>
      <c r="Z91" s="149" t="str">
        <f t="shared" si="57"/>
        <v>-</v>
      </c>
      <c r="AA91" s="146" t="str">
        <f t="shared" si="57"/>
        <v>-</v>
      </c>
      <c r="AB91" s="147" t="str">
        <f t="shared" si="57"/>
        <v>-</v>
      </c>
      <c r="AC91" s="148" t="str">
        <f t="shared" si="57"/>
        <v>-</v>
      </c>
      <c r="AD91" s="148" t="str">
        <f t="shared" si="57"/>
        <v>-</v>
      </c>
      <c r="AE91" s="148" t="str">
        <f t="shared" si="57"/>
        <v>-</v>
      </c>
      <c r="AF91" s="148" t="str">
        <f t="shared" si="57"/>
        <v>-</v>
      </c>
      <c r="AG91" s="149" t="str">
        <f t="shared" si="57"/>
        <v>-</v>
      </c>
      <c r="AH91" s="146" t="str">
        <f t="shared" si="57"/>
        <v>-</v>
      </c>
      <c r="AI91" s="146" t="str">
        <f t="shared" si="57"/>
        <v>-</v>
      </c>
    </row>
    <row r="92" spans="1:35" ht="15.75" customHeight="1" thickBot="1">
      <c r="A92" s="280" t="s">
        <v>117</v>
      </c>
      <c r="B92" s="281"/>
      <c r="C92" s="281"/>
      <c r="D92" s="282"/>
      <c r="E92" s="142" t="str">
        <f t="shared" ref="E92:AI92" si="58">IFERROR(E35/E87,"-")</f>
        <v>-</v>
      </c>
      <c r="F92" s="145" t="str">
        <f t="shared" si="58"/>
        <v>-</v>
      </c>
      <c r="G92" s="142" t="str">
        <f t="shared" si="58"/>
        <v>-</v>
      </c>
      <c r="H92" s="143" t="str">
        <f t="shared" si="58"/>
        <v>-</v>
      </c>
      <c r="I92" s="143" t="str">
        <f t="shared" si="58"/>
        <v>-</v>
      </c>
      <c r="J92" s="143" t="str">
        <f t="shared" si="58"/>
        <v>-</v>
      </c>
      <c r="K92" s="143" t="str">
        <f t="shared" si="58"/>
        <v>-</v>
      </c>
      <c r="L92" s="144" t="str">
        <f t="shared" si="58"/>
        <v>-</v>
      </c>
      <c r="M92" s="145" t="str">
        <f t="shared" si="58"/>
        <v>-</v>
      </c>
      <c r="N92" s="142" t="str">
        <f t="shared" si="58"/>
        <v>-</v>
      </c>
      <c r="O92" s="143" t="str">
        <f t="shared" si="58"/>
        <v>-</v>
      </c>
      <c r="P92" s="143" t="str">
        <f t="shared" si="58"/>
        <v>-</v>
      </c>
      <c r="Q92" s="143" t="str">
        <f t="shared" si="58"/>
        <v>-</v>
      </c>
      <c r="R92" s="143" t="str">
        <f t="shared" si="58"/>
        <v>-</v>
      </c>
      <c r="S92" s="144" t="str">
        <f t="shared" si="58"/>
        <v>-</v>
      </c>
      <c r="T92" s="145" t="str">
        <f t="shared" si="58"/>
        <v>-</v>
      </c>
      <c r="U92" s="142" t="str">
        <f t="shared" si="58"/>
        <v>-</v>
      </c>
      <c r="V92" s="143" t="str">
        <f t="shared" si="58"/>
        <v>-</v>
      </c>
      <c r="W92" s="143" t="str">
        <f t="shared" si="58"/>
        <v>-</v>
      </c>
      <c r="X92" s="143" t="str">
        <f t="shared" si="58"/>
        <v>-</v>
      </c>
      <c r="Y92" s="143" t="str">
        <f t="shared" si="58"/>
        <v>-</v>
      </c>
      <c r="Z92" s="144" t="str">
        <f t="shared" si="58"/>
        <v>-</v>
      </c>
      <c r="AA92" s="145" t="str">
        <f t="shared" si="58"/>
        <v>-</v>
      </c>
      <c r="AB92" s="142" t="str">
        <f t="shared" si="58"/>
        <v>-</v>
      </c>
      <c r="AC92" s="143" t="str">
        <f t="shared" si="58"/>
        <v>-</v>
      </c>
      <c r="AD92" s="143" t="str">
        <f t="shared" si="58"/>
        <v>-</v>
      </c>
      <c r="AE92" s="143" t="str">
        <f t="shared" si="58"/>
        <v>-</v>
      </c>
      <c r="AF92" s="143" t="str">
        <f t="shared" si="58"/>
        <v>-</v>
      </c>
      <c r="AG92" s="144" t="str">
        <f t="shared" si="58"/>
        <v>-</v>
      </c>
      <c r="AH92" s="145" t="str">
        <f t="shared" si="58"/>
        <v>-</v>
      </c>
      <c r="AI92" s="145" t="str">
        <f t="shared" si="58"/>
        <v>-</v>
      </c>
    </row>
    <row r="93" spans="1:35" ht="16.5" customHeight="1" thickTop="1" thickBot="1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5.75" customHeight="1" thickTop="1">
      <c r="A94" s="286" t="s">
        <v>118</v>
      </c>
      <c r="B94" s="287"/>
      <c r="C94" s="287"/>
      <c r="D94" s="288"/>
      <c r="E94" s="19"/>
      <c r="F94" s="72">
        <f>SUM(E94:E94)</f>
        <v>0</v>
      </c>
      <c r="G94" s="19"/>
      <c r="H94" s="20"/>
      <c r="I94" s="20"/>
      <c r="J94" s="20"/>
      <c r="K94" s="20"/>
      <c r="L94" s="21"/>
      <c r="M94" s="72">
        <f>SUM(G94:L94)</f>
        <v>0</v>
      </c>
      <c r="N94" s="19"/>
      <c r="O94" s="20"/>
      <c r="P94" s="20"/>
      <c r="Q94" s="20"/>
      <c r="R94" s="20"/>
      <c r="S94" s="21"/>
      <c r="T94" s="72">
        <f>SUM(N94:S94)</f>
        <v>0</v>
      </c>
      <c r="U94" s="19"/>
      <c r="V94" s="20"/>
      <c r="W94" s="20"/>
      <c r="X94" s="20"/>
      <c r="Y94" s="20"/>
      <c r="Z94" s="21"/>
      <c r="AA94" s="72">
        <f>SUM(U94:Z94)</f>
        <v>0</v>
      </c>
      <c r="AB94" s="19"/>
      <c r="AC94" s="20"/>
      <c r="AD94" s="20"/>
      <c r="AE94" s="20"/>
      <c r="AF94" s="20"/>
      <c r="AG94" s="21"/>
      <c r="AH94" s="72">
        <f>SUM(AB94:AG94)</f>
        <v>0</v>
      </c>
      <c r="AI94" s="72">
        <f>F94+M94+T94+AA94+AH94</f>
        <v>0</v>
      </c>
    </row>
    <row r="95" spans="1:35">
      <c r="A95" s="274" t="s">
        <v>119</v>
      </c>
      <c r="B95" s="275"/>
      <c r="C95" s="275"/>
      <c r="D95" s="276"/>
      <c r="E95" s="22"/>
      <c r="F95" s="119">
        <f>SUM(E95:E95)</f>
        <v>0</v>
      </c>
      <c r="G95" s="22"/>
      <c r="H95" s="23"/>
      <c r="I95" s="23"/>
      <c r="J95" s="23"/>
      <c r="K95" s="23"/>
      <c r="L95" s="24"/>
      <c r="M95" s="119">
        <f>SUM(G95:L95)</f>
        <v>0</v>
      </c>
      <c r="N95" s="22"/>
      <c r="O95" s="23"/>
      <c r="P95" s="23"/>
      <c r="Q95" s="23"/>
      <c r="R95" s="23"/>
      <c r="S95" s="24"/>
      <c r="T95" s="119">
        <f>SUM(N95:S95)</f>
        <v>0</v>
      </c>
      <c r="U95" s="22"/>
      <c r="V95" s="23"/>
      <c r="W95" s="23"/>
      <c r="X95" s="23"/>
      <c r="Y95" s="23"/>
      <c r="Z95" s="24"/>
      <c r="AA95" s="119">
        <f>SUM(U95:Z95)</f>
        <v>0</v>
      </c>
      <c r="AB95" s="22"/>
      <c r="AC95" s="23"/>
      <c r="AD95" s="23"/>
      <c r="AE95" s="23"/>
      <c r="AF95" s="23"/>
      <c r="AG95" s="24"/>
      <c r="AH95" s="119">
        <f>SUM(AB95:AG95)</f>
        <v>0</v>
      </c>
      <c r="AI95" s="119">
        <f>F95+M95+T95+AA95+AH95</f>
        <v>0</v>
      </c>
    </row>
    <row r="96" spans="1:35">
      <c r="A96" s="274" t="s">
        <v>120</v>
      </c>
      <c r="B96" s="275"/>
      <c r="C96" s="275"/>
      <c r="D96" s="276"/>
      <c r="E96" s="22"/>
      <c r="F96" s="119">
        <f>SUM(E96:E96)</f>
        <v>0</v>
      </c>
      <c r="G96" s="22"/>
      <c r="H96" s="23"/>
      <c r="I96" s="23"/>
      <c r="J96" s="23"/>
      <c r="K96" s="23"/>
      <c r="L96" s="24"/>
      <c r="M96" s="119">
        <f>SUM(G96:L96)</f>
        <v>0</v>
      </c>
      <c r="N96" s="22"/>
      <c r="O96" s="23"/>
      <c r="P96" s="23"/>
      <c r="Q96" s="23"/>
      <c r="R96" s="23"/>
      <c r="S96" s="24"/>
      <c r="T96" s="119">
        <f>SUM(N96:S96)</f>
        <v>0</v>
      </c>
      <c r="U96" s="22"/>
      <c r="V96" s="23"/>
      <c r="W96" s="23"/>
      <c r="X96" s="23"/>
      <c r="Y96" s="23"/>
      <c r="Z96" s="24"/>
      <c r="AA96" s="119">
        <f>SUM(U96:Z96)</f>
        <v>0</v>
      </c>
      <c r="AB96" s="22"/>
      <c r="AC96" s="23"/>
      <c r="AD96" s="23"/>
      <c r="AE96" s="23"/>
      <c r="AF96" s="23"/>
      <c r="AG96" s="24"/>
      <c r="AH96" s="119">
        <f>SUM(AB96:AG96)</f>
        <v>0</v>
      </c>
      <c r="AI96" s="119">
        <f>F96+M96+T96+AA96+AH96</f>
        <v>0</v>
      </c>
    </row>
    <row r="97" spans="1:35">
      <c r="A97" s="274" t="s">
        <v>121</v>
      </c>
      <c r="B97" s="275"/>
      <c r="C97" s="275"/>
      <c r="D97" s="276"/>
      <c r="E97" s="22"/>
      <c r="F97" s="119">
        <f>SUM(E97:E97)</f>
        <v>0</v>
      </c>
      <c r="G97" s="22"/>
      <c r="H97" s="23"/>
      <c r="I97" s="23"/>
      <c r="J97" s="23"/>
      <c r="K97" s="23"/>
      <c r="L97" s="24"/>
      <c r="M97" s="119">
        <f>SUM(G97:L97)</f>
        <v>0</v>
      </c>
      <c r="N97" s="22"/>
      <c r="O97" s="23"/>
      <c r="P97" s="23"/>
      <c r="Q97" s="23"/>
      <c r="R97" s="23"/>
      <c r="S97" s="24"/>
      <c r="T97" s="119">
        <f>SUM(N97:S97)</f>
        <v>0</v>
      </c>
      <c r="U97" s="22"/>
      <c r="V97" s="23"/>
      <c r="W97" s="23"/>
      <c r="X97" s="23"/>
      <c r="Y97" s="23"/>
      <c r="Z97" s="24"/>
      <c r="AA97" s="119">
        <f>SUM(U97:Z97)</f>
        <v>0</v>
      </c>
      <c r="AB97" s="22"/>
      <c r="AC97" s="23"/>
      <c r="AD97" s="23"/>
      <c r="AE97" s="23"/>
      <c r="AF97" s="23"/>
      <c r="AG97" s="24"/>
      <c r="AH97" s="119">
        <f>SUM(AB97:AG97)</f>
        <v>0</v>
      </c>
      <c r="AI97" s="119">
        <f>F97+M97+T97+AA97+AH97</f>
        <v>0</v>
      </c>
    </row>
    <row r="98" spans="1:35">
      <c r="A98" s="283" t="s">
        <v>122</v>
      </c>
      <c r="B98" s="284"/>
      <c r="C98" s="284"/>
      <c r="D98" s="285"/>
      <c r="E98" s="226" t="str">
        <f>IFERROR((E94+E95)/SUM(E94:E97),"-")</f>
        <v>-</v>
      </c>
      <c r="F98" s="229" t="str">
        <f>IFERROR((F94+F95)/SUM(F94:F97),"-")</f>
        <v>-</v>
      </c>
      <c r="G98" s="226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7" t="str">
        <f>IFERROR((J94+J95)/SUM(F94:J97),"-")</f>
        <v>-</v>
      </c>
      <c r="K98" s="227" t="str">
        <f>IFERROR((K94+K95)/SUM(F94:K97),"-")</f>
        <v>-</v>
      </c>
      <c r="L98" s="228" t="str">
        <f>IFERROR((L94+L95)/SUM(F94:L97),"-")</f>
        <v>-</v>
      </c>
      <c r="M98" s="229" t="str">
        <f>IFERROR((M94+M95)/SUM(F94:M97),"-")</f>
        <v>-</v>
      </c>
      <c r="N98" s="226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7" t="str">
        <f>IFERROR((Q94+Q95)/SUM(F94:Q97),"-")</f>
        <v>-</v>
      </c>
      <c r="R98" s="227" t="str">
        <f>IFERROR((R94+R95)/SUM(F94:R97),"-")</f>
        <v>-</v>
      </c>
      <c r="S98" s="228" t="str">
        <f>IFERROR((S94+S95)/SUM(F94:S97),"-")</f>
        <v>-</v>
      </c>
      <c r="T98" s="229" t="str">
        <f>IFERROR((T94+T95)/SUM(F94:T97),"-")</f>
        <v>-</v>
      </c>
      <c r="U98" s="226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7" t="str">
        <f>IFERROR((X94+X95)/SUM(F94:X97),"-")</f>
        <v>-</v>
      </c>
      <c r="Y98" s="227" t="str">
        <f>IFERROR((Y94+Y95)/SUM(F94:Y97),"-")</f>
        <v>-</v>
      </c>
      <c r="Z98" s="228" t="str">
        <f>IFERROR((Z94+Z95)/SUM(F94:Z97),"-")</f>
        <v>-</v>
      </c>
      <c r="AA98" s="229" t="str">
        <f>IFERROR((AA94+AA95)/SUM(AA94:AAA97),"-")</f>
        <v>-</v>
      </c>
      <c r="AB98" s="226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7" t="str">
        <f>IFERROR((AE94+AE95)/SUM(F94:AE97),"-")</f>
        <v>-</v>
      </c>
      <c r="AF98" s="227" t="str">
        <f>IFERROR((AF94+AF95)/SUM(F94:AF97),"-")</f>
        <v>-</v>
      </c>
      <c r="AG98" s="228" t="str">
        <f>IFERROR((AG94+AG95)/SUM(F94:AG97),"-")</f>
        <v>-</v>
      </c>
      <c r="AH98" s="229" t="str">
        <f>IFERROR((AH94+AH95)/SUM(F94:AH97),"-")</f>
        <v>-</v>
      </c>
      <c r="AI98" s="229" t="str">
        <f>IFERROR((AI94+AI95)/SUM(F94:AI97),"-")</f>
        <v>-</v>
      </c>
    </row>
    <row r="99" spans="1:35">
      <c r="A99" s="283" t="s">
        <v>123</v>
      </c>
      <c r="B99" s="284"/>
      <c r="C99" s="284"/>
      <c r="D99" s="285"/>
      <c r="E99" s="122" t="str">
        <f t="shared" ref="E99:AI99" si="59">IFERROR(E96/SUM(E94:E97),"-")</f>
        <v>-</v>
      </c>
      <c r="F99" s="120" t="str">
        <f t="shared" si="59"/>
        <v>-</v>
      </c>
      <c r="G99" s="122" t="str">
        <f t="shared" si="59"/>
        <v>-</v>
      </c>
      <c r="H99" s="123" t="str">
        <f t="shared" si="59"/>
        <v>-</v>
      </c>
      <c r="I99" s="123" t="str">
        <f t="shared" si="59"/>
        <v>-</v>
      </c>
      <c r="J99" s="123" t="str">
        <f t="shared" si="59"/>
        <v>-</v>
      </c>
      <c r="K99" s="123" t="str">
        <f t="shared" si="59"/>
        <v>-</v>
      </c>
      <c r="L99" s="124" t="str">
        <f t="shared" si="59"/>
        <v>-</v>
      </c>
      <c r="M99" s="120" t="str">
        <f t="shared" si="59"/>
        <v>-</v>
      </c>
      <c r="N99" s="122" t="str">
        <f t="shared" si="59"/>
        <v>-</v>
      </c>
      <c r="O99" s="123" t="str">
        <f t="shared" si="59"/>
        <v>-</v>
      </c>
      <c r="P99" s="123" t="str">
        <f t="shared" si="59"/>
        <v>-</v>
      </c>
      <c r="Q99" s="123" t="str">
        <f t="shared" si="59"/>
        <v>-</v>
      </c>
      <c r="R99" s="123" t="str">
        <f t="shared" si="59"/>
        <v>-</v>
      </c>
      <c r="S99" s="124" t="str">
        <f t="shared" si="59"/>
        <v>-</v>
      </c>
      <c r="T99" s="120" t="str">
        <f t="shared" si="59"/>
        <v>-</v>
      </c>
      <c r="U99" s="122" t="str">
        <f t="shared" si="59"/>
        <v>-</v>
      </c>
      <c r="V99" s="123" t="str">
        <f t="shared" si="59"/>
        <v>-</v>
      </c>
      <c r="W99" s="123" t="str">
        <f t="shared" si="59"/>
        <v>-</v>
      </c>
      <c r="X99" s="123" t="str">
        <f t="shared" si="59"/>
        <v>-</v>
      </c>
      <c r="Y99" s="123" t="str">
        <f t="shared" si="59"/>
        <v>-</v>
      </c>
      <c r="Z99" s="124" t="str">
        <f t="shared" si="59"/>
        <v>-</v>
      </c>
      <c r="AA99" s="120" t="str">
        <f t="shared" si="59"/>
        <v>-</v>
      </c>
      <c r="AB99" s="122" t="str">
        <f t="shared" si="59"/>
        <v>-</v>
      </c>
      <c r="AC99" s="123" t="str">
        <f t="shared" si="59"/>
        <v>-</v>
      </c>
      <c r="AD99" s="123" t="str">
        <f t="shared" si="59"/>
        <v>-</v>
      </c>
      <c r="AE99" s="123" t="str">
        <f t="shared" si="59"/>
        <v>-</v>
      </c>
      <c r="AF99" s="123" t="str">
        <f t="shared" si="59"/>
        <v>-</v>
      </c>
      <c r="AG99" s="124" t="str">
        <f t="shared" si="59"/>
        <v>-</v>
      </c>
      <c r="AH99" s="120" t="str">
        <f t="shared" si="59"/>
        <v>-</v>
      </c>
      <c r="AI99" s="120" t="str">
        <f t="shared" si="59"/>
        <v>-</v>
      </c>
    </row>
    <row r="100" spans="1:35" ht="15.75" customHeight="1" thickBot="1">
      <c r="A100" s="280" t="s">
        <v>124</v>
      </c>
      <c r="B100" s="281"/>
      <c r="C100" s="281"/>
      <c r="D100" s="282"/>
      <c r="E100" s="125" t="str">
        <f>IFERROR(E97/SUM(E94:E97),"-")</f>
        <v>-</v>
      </c>
      <c r="F100" s="121" t="str">
        <f>IFERROR(F97/SUM(F94:F97),"-")</f>
        <v>-</v>
      </c>
      <c r="G100" s="125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6" t="str">
        <f>IFERROR(J97/SUM(F94:J97),"-")</f>
        <v>-</v>
      </c>
      <c r="K100" s="126" t="str">
        <f>IFERROR(K97/SUM(F94:K97),"-")</f>
        <v>-</v>
      </c>
      <c r="L100" s="127" t="str">
        <f>IFERROR(L97/SUM(F94:L97),"-")</f>
        <v>-</v>
      </c>
      <c r="M100" s="121" t="str">
        <f>IFERROR(M97/SUM(F94:M97),"-")</f>
        <v>-</v>
      </c>
      <c r="N100" s="125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6" t="str">
        <f>IFERROR(Q97/SUM(F94:Q97),"-")</f>
        <v>-</v>
      </c>
      <c r="R100" s="126" t="str">
        <f>IFERROR(R97/SUM(F94:R97),"-")</f>
        <v>-</v>
      </c>
      <c r="S100" s="127" t="str">
        <f>IFERROR(S97/SUM(F94:S97),"-")</f>
        <v>-</v>
      </c>
      <c r="T100" s="121" t="str">
        <f>IFERROR(T97/SUM(F94:T97),"-")</f>
        <v>-</v>
      </c>
      <c r="U100" s="125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6" t="str">
        <f>IFERROR(X97/SUM(F94:X97),"-")</f>
        <v>-</v>
      </c>
      <c r="Y100" s="126" t="str">
        <f>IFERROR(Y97/SUM(F94:Y97),"-")</f>
        <v>-</v>
      </c>
      <c r="Z100" s="127" t="str">
        <f>IFERROR(Z97/SUM(F94:Z97),"-")</f>
        <v>-</v>
      </c>
      <c r="AA100" s="121" t="str">
        <f>IFERROR(AA97/SUM(F94:AA97),"-")</f>
        <v>-</v>
      </c>
      <c r="AB100" s="125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6" t="str">
        <f>IFERROR(AE97/SUM(F94:AE97),"-")</f>
        <v>-</v>
      </c>
      <c r="AF100" s="126" t="str">
        <f>IFERROR(AF97/SUM(F94:AF97),"-")</f>
        <v>-</v>
      </c>
      <c r="AG100" s="127" t="str">
        <f>IFERROR(AG97/SUM(F94:AG97),"-")</f>
        <v>-</v>
      </c>
      <c r="AH100" s="121" t="str">
        <f>IFERROR(AH97/SUM(F94:AH97),"-")</f>
        <v>-</v>
      </c>
      <c r="AI100" s="121" t="str">
        <f>IFERROR(AI97/SUM(F94:AI97),"-")</f>
        <v>-</v>
      </c>
    </row>
    <row r="101" spans="1:35" ht="16.5" customHeight="1" thickTop="1" thickBot="1"/>
    <row r="102" spans="1:35" ht="15.75" customHeight="1" thickTop="1">
      <c r="A102" s="286" t="s">
        <v>125</v>
      </c>
      <c r="B102" s="287"/>
      <c r="C102" s="287"/>
      <c r="D102" s="288"/>
      <c r="E102" s="19"/>
      <c r="F102" s="72">
        <f>SUM(E102:E102)</f>
        <v>0</v>
      </c>
      <c r="G102" s="19"/>
      <c r="H102" s="20"/>
      <c r="I102" s="20"/>
      <c r="J102" s="20"/>
      <c r="K102" s="20"/>
      <c r="L102" s="21"/>
      <c r="M102" s="72">
        <f>SUM(G102:L102)</f>
        <v>0</v>
      </c>
      <c r="N102" s="19"/>
      <c r="O102" s="20"/>
      <c r="P102" s="20"/>
      <c r="Q102" s="20"/>
      <c r="R102" s="20"/>
      <c r="S102" s="21"/>
      <c r="T102" s="72">
        <f>SUM(N102:S102)</f>
        <v>0</v>
      </c>
      <c r="U102" s="19"/>
      <c r="V102" s="20"/>
      <c r="W102" s="20"/>
      <c r="X102" s="20"/>
      <c r="Y102" s="20"/>
      <c r="Z102" s="21"/>
      <c r="AA102" s="72">
        <f>SUM(U102:Z102)</f>
        <v>0</v>
      </c>
      <c r="AB102" s="19"/>
      <c r="AC102" s="20"/>
      <c r="AD102" s="20"/>
      <c r="AE102" s="20"/>
      <c r="AF102" s="20"/>
      <c r="AG102" s="21"/>
      <c r="AH102" s="72">
        <f>SUM(AB102:AG102)</f>
        <v>0</v>
      </c>
      <c r="AI102" s="72">
        <f>F102+M102+T102+AA102+AH102</f>
        <v>0</v>
      </c>
    </row>
    <row r="103" spans="1:35">
      <c r="A103" s="274" t="s">
        <v>126</v>
      </c>
      <c r="B103" s="275"/>
      <c r="C103" s="275"/>
      <c r="D103" s="276"/>
      <c r="E103" s="22"/>
      <c r="F103" s="119">
        <f>SUM(E103:E103)</f>
        <v>0</v>
      </c>
      <c r="G103" s="22"/>
      <c r="H103" s="23"/>
      <c r="I103" s="23"/>
      <c r="J103" s="23"/>
      <c r="K103" s="23"/>
      <c r="L103" s="24"/>
      <c r="M103" s="119">
        <f>SUM(G103:L103)</f>
        <v>0</v>
      </c>
      <c r="N103" s="22"/>
      <c r="O103" s="23"/>
      <c r="P103" s="23"/>
      <c r="Q103" s="23"/>
      <c r="R103" s="23"/>
      <c r="S103" s="24"/>
      <c r="T103" s="119">
        <f>SUM(N103:S103)</f>
        <v>0</v>
      </c>
      <c r="U103" s="22"/>
      <c r="V103" s="23"/>
      <c r="W103" s="23"/>
      <c r="X103" s="23"/>
      <c r="Y103" s="23"/>
      <c r="Z103" s="24"/>
      <c r="AA103" s="119">
        <f>SUM(U103:Z103)</f>
        <v>0</v>
      </c>
      <c r="AB103" s="22"/>
      <c r="AC103" s="23"/>
      <c r="AD103" s="23"/>
      <c r="AE103" s="23"/>
      <c r="AF103" s="23"/>
      <c r="AG103" s="24"/>
      <c r="AH103" s="119">
        <f>SUM(AB103:AG103)</f>
        <v>0</v>
      </c>
      <c r="AI103" s="119">
        <f>F103+M103+T103+AA103+AH103</f>
        <v>0</v>
      </c>
    </row>
    <row r="104" spans="1:35">
      <c r="A104" s="274" t="s">
        <v>127</v>
      </c>
      <c r="B104" s="275"/>
      <c r="C104" s="275"/>
      <c r="D104" s="276"/>
      <c r="E104" s="22"/>
      <c r="F104" s="119">
        <f>SUM(E104:E104)</f>
        <v>0</v>
      </c>
      <c r="G104" s="22"/>
      <c r="H104" s="23"/>
      <c r="I104" s="23"/>
      <c r="J104" s="23"/>
      <c r="K104" s="23"/>
      <c r="L104" s="24"/>
      <c r="M104" s="119">
        <f>SUM(G104:L104)</f>
        <v>0</v>
      </c>
      <c r="N104" s="22"/>
      <c r="O104" s="23"/>
      <c r="P104" s="23"/>
      <c r="Q104" s="23"/>
      <c r="R104" s="23"/>
      <c r="S104" s="24"/>
      <c r="T104" s="119">
        <f>SUM(N104:S104)</f>
        <v>0</v>
      </c>
      <c r="U104" s="22"/>
      <c r="V104" s="23"/>
      <c r="W104" s="23"/>
      <c r="X104" s="23"/>
      <c r="Y104" s="23"/>
      <c r="Z104" s="24"/>
      <c r="AA104" s="119">
        <f>SUM(U104:Z104)</f>
        <v>0</v>
      </c>
      <c r="AB104" s="22"/>
      <c r="AC104" s="23"/>
      <c r="AD104" s="23"/>
      <c r="AE104" s="23"/>
      <c r="AF104" s="23"/>
      <c r="AG104" s="24"/>
      <c r="AH104" s="119">
        <f>SUM(AB104:AG104)</f>
        <v>0</v>
      </c>
      <c r="AI104" s="119">
        <f>F104+M104+T104+AA104+AH104</f>
        <v>0</v>
      </c>
    </row>
    <row r="105" spans="1:35">
      <c r="A105" s="274" t="s">
        <v>128</v>
      </c>
      <c r="B105" s="275"/>
      <c r="C105" s="275"/>
      <c r="D105" s="276"/>
      <c r="E105" s="22"/>
      <c r="F105" s="119">
        <f>SUM(E105:E105)</f>
        <v>0</v>
      </c>
      <c r="G105" s="22"/>
      <c r="H105" s="23"/>
      <c r="I105" s="23"/>
      <c r="J105" s="23"/>
      <c r="K105" s="23"/>
      <c r="L105" s="24"/>
      <c r="M105" s="119">
        <f>SUM(G105:L105)</f>
        <v>0</v>
      </c>
      <c r="N105" s="22"/>
      <c r="O105" s="23"/>
      <c r="P105" s="23"/>
      <c r="Q105" s="23"/>
      <c r="R105" s="23"/>
      <c r="S105" s="24"/>
      <c r="T105" s="119">
        <f>SUM(N105:S105)</f>
        <v>0</v>
      </c>
      <c r="U105" s="22"/>
      <c r="V105" s="23"/>
      <c r="W105" s="23"/>
      <c r="X105" s="23"/>
      <c r="Y105" s="23"/>
      <c r="Z105" s="24"/>
      <c r="AA105" s="119">
        <f>SUM(U105:Z105)</f>
        <v>0</v>
      </c>
      <c r="AB105" s="22"/>
      <c r="AC105" s="23"/>
      <c r="AD105" s="23"/>
      <c r="AE105" s="23"/>
      <c r="AF105" s="23"/>
      <c r="AG105" s="24"/>
      <c r="AH105" s="119">
        <f>SUM(AB105:AG105)</f>
        <v>0</v>
      </c>
      <c r="AI105" s="119">
        <f>F105+M105+T105+AA105+AH105</f>
        <v>0</v>
      </c>
    </row>
    <row r="106" spans="1:35">
      <c r="A106" s="283" t="s">
        <v>129</v>
      </c>
      <c r="B106" s="284"/>
      <c r="C106" s="284"/>
      <c r="D106" s="285"/>
      <c r="E106" s="226" t="str">
        <f>IFERROR((E102+E103)/SUM(E102:E105),"-")</f>
        <v>-</v>
      </c>
      <c r="F106" s="229" t="str">
        <f>IFERROR((F102+F103)/SUM(F102:F105),"-")</f>
        <v>-</v>
      </c>
      <c r="G106" s="226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7" t="str">
        <f>IFERROR((J102+J103)/SUM(F102:J105),"-")</f>
        <v>-</v>
      </c>
      <c r="K106" s="227" t="str">
        <f>IFERROR((K102+K103)/SUM(F102:K105),"-")</f>
        <v>-</v>
      </c>
      <c r="L106" s="228" t="str">
        <f>IFERROR((L102+L103)/SUM(F102:L105),"-")</f>
        <v>-</v>
      </c>
      <c r="M106" s="229" t="str">
        <f>IFERROR((M102+M103)/SUM(F102:M105),"-")</f>
        <v>-</v>
      </c>
      <c r="N106" s="226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7" t="str">
        <f>IFERROR((Q102+Q103)/SUM(F102:Q105),"-")</f>
        <v>-</v>
      </c>
      <c r="R106" s="227" t="str">
        <f>IFERROR((R102+R103)/SUM(F102:R105),"-")</f>
        <v>-</v>
      </c>
      <c r="S106" s="228" t="str">
        <f>IFERROR((S102+S103)/SUM(F102:S105),"-")</f>
        <v>-</v>
      </c>
      <c r="T106" s="229" t="str">
        <f>IFERROR((T102+T103)/SUM(F102:T105),"-")</f>
        <v>-</v>
      </c>
      <c r="U106" s="226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7" t="str">
        <f>IFERROR((X102+X103)/SUM(F102:X105),"-")</f>
        <v>-</v>
      </c>
      <c r="Y106" s="227" t="str">
        <f>IFERROR((Y102+Y103)/SUM(F102:Y105),"-")</f>
        <v>-</v>
      </c>
      <c r="Z106" s="228" t="str">
        <f>IFERROR((Z102+Z103)/SUM(F102:Z105),"-")</f>
        <v>-</v>
      </c>
      <c r="AA106" s="229" t="str">
        <f>IFERROR((AA102+AA103)/SUM(AA102:AAA105),"-")</f>
        <v>-</v>
      </c>
      <c r="AB106" s="226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7" t="str">
        <f>IFERROR((AE102+AE103)/SUM(F102:AE105),"-")</f>
        <v>-</v>
      </c>
      <c r="AF106" s="227" t="str">
        <f>IFERROR((AF102+AF103)/SUM(F102:AF105),"-")</f>
        <v>-</v>
      </c>
      <c r="AG106" s="228" t="str">
        <f>IFERROR((AG102+AG103)/SUM(F102:AG105),"-")</f>
        <v>-</v>
      </c>
      <c r="AH106" s="229" t="str">
        <f>IFERROR((AH102+AH103)/SUM(F102:AH105),"-")</f>
        <v>-</v>
      </c>
      <c r="AI106" s="229" t="str">
        <f>IFERROR((AI102+AI103)/SUM(F102:AI105),"-")</f>
        <v>-</v>
      </c>
    </row>
    <row r="107" spans="1:35">
      <c r="A107" s="283" t="s">
        <v>130</v>
      </c>
      <c r="B107" s="284"/>
      <c r="C107" s="284"/>
      <c r="D107" s="285"/>
      <c r="E107" s="122" t="str">
        <f t="shared" ref="E107:AI107" si="60">IFERROR(E104/SUM(E102:E105),"-")</f>
        <v>-</v>
      </c>
      <c r="F107" s="120" t="str">
        <f t="shared" si="60"/>
        <v>-</v>
      </c>
      <c r="G107" s="122" t="str">
        <f t="shared" si="60"/>
        <v>-</v>
      </c>
      <c r="H107" s="123" t="str">
        <f t="shared" si="60"/>
        <v>-</v>
      </c>
      <c r="I107" s="123" t="str">
        <f t="shared" si="60"/>
        <v>-</v>
      </c>
      <c r="J107" s="123" t="str">
        <f t="shared" si="60"/>
        <v>-</v>
      </c>
      <c r="K107" s="123" t="str">
        <f t="shared" si="60"/>
        <v>-</v>
      </c>
      <c r="L107" s="124" t="str">
        <f t="shared" si="60"/>
        <v>-</v>
      </c>
      <c r="M107" s="120" t="str">
        <f t="shared" si="60"/>
        <v>-</v>
      </c>
      <c r="N107" s="122" t="str">
        <f t="shared" si="60"/>
        <v>-</v>
      </c>
      <c r="O107" s="123" t="str">
        <f t="shared" si="60"/>
        <v>-</v>
      </c>
      <c r="P107" s="123" t="str">
        <f t="shared" si="60"/>
        <v>-</v>
      </c>
      <c r="Q107" s="123" t="str">
        <f t="shared" si="60"/>
        <v>-</v>
      </c>
      <c r="R107" s="123" t="str">
        <f t="shared" si="60"/>
        <v>-</v>
      </c>
      <c r="S107" s="124" t="str">
        <f t="shared" si="60"/>
        <v>-</v>
      </c>
      <c r="T107" s="120" t="str">
        <f t="shared" si="60"/>
        <v>-</v>
      </c>
      <c r="U107" s="122" t="str">
        <f t="shared" si="60"/>
        <v>-</v>
      </c>
      <c r="V107" s="123" t="str">
        <f t="shared" si="60"/>
        <v>-</v>
      </c>
      <c r="W107" s="123" t="str">
        <f t="shared" si="60"/>
        <v>-</v>
      </c>
      <c r="X107" s="123" t="str">
        <f t="shared" si="60"/>
        <v>-</v>
      </c>
      <c r="Y107" s="123" t="str">
        <f t="shared" si="60"/>
        <v>-</v>
      </c>
      <c r="Z107" s="124" t="str">
        <f t="shared" si="60"/>
        <v>-</v>
      </c>
      <c r="AA107" s="120" t="str">
        <f t="shared" si="60"/>
        <v>-</v>
      </c>
      <c r="AB107" s="122" t="str">
        <f t="shared" si="60"/>
        <v>-</v>
      </c>
      <c r="AC107" s="123" t="str">
        <f t="shared" si="60"/>
        <v>-</v>
      </c>
      <c r="AD107" s="123" t="str">
        <f t="shared" si="60"/>
        <v>-</v>
      </c>
      <c r="AE107" s="123" t="str">
        <f t="shared" si="60"/>
        <v>-</v>
      </c>
      <c r="AF107" s="123" t="str">
        <f t="shared" si="60"/>
        <v>-</v>
      </c>
      <c r="AG107" s="124" t="str">
        <f t="shared" si="60"/>
        <v>-</v>
      </c>
      <c r="AH107" s="120" t="str">
        <f t="shared" si="60"/>
        <v>-</v>
      </c>
      <c r="AI107" s="120" t="str">
        <f t="shared" si="60"/>
        <v>-</v>
      </c>
    </row>
    <row r="108" spans="1:35" ht="15.75" customHeight="1" thickBot="1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1" t="str">
        <f>IFERROR(F105/SUM(F102:F105),"-")</f>
        <v>-</v>
      </c>
      <c r="G108" s="125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6" t="str">
        <f>IFERROR(J105/SUM(F102:J105),"-")</f>
        <v>-</v>
      </c>
      <c r="K108" s="126" t="str">
        <f>IFERROR(K105/SUM(F102:K105),"-")</f>
        <v>-</v>
      </c>
      <c r="L108" s="127" t="str">
        <f>IFERROR(L105/SUM(F102:L105),"-")</f>
        <v>-</v>
      </c>
      <c r="M108" s="121" t="str">
        <f>IFERROR(M105/SUM(F102:M105),"-")</f>
        <v>-</v>
      </c>
      <c r="N108" s="125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6" t="str">
        <f>IFERROR(Q105/SUM(F102:Q105),"-")</f>
        <v>-</v>
      </c>
      <c r="R108" s="126" t="str">
        <f>IFERROR(R105/SUM(F102:R105),"-")</f>
        <v>-</v>
      </c>
      <c r="S108" s="127" t="str">
        <f>IFERROR(S105/SUM(F102:S105),"-")</f>
        <v>-</v>
      </c>
      <c r="T108" s="121" t="str">
        <f>IFERROR(T105/SUM(F102:T105),"-")</f>
        <v>-</v>
      </c>
      <c r="U108" s="125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6" t="str">
        <f>IFERROR(X105/SUM(F102:X105),"-")</f>
        <v>-</v>
      </c>
      <c r="Y108" s="126" t="str">
        <f>IFERROR(Y105/SUM(F102:Y105),"-")</f>
        <v>-</v>
      </c>
      <c r="Z108" s="127" t="str">
        <f>IFERROR(Z105/SUM(F102:Z105),"-")</f>
        <v>-</v>
      </c>
      <c r="AA108" s="121" t="str">
        <f>IFERROR(AA105/SUM(F102:AA105),"-")</f>
        <v>-</v>
      </c>
      <c r="AB108" s="125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6" t="str">
        <f>IFERROR(AE105/SUM(F102:AE105),"-")</f>
        <v>-</v>
      </c>
      <c r="AF108" s="126" t="str">
        <f>IFERROR(AF105/SUM(F102:AF105),"-")</f>
        <v>-</v>
      </c>
      <c r="AG108" s="127" t="str">
        <f>IFERROR(AG105/SUM(F102:AG105),"-")</f>
        <v>-</v>
      </c>
      <c r="AH108" s="121" t="str">
        <f>IFERROR(AH105/SUM(F102:AH105),"-")</f>
        <v>-</v>
      </c>
      <c r="AI108" s="121" t="str">
        <f>IFERROR(AI105/SUM(F102:AI105),"-")</f>
        <v>-</v>
      </c>
    </row>
    <row r="109" spans="1:35" ht="15.75" customHeight="1" thickTop="1"/>
    <row r="110" spans="1:35" ht="15.75" customHeight="1" thickBot="1"/>
    <row r="111" spans="1:35" ht="15.75" customHeight="1" thickTop="1">
      <c r="A111" s="298" t="s">
        <v>132</v>
      </c>
      <c r="B111" s="299"/>
      <c r="C111" s="299"/>
      <c r="D111" s="300"/>
      <c r="E111" s="33">
        <f t="shared" ref="E111:AI111" si="61">IFERROR(E35*$B$9,"-")</f>
        <v>0</v>
      </c>
      <c r="F111" s="153">
        <f t="shared" si="61"/>
        <v>0</v>
      </c>
      <c r="G111" s="45">
        <f t="shared" si="61"/>
        <v>0</v>
      </c>
      <c r="H111" s="34">
        <f t="shared" si="61"/>
        <v>0</v>
      </c>
      <c r="I111" s="34">
        <f t="shared" si="61"/>
        <v>0</v>
      </c>
      <c r="J111" s="34">
        <f t="shared" si="61"/>
        <v>0</v>
      </c>
      <c r="K111" s="34">
        <f t="shared" si="61"/>
        <v>0</v>
      </c>
      <c r="L111" s="34">
        <f t="shared" si="61"/>
        <v>0</v>
      </c>
      <c r="M111" s="153">
        <f t="shared" si="61"/>
        <v>0</v>
      </c>
      <c r="N111" s="34">
        <f t="shared" si="61"/>
        <v>0</v>
      </c>
      <c r="O111" s="34">
        <f t="shared" si="61"/>
        <v>0</v>
      </c>
      <c r="P111" s="34">
        <f t="shared" si="61"/>
        <v>0</v>
      </c>
      <c r="Q111" s="34">
        <f t="shared" si="61"/>
        <v>0</v>
      </c>
      <c r="R111" s="34">
        <f t="shared" si="61"/>
        <v>0</v>
      </c>
      <c r="S111" s="34">
        <f t="shared" si="61"/>
        <v>0</v>
      </c>
      <c r="T111" s="153">
        <f t="shared" si="61"/>
        <v>0</v>
      </c>
      <c r="U111" s="34">
        <f t="shared" si="61"/>
        <v>0</v>
      </c>
      <c r="V111" s="34">
        <f t="shared" si="61"/>
        <v>0</v>
      </c>
      <c r="W111" s="34">
        <f t="shared" si="61"/>
        <v>0</v>
      </c>
      <c r="X111" s="34">
        <f t="shared" si="61"/>
        <v>0</v>
      </c>
      <c r="Y111" s="34">
        <f t="shared" si="61"/>
        <v>0</v>
      </c>
      <c r="Z111" s="34">
        <f t="shared" si="61"/>
        <v>0</v>
      </c>
      <c r="AA111" s="153">
        <f t="shared" si="61"/>
        <v>0</v>
      </c>
      <c r="AB111" s="34">
        <f t="shared" si="61"/>
        <v>0</v>
      </c>
      <c r="AC111" s="34">
        <f t="shared" si="61"/>
        <v>0</v>
      </c>
      <c r="AD111" s="34">
        <f t="shared" si="61"/>
        <v>0</v>
      </c>
      <c r="AE111" s="34">
        <f t="shared" si="61"/>
        <v>0</v>
      </c>
      <c r="AF111" s="34">
        <f t="shared" si="61"/>
        <v>0</v>
      </c>
      <c r="AG111" s="34">
        <f t="shared" si="61"/>
        <v>0</v>
      </c>
      <c r="AH111" s="153">
        <f t="shared" si="61"/>
        <v>0</v>
      </c>
      <c r="AI111" s="153">
        <f t="shared" si="61"/>
        <v>0</v>
      </c>
    </row>
    <row r="112" spans="1:35">
      <c r="A112" s="283" t="s">
        <v>133</v>
      </c>
      <c r="B112" s="284"/>
      <c r="C112" s="284"/>
      <c r="D112" s="285"/>
      <c r="E112" s="35">
        <f t="shared" ref="E112:AI112" si="62">IFERROR(E35*$B$11,"-")</f>
        <v>0</v>
      </c>
      <c r="F112" s="154">
        <f t="shared" si="62"/>
        <v>0</v>
      </c>
      <c r="G112" s="46">
        <f t="shared" si="62"/>
        <v>0</v>
      </c>
      <c r="H112" s="36">
        <f t="shared" si="62"/>
        <v>0</v>
      </c>
      <c r="I112" s="36">
        <f t="shared" si="62"/>
        <v>0</v>
      </c>
      <c r="J112" s="36">
        <f t="shared" si="62"/>
        <v>0</v>
      </c>
      <c r="K112" s="36">
        <f t="shared" si="62"/>
        <v>0</v>
      </c>
      <c r="L112" s="36">
        <f t="shared" si="62"/>
        <v>0</v>
      </c>
      <c r="M112" s="154">
        <f t="shared" si="62"/>
        <v>0</v>
      </c>
      <c r="N112" s="36">
        <f t="shared" si="62"/>
        <v>0</v>
      </c>
      <c r="O112" s="36">
        <f t="shared" si="62"/>
        <v>0</v>
      </c>
      <c r="P112" s="36">
        <f t="shared" si="62"/>
        <v>0</v>
      </c>
      <c r="Q112" s="36">
        <f t="shared" si="62"/>
        <v>0</v>
      </c>
      <c r="R112" s="36">
        <f t="shared" si="62"/>
        <v>0</v>
      </c>
      <c r="S112" s="36">
        <f t="shared" si="62"/>
        <v>0</v>
      </c>
      <c r="T112" s="154">
        <f t="shared" si="62"/>
        <v>0</v>
      </c>
      <c r="U112" s="36">
        <f t="shared" si="62"/>
        <v>0</v>
      </c>
      <c r="V112" s="36">
        <f t="shared" si="62"/>
        <v>0</v>
      </c>
      <c r="W112" s="36">
        <f t="shared" si="62"/>
        <v>0</v>
      </c>
      <c r="X112" s="36">
        <f t="shared" si="62"/>
        <v>0</v>
      </c>
      <c r="Y112" s="36">
        <f t="shared" si="62"/>
        <v>0</v>
      </c>
      <c r="Z112" s="36">
        <f t="shared" si="62"/>
        <v>0</v>
      </c>
      <c r="AA112" s="154">
        <f t="shared" si="62"/>
        <v>0</v>
      </c>
      <c r="AB112" s="36">
        <f t="shared" si="62"/>
        <v>0</v>
      </c>
      <c r="AC112" s="36">
        <f t="shared" si="62"/>
        <v>0</v>
      </c>
      <c r="AD112" s="36">
        <f t="shared" si="62"/>
        <v>0</v>
      </c>
      <c r="AE112" s="36">
        <f t="shared" si="62"/>
        <v>0</v>
      </c>
      <c r="AF112" s="36">
        <f t="shared" si="62"/>
        <v>0</v>
      </c>
      <c r="AG112" s="36">
        <f t="shared" si="62"/>
        <v>0</v>
      </c>
      <c r="AH112" s="154">
        <f t="shared" si="62"/>
        <v>0</v>
      </c>
      <c r="AI112" s="154">
        <f t="shared" si="62"/>
        <v>0</v>
      </c>
    </row>
    <row r="113" spans="1:35">
      <c r="A113" s="283" t="s">
        <v>134</v>
      </c>
      <c r="B113" s="284"/>
      <c r="C113" s="284"/>
      <c r="D113" s="285"/>
      <c r="E113" s="37" t="str">
        <f t="shared" ref="E113:AI113" si="63">IFERROR(E35*$B$10,"-")</f>
        <v>-</v>
      </c>
      <c r="F113" s="155" t="str">
        <f t="shared" si="63"/>
        <v>-</v>
      </c>
      <c r="G113" s="47" t="str">
        <f t="shared" si="63"/>
        <v>-</v>
      </c>
      <c r="H113" s="38" t="str">
        <f t="shared" si="63"/>
        <v>-</v>
      </c>
      <c r="I113" s="38" t="str">
        <f t="shared" si="63"/>
        <v>-</v>
      </c>
      <c r="J113" s="38" t="str">
        <f t="shared" si="63"/>
        <v>-</v>
      </c>
      <c r="K113" s="38" t="str">
        <f t="shared" si="63"/>
        <v>-</v>
      </c>
      <c r="L113" s="38" t="str">
        <f t="shared" si="63"/>
        <v>-</v>
      </c>
      <c r="M113" s="155" t="str">
        <f t="shared" si="63"/>
        <v>-</v>
      </c>
      <c r="N113" s="38" t="str">
        <f t="shared" si="63"/>
        <v>-</v>
      </c>
      <c r="O113" s="38" t="str">
        <f t="shared" si="63"/>
        <v>-</v>
      </c>
      <c r="P113" s="38" t="str">
        <f t="shared" si="63"/>
        <v>-</v>
      </c>
      <c r="Q113" s="38" t="str">
        <f t="shared" si="63"/>
        <v>-</v>
      </c>
      <c r="R113" s="38" t="str">
        <f t="shared" si="63"/>
        <v>-</v>
      </c>
      <c r="S113" s="38" t="str">
        <f t="shared" si="63"/>
        <v>-</v>
      </c>
      <c r="T113" s="155" t="str">
        <f t="shared" si="63"/>
        <v>-</v>
      </c>
      <c r="U113" s="38" t="str">
        <f t="shared" si="63"/>
        <v>-</v>
      </c>
      <c r="V113" s="38" t="str">
        <f t="shared" si="63"/>
        <v>-</v>
      </c>
      <c r="W113" s="38" t="str">
        <f t="shared" si="63"/>
        <v>-</v>
      </c>
      <c r="X113" s="38" t="str">
        <f t="shared" si="63"/>
        <v>-</v>
      </c>
      <c r="Y113" s="38" t="str">
        <f t="shared" si="63"/>
        <v>-</v>
      </c>
      <c r="Z113" s="38" t="str">
        <f t="shared" si="63"/>
        <v>-</v>
      </c>
      <c r="AA113" s="155" t="str">
        <f t="shared" si="63"/>
        <v>-</v>
      </c>
      <c r="AB113" s="38" t="str">
        <f t="shared" si="63"/>
        <v>-</v>
      </c>
      <c r="AC113" s="38" t="str">
        <f t="shared" si="63"/>
        <v>-</v>
      </c>
      <c r="AD113" s="38" t="str">
        <f t="shared" si="63"/>
        <v>-</v>
      </c>
      <c r="AE113" s="38" t="str">
        <f t="shared" si="63"/>
        <v>-</v>
      </c>
      <c r="AF113" s="38" t="str">
        <f t="shared" si="63"/>
        <v>-</v>
      </c>
      <c r="AG113" s="38" t="str">
        <f t="shared" si="63"/>
        <v>-</v>
      </c>
      <c r="AH113" s="155" t="str">
        <f t="shared" si="63"/>
        <v>-</v>
      </c>
      <c r="AI113" s="155" t="str">
        <f t="shared" si="63"/>
        <v>-</v>
      </c>
    </row>
    <row r="114" spans="1:35">
      <c r="A114" s="283" t="s">
        <v>135</v>
      </c>
      <c r="B114" s="284"/>
      <c r="C114" s="284"/>
      <c r="D114" s="285"/>
      <c r="E114" s="37" t="str">
        <f t="shared" ref="E114:AI114" si="64">IFERROR(E35*$B$12,"-")</f>
        <v>-</v>
      </c>
      <c r="F114" s="155" t="str">
        <f t="shared" si="64"/>
        <v>-</v>
      </c>
      <c r="G114" s="47" t="str">
        <f t="shared" si="64"/>
        <v>-</v>
      </c>
      <c r="H114" s="38" t="str">
        <f t="shared" si="64"/>
        <v>-</v>
      </c>
      <c r="I114" s="38" t="str">
        <f t="shared" si="64"/>
        <v>-</v>
      </c>
      <c r="J114" s="38" t="str">
        <f t="shared" si="64"/>
        <v>-</v>
      </c>
      <c r="K114" s="38" t="str">
        <f t="shared" si="64"/>
        <v>-</v>
      </c>
      <c r="L114" s="38" t="str">
        <f t="shared" si="64"/>
        <v>-</v>
      </c>
      <c r="M114" s="155" t="str">
        <f t="shared" si="64"/>
        <v>-</v>
      </c>
      <c r="N114" s="38" t="str">
        <f t="shared" si="64"/>
        <v>-</v>
      </c>
      <c r="O114" s="38" t="str">
        <f t="shared" si="64"/>
        <v>-</v>
      </c>
      <c r="P114" s="38" t="str">
        <f t="shared" si="64"/>
        <v>-</v>
      </c>
      <c r="Q114" s="38" t="str">
        <f t="shared" si="64"/>
        <v>-</v>
      </c>
      <c r="R114" s="38" t="str">
        <f t="shared" si="64"/>
        <v>-</v>
      </c>
      <c r="S114" s="38" t="str">
        <f t="shared" si="64"/>
        <v>-</v>
      </c>
      <c r="T114" s="155" t="str">
        <f t="shared" si="64"/>
        <v>-</v>
      </c>
      <c r="U114" s="38" t="str">
        <f t="shared" si="64"/>
        <v>-</v>
      </c>
      <c r="V114" s="38" t="str">
        <f t="shared" si="64"/>
        <v>-</v>
      </c>
      <c r="W114" s="38" t="str">
        <f t="shared" si="64"/>
        <v>-</v>
      </c>
      <c r="X114" s="38" t="str">
        <f t="shared" si="64"/>
        <v>-</v>
      </c>
      <c r="Y114" s="38" t="str">
        <f t="shared" si="64"/>
        <v>-</v>
      </c>
      <c r="Z114" s="38" t="str">
        <f t="shared" si="64"/>
        <v>-</v>
      </c>
      <c r="AA114" s="155" t="str">
        <f t="shared" si="64"/>
        <v>-</v>
      </c>
      <c r="AB114" s="38" t="str">
        <f t="shared" si="64"/>
        <v>-</v>
      </c>
      <c r="AC114" s="38" t="str">
        <f t="shared" si="64"/>
        <v>-</v>
      </c>
      <c r="AD114" s="38" t="str">
        <f t="shared" si="64"/>
        <v>-</v>
      </c>
      <c r="AE114" s="38" t="str">
        <f t="shared" si="64"/>
        <v>-</v>
      </c>
      <c r="AF114" s="38" t="str">
        <f t="shared" si="64"/>
        <v>-</v>
      </c>
      <c r="AG114" s="38" t="str">
        <f t="shared" si="64"/>
        <v>-</v>
      </c>
      <c r="AH114" s="155" t="str">
        <f t="shared" si="64"/>
        <v>-</v>
      </c>
      <c r="AI114" s="155" t="str">
        <f t="shared" si="64"/>
        <v>-</v>
      </c>
    </row>
    <row r="115" spans="1:35">
      <c r="A115" s="283" t="s">
        <v>136</v>
      </c>
      <c r="B115" s="284"/>
      <c r="C115" s="284"/>
      <c r="D115" s="285"/>
      <c r="E115" s="37" t="str">
        <f t="shared" ref="E115:AI115" si="65">IFERROR(E35*$B$13,"-")</f>
        <v>-</v>
      </c>
      <c r="F115" s="155" t="str">
        <f t="shared" si="65"/>
        <v>-</v>
      </c>
      <c r="G115" s="47" t="str">
        <f t="shared" si="65"/>
        <v>-</v>
      </c>
      <c r="H115" s="38" t="str">
        <f t="shared" si="65"/>
        <v>-</v>
      </c>
      <c r="I115" s="38" t="str">
        <f t="shared" si="65"/>
        <v>-</v>
      </c>
      <c r="J115" s="38" t="str">
        <f t="shared" si="65"/>
        <v>-</v>
      </c>
      <c r="K115" s="38" t="str">
        <f t="shared" si="65"/>
        <v>-</v>
      </c>
      <c r="L115" s="38" t="str">
        <f t="shared" si="65"/>
        <v>-</v>
      </c>
      <c r="M115" s="155" t="str">
        <f t="shared" si="65"/>
        <v>-</v>
      </c>
      <c r="N115" s="38" t="str">
        <f t="shared" si="65"/>
        <v>-</v>
      </c>
      <c r="O115" s="38" t="str">
        <f t="shared" si="65"/>
        <v>-</v>
      </c>
      <c r="P115" s="38" t="str">
        <f t="shared" si="65"/>
        <v>-</v>
      </c>
      <c r="Q115" s="38" t="str">
        <f t="shared" si="65"/>
        <v>-</v>
      </c>
      <c r="R115" s="38" t="str">
        <f t="shared" si="65"/>
        <v>-</v>
      </c>
      <c r="S115" s="38" t="str">
        <f t="shared" si="65"/>
        <v>-</v>
      </c>
      <c r="T115" s="155" t="str">
        <f t="shared" si="65"/>
        <v>-</v>
      </c>
      <c r="U115" s="38" t="str">
        <f t="shared" si="65"/>
        <v>-</v>
      </c>
      <c r="V115" s="38" t="str">
        <f t="shared" si="65"/>
        <v>-</v>
      </c>
      <c r="W115" s="38" t="str">
        <f t="shared" si="65"/>
        <v>-</v>
      </c>
      <c r="X115" s="38" t="str">
        <f t="shared" si="65"/>
        <v>-</v>
      </c>
      <c r="Y115" s="38" t="str">
        <f t="shared" si="65"/>
        <v>-</v>
      </c>
      <c r="Z115" s="38" t="str">
        <f t="shared" si="65"/>
        <v>-</v>
      </c>
      <c r="AA115" s="155" t="str">
        <f t="shared" si="65"/>
        <v>-</v>
      </c>
      <c r="AB115" s="38" t="str">
        <f t="shared" si="65"/>
        <v>-</v>
      </c>
      <c r="AC115" s="38" t="str">
        <f t="shared" si="65"/>
        <v>-</v>
      </c>
      <c r="AD115" s="38" t="str">
        <f t="shared" si="65"/>
        <v>-</v>
      </c>
      <c r="AE115" s="38" t="str">
        <f t="shared" si="65"/>
        <v>-</v>
      </c>
      <c r="AF115" s="38" t="str">
        <f t="shared" si="65"/>
        <v>-</v>
      </c>
      <c r="AG115" s="38" t="str">
        <f t="shared" si="65"/>
        <v>-</v>
      </c>
      <c r="AH115" s="155" t="str">
        <f t="shared" si="65"/>
        <v>-</v>
      </c>
      <c r="AI115" s="155" t="str">
        <f t="shared" si="65"/>
        <v>-</v>
      </c>
    </row>
    <row r="116" spans="1:35">
      <c r="A116" s="283" t="s">
        <v>137</v>
      </c>
      <c r="B116" s="284"/>
      <c r="C116" s="284"/>
      <c r="D116" s="285"/>
      <c r="E116" s="37">
        <f t="shared" ref="E116:AI116" si="66">IFERROR((E25+E26+E27)-E111,"-")</f>
        <v>0</v>
      </c>
      <c r="F116" s="155">
        <f t="shared" si="66"/>
        <v>0</v>
      </c>
      <c r="G116" s="47">
        <f t="shared" si="66"/>
        <v>0</v>
      </c>
      <c r="H116" s="38">
        <f t="shared" si="66"/>
        <v>0</v>
      </c>
      <c r="I116" s="38">
        <f t="shared" si="66"/>
        <v>0</v>
      </c>
      <c r="J116" s="38">
        <f t="shared" si="66"/>
        <v>0</v>
      </c>
      <c r="K116" s="38">
        <f t="shared" si="66"/>
        <v>0</v>
      </c>
      <c r="L116" s="38">
        <f t="shared" si="66"/>
        <v>0</v>
      </c>
      <c r="M116" s="155">
        <f t="shared" si="66"/>
        <v>0</v>
      </c>
      <c r="N116" s="38">
        <f t="shared" si="66"/>
        <v>0</v>
      </c>
      <c r="O116" s="38">
        <f t="shared" si="66"/>
        <v>0</v>
      </c>
      <c r="P116" s="38">
        <f t="shared" si="66"/>
        <v>0</v>
      </c>
      <c r="Q116" s="38">
        <f t="shared" si="66"/>
        <v>0</v>
      </c>
      <c r="R116" s="38">
        <f t="shared" si="66"/>
        <v>0</v>
      </c>
      <c r="S116" s="38">
        <f t="shared" si="66"/>
        <v>0</v>
      </c>
      <c r="T116" s="155">
        <f t="shared" si="66"/>
        <v>0</v>
      </c>
      <c r="U116" s="38">
        <f t="shared" si="66"/>
        <v>0</v>
      </c>
      <c r="V116" s="38">
        <f t="shared" si="66"/>
        <v>0</v>
      </c>
      <c r="W116" s="38">
        <f t="shared" si="66"/>
        <v>0</v>
      </c>
      <c r="X116" s="38">
        <f t="shared" si="66"/>
        <v>0</v>
      </c>
      <c r="Y116" s="38">
        <f t="shared" si="66"/>
        <v>0</v>
      </c>
      <c r="Z116" s="38">
        <f t="shared" si="66"/>
        <v>0</v>
      </c>
      <c r="AA116" s="155">
        <f t="shared" si="66"/>
        <v>0</v>
      </c>
      <c r="AB116" s="38">
        <f t="shared" si="66"/>
        <v>0</v>
      </c>
      <c r="AC116" s="38">
        <f t="shared" si="66"/>
        <v>0</v>
      </c>
      <c r="AD116" s="38">
        <f t="shared" si="66"/>
        <v>0</v>
      </c>
      <c r="AE116" s="38">
        <f t="shared" si="66"/>
        <v>0</v>
      </c>
      <c r="AF116" s="38">
        <f t="shared" si="66"/>
        <v>0</v>
      </c>
      <c r="AG116" s="38">
        <f t="shared" si="66"/>
        <v>0</v>
      </c>
      <c r="AH116" s="155">
        <f t="shared" si="66"/>
        <v>0</v>
      </c>
      <c r="AI116" s="155">
        <f t="shared" si="66"/>
        <v>0</v>
      </c>
    </row>
    <row r="117" spans="1:35">
      <c r="A117" s="283" t="s">
        <v>138</v>
      </c>
      <c r="B117" s="284"/>
      <c r="C117" s="284"/>
      <c r="D117" s="285"/>
      <c r="E117" s="37">
        <f t="shared" ref="E117:AI117" si="67">IFERROR((E23-E112),"-")</f>
        <v>0</v>
      </c>
      <c r="F117" s="155">
        <f t="shared" si="67"/>
        <v>0</v>
      </c>
      <c r="G117" s="47">
        <f t="shared" si="67"/>
        <v>0</v>
      </c>
      <c r="H117" s="38">
        <f t="shared" si="67"/>
        <v>0</v>
      </c>
      <c r="I117" s="38">
        <f t="shared" si="67"/>
        <v>0</v>
      </c>
      <c r="J117" s="38">
        <f t="shared" si="67"/>
        <v>0</v>
      </c>
      <c r="K117" s="38">
        <f t="shared" si="67"/>
        <v>0</v>
      </c>
      <c r="L117" s="38">
        <f t="shared" si="67"/>
        <v>0</v>
      </c>
      <c r="M117" s="155">
        <f t="shared" si="67"/>
        <v>0</v>
      </c>
      <c r="N117" s="38">
        <f t="shared" si="67"/>
        <v>0</v>
      </c>
      <c r="O117" s="38">
        <f t="shared" si="67"/>
        <v>0</v>
      </c>
      <c r="P117" s="38">
        <f t="shared" si="67"/>
        <v>0</v>
      </c>
      <c r="Q117" s="38">
        <f t="shared" si="67"/>
        <v>0</v>
      </c>
      <c r="R117" s="38">
        <f t="shared" si="67"/>
        <v>0</v>
      </c>
      <c r="S117" s="38">
        <f t="shared" si="67"/>
        <v>0</v>
      </c>
      <c r="T117" s="155">
        <f t="shared" si="67"/>
        <v>0</v>
      </c>
      <c r="U117" s="38">
        <f t="shared" si="67"/>
        <v>0</v>
      </c>
      <c r="V117" s="38">
        <f t="shared" si="67"/>
        <v>0</v>
      </c>
      <c r="W117" s="38">
        <f t="shared" si="67"/>
        <v>0</v>
      </c>
      <c r="X117" s="38">
        <f t="shared" si="67"/>
        <v>0</v>
      </c>
      <c r="Y117" s="38">
        <f t="shared" si="67"/>
        <v>0</v>
      </c>
      <c r="Z117" s="38">
        <f t="shared" si="67"/>
        <v>0</v>
      </c>
      <c r="AA117" s="155">
        <f t="shared" si="67"/>
        <v>0</v>
      </c>
      <c r="AB117" s="38">
        <f t="shared" si="67"/>
        <v>0</v>
      </c>
      <c r="AC117" s="38">
        <f t="shared" si="67"/>
        <v>0</v>
      </c>
      <c r="AD117" s="38">
        <f t="shared" si="67"/>
        <v>0</v>
      </c>
      <c r="AE117" s="38">
        <f t="shared" si="67"/>
        <v>0</v>
      </c>
      <c r="AF117" s="38">
        <f t="shared" si="67"/>
        <v>0</v>
      </c>
      <c r="AG117" s="38">
        <f t="shared" si="67"/>
        <v>0</v>
      </c>
      <c r="AH117" s="155">
        <f t="shared" si="67"/>
        <v>0</v>
      </c>
      <c r="AI117" s="155">
        <f t="shared" si="67"/>
        <v>0</v>
      </c>
    </row>
    <row r="118" spans="1:35">
      <c r="A118" s="283" t="s">
        <v>139</v>
      </c>
      <c r="B118" s="284"/>
      <c r="C118" s="284"/>
      <c r="D118" s="285"/>
      <c r="E118" s="37" t="str">
        <f t="shared" ref="E118:AI118" si="68">IFERROR((E28+E29)-E113,"-")</f>
        <v>-</v>
      </c>
      <c r="F118" s="155" t="str">
        <f t="shared" si="68"/>
        <v>-</v>
      </c>
      <c r="G118" s="47" t="str">
        <f t="shared" si="68"/>
        <v>-</v>
      </c>
      <c r="H118" s="38" t="str">
        <f t="shared" si="68"/>
        <v>-</v>
      </c>
      <c r="I118" s="38" t="str">
        <f t="shared" si="68"/>
        <v>-</v>
      </c>
      <c r="J118" s="38" t="str">
        <f t="shared" si="68"/>
        <v>-</v>
      </c>
      <c r="K118" s="38" t="str">
        <f t="shared" si="68"/>
        <v>-</v>
      </c>
      <c r="L118" s="38" t="str">
        <f t="shared" si="68"/>
        <v>-</v>
      </c>
      <c r="M118" s="155" t="str">
        <f t="shared" si="68"/>
        <v>-</v>
      </c>
      <c r="N118" s="38" t="str">
        <f t="shared" si="68"/>
        <v>-</v>
      </c>
      <c r="O118" s="38" t="str">
        <f t="shared" si="68"/>
        <v>-</v>
      </c>
      <c r="P118" s="38" t="str">
        <f t="shared" si="68"/>
        <v>-</v>
      </c>
      <c r="Q118" s="38" t="str">
        <f t="shared" si="68"/>
        <v>-</v>
      </c>
      <c r="R118" s="38" t="str">
        <f t="shared" si="68"/>
        <v>-</v>
      </c>
      <c r="S118" s="38" t="str">
        <f t="shared" si="68"/>
        <v>-</v>
      </c>
      <c r="T118" s="155" t="str">
        <f t="shared" si="68"/>
        <v>-</v>
      </c>
      <c r="U118" s="38" t="str">
        <f t="shared" si="68"/>
        <v>-</v>
      </c>
      <c r="V118" s="38" t="str">
        <f t="shared" si="68"/>
        <v>-</v>
      </c>
      <c r="W118" s="38" t="str">
        <f t="shared" si="68"/>
        <v>-</v>
      </c>
      <c r="X118" s="38" t="str">
        <f t="shared" si="68"/>
        <v>-</v>
      </c>
      <c r="Y118" s="38" t="str">
        <f t="shared" si="68"/>
        <v>-</v>
      </c>
      <c r="Z118" s="38" t="str">
        <f t="shared" si="68"/>
        <v>-</v>
      </c>
      <c r="AA118" s="155" t="str">
        <f t="shared" si="68"/>
        <v>-</v>
      </c>
      <c r="AB118" s="38" t="str">
        <f t="shared" si="68"/>
        <v>-</v>
      </c>
      <c r="AC118" s="38" t="str">
        <f t="shared" si="68"/>
        <v>-</v>
      </c>
      <c r="AD118" s="38" t="str">
        <f t="shared" si="68"/>
        <v>-</v>
      </c>
      <c r="AE118" s="38" t="str">
        <f t="shared" si="68"/>
        <v>-</v>
      </c>
      <c r="AF118" s="38" t="str">
        <f t="shared" si="68"/>
        <v>-</v>
      </c>
      <c r="AG118" s="38" t="str">
        <f t="shared" si="68"/>
        <v>-</v>
      </c>
      <c r="AH118" s="155" t="str">
        <f t="shared" si="68"/>
        <v>-</v>
      </c>
      <c r="AI118" s="155" t="str">
        <f t="shared" si="68"/>
        <v>-</v>
      </c>
    </row>
    <row r="119" spans="1:35">
      <c r="A119" s="283" t="s">
        <v>140</v>
      </c>
      <c r="B119" s="284"/>
      <c r="C119" s="284"/>
      <c r="D119" s="285"/>
      <c r="E119" s="37" t="str">
        <f t="shared" ref="E119:AI119" si="69">IFERROR(E24-E114,"-")</f>
        <v>-</v>
      </c>
      <c r="F119" s="155" t="str">
        <f t="shared" si="69"/>
        <v>-</v>
      </c>
      <c r="G119" s="47" t="str">
        <f t="shared" si="69"/>
        <v>-</v>
      </c>
      <c r="H119" s="38" t="str">
        <f t="shared" si="69"/>
        <v>-</v>
      </c>
      <c r="I119" s="38" t="str">
        <f t="shared" si="69"/>
        <v>-</v>
      </c>
      <c r="J119" s="38" t="str">
        <f t="shared" si="69"/>
        <v>-</v>
      </c>
      <c r="K119" s="38" t="str">
        <f t="shared" si="69"/>
        <v>-</v>
      </c>
      <c r="L119" s="38" t="str">
        <f t="shared" si="69"/>
        <v>-</v>
      </c>
      <c r="M119" s="155" t="str">
        <f t="shared" si="69"/>
        <v>-</v>
      </c>
      <c r="N119" s="38" t="str">
        <f t="shared" si="69"/>
        <v>-</v>
      </c>
      <c r="O119" s="38" t="str">
        <f t="shared" si="69"/>
        <v>-</v>
      </c>
      <c r="P119" s="38" t="str">
        <f t="shared" si="69"/>
        <v>-</v>
      </c>
      <c r="Q119" s="38" t="str">
        <f t="shared" si="69"/>
        <v>-</v>
      </c>
      <c r="R119" s="38" t="str">
        <f t="shared" si="69"/>
        <v>-</v>
      </c>
      <c r="S119" s="38" t="str">
        <f t="shared" si="69"/>
        <v>-</v>
      </c>
      <c r="T119" s="155" t="str">
        <f t="shared" si="69"/>
        <v>-</v>
      </c>
      <c r="U119" s="38" t="str">
        <f t="shared" si="69"/>
        <v>-</v>
      </c>
      <c r="V119" s="38" t="str">
        <f t="shared" si="69"/>
        <v>-</v>
      </c>
      <c r="W119" s="38" t="str">
        <f t="shared" si="69"/>
        <v>-</v>
      </c>
      <c r="X119" s="38" t="str">
        <f t="shared" si="69"/>
        <v>-</v>
      </c>
      <c r="Y119" s="38" t="str">
        <f t="shared" si="69"/>
        <v>-</v>
      </c>
      <c r="Z119" s="38" t="str">
        <f t="shared" si="69"/>
        <v>-</v>
      </c>
      <c r="AA119" s="155" t="str">
        <f t="shared" si="69"/>
        <v>-</v>
      </c>
      <c r="AB119" s="38" t="str">
        <f t="shared" si="69"/>
        <v>-</v>
      </c>
      <c r="AC119" s="38" t="str">
        <f t="shared" si="69"/>
        <v>-</v>
      </c>
      <c r="AD119" s="38" t="str">
        <f t="shared" si="69"/>
        <v>-</v>
      </c>
      <c r="AE119" s="38" t="str">
        <f t="shared" si="69"/>
        <v>-</v>
      </c>
      <c r="AF119" s="38" t="str">
        <f t="shared" si="69"/>
        <v>-</v>
      </c>
      <c r="AG119" s="38" t="str">
        <f t="shared" si="69"/>
        <v>-</v>
      </c>
      <c r="AH119" s="155" t="str">
        <f t="shared" si="69"/>
        <v>-</v>
      </c>
      <c r="AI119" s="155" t="str">
        <f t="shared" si="69"/>
        <v>-</v>
      </c>
    </row>
    <row r="120" spans="1:35" ht="15.75" customHeight="1" thickBot="1">
      <c r="A120" s="280" t="s">
        <v>141</v>
      </c>
      <c r="B120" s="281"/>
      <c r="C120" s="281"/>
      <c r="D120" s="282"/>
      <c r="E120" s="39" t="str">
        <f t="shared" ref="E120:AI120" si="70">IFERROR((E30+E31)-E115,"-")</f>
        <v>-</v>
      </c>
      <c r="F120" s="156" t="str">
        <f t="shared" si="70"/>
        <v>-</v>
      </c>
      <c r="G120" s="48" t="str">
        <f t="shared" si="70"/>
        <v>-</v>
      </c>
      <c r="H120" s="40" t="str">
        <f t="shared" si="70"/>
        <v>-</v>
      </c>
      <c r="I120" s="40" t="str">
        <f t="shared" si="70"/>
        <v>-</v>
      </c>
      <c r="J120" s="40" t="str">
        <f t="shared" si="70"/>
        <v>-</v>
      </c>
      <c r="K120" s="40" t="str">
        <f t="shared" si="70"/>
        <v>-</v>
      </c>
      <c r="L120" s="40" t="str">
        <f t="shared" si="70"/>
        <v>-</v>
      </c>
      <c r="M120" s="156" t="str">
        <f t="shared" si="70"/>
        <v>-</v>
      </c>
      <c r="N120" s="40" t="str">
        <f t="shared" si="70"/>
        <v>-</v>
      </c>
      <c r="O120" s="40" t="str">
        <f t="shared" si="70"/>
        <v>-</v>
      </c>
      <c r="P120" s="40" t="str">
        <f t="shared" si="70"/>
        <v>-</v>
      </c>
      <c r="Q120" s="40" t="str">
        <f t="shared" si="70"/>
        <v>-</v>
      </c>
      <c r="R120" s="40" t="str">
        <f t="shared" si="70"/>
        <v>-</v>
      </c>
      <c r="S120" s="40" t="str">
        <f t="shared" si="70"/>
        <v>-</v>
      </c>
      <c r="T120" s="156" t="str">
        <f t="shared" si="70"/>
        <v>-</v>
      </c>
      <c r="U120" s="40" t="str">
        <f t="shared" si="70"/>
        <v>-</v>
      </c>
      <c r="V120" s="40" t="str">
        <f t="shared" si="70"/>
        <v>-</v>
      </c>
      <c r="W120" s="40" t="str">
        <f t="shared" si="70"/>
        <v>-</v>
      </c>
      <c r="X120" s="40" t="str">
        <f t="shared" si="70"/>
        <v>-</v>
      </c>
      <c r="Y120" s="40" t="str">
        <f t="shared" si="70"/>
        <v>-</v>
      </c>
      <c r="Z120" s="40" t="str">
        <f t="shared" si="70"/>
        <v>-</v>
      </c>
      <c r="AA120" s="156" t="str">
        <f t="shared" si="70"/>
        <v>-</v>
      </c>
      <c r="AB120" s="40" t="str">
        <f t="shared" si="70"/>
        <v>-</v>
      </c>
      <c r="AC120" s="40" t="str">
        <f t="shared" si="70"/>
        <v>-</v>
      </c>
      <c r="AD120" s="40" t="str">
        <f t="shared" si="70"/>
        <v>-</v>
      </c>
      <c r="AE120" s="40" t="str">
        <f t="shared" si="70"/>
        <v>-</v>
      </c>
      <c r="AF120" s="40" t="str">
        <f t="shared" si="70"/>
        <v>-</v>
      </c>
      <c r="AG120" s="40" t="str">
        <f t="shared" si="70"/>
        <v>-</v>
      </c>
      <c r="AH120" s="156" t="str">
        <f t="shared" si="70"/>
        <v>-</v>
      </c>
      <c r="AI120" s="156" t="str">
        <f t="shared" si="70"/>
        <v>-</v>
      </c>
    </row>
    <row r="121" spans="1:35" ht="15.75" customHeight="1" thickTop="1"/>
  </sheetData>
  <sheetProtection formatCells="0" formatColumns="0" formatRows="0" insertColumns="0" insertRows="0" insertHyperlinks="0" deleteColumns="0" deleteRows="0" sort="0" autoFilter="0" pivotTables="0"/>
  <mergeCells count="103">
    <mergeCell ref="A120:D120"/>
    <mergeCell ref="A114:D114"/>
    <mergeCell ref="A115:D115"/>
    <mergeCell ref="A116:D116"/>
    <mergeCell ref="A117:D117"/>
    <mergeCell ref="A118:D118"/>
    <mergeCell ref="A119:D119"/>
    <mergeCell ref="A113:D113"/>
    <mergeCell ref="A83:D83"/>
    <mergeCell ref="A108:D108"/>
    <mergeCell ref="A111:D111"/>
    <mergeCell ref="A112:D112"/>
    <mergeCell ref="A107:D107"/>
    <mergeCell ref="A104:D104"/>
    <mergeCell ref="A105:D105"/>
    <mergeCell ref="A106:D106"/>
    <mergeCell ref="A84:D84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9:D99"/>
    <mergeCell ref="A100:D100"/>
    <mergeCell ref="A102:D102"/>
    <mergeCell ref="A103:D103"/>
    <mergeCell ref="A95:D95"/>
    <mergeCell ref="A96:D96"/>
    <mergeCell ref="A97:D97"/>
    <mergeCell ref="A68:D68"/>
    <mergeCell ref="A70:D70"/>
    <mergeCell ref="A78:D78"/>
    <mergeCell ref="A79:D79"/>
    <mergeCell ref="A80:D80"/>
    <mergeCell ref="A82:D82"/>
    <mergeCell ref="A72:D72"/>
    <mergeCell ref="A73:D73"/>
    <mergeCell ref="A75:D75"/>
    <mergeCell ref="A76:D76"/>
    <mergeCell ref="A77:D77"/>
    <mergeCell ref="A71:D71"/>
    <mergeCell ref="A81:D81"/>
    <mergeCell ref="A64:D64"/>
    <mergeCell ref="A65:D65"/>
    <mergeCell ref="A66:D66"/>
    <mergeCell ref="A67:D67"/>
    <mergeCell ref="A57:D57"/>
    <mergeCell ref="A58:D58"/>
    <mergeCell ref="A59:D59"/>
    <mergeCell ref="A61:D61"/>
    <mergeCell ref="A62:D62"/>
    <mergeCell ref="A63:D63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51:D51"/>
    <mergeCell ref="A52:D52"/>
    <mergeCell ref="A53:D53"/>
    <mergeCell ref="A54:D54"/>
    <mergeCell ref="A55:D55"/>
    <mergeCell ref="A46:D46"/>
    <mergeCell ref="A47:D47"/>
    <mergeCell ref="A48:D48"/>
    <mergeCell ref="A49:D49"/>
    <mergeCell ref="A50:D50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1:B1"/>
    <mergeCell ref="C1:D1"/>
    <mergeCell ref="A3:B3"/>
    <mergeCell ref="C3:D3"/>
    <mergeCell ref="A4:B4"/>
    <mergeCell ref="C4:D4"/>
    <mergeCell ref="AA21:AA22"/>
    <mergeCell ref="AH21:AH22"/>
    <mergeCell ref="AI21:AI22"/>
    <mergeCell ref="F21:F22"/>
    <mergeCell ref="M21:M22"/>
    <mergeCell ref="T21:T22"/>
  </mergeCells>
  <dataValidations count="1">
    <dataValidation type="list" allowBlank="1" showInputMessage="1" showErrorMessage="1" sqref="C4:D4">
      <formula1>$C$5:$D$5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Objectifs!$B$6:$K$6</xm:f>
          </x14:formula1>
          <xm:sqref>C3:D3</xm:sqref>
        </x14:dataValidation>
        <x14:dataValidation type="list" allowBlank="1" showInputMessage="1" showErrorMessage="1">
          <x14:formula1>
            <xm:f>Objectifs!$B$6:$K$6</xm:f>
          </x14:formula1>
          <xm:sqref>C3:D3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8EAADB"/>
  </sheetPr>
  <dimension ref="A1:AO121"/>
  <sheetViews>
    <sheetView zoomScale="78" zoomScaleNormal="78" workbookViewId="0">
      <pane xSplit="4" ySplit="22" topLeftCell="Z23" activePane="bottomRight" state="frozen"/>
      <selection pane="topRight"/>
      <selection pane="bottomLeft"/>
      <selection pane="bottomRight" activeCell="A23" sqref="A23:D23"/>
    </sheetView>
  </sheetViews>
  <sheetFormatPr baseColWidth="10" defaultColWidth="11.42578125" defaultRowHeight="15"/>
  <cols>
    <col min="1" max="1" width="34" style="2" customWidth="1"/>
    <col min="2" max="2" width="9.28515625" style="2" customWidth="1"/>
    <col min="3" max="3" width="23.5703125" style="2" customWidth="1"/>
    <col min="4" max="4" width="13.7109375" style="2" customWidth="1"/>
    <col min="5" max="5" width="12.85546875" style="2" hidden="1" customWidth="1"/>
    <col min="6" max="6" width="11.42578125" style="2" hidden="1"/>
    <col min="7" max="7" width="11.5703125" style="2" customWidth="1"/>
    <col min="8" max="11" width="11.42578125" style="2"/>
    <col min="12" max="12" width="12.85546875" style="2" customWidth="1"/>
    <col min="13" max="13" width="11.42578125" style="2"/>
    <col min="14" max="14" width="11.5703125" style="2" customWidth="1"/>
    <col min="15" max="18" width="11.42578125" style="2"/>
    <col min="19" max="19" width="12.85546875" style="2" customWidth="1"/>
    <col min="20" max="20" width="11.42578125" style="2"/>
    <col min="21" max="21" width="11.5703125" style="2" customWidth="1"/>
    <col min="22" max="25" width="11.42578125" style="2"/>
    <col min="26" max="26" width="12.85546875" style="2" customWidth="1"/>
    <col min="27" max="27" width="11.42578125" style="2"/>
    <col min="28" max="28" width="11.5703125" style="2" customWidth="1"/>
    <col min="29" max="32" width="11.42578125" style="2"/>
    <col min="33" max="33" width="12.85546875" style="2" customWidth="1"/>
    <col min="34" max="34" width="11.42578125" style="2"/>
    <col min="35" max="35" width="11.5703125" style="2" customWidth="1"/>
    <col min="36" max="36" width="11.42578125" style="2"/>
    <col min="37" max="38" width="11.42578125" style="2" hidden="1"/>
    <col min="39" max="39" width="11.42578125" style="2"/>
    <col min="40" max="40" width="30.85546875" style="2" customWidth="1"/>
    <col min="41" max="41" width="11.42578125" style="2"/>
  </cols>
  <sheetData>
    <row r="1" spans="1:40" ht="16.5" customHeight="1">
      <c r="A1" s="252" t="s">
        <v>40</v>
      </c>
      <c r="B1" s="253"/>
      <c r="C1" s="252" t="e">
        <f>MID(CELL("nomfichier",H1),FIND("]",CELL("nomfichier",H1))+1,32)</f>
        <v>#VALUE!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16.5" customHeight="1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0" ht="16.5" customHeight="1">
      <c r="A3" s="256" t="s">
        <v>42</v>
      </c>
      <c r="B3" s="257"/>
      <c r="C3" s="254" t="s">
        <v>3</v>
      </c>
      <c r="D3" s="255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0" ht="16.5" customHeight="1">
      <c r="A4" s="256" t="s">
        <v>43</v>
      </c>
      <c r="B4" s="257"/>
      <c r="C4" s="254" t="s">
        <v>2</v>
      </c>
      <c r="D4" s="255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0" ht="16.5" customHeight="1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0" s="53" customFormat="1" ht="16.5" customHeight="1">
      <c r="A6" s="270" t="s">
        <v>44</v>
      </c>
      <c r="B6" s="271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0" ht="15.75" customHeight="1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 t="shared" ref="D7:D17" si="0"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0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 t="shared" si="0"/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0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 t="shared" si="0"/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0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 t="shared" si="0"/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0">
      <c r="A11" s="54" t="s">
        <v>18</v>
      </c>
      <c r="B11" s="67">
        <f>HLOOKUP(C3,Objectifs!B6:K17,6,FALSE)</f>
        <v>5.0000000000000001E-3</v>
      </c>
      <c r="C11" s="160" t="str">
        <f>AN58</f>
        <v>-</v>
      </c>
      <c r="D11" s="63" t="str">
        <f t="shared" si="0"/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0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 t="shared" si="0"/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0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 t="shared" si="0"/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0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 t="shared" si="0"/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0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 t="shared" si="0"/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0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 t="shared" si="0"/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0" ht="15.75" customHeight="1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 t="shared" si="0"/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0" ht="16.5" customHeight="1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0" ht="15.75" customHeight="1">
      <c r="A19" s="192" t="s">
        <v>26</v>
      </c>
      <c r="B19" s="272">
        <f>'Dates de chargements'!$B$219</f>
        <v>0</v>
      </c>
      <c r="C19" s="27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0" ht="17.45" customHeight="1">
      <c r="A20" s="193" t="s">
        <v>47</v>
      </c>
      <c r="B20" s="273" t="str">
        <f>IFERROR(AN35/$B$19,"-")</f>
        <v>-</v>
      </c>
      <c r="C20" s="27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0" ht="16.5" customHeight="1">
      <c r="D21" s="4"/>
      <c r="E21" s="79" t="str">
        <f t="shared" ref="E21:J21" si="1">TEXT(E22,"jjjj")</f>
        <v>jjjj</v>
      </c>
      <c r="F21" s="80" t="str">
        <f t="shared" si="1"/>
        <v>jjjj</v>
      </c>
      <c r="G21" s="80" t="str">
        <f t="shared" si="1"/>
        <v>jjjj</v>
      </c>
      <c r="H21" s="80" t="str">
        <f t="shared" si="1"/>
        <v>jjjj</v>
      </c>
      <c r="I21" s="80" t="str">
        <f t="shared" si="1"/>
        <v>jjjj</v>
      </c>
      <c r="J21" s="81" t="str">
        <f t="shared" si="1"/>
        <v>jjjj</v>
      </c>
      <c r="K21" s="241" t="s">
        <v>193</v>
      </c>
      <c r="L21" s="79" t="str">
        <f t="shared" ref="L21:Q21" si="2">TEXT(L22,"jjjj")</f>
        <v>jjjj</v>
      </c>
      <c r="M21" s="80" t="str">
        <f t="shared" si="2"/>
        <v>jjjj</v>
      </c>
      <c r="N21" s="80" t="str">
        <f t="shared" si="2"/>
        <v>jjjj</v>
      </c>
      <c r="O21" s="80" t="str">
        <f t="shared" si="2"/>
        <v>jjjj</v>
      </c>
      <c r="P21" s="80" t="str">
        <f t="shared" si="2"/>
        <v>jjjj</v>
      </c>
      <c r="Q21" s="82" t="str">
        <f t="shared" si="2"/>
        <v>jjjj</v>
      </c>
      <c r="R21" s="241" t="s">
        <v>194</v>
      </c>
      <c r="S21" s="79" t="str">
        <f t="shared" ref="S21:X21" si="3">TEXT(S22,"jjjj")</f>
        <v>jjjj</v>
      </c>
      <c r="T21" s="80" t="str">
        <f t="shared" si="3"/>
        <v>jjjj</v>
      </c>
      <c r="U21" s="80" t="str">
        <f t="shared" si="3"/>
        <v>jjjj</v>
      </c>
      <c r="V21" s="80" t="str">
        <f t="shared" si="3"/>
        <v>jjjj</v>
      </c>
      <c r="W21" s="80" t="str">
        <f t="shared" si="3"/>
        <v>jjjj</v>
      </c>
      <c r="X21" s="82" t="str">
        <f t="shared" si="3"/>
        <v>jjjj</v>
      </c>
      <c r="Y21" s="241" t="s">
        <v>195</v>
      </c>
      <c r="Z21" s="79" t="str">
        <f t="shared" ref="Z21:AE21" si="4">TEXT(Z22,"jjjj")</f>
        <v>jjjj</v>
      </c>
      <c r="AA21" s="80" t="str">
        <f t="shared" si="4"/>
        <v>jjjj</v>
      </c>
      <c r="AB21" s="80" t="str">
        <f t="shared" si="4"/>
        <v>jjjj</v>
      </c>
      <c r="AC21" s="80" t="str">
        <f t="shared" si="4"/>
        <v>jjjj</v>
      </c>
      <c r="AD21" s="80" t="str">
        <f t="shared" si="4"/>
        <v>jjjj</v>
      </c>
      <c r="AE21" s="82" t="str">
        <f t="shared" si="4"/>
        <v>jjjj</v>
      </c>
      <c r="AF21" s="241" t="s">
        <v>196</v>
      </c>
      <c r="AG21" s="79" t="str">
        <f t="shared" ref="AG21:AL21" si="5">TEXT(AG22,"jjjj")</f>
        <v>jjjj</v>
      </c>
      <c r="AH21" s="80" t="str">
        <f t="shared" si="5"/>
        <v>jjjj</v>
      </c>
      <c r="AI21" s="80" t="str">
        <f t="shared" si="5"/>
        <v>jjjj</v>
      </c>
      <c r="AJ21" s="80" t="str">
        <f t="shared" si="5"/>
        <v>jjjj</v>
      </c>
      <c r="AK21" s="80" t="str">
        <f t="shared" si="5"/>
        <v>jjjj</v>
      </c>
      <c r="AL21" s="82" t="str">
        <f t="shared" si="5"/>
        <v>jjjj</v>
      </c>
      <c r="AM21" s="241" t="s">
        <v>197</v>
      </c>
      <c r="AN21" s="241" t="s">
        <v>198</v>
      </c>
    </row>
    <row r="22" spans="1:40" ht="16.5" customHeight="1">
      <c r="A22" s="4"/>
      <c r="B22" s="4"/>
      <c r="C22" s="4"/>
      <c r="D22" s="4"/>
      <c r="E22" s="79">
        <v>44864</v>
      </c>
      <c r="F22" s="80">
        <f>+E22+1</f>
        <v>44865</v>
      </c>
      <c r="G22" s="80">
        <f>+F22+1</f>
        <v>44866</v>
      </c>
      <c r="H22" s="80">
        <f>+G22+1</f>
        <v>44867</v>
      </c>
      <c r="I22" s="80">
        <f>+H22+1</f>
        <v>44868</v>
      </c>
      <c r="J22" s="81">
        <f>+I22+1</f>
        <v>44869</v>
      </c>
      <c r="K22" s="242"/>
      <c r="L22" s="83">
        <f>J22+2</f>
        <v>44871</v>
      </c>
      <c r="M22" s="84">
        <f>+L22+1</f>
        <v>44872</v>
      </c>
      <c r="N22" s="84">
        <f>+M22+1</f>
        <v>44873</v>
      </c>
      <c r="O22" s="84">
        <f>+N22+1</f>
        <v>44874</v>
      </c>
      <c r="P22" s="84">
        <f>+O22+1</f>
        <v>44875</v>
      </c>
      <c r="Q22" s="85">
        <f>+P22+1</f>
        <v>44876</v>
      </c>
      <c r="R22" s="242"/>
      <c r="S22" s="83">
        <f>Q22+2</f>
        <v>44878</v>
      </c>
      <c r="T22" s="84">
        <f>+S22+1</f>
        <v>44879</v>
      </c>
      <c r="U22" s="84">
        <f>+T22+1</f>
        <v>44880</v>
      </c>
      <c r="V22" s="84">
        <f>+U22+1</f>
        <v>44881</v>
      </c>
      <c r="W22" s="84">
        <f>+V22+1</f>
        <v>44882</v>
      </c>
      <c r="X22" s="85">
        <f>+W22+1</f>
        <v>44883</v>
      </c>
      <c r="Y22" s="242"/>
      <c r="Z22" s="83">
        <f>X22+2</f>
        <v>44885</v>
      </c>
      <c r="AA22" s="84">
        <f>+Z22+1</f>
        <v>44886</v>
      </c>
      <c r="AB22" s="84">
        <f>+AA22+1</f>
        <v>44887</v>
      </c>
      <c r="AC22" s="84">
        <f>+AB22+1</f>
        <v>44888</v>
      </c>
      <c r="AD22" s="84">
        <f>+AC22+1</f>
        <v>44889</v>
      </c>
      <c r="AE22" s="85">
        <f>+AD22+1</f>
        <v>44890</v>
      </c>
      <c r="AF22" s="242"/>
      <c r="AG22" s="83">
        <f>AE22+2</f>
        <v>44892</v>
      </c>
      <c r="AH22" s="84">
        <f>+AG22+1</f>
        <v>44893</v>
      </c>
      <c r="AI22" s="84">
        <f>+AH22+1</f>
        <v>44894</v>
      </c>
      <c r="AJ22" s="84">
        <f>+AI22+1</f>
        <v>44895</v>
      </c>
      <c r="AK22" s="84">
        <f>+AJ22+1</f>
        <v>44896</v>
      </c>
      <c r="AL22" s="85">
        <f>+AK22+1</f>
        <v>44897</v>
      </c>
      <c r="AM22" s="242"/>
      <c r="AN22" s="242"/>
    </row>
    <row r="23" spans="1:40" ht="15.75" customHeight="1">
      <c r="A23" s="249" t="s">
        <v>179</v>
      </c>
      <c r="B23" s="250"/>
      <c r="C23" s="250"/>
      <c r="D23" s="251"/>
      <c r="E23" s="5"/>
      <c r="F23" s="6"/>
      <c r="G23" s="6"/>
      <c r="H23" s="6"/>
      <c r="I23" s="6"/>
      <c r="J23" s="15"/>
      <c r="K23" s="72">
        <f t="shared" ref="K23:K34" si="6">SUM(E23:J23)</f>
        <v>0</v>
      </c>
      <c r="L23" s="5"/>
      <c r="M23" s="6"/>
      <c r="N23" s="6"/>
      <c r="O23" s="6"/>
      <c r="P23" s="6"/>
      <c r="Q23" s="15"/>
      <c r="R23" s="72">
        <f t="shared" ref="R23:R34" si="7">SUM(L23:Q23)</f>
        <v>0</v>
      </c>
      <c r="S23" s="5"/>
      <c r="T23" s="6"/>
      <c r="U23" s="6"/>
      <c r="V23" s="6"/>
      <c r="W23" s="6"/>
      <c r="X23" s="15"/>
      <c r="Y23" s="72">
        <f t="shared" ref="Y23:Y34" si="8">SUM(S23:X23)</f>
        <v>0</v>
      </c>
      <c r="Z23" s="5"/>
      <c r="AA23" s="6"/>
      <c r="AB23" s="6"/>
      <c r="AC23" s="6"/>
      <c r="AD23" s="6"/>
      <c r="AE23" s="15"/>
      <c r="AF23" s="72">
        <f t="shared" ref="AF23:AF34" si="9">SUM(Z23:AE23)</f>
        <v>0</v>
      </c>
      <c r="AG23" s="5"/>
      <c r="AH23" s="6"/>
      <c r="AI23" s="6"/>
      <c r="AJ23" s="6"/>
      <c r="AK23" s="6"/>
      <c r="AL23" s="15"/>
      <c r="AM23" s="72">
        <f t="shared" ref="AM23:AM34" si="10">SUM(AG23:AL23)</f>
        <v>0</v>
      </c>
      <c r="AN23" s="72">
        <f t="shared" ref="AN23:AN34" si="11">K23+R23+Y23+AF23+AM23</f>
        <v>0</v>
      </c>
    </row>
    <row r="24" spans="1:40">
      <c r="A24" s="243" t="s">
        <v>55</v>
      </c>
      <c r="B24" s="244"/>
      <c r="C24" s="244"/>
      <c r="D24" s="245"/>
      <c r="E24" s="7"/>
      <c r="F24" s="8"/>
      <c r="G24" s="8"/>
      <c r="H24" s="8"/>
      <c r="I24" s="8"/>
      <c r="J24" s="16"/>
      <c r="K24" s="73">
        <f t="shared" si="6"/>
        <v>0</v>
      </c>
      <c r="L24" s="7"/>
      <c r="M24" s="8"/>
      <c r="N24" s="8"/>
      <c r="O24" s="8"/>
      <c r="P24" s="8"/>
      <c r="Q24" s="16"/>
      <c r="R24" s="73">
        <f t="shared" si="7"/>
        <v>0</v>
      </c>
      <c r="S24" s="7"/>
      <c r="T24" s="8"/>
      <c r="U24" s="8"/>
      <c r="V24" s="8"/>
      <c r="W24" s="8"/>
      <c r="X24" s="16"/>
      <c r="Y24" s="73">
        <f t="shared" si="8"/>
        <v>0</v>
      </c>
      <c r="Z24" s="7"/>
      <c r="AA24" s="8"/>
      <c r="AB24" s="8"/>
      <c r="AC24" s="8"/>
      <c r="AD24" s="8"/>
      <c r="AE24" s="16"/>
      <c r="AF24" s="73">
        <f t="shared" si="9"/>
        <v>0</v>
      </c>
      <c r="AG24" s="7"/>
      <c r="AH24" s="8"/>
      <c r="AI24" s="8"/>
      <c r="AJ24" s="8"/>
      <c r="AK24" s="8"/>
      <c r="AL24" s="16"/>
      <c r="AM24" s="73">
        <f t="shared" si="10"/>
        <v>0</v>
      </c>
      <c r="AN24" s="73">
        <f t="shared" si="11"/>
        <v>0</v>
      </c>
    </row>
    <row r="25" spans="1:40">
      <c r="A25" s="243" t="s">
        <v>56</v>
      </c>
      <c r="B25" s="244"/>
      <c r="C25" s="244"/>
      <c r="D25" s="245"/>
      <c r="E25" s="7"/>
      <c r="F25" s="8"/>
      <c r="G25" s="8"/>
      <c r="H25" s="8"/>
      <c r="I25" s="8"/>
      <c r="J25" s="16"/>
      <c r="K25" s="73">
        <f t="shared" si="6"/>
        <v>0</v>
      </c>
      <c r="L25" s="7"/>
      <c r="M25" s="8"/>
      <c r="N25" s="8"/>
      <c r="O25" s="8"/>
      <c r="P25" s="8"/>
      <c r="Q25" s="16"/>
      <c r="R25" s="73">
        <f t="shared" si="7"/>
        <v>0</v>
      </c>
      <c r="S25" s="7"/>
      <c r="T25" s="8"/>
      <c r="U25" s="8"/>
      <c r="V25" s="8"/>
      <c r="W25" s="8"/>
      <c r="X25" s="16"/>
      <c r="Y25" s="73">
        <f t="shared" si="8"/>
        <v>0</v>
      </c>
      <c r="Z25" s="7"/>
      <c r="AA25" s="8"/>
      <c r="AB25" s="8"/>
      <c r="AC25" s="8"/>
      <c r="AD25" s="8"/>
      <c r="AE25" s="16"/>
      <c r="AF25" s="73">
        <f t="shared" si="9"/>
        <v>0</v>
      </c>
      <c r="AG25" s="7"/>
      <c r="AH25" s="8"/>
      <c r="AI25" s="8"/>
      <c r="AJ25" s="8"/>
      <c r="AK25" s="8"/>
      <c r="AL25" s="16"/>
      <c r="AM25" s="73">
        <f t="shared" si="10"/>
        <v>0</v>
      </c>
      <c r="AN25" s="73">
        <f t="shared" si="11"/>
        <v>0</v>
      </c>
    </row>
    <row r="26" spans="1:40">
      <c r="A26" s="243" t="s">
        <v>57</v>
      </c>
      <c r="B26" s="244"/>
      <c r="C26" s="244"/>
      <c r="D26" s="245"/>
      <c r="E26" s="7"/>
      <c r="F26" s="8"/>
      <c r="G26" s="8"/>
      <c r="H26" s="8"/>
      <c r="I26" s="8"/>
      <c r="J26" s="16"/>
      <c r="K26" s="73">
        <f t="shared" si="6"/>
        <v>0</v>
      </c>
      <c r="L26" s="7"/>
      <c r="M26" s="8"/>
      <c r="N26" s="8"/>
      <c r="O26" s="8"/>
      <c r="P26" s="8"/>
      <c r="Q26" s="16"/>
      <c r="R26" s="73">
        <f t="shared" si="7"/>
        <v>0</v>
      </c>
      <c r="S26" s="7"/>
      <c r="T26" s="8"/>
      <c r="U26" s="8"/>
      <c r="V26" s="8"/>
      <c r="W26" s="8"/>
      <c r="X26" s="16"/>
      <c r="Y26" s="73">
        <f t="shared" si="8"/>
        <v>0</v>
      </c>
      <c r="Z26" s="7"/>
      <c r="AA26" s="8"/>
      <c r="AB26" s="8"/>
      <c r="AC26" s="8"/>
      <c r="AD26" s="8"/>
      <c r="AE26" s="16"/>
      <c r="AF26" s="73">
        <f t="shared" si="9"/>
        <v>0</v>
      </c>
      <c r="AG26" s="7"/>
      <c r="AH26" s="8"/>
      <c r="AI26" s="8"/>
      <c r="AJ26" s="8"/>
      <c r="AK26" s="8"/>
      <c r="AL26" s="16"/>
      <c r="AM26" s="73">
        <f t="shared" si="10"/>
        <v>0</v>
      </c>
      <c r="AN26" s="73">
        <f t="shared" si="11"/>
        <v>0</v>
      </c>
    </row>
    <row r="27" spans="1:40">
      <c r="A27" s="243" t="s">
        <v>58</v>
      </c>
      <c r="B27" s="244"/>
      <c r="C27" s="244"/>
      <c r="D27" s="245"/>
      <c r="E27" s="7"/>
      <c r="F27" s="8"/>
      <c r="G27" s="8"/>
      <c r="H27" s="8"/>
      <c r="I27" s="8"/>
      <c r="J27" s="16"/>
      <c r="K27" s="73">
        <f t="shared" si="6"/>
        <v>0</v>
      </c>
      <c r="L27" s="7"/>
      <c r="M27" s="8"/>
      <c r="N27" s="8"/>
      <c r="O27" s="8"/>
      <c r="P27" s="8"/>
      <c r="Q27" s="16"/>
      <c r="R27" s="73">
        <f t="shared" si="7"/>
        <v>0</v>
      </c>
      <c r="S27" s="7"/>
      <c r="T27" s="8"/>
      <c r="U27" s="8"/>
      <c r="V27" s="8"/>
      <c r="W27" s="8"/>
      <c r="X27" s="16"/>
      <c r="Y27" s="73">
        <f t="shared" si="8"/>
        <v>0</v>
      </c>
      <c r="Z27" s="7"/>
      <c r="AA27" s="8"/>
      <c r="AB27" s="8"/>
      <c r="AC27" s="8"/>
      <c r="AD27" s="8"/>
      <c r="AE27" s="16"/>
      <c r="AF27" s="73">
        <f t="shared" si="9"/>
        <v>0</v>
      </c>
      <c r="AG27" s="7"/>
      <c r="AH27" s="8"/>
      <c r="AI27" s="8"/>
      <c r="AJ27" s="8"/>
      <c r="AK27" s="8"/>
      <c r="AL27" s="16"/>
      <c r="AM27" s="73">
        <f t="shared" si="10"/>
        <v>0</v>
      </c>
      <c r="AN27" s="73">
        <f t="shared" si="11"/>
        <v>0</v>
      </c>
    </row>
    <row r="28" spans="1:40">
      <c r="A28" s="243" t="s">
        <v>59</v>
      </c>
      <c r="B28" s="244"/>
      <c r="C28" s="244"/>
      <c r="D28" s="245"/>
      <c r="E28" s="7"/>
      <c r="F28" s="8"/>
      <c r="G28" s="8"/>
      <c r="H28" s="8"/>
      <c r="I28" s="8"/>
      <c r="J28" s="16"/>
      <c r="K28" s="73">
        <f t="shared" si="6"/>
        <v>0</v>
      </c>
      <c r="L28" s="7"/>
      <c r="M28" s="8"/>
      <c r="N28" s="8"/>
      <c r="O28" s="8"/>
      <c r="P28" s="8"/>
      <c r="Q28" s="16"/>
      <c r="R28" s="73">
        <f t="shared" si="7"/>
        <v>0</v>
      </c>
      <c r="S28" s="7"/>
      <c r="T28" s="8"/>
      <c r="U28" s="8"/>
      <c r="V28" s="8"/>
      <c r="W28" s="8"/>
      <c r="X28" s="16"/>
      <c r="Y28" s="73">
        <f t="shared" si="8"/>
        <v>0</v>
      </c>
      <c r="Z28" s="7"/>
      <c r="AA28" s="8"/>
      <c r="AB28" s="8"/>
      <c r="AC28" s="8"/>
      <c r="AD28" s="8"/>
      <c r="AE28" s="16"/>
      <c r="AF28" s="73">
        <f t="shared" si="9"/>
        <v>0</v>
      </c>
      <c r="AG28" s="7"/>
      <c r="AH28" s="8"/>
      <c r="AI28" s="8"/>
      <c r="AJ28" s="8"/>
      <c r="AK28" s="8"/>
      <c r="AL28" s="16"/>
      <c r="AM28" s="73">
        <f t="shared" si="10"/>
        <v>0</v>
      </c>
      <c r="AN28" s="73">
        <f t="shared" si="11"/>
        <v>0</v>
      </c>
    </row>
    <row r="29" spans="1:40">
      <c r="A29" s="243" t="s">
        <v>60</v>
      </c>
      <c r="B29" s="244"/>
      <c r="C29" s="244"/>
      <c r="D29" s="245"/>
      <c r="E29" s="7"/>
      <c r="F29" s="8"/>
      <c r="G29" s="8"/>
      <c r="H29" s="8"/>
      <c r="I29" s="8"/>
      <c r="J29" s="16"/>
      <c r="K29" s="73">
        <f t="shared" si="6"/>
        <v>0</v>
      </c>
      <c r="L29" s="7"/>
      <c r="M29" s="8"/>
      <c r="N29" s="8"/>
      <c r="O29" s="8"/>
      <c r="P29" s="8"/>
      <c r="Q29" s="16"/>
      <c r="R29" s="73">
        <f t="shared" si="7"/>
        <v>0</v>
      </c>
      <c r="S29" s="7"/>
      <c r="T29" s="8"/>
      <c r="U29" s="8"/>
      <c r="V29" s="8"/>
      <c r="W29" s="8"/>
      <c r="X29" s="16"/>
      <c r="Y29" s="73">
        <f t="shared" si="8"/>
        <v>0</v>
      </c>
      <c r="Z29" s="7"/>
      <c r="AA29" s="8"/>
      <c r="AB29" s="8"/>
      <c r="AC29" s="8"/>
      <c r="AD29" s="8"/>
      <c r="AE29" s="16"/>
      <c r="AF29" s="73">
        <f t="shared" si="9"/>
        <v>0</v>
      </c>
      <c r="AG29" s="7"/>
      <c r="AH29" s="8"/>
      <c r="AI29" s="8"/>
      <c r="AJ29" s="8"/>
      <c r="AK29" s="8"/>
      <c r="AL29" s="16"/>
      <c r="AM29" s="73">
        <f t="shared" si="10"/>
        <v>0</v>
      </c>
      <c r="AN29" s="73">
        <f t="shared" si="11"/>
        <v>0</v>
      </c>
    </row>
    <row r="30" spans="1:40">
      <c r="A30" s="243" t="s">
        <v>61</v>
      </c>
      <c r="B30" s="244"/>
      <c r="C30" s="244"/>
      <c r="D30" s="245"/>
      <c r="E30" s="7"/>
      <c r="F30" s="8"/>
      <c r="G30" s="8"/>
      <c r="H30" s="8"/>
      <c r="I30" s="8"/>
      <c r="J30" s="16"/>
      <c r="K30" s="73">
        <f t="shared" si="6"/>
        <v>0</v>
      </c>
      <c r="L30" s="7"/>
      <c r="M30" s="8"/>
      <c r="N30" s="8"/>
      <c r="O30" s="8"/>
      <c r="P30" s="8"/>
      <c r="Q30" s="16"/>
      <c r="R30" s="73">
        <f t="shared" si="7"/>
        <v>0</v>
      </c>
      <c r="S30" s="7"/>
      <c r="T30" s="8"/>
      <c r="U30" s="8"/>
      <c r="V30" s="8"/>
      <c r="W30" s="8"/>
      <c r="X30" s="16"/>
      <c r="Y30" s="73">
        <f t="shared" si="8"/>
        <v>0</v>
      </c>
      <c r="Z30" s="7"/>
      <c r="AA30" s="8"/>
      <c r="AB30" s="8"/>
      <c r="AC30" s="8"/>
      <c r="AD30" s="8"/>
      <c r="AE30" s="16"/>
      <c r="AF30" s="73">
        <f t="shared" si="9"/>
        <v>0</v>
      </c>
      <c r="AG30" s="7"/>
      <c r="AH30" s="8"/>
      <c r="AI30" s="8"/>
      <c r="AJ30" s="8"/>
      <c r="AK30" s="8"/>
      <c r="AL30" s="16"/>
      <c r="AM30" s="73">
        <f t="shared" si="10"/>
        <v>0</v>
      </c>
      <c r="AN30" s="73">
        <f t="shared" si="11"/>
        <v>0</v>
      </c>
    </row>
    <row r="31" spans="1:40">
      <c r="A31" s="243" t="s">
        <v>62</v>
      </c>
      <c r="B31" s="244"/>
      <c r="C31" s="244"/>
      <c r="D31" s="245"/>
      <c r="E31" s="9"/>
      <c r="F31" s="10"/>
      <c r="G31" s="10"/>
      <c r="H31" s="10"/>
      <c r="I31" s="10"/>
      <c r="J31" s="17"/>
      <c r="K31" s="74">
        <f t="shared" si="6"/>
        <v>0</v>
      </c>
      <c r="L31" s="9"/>
      <c r="M31" s="10"/>
      <c r="N31" s="10"/>
      <c r="O31" s="10"/>
      <c r="P31" s="10"/>
      <c r="Q31" s="17"/>
      <c r="R31" s="74">
        <f t="shared" si="7"/>
        <v>0</v>
      </c>
      <c r="S31" s="9"/>
      <c r="T31" s="10"/>
      <c r="U31" s="10"/>
      <c r="V31" s="10"/>
      <c r="W31" s="10"/>
      <c r="X31" s="17"/>
      <c r="Y31" s="74">
        <f t="shared" si="8"/>
        <v>0</v>
      </c>
      <c r="Z31" s="9"/>
      <c r="AA31" s="10"/>
      <c r="AB31" s="10"/>
      <c r="AC31" s="10"/>
      <c r="AD31" s="10"/>
      <c r="AE31" s="17"/>
      <c r="AF31" s="74">
        <f t="shared" si="9"/>
        <v>0</v>
      </c>
      <c r="AG31" s="9"/>
      <c r="AH31" s="10"/>
      <c r="AI31" s="10"/>
      <c r="AJ31" s="10"/>
      <c r="AK31" s="10"/>
      <c r="AL31" s="17"/>
      <c r="AM31" s="74">
        <f t="shared" si="10"/>
        <v>0</v>
      </c>
      <c r="AN31" s="74">
        <f t="shared" si="11"/>
        <v>0</v>
      </c>
    </row>
    <row r="32" spans="1:40">
      <c r="A32" s="246" t="s">
        <v>63</v>
      </c>
      <c r="B32" s="247"/>
      <c r="C32" s="247"/>
      <c r="D32" s="248"/>
      <c r="E32" s="7"/>
      <c r="F32" s="8"/>
      <c r="G32" s="8"/>
      <c r="H32" s="8"/>
      <c r="I32" s="8"/>
      <c r="J32" s="16"/>
      <c r="K32" s="73">
        <f t="shared" si="6"/>
        <v>0</v>
      </c>
      <c r="L32" s="7"/>
      <c r="M32" s="8"/>
      <c r="N32" s="8"/>
      <c r="O32" s="8"/>
      <c r="P32" s="8"/>
      <c r="Q32" s="16"/>
      <c r="R32" s="73">
        <f t="shared" si="7"/>
        <v>0</v>
      </c>
      <c r="S32" s="7"/>
      <c r="T32" s="8"/>
      <c r="U32" s="8"/>
      <c r="V32" s="8"/>
      <c r="W32" s="8"/>
      <c r="X32" s="16"/>
      <c r="Y32" s="73">
        <f t="shared" si="8"/>
        <v>0</v>
      </c>
      <c r="Z32" s="7"/>
      <c r="AA32" s="8"/>
      <c r="AB32" s="8"/>
      <c r="AC32" s="8"/>
      <c r="AD32" s="8"/>
      <c r="AE32" s="16"/>
      <c r="AF32" s="73">
        <f t="shared" si="9"/>
        <v>0</v>
      </c>
      <c r="AG32" s="7"/>
      <c r="AH32" s="8"/>
      <c r="AI32" s="8"/>
      <c r="AJ32" s="8"/>
      <c r="AK32" s="8"/>
      <c r="AL32" s="16"/>
      <c r="AM32" s="73">
        <f t="shared" si="10"/>
        <v>0</v>
      </c>
      <c r="AN32" s="73">
        <f t="shared" si="11"/>
        <v>0</v>
      </c>
    </row>
    <row r="33" spans="1:40">
      <c r="A33" s="246" t="s">
        <v>64</v>
      </c>
      <c r="B33" s="247"/>
      <c r="C33" s="247"/>
      <c r="D33" s="248"/>
      <c r="E33" s="7"/>
      <c r="F33" s="8"/>
      <c r="G33" s="8"/>
      <c r="H33" s="8"/>
      <c r="I33" s="8"/>
      <c r="J33" s="16"/>
      <c r="K33" s="73">
        <f t="shared" si="6"/>
        <v>0</v>
      </c>
      <c r="L33" s="7"/>
      <c r="M33" s="8"/>
      <c r="N33" s="8"/>
      <c r="O33" s="8"/>
      <c r="P33" s="8"/>
      <c r="Q33" s="16"/>
      <c r="R33" s="73">
        <f t="shared" si="7"/>
        <v>0</v>
      </c>
      <c r="S33" s="7"/>
      <c r="T33" s="8"/>
      <c r="U33" s="8"/>
      <c r="V33" s="8"/>
      <c r="W33" s="8"/>
      <c r="X33" s="16"/>
      <c r="Y33" s="73">
        <f t="shared" si="8"/>
        <v>0</v>
      </c>
      <c r="Z33" s="7"/>
      <c r="AA33" s="8"/>
      <c r="AB33" s="8"/>
      <c r="AC33" s="8"/>
      <c r="AD33" s="8"/>
      <c r="AE33" s="16"/>
      <c r="AF33" s="73">
        <f t="shared" si="9"/>
        <v>0</v>
      </c>
      <c r="AG33" s="7"/>
      <c r="AH33" s="8"/>
      <c r="AI33" s="8"/>
      <c r="AJ33" s="8"/>
      <c r="AK33" s="8"/>
      <c r="AL33" s="16"/>
      <c r="AM33" s="73">
        <f t="shared" si="10"/>
        <v>0</v>
      </c>
      <c r="AN33" s="73">
        <f t="shared" si="11"/>
        <v>0</v>
      </c>
    </row>
    <row r="34" spans="1:40" ht="15.75" customHeight="1">
      <c r="A34" s="243" t="s">
        <v>65</v>
      </c>
      <c r="B34" s="244"/>
      <c r="C34" s="244"/>
      <c r="D34" s="245"/>
      <c r="E34" s="7"/>
      <c r="F34" s="8"/>
      <c r="G34" s="8"/>
      <c r="H34" s="8"/>
      <c r="I34" s="8"/>
      <c r="J34" s="16"/>
      <c r="K34" s="73">
        <f t="shared" si="6"/>
        <v>0</v>
      </c>
      <c r="L34" s="7"/>
      <c r="M34" s="8"/>
      <c r="N34" s="8"/>
      <c r="O34" s="8"/>
      <c r="P34" s="8"/>
      <c r="Q34" s="16"/>
      <c r="R34" s="73">
        <f t="shared" si="7"/>
        <v>0</v>
      </c>
      <c r="S34" s="7"/>
      <c r="T34" s="8"/>
      <c r="U34" s="8"/>
      <c r="V34" s="8"/>
      <c r="W34" s="8"/>
      <c r="X34" s="16"/>
      <c r="Y34" s="73">
        <f t="shared" si="8"/>
        <v>0</v>
      </c>
      <c r="Z34" s="7"/>
      <c r="AA34" s="8"/>
      <c r="AB34" s="8"/>
      <c r="AC34" s="8"/>
      <c r="AD34" s="8"/>
      <c r="AE34" s="16"/>
      <c r="AF34" s="73">
        <f t="shared" si="9"/>
        <v>0</v>
      </c>
      <c r="AG34" s="7"/>
      <c r="AH34" s="8"/>
      <c r="AI34" s="8"/>
      <c r="AJ34" s="8"/>
      <c r="AK34" s="8"/>
      <c r="AL34" s="16"/>
      <c r="AM34" s="73">
        <f t="shared" si="10"/>
        <v>0</v>
      </c>
      <c r="AN34" s="73">
        <f t="shared" si="11"/>
        <v>0</v>
      </c>
    </row>
    <row r="35" spans="1:40" ht="16.5" customHeight="1">
      <c r="A35" s="258" t="s">
        <v>66</v>
      </c>
      <c r="B35" s="259"/>
      <c r="C35" s="259"/>
      <c r="D35" s="260"/>
      <c r="E35" s="76">
        <f t="shared" ref="E35:AN35" si="12">SUM(E23:E34)</f>
        <v>0</v>
      </c>
      <c r="F35" s="77">
        <f t="shared" si="12"/>
        <v>0</v>
      </c>
      <c r="G35" s="77">
        <f t="shared" si="12"/>
        <v>0</v>
      </c>
      <c r="H35" s="77">
        <f t="shared" si="12"/>
        <v>0</v>
      </c>
      <c r="I35" s="77">
        <f t="shared" si="12"/>
        <v>0</v>
      </c>
      <c r="J35" s="78">
        <f t="shared" si="12"/>
        <v>0</v>
      </c>
      <c r="K35" s="75">
        <f t="shared" si="12"/>
        <v>0</v>
      </c>
      <c r="L35" s="76">
        <f t="shared" si="12"/>
        <v>0</v>
      </c>
      <c r="M35" s="77">
        <f t="shared" si="12"/>
        <v>0</v>
      </c>
      <c r="N35" s="77">
        <f t="shared" si="12"/>
        <v>0</v>
      </c>
      <c r="O35" s="77">
        <f t="shared" si="12"/>
        <v>0</v>
      </c>
      <c r="P35" s="77">
        <f t="shared" si="12"/>
        <v>0</v>
      </c>
      <c r="Q35" s="78">
        <f t="shared" si="12"/>
        <v>0</v>
      </c>
      <c r="R35" s="75">
        <f t="shared" si="12"/>
        <v>0</v>
      </c>
      <c r="S35" s="76">
        <f t="shared" si="12"/>
        <v>0</v>
      </c>
      <c r="T35" s="77">
        <f t="shared" si="12"/>
        <v>0</v>
      </c>
      <c r="U35" s="77">
        <f t="shared" si="12"/>
        <v>0</v>
      </c>
      <c r="V35" s="77">
        <f t="shared" si="12"/>
        <v>0</v>
      </c>
      <c r="W35" s="77">
        <f t="shared" si="12"/>
        <v>0</v>
      </c>
      <c r="X35" s="78">
        <f t="shared" si="12"/>
        <v>0</v>
      </c>
      <c r="Y35" s="75">
        <f t="shared" si="12"/>
        <v>0</v>
      </c>
      <c r="Z35" s="76">
        <f t="shared" si="12"/>
        <v>0</v>
      </c>
      <c r="AA35" s="77">
        <f t="shared" si="12"/>
        <v>0</v>
      </c>
      <c r="AB35" s="77">
        <f t="shared" si="12"/>
        <v>0</v>
      </c>
      <c r="AC35" s="77">
        <f t="shared" si="12"/>
        <v>0</v>
      </c>
      <c r="AD35" s="77">
        <f t="shared" si="12"/>
        <v>0</v>
      </c>
      <c r="AE35" s="78">
        <f t="shared" si="12"/>
        <v>0</v>
      </c>
      <c r="AF35" s="75">
        <f t="shared" si="12"/>
        <v>0</v>
      </c>
      <c r="AG35" s="76">
        <f t="shared" si="12"/>
        <v>0</v>
      </c>
      <c r="AH35" s="77">
        <f t="shared" si="12"/>
        <v>0</v>
      </c>
      <c r="AI35" s="77">
        <f t="shared" si="12"/>
        <v>0</v>
      </c>
      <c r="AJ35" s="77">
        <f t="shared" si="12"/>
        <v>0</v>
      </c>
      <c r="AK35" s="77">
        <f t="shared" si="12"/>
        <v>0</v>
      </c>
      <c r="AL35" s="78">
        <f t="shared" si="12"/>
        <v>0</v>
      </c>
      <c r="AM35" s="75">
        <f t="shared" si="12"/>
        <v>0</v>
      </c>
      <c r="AN35" s="75">
        <f t="shared" si="12"/>
        <v>0</v>
      </c>
    </row>
    <row r="36" spans="1:40" ht="16.5" customHeight="1">
      <c r="A36" s="258" t="s">
        <v>67</v>
      </c>
      <c r="B36" s="259"/>
      <c r="C36" s="259"/>
      <c r="D36" s="260"/>
      <c r="E36" s="76">
        <f t="shared" ref="E36:AN36" si="13">SUM(E23:E31)</f>
        <v>0</v>
      </c>
      <c r="F36" s="77">
        <f t="shared" si="13"/>
        <v>0</v>
      </c>
      <c r="G36" s="77">
        <f t="shared" si="13"/>
        <v>0</v>
      </c>
      <c r="H36" s="77">
        <f t="shared" si="13"/>
        <v>0</v>
      </c>
      <c r="I36" s="77">
        <f t="shared" si="13"/>
        <v>0</v>
      </c>
      <c r="J36" s="78">
        <f t="shared" si="13"/>
        <v>0</v>
      </c>
      <c r="K36" s="75">
        <f t="shared" si="13"/>
        <v>0</v>
      </c>
      <c r="L36" s="76">
        <f t="shared" si="13"/>
        <v>0</v>
      </c>
      <c r="M36" s="77">
        <f t="shared" si="13"/>
        <v>0</v>
      </c>
      <c r="N36" s="77">
        <f t="shared" si="13"/>
        <v>0</v>
      </c>
      <c r="O36" s="77">
        <f t="shared" si="13"/>
        <v>0</v>
      </c>
      <c r="P36" s="77">
        <f t="shared" si="13"/>
        <v>0</v>
      </c>
      <c r="Q36" s="78">
        <f t="shared" si="13"/>
        <v>0</v>
      </c>
      <c r="R36" s="75">
        <f t="shared" si="13"/>
        <v>0</v>
      </c>
      <c r="S36" s="76">
        <f t="shared" si="13"/>
        <v>0</v>
      </c>
      <c r="T36" s="77">
        <f t="shared" si="13"/>
        <v>0</v>
      </c>
      <c r="U36" s="77">
        <f t="shared" si="13"/>
        <v>0</v>
      </c>
      <c r="V36" s="77">
        <f t="shared" si="13"/>
        <v>0</v>
      </c>
      <c r="W36" s="77">
        <f t="shared" si="13"/>
        <v>0</v>
      </c>
      <c r="X36" s="78">
        <f t="shared" si="13"/>
        <v>0</v>
      </c>
      <c r="Y36" s="75">
        <f t="shared" si="13"/>
        <v>0</v>
      </c>
      <c r="Z36" s="76">
        <f t="shared" si="13"/>
        <v>0</v>
      </c>
      <c r="AA36" s="77">
        <f t="shared" si="13"/>
        <v>0</v>
      </c>
      <c r="AB36" s="77">
        <f t="shared" si="13"/>
        <v>0</v>
      </c>
      <c r="AC36" s="77">
        <f t="shared" si="13"/>
        <v>0</v>
      </c>
      <c r="AD36" s="77">
        <f t="shared" si="13"/>
        <v>0</v>
      </c>
      <c r="AE36" s="78">
        <f t="shared" si="13"/>
        <v>0</v>
      </c>
      <c r="AF36" s="75">
        <f t="shared" si="13"/>
        <v>0</v>
      </c>
      <c r="AG36" s="76">
        <f t="shared" si="13"/>
        <v>0</v>
      </c>
      <c r="AH36" s="77">
        <f t="shared" si="13"/>
        <v>0</v>
      </c>
      <c r="AI36" s="77">
        <f t="shared" si="13"/>
        <v>0</v>
      </c>
      <c r="AJ36" s="77">
        <f t="shared" si="13"/>
        <v>0</v>
      </c>
      <c r="AK36" s="77">
        <f t="shared" si="13"/>
        <v>0</v>
      </c>
      <c r="AL36" s="78">
        <f t="shared" si="13"/>
        <v>0</v>
      </c>
      <c r="AM36" s="75">
        <f t="shared" si="13"/>
        <v>0</v>
      </c>
      <c r="AN36" s="75">
        <f t="shared" si="13"/>
        <v>0</v>
      </c>
    </row>
    <row r="37" spans="1:40" ht="16.5" customHeight="1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0" ht="15.75" customHeight="1">
      <c r="A38" s="261" t="s">
        <v>68</v>
      </c>
      <c r="B38" s="262"/>
      <c r="C38" s="262"/>
      <c r="D38" s="263"/>
      <c r="E38" s="102" t="str">
        <f t="shared" ref="E38:AN38" si="14">IF($C$4="oui",E35-(E36/$B$9),"-")</f>
        <v>-</v>
      </c>
      <c r="F38" s="103" t="str">
        <f t="shared" si="14"/>
        <v>-</v>
      </c>
      <c r="G38" s="103" t="str">
        <f t="shared" si="14"/>
        <v>-</v>
      </c>
      <c r="H38" s="103" t="str">
        <f t="shared" si="14"/>
        <v>-</v>
      </c>
      <c r="I38" s="103" t="str">
        <f t="shared" si="14"/>
        <v>-</v>
      </c>
      <c r="J38" s="104" t="str">
        <f t="shared" si="14"/>
        <v>-</v>
      </c>
      <c r="K38" s="108" t="str">
        <f t="shared" si="14"/>
        <v>-</v>
      </c>
      <c r="L38" s="102" t="str">
        <f t="shared" si="14"/>
        <v>-</v>
      </c>
      <c r="M38" s="103" t="str">
        <f t="shared" si="14"/>
        <v>-</v>
      </c>
      <c r="N38" s="103" t="str">
        <f t="shared" si="14"/>
        <v>-</v>
      </c>
      <c r="O38" s="103" t="str">
        <f t="shared" si="14"/>
        <v>-</v>
      </c>
      <c r="P38" s="103" t="str">
        <f t="shared" si="14"/>
        <v>-</v>
      </c>
      <c r="Q38" s="104" t="str">
        <f t="shared" si="14"/>
        <v>-</v>
      </c>
      <c r="R38" s="108" t="str">
        <f t="shared" si="14"/>
        <v>-</v>
      </c>
      <c r="S38" s="102" t="str">
        <f t="shared" si="14"/>
        <v>-</v>
      </c>
      <c r="T38" s="103" t="str">
        <f t="shared" si="14"/>
        <v>-</v>
      </c>
      <c r="U38" s="103" t="str">
        <f t="shared" si="14"/>
        <v>-</v>
      </c>
      <c r="V38" s="103" t="str">
        <f t="shared" si="14"/>
        <v>-</v>
      </c>
      <c r="W38" s="103" t="str">
        <f t="shared" si="14"/>
        <v>-</v>
      </c>
      <c r="X38" s="104" t="str">
        <f t="shared" si="14"/>
        <v>-</v>
      </c>
      <c r="Y38" s="108" t="str">
        <f t="shared" si="14"/>
        <v>-</v>
      </c>
      <c r="Z38" s="102" t="str">
        <f t="shared" si="14"/>
        <v>-</v>
      </c>
      <c r="AA38" s="103" t="str">
        <f t="shared" si="14"/>
        <v>-</v>
      </c>
      <c r="AB38" s="103" t="str">
        <f t="shared" si="14"/>
        <v>-</v>
      </c>
      <c r="AC38" s="103" t="str">
        <f t="shared" si="14"/>
        <v>-</v>
      </c>
      <c r="AD38" s="103" t="str">
        <f t="shared" si="14"/>
        <v>-</v>
      </c>
      <c r="AE38" s="104" t="str">
        <f t="shared" si="14"/>
        <v>-</v>
      </c>
      <c r="AF38" s="108" t="str">
        <f t="shared" si="14"/>
        <v>-</v>
      </c>
      <c r="AG38" s="102" t="str">
        <f t="shared" si="14"/>
        <v>-</v>
      </c>
      <c r="AH38" s="103" t="str">
        <f t="shared" si="14"/>
        <v>-</v>
      </c>
      <c r="AI38" s="103" t="str">
        <f t="shared" si="14"/>
        <v>-</v>
      </c>
      <c r="AJ38" s="103" t="str">
        <f t="shared" si="14"/>
        <v>-</v>
      </c>
      <c r="AK38" s="103" t="str">
        <f t="shared" si="14"/>
        <v>-</v>
      </c>
      <c r="AL38" s="104" t="str">
        <f t="shared" si="14"/>
        <v>-</v>
      </c>
      <c r="AM38" s="108" t="str">
        <f t="shared" si="14"/>
        <v>-</v>
      </c>
      <c r="AN38" s="108" t="str">
        <f t="shared" si="14"/>
        <v>-</v>
      </c>
    </row>
    <row r="39" spans="1:40">
      <c r="A39" s="264" t="s">
        <v>69</v>
      </c>
      <c r="B39" s="265"/>
      <c r="C39" s="265"/>
      <c r="D39" s="266"/>
      <c r="E39" s="105" t="str">
        <f t="shared" ref="E39:AN39" si="15">IF($C$4="oui",E35-E38,"-")</f>
        <v>-</v>
      </c>
      <c r="F39" s="106" t="str">
        <f t="shared" si="15"/>
        <v>-</v>
      </c>
      <c r="G39" s="106" t="str">
        <f t="shared" si="15"/>
        <v>-</v>
      </c>
      <c r="H39" s="106" t="str">
        <f t="shared" si="15"/>
        <v>-</v>
      </c>
      <c r="I39" s="106" t="str">
        <f t="shared" si="15"/>
        <v>-</v>
      </c>
      <c r="J39" s="107" t="str">
        <f t="shared" si="15"/>
        <v>-</v>
      </c>
      <c r="K39" s="109" t="str">
        <f t="shared" si="15"/>
        <v>-</v>
      </c>
      <c r="L39" s="105" t="str">
        <f t="shared" si="15"/>
        <v>-</v>
      </c>
      <c r="M39" s="106" t="str">
        <f t="shared" si="15"/>
        <v>-</v>
      </c>
      <c r="N39" s="106" t="str">
        <f t="shared" si="15"/>
        <v>-</v>
      </c>
      <c r="O39" s="106" t="str">
        <f t="shared" si="15"/>
        <v>-</v>
      </c>
      <c r="P39" s="106" t="str">
        <f t="shared" si="15"/>
        <v>-</v>
      </c>
      <c r="Q39" s="107" t="str">
        <f t="shared" si="15"/>
        <v>-</v>
      </c>
      <c r="R39" s="109" t="str">
        <f t="shared" si="15"/>
        <v>-</v>
      </c>
      <c r="S39" s="105" t="str">
        <f t="shared" si="15"/>
        <v>-</v>
      </c>
      <c r="T39" s="106" t="str">
        <f t="shared" si="15"/>
        <v>-</v>
      </c>
      <c r="U39" s="106" t="str">
        <f t="shared" si="15"/>
        <v>-</v>
      </c>
      <c r="V39" s="106" t="str">
        <f t="shared" si="15"/>
        <v>-</v>
      </c>
      <c r="W39" s="106" t="str">
        <f t="shared" si="15"/>
        <v>-</v>
      </c>
      <c r="X39" s="107" t="str">
        <f t="shared" si="15"/>
        <v>-</v>
      </c>
      <c r="Y39" s="109" t="str">
        <f t="shared" si="15"/>
        <v>-</v>
      </c>
      <c r="Z39" s="105" t="str">
        <f t="shared" si="15"/>
        <v>-</v>
      </c>
      <c r="AA39" s="106" t="str">
        <f t="shared" si="15"/>
        <v>-</v>
      </c>
      <c r="AB39" s="106" t="str">
        <f t="shared" si="15"/>
        <v>-</v>
      </c>
      <c r="AC39" s="106" t="str">
        <f t="shared" si="15"/>
        <v>-</v>
      </c>
      <c r="AD39" s="106" t="str">
        <f t="shared" si="15"/>
        <v>-</v>
      </c>
      <c r="AE39" s="107" t="str">
        <f t="shared" si="15"/>
        <v>-</v>
      </c>
      <c r="AF39" s="109" t="str">
        <f t="shared" si="15"/>
        <v>-</v>
      </c>
      <c r="AG39" s="105" t="str">
        <f t="shared" si="15"/>
        <v>-</v>
      </c>
      <c r="AH39" s="106" t="str">
        <f t="shared" si="15"/>
        <v>-</v>
      </c>
      <c r="AI39" s="106" t="str">
        <f t="shared" si="15"/>
        <v>-</v>
      </c>
      <c r="AJ39" s="106" t="str">
        <f t="shared" si="15"/>
        <v>-</v>
      </c>
      <c r="AK39" s="106" t="str">
        <f t="shared" si="15"/>
        <v>-</v>
      </c>
      <c r="AL39" s="107" t="str">
        <f t="shared" si="15"/>
        <v>-</v>
      </c>
      <c r="AM39" s="109" t="str">
        <f t="shared" si="15"/>
        <v>-</v>
      </c>
      <c r="AN39" s="109" t="str">
        <f t="shared" si="15"/>
        <v>-</v>
      </c>
    </row>
    <row r="40" spans="1:40" ht="15.75" customHeight="1">
      <c r="A40" s="267" t="s">
        <v>70</v>
      </c>
      <c r="B40" s="268"/>
      <c r="C40" s="268"/>
      <c r="D40" s="269"/>
      <c r="E40" s="98" t="str">
        <f t="shared" ref="E40:AN40" si="16">IFERROR(E38/E35,"-")</f>
        <v>-</v>
      </c>
      <c r="F40" s="99" t="str">
        <f t="shared" si="16"/>
        <v>-</v>
      </c>
      <c r="G40" s="99" t="str">
        <f t="shared" si="16"/>
        <v>-</v>
      </c>
      <c r="H40" s="99" t="str">
        <f t="shared" si="16"/>
        <v>-</v>
      </c>
      <c r="I40" s="99" t="str">
        <f t="shared" si="16"/>
        <v>-</v>
      </c>
      <c r="J40" s="100" t="str">
        <f t="shared" si="16"/>
        <v>-</v>
      </c>
      <c r="K40" s="110" t="str">
        <f t="shared" si="16"/>
        <v>-</v>
      </c>
      <c r="L40" s="98" t="str">
        <f t="shared" si="16"/>
        <v>-</v>
      </c>
      <c r="M40" s="99" t="str">
        <f t="shared" si="16"/>
        <v>-</v>
      </c>
      <c r="N40" s="99" t="str">
        <f t="shared" si="16"/>
        <v>-</v>
      </c>
      <c r="O40" s="99" t="str">
        <f t="shared" si="16"/>
        <v>-</v>
      </c>
      <c r="P40" s="99" t="str">
        <f t="shared" si="16"/>
        <v>-</v>
      </c>
      <c r="Q40" s="100" t="str">
        <f t="shared" si="16"/>
        <v>-</v>
      </c>
      <c r="R40" s="110" t="str">
        <f t="shared" si="16"/>
        <v>-</v>
      </c>
      <c r="S40" s="98" t="str">
        <f t="shared" si="16"/>
        <v>-</v>
      </c>
      <c r="T40" s="99" t="str">
        <f t="shared" si="16"/>
        <v>-</v>
      </c>
      <c r="U40" s="99" t="str">
        <f t="shared" si="16"/>
        <v>-</v>
      </c>
      <c r="V40" s="99" t="str">
        <f t="shared" si="16"/>
        <v>-</v>
      </c>
      <c r="W40" s="99" t="str">
        <f t="shared" si="16"/>
        <v>-</v>
      </c>
      <c r="X40" s="100" t="str">
        <f t="shared" si="16"/>
        <v>-</v>
      </c>
      <c r="Y40" s="110" t="str">
        <f t="shared" si="16"/>
        <v>-</v>
      </c>
      <c r="Z40" s="98" t="str">
        <f t="shared" si="16"/>
        <v>-</v>
      </c>
      <c r="AA40" s="99" t="str">
        <f t="shared" si="16"/>
        <v>-</v>
      </c>
      <c r="AB40" s="99" t="str">
        <f t="shared" si="16"/>
        <v>-</v>
      </c>
      <c r="AC40" s="99" t="str">
        <f t="shared" si="16"/>
        <v>-</v>
      </c>
      <c r="AD40" s="99" t="str">
        <f t="shared" si="16"/>
        <v>-</v>
      </c>
      <c r="AE40" s="100" t="str">
        <f t="shared" si="16"/>
        <v>-</v>
      </c>
      <c r="AF40" s="110" t="str">
        <f t="shared" si="16"/>
        <v>-</v>
      </c>
      <c r="AG40" s="98" t="str">
        <f t="shared" si="16"/>
        <v>-</v>
      </c>
      <c r="AH40" s="99" t="str">
        <f t="shared" si="16"/>
        <v>-</v>
      </c>
      <c r="AI40" s="99" t="str">
        <f t="shared" si="16"/>
        <v>-</v>
      </c>
      <c r="AJ40" s="99" t="str">
        <f t="shared" si="16"/>
        <v>-</v>
      </c>
      <c r="AK40" s="99" t="str">
        <f t="shared" si="16"/>
        <v>-</v>
      </c>
      <c r="AL40" s="100" t="str">
        <f t="shared" si="16"/>
        <v>-</v>
      </c>
      <c r="AM40" s="110" t="str">
        <f t="shared" si="16"/>
        <v>-</v>
      </c>
      <c r="AN40" s="110" t="str">
        <f t="shared" si="16"/>
        <v>-</v>
      </c>
    </row>
    <row r="41" spans="1:40" ht="16.5" customHeight="1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0" ht="15.75" customHeight="1">
      <c r="A42" s="261" t="s">
        <v>71</v>
      </c>
      <c r="B42" s="262"/>
      <c r="C42" s="262"/>
      <c r="D42" s="263"/>
      <c r="E42" s="86" t="str">
        <f t="shared" ref="E42:AN42" si="17">IFERROR(E36/E35,"-")</f>
        <v>-</v>
      </c>
      <c r="F42" s="87" t="str">
        <f t="shared" si="17"/>
        <v>-</v>
      </c>
      <c r="G42" s="87" t="str">
        <f t="shared" si="17"/>
        <v>-</v>
      </c>
      <c r="H42" s="87" t="str">
        <f t="shared" si="17"/>
        <v>-</v>
      </c>
      <c r="I42" s="87" t="str">
        <f t="shared" si="17"/>
        <v>-</v>
      </c>
      <c r="J42" s="88" t="str">
        <f t="shared" si="17"/>
        <v>-</v>
      </c>
      <c r="K42" s="111" t="str">
        <f t="shared" si="17"/>
        <v>-</v>
      </c>
      <c r="L42" s="86" t="str">
        <f t="shared" si="17"/>
        <v>-</v>
      </c>
      <c r="M42" s="87" t="str">
        <f t="shared" si="17"/>
        <v>-</v>
      </c>
      <c r="N42" s="87" t="str">
        <f t="shared" si="17"/>
        <v>-</v>
      </c>
      <c r="O42" s="87" t="str">
        <f t="shared" si="17"/>
        <v>-</v>
      </c>
      <c r="P42" s="87" t="str">
        <f t="shared" si="17"/>
        <v>-</v>
      </c>
      <c r="Q42" s="88" t="str">
        <f t="shared" si="17"/>
        <v>-</v>
      </c>
      <c r="R42" s="111" t="str">
        <f t="shared" si="17"/>
        <v>-</v>
      </c>
      <c r="S42" s="86" t="str">
        <f t="shared" si="17"/>
        <v>-</v>
      </c>
      <c r="T42" s="87" t="str">
        <f t="shared" si="17"/>
        <v>-</v>
      </c>
      <c r="U42" s="87" t="str">
        <f t="shared" si="17"/>
        <v>-</v>
      </c>
      <c r="V42" s="87" t="str">
        <f t="shared" si="17"/>
        <v>-</v>
      </c>
      <c r="W42" s="87" t="str">
        <f t="shared" si="17"/>
        <v>-</v>
      </c>
      <c r="X42" s="88" t="str">
        <f t="shared" si="17"/>
        <v>-</v>
      </c>
      <c r="Y42" s="111" t="str">
        <f t="shared" si="17"/>
        <v>-</v>
      </c>
      <c r="Z42" s="86" t="str">
        <f t="shared" si="17"/>
        <v>-</v>
      </c>
      <c r="AA42" s="87" t="str">
        <f t="shared" si="17"/>
        <v>-</v>
      </c>
      <c r="AB42" s="87" t="str">
        <f t="shared" si="17"/>
        <v>-</v>
      </c>
      <c r="AC42" s="87" t="str">
        <f t="shared" si="17"/>
        <v>-</v>
      </c>
      <c r="AD42" s="87" t="str">
        <f t="shared" si="17"/>
        <v>-</v>
      </c>
      <c r="AE42" s="88" t="str">
        <f t="shared" si="17"/>
        <v>-</v>
      </c>
      <c r="AF42" s="111" t="str">
        <f t="shared" si="17"/>
        <v>-</v>
      </c>
      <c r="AG42" s="86" t="str">
        <f t="shared" si="17"/>
        <v>-</v>
      </c>
      <c r="AH42" s="87" t="str">
        <f t="shared" si="17"/>
        <v>-</v>
      </c>
      <c r="AI42" s="87" t="str">
        <f t="shared" si="17"/>
        <v>-</v>
      </c>
      <c r="AJ42" s="87" t="str">
        <f t="shared" si="17"/>
        <v>-</v>
      </c>
      <c r="AK42" s="87" t="str">
        <f t="shared" si="17"/>
        <v>-</v>
      </c>
      <c r="AL42" s="88" t="str">
        <f t="shared" si="17"/>
        <v>-</v>
      </c>
      <c r="AM42" s="111" t="str">
        <f t="shared" si="17"/>
        <v>-</v>
      </c>
      <c r="AN42" s="111" t="str">
        <f t="shared" si="17"/>
        <v>-</v>
      </c>
    </row>
    <row r="43" spans="1:40">
      <c r="A43" s="264" t="s">
        <v>72</v>
      </c>
      <c r="B43" s="265"/>
      <c r="C43" s="265"/>
      <c r="D43" s="266"/>
      <c r="E43" s="89" t="str">
        <f t="shared" ref="E43:AN43" si="18">IFERROR((E23+E25+E26+E27)/E35,"-")</f>
        <v>-</v>
      </c>
      <c r="F43" s="90" t="str">
        <f t="shared" si="18"/>
        <v>-</v>
      </c>
      <c r="G43" s="90" t="str">
        <f t="shared" si="18"/>
        <v>-</v>
      </c>
      <c r="H43" s="90" t="str">
        <f t="shared" si="18"/>
        <v>-</v>
      </c>
      <c r="I43" s="90" t="str">
        <f t="shared" si="18"/>
        <v>-</v>
      </c>
      <c r="J43" s="91" t="str">
        <f t="shared" si="18"/>
        <v>-</v>
      </c>
      <c r="K43" s="112" t="str">
        <f t="shared" si="18"/>
        <v>-</v>
      </c>
      <c r="L43" s="89" t="str">
        <f t="shared" si="18"/>
        <v>-</v>
      </c>
      <c r="M43" s="90" t="str">
        <f t="shared" si="18"/>
        <v>-</v>
      </c>
      <c r="N43" s="90" t="str">
        <f t="shared" si="18"/>
        <v>-</v>
      </c>
      <c r="O43" s="90" t="str">
        <f t="shared" si="18"/>
        <v>-</v>
      </c>
      <c r="P43" s="90" t="str">
        <f t="shared" si="18"/>
        <v>-</v>
      </c>
      <c r="Q43" s="91" t="str">
        <f t="shared" si="18"/>
        <v>-</v>
      </c>
      <c r="R43" s="112" t="str">
        <f t="shared" si="18"/>
        <v>-</v>
      </c>
      <c r="S43" s="89" t="str">
        <f t="shared" si="18"/>
        <v>-</v>
      </c>
      <c r="T43" s="90" t="str">
        <f t="shared" si="18"/>
        <v>-</v>
      </c>
      <c r="U43" s="90" t="str">
        <f t="shared" si="18"/>
        <v>-</v>
      </c>
      <c r="V43" s="90" t="str">
        <f t="shared" si="18"/>
        <v>-</v>
      </c>
      <c r="W43" s="90" t="str">
        <f t="shared" si="18"/>
        <v>-</v>
      </c>
      <c r="X43" s="91" t="str">
        <f t="shared" si="18"/>
        <v>-</v>
      </c>
      <c r="Y43" s="112" t="str">
        <f t="shared" si="18"/>
        <v>-</v>
      </c>
      <c r="Z43" s="89" t="str">
        <f t="shared" si="18"/>
        <v>-</v>
      </c>
      <c r="AA43" s="90" t="str">
        <f t="shared" si="18"/>
        <v>-</v>
      </c>
      <c r="AB43" s="90" t="str">
        <f t="shared" si="18"/>
        <v>-</v>
      </c>
      <c r="AC43" s="90" t="str">
        <f t="shared" si="18"/>
        <v>-</v>
      </c>
      <c r="AD43" s="90" t="str">
        <f t="shared" si="18"/>
        <v>-</v>
      </c>
      <c r="AE43" s="91" t="str">
        <f t="shared" si="18"/>
        <v>-</v>
      </c>
      <c r="AF43" s="112" t="str">
        <f t="shared" si="18"/>
        <v>-</v>
      </c>
      <c r="AG43" s="89" t="str">
        <f t="shared" si="18"/>
        <v>-</v>
      </c>
      <c r="AH43" s="90" t="str">
        <f t="shared" si="18"/>
        <v>-</v>
      </c>
      <c r="AI43" s="90" t="str">
        <f t="shared" si="18"/>
        <v>-</v>
      </c>
      <c r="AJ43" s="90" t="str">
        <f t="shared" si="18"/>
        <v>-</v>
      </c>
      <c r="AK43" s="90" t="str">
        <f t="shared" si="18"/>
        <v>-</v>
      </c>
      <c r="AL43" s="91" t="str">
        <f t="shared" si="18"/>
        <v>-</v>
      </c>
      <c r="AM43" s="112" t="str">
        <f t="shared" si="18"/>
        <v>-</v>
      </c>
      <c r="AN43" s="112" t="str">
        <f t="shared" si="18"/>
        <v>-</v>
      </c>
    </row>
    <row r="44" spans="1:40">
      <c r="A44" s="264" t="s">
        <v>73</v>
      </c>
      <c r="B44" s="265"/>
      <c r="C44" s="265"/>
      <c r="D44" s="266"/>
      <c r="E44" s="92" t="str">
        <f t="shared" ref="E44:AN44" si="19">IFERROR(E26/E35,"-")</f>
        <v>-</v>
      </c>
      <c r="F44" s="93" t="str">
        <f t="shared" si="19"/>
        <v>-</v>
      </c>
      <c r="G44" s="93" t="str">
        <f t="shared" si="19"/>
        <v>-</v>
      </c>
      <c r="H44" s="93" t="str">
        <f t="shared" si="19"/>
        <v>-</v>
      </c>
      <c r="I44" s="93" t="str">
        <f t="shared" si="19"/>
        <v>-</v>
      </c>
      <c r="J44" s="94" t="str">
        <f t="shared" si="19"/>
        <v>-</v>
      </c>
      <c r="K44" s="113" t="str">
        <f t="shared" si="19"/>
        <v>-</v>
      </c>
      <c r="L44" s="92" t="str">
        <f t="shared" si="19"/>
        <v>-</v>
      </c>
      <c r="M44" s="93" t="str">
        <f t="shared" si="19"/>
        <v>-</v>
      </c>
      <c r="N44" s="93" t="str">
        <f t="shared" si="19"/>
        <v>-</v>
      </c>
      <c r="O44" s="93" t="str">
        <f t="shared" si="19"/>
        <v>-</v>
      </c>
      <c r="P44" s="93" t="str">
        <f t="shared" si="19"/>
        <v>-</v>
      </c>
      <c r="Q44" s="94" t="str">
        <f t="shared" si="19"/>
        <v>-</v>
      </c>
      <c r="R44" s="113" t="str">
        <f t="shared" si="19"/>
        <v>-</v>
      </c>
      <c r="S44" s="92" t="str">
        <f t="shared" si="19"/>
        <v>-</v>
      </c>
      <c r="T44" s="93" t="str">
        <f t="shared" si="19"/>
        <v>-</v>
      </c>
      <c r="U44" s="93" t="str">
        <f t="shared" si="19"/>
        <v>-</v>
      </c>
      <c r="V44" s="93" t="str">
        <f t="shared" si="19"/>
        <v>-</v>
      </c>
      <c r="W44" s="93" t="str">
        <f t="shared" si="19"/>
        <v>-</v>
      </c>
      <c r="X44" s="94" t="str">
        <f t="shared" si="19"/>
        <v>-</v>
      </c>
      <c r="Y44" s="113" t="str">
        <f t="shared" si="19"/>
        <v>-</v>
      </c>
      <c r="Z44" s="92" t="str">
        <f t="shared" si="19"/>
        <v>-</v>
      </c>
      <c r="AA44" s="93" t="str">
        <f t="shared" si="19"/>
        <v>-</v>
      </c>
      <c r="AB44" s="93" t="str">
        <f t="shared" si="19"/>
        <v>-</v>
      </c>
      <c r="AC44" s="93" t="str">
        <f t="shared" si="19"/>
        <v>-</v>
      </c>
      <c r="AD44" s="93" t="str">
        <f t="shared" si="19"/>
        <v>-</v>
      </c>
      <c r="AE44" s="94" t="str">
        <f t="shared" si="19"/>
        <v>-</v>
      </c>
      <c r="AF44" s="113" t="str">
        <f t="shared" si="19"/>
        <v>-</v>
      </c>
      <c r="AG44" s="92" t="str">
        <f t="shared" si="19"/>
        <v>-</v>
      </c>
      <c r="AH44" s="93" t="str">
        <f t="shared" si="19"/>
        <v>-</v>
      </c>
      <c r="AI44" s="93" t="str">
        <f t="shared" si="19"/>
        <v>-</v>
      </c>
      <c r="AJ44" s="93" t="str">
        <f t="shared" si="19"/>
        <v>-</v>
      </c>
      <c r="AK44" s="93" t="str">
        <f t="shared" si="19"/>
        <v>-</v>
      </c>
      <c r="AL44" s="94" t="str">
        <f t="shared" si="19"/>
        <v>-</v>
      </c>
      <c r="AM44" s="113" t="str">
        <f t="shared" si="19"/>
        <v>-</v>
      </c>
      <c r="AN44" s="113" t="str">
        <f t="shared" si="19"/>
        <v>-</v>
      </c>
    </row>
    <row r="45" spans="1:40">
      <c r="A45" s="264" t="s">
        <v>74</v>
      </c>
      <c r="B45" s="265"/>
      <c r="C45" s="265"/>
      <c r="D45" s="266"/>
      <c r="E45" s="92" t="str">
        <f t="shared" ref="E45:AN45" si="20">IFERROR(E25/E35,"-")</f>
        <v>-</v>
      </c>
      <c r="F45" s="93" t="str">
        <f t="shared" si="20"/>
        <v>-</v>
      </c>
      <c r="G45" s="93" t="str">
        <f t="shared" si="20"/>
        <v>-</v>
      </c>
      <c r="H45" s="93" t="str">
        <f t="shared" si="20"/>
        <v>-</v>
      </c>
      <c r="I45" s="93" t="str">
        <f t="shared" si="20"/>
        <v>-</v>
      </c>
      <c r="J45" s="94" t="str">
        <f t="shared" si="20"/>
        <v>-</v>
      </c>
      <c r="K45" s="113" t="str">
        <f t="shared" si="20"/>
        <v>-</v>
      </c>
      <c r="L45" s="92" t="str">
        <f t="shared" si="20"/>
        <v>-</v>
      </c>
      <c r="M45" s="93" t="str">
        <f t="shared" si="20"/>
        <v>-</v>
      </c>
      <c r="N45" s="93" t="str">
        <f t="shared" si="20"/>
        <v>-</v>
      </c>
      <c r="O45" s="93" t="str">
        <f t="shared" si="20"/>
        <v>-</v>
      </c>
      <c r="P45" s="93" t="str">
        <f t="shared" si="20"/>
        <v>-</v>
      </c>
      <c r="Q45" s="94" t="str">
        <f t="shared" si="20"/>
        <v>-</v>
      </c>
      <c r="R45" s="113" t="str">
        <f t="shared" si="20"/>
        <v>-</v>
      </c>
      <c r="S45" s="92" t="str">
        <f t="shared" si="20"/>
        <v>-</v>
      </c>
      <c r="T45" s="93" t="str">
        <f t="shared" si="20"/>
        <v>-</v>
      </c>
      <c r="U45" s="93" t="str">
        <f t="shared" si="20"/>
        <v>-</v>
      </c>
      <c r="V45" s="93" t="str">
        <f t="shared" si="20"/>
        <v>-</v>
      </c>
      <c r="W45" s="93" t="str">
        <f t="shared" si="20"/>
        <v>-</v>
      </c>
      <c r="X45" s="94" t="str">
        <f t="shared" si="20"/>
        <v>-</v>
      </c>
      <c r="Y45" s="113" t="str">
        <f t="shared" si="20"/>
        <v>-</v>
      </c>
      <c r="Z45" s="92" t="str">
        <f t="shared" si="20"/>
        <v>-</v>
      </c>
      <c r="AA45" s="93" t="str">
        <f t="shared" si="20"/>
        <v>-</v>
      </c>
      <c r="AB45" s="93" t="str">
        <f t="shared" si="20"/>
        <v>-</v>
      </c>
      <c r="AC45" s="93" t="str">
        <f t="shared" si="20"/>
        <v>-</v>
      </c>
      <c r="AD45" s="93" t="str">
        <f t="shared" si="20"/>
        <v>-</v>
      </c>
      <c r="AE45" s="94" t="str">
        <f t="shared" si="20"/>
        <v>-</v>
      </c>
      <c r="AF45" s="113" t="str">
        <f t="shared" si="20"/>
        <v>-</v>
      </c>
      <c r="AG45" s="92" t="str">
        <f t="shared" si="20"/>
        <v>-</v>
      </c>
      <c r="AH45" s="93" t="str">
        <f t="shared" si="20"/>
        <v>-</v>
      </c>
      <c r="AI45" s="93" t="str">
        <f t="shared" si="20"/>
        <v>-</v>
      </c>
      <c r="AJ45" s="93" t="str">
        <f t="shared" si="20"/>
        <v>-</v>
      </c>
      <c r="AK45" s="93" t="str">
        <f t="shared" si="20"/>
        <v>-</v>
      </c>
      <c r="AL45" s="94" t="str">
        <f t="shared" si="20"/>
        <v>-</v>
      </c>
      <c r="AM45" s="113" t="str">
        <f t="shared" si="20"/>
        <v>-</v>
      </c>
      <c r="AN45" s="113" t="str">
        <f t="shared" si="20"/>
        <v>-</v>
      </c>
    </row>
    <row r="46" spans="1:40">
      <c r="A46" s="264" t="s">
        <v>75</v>
      </c>
      <c r="B46" s="265"/>
      <c r="C46" s="265"/>
      <c r="D46" s="266"/>
      <c r="E46" s="92" t="str">
        <f t="shared" ref="E46:AN46" si="21">IFERROR(E27/E35,"-")</f>
        <v>-</v>
      </c>
      <c r="F46" s="93" t="str">
        <f t="shared" si="21"/>
        <v>-</v>
      </c>
      <c r="G46" s="93" t="str">
        <f t="shared" si="21"/>
        <v>-</v>
      </c>
      <c r="H46" s="93" t="str">
        <f t="shared" si="21"/>
        <v>-</v>
      </c>
      <c r="I46" s="93" t="str">
        <f t="shared" si="21"/>
        <v>-</v>
      </c>
      <c r="J46" s="94" t="str">
        <f t="shared" si="21"/>
        <v>-</v>
      </c>
      <c r="K46" s="113" t="str">
        <f t="shared" si="21"/>
        <v>-</v>
      </c>
      <c r="L46" s="92" t="str">
        <f t="shared" si="21"/>
        <v>-</v>
      </c>
      <c r="M46" s="93" t="str">
        <f t="shared" si="21"/>
        <v>-</v>
      </c>
      <c r="N46" s="93" t="str">
        <f t="shared" si="21"/>
        <v>-</v>
      </c>
      <c r="O46" s="93" t="str">
        <f t="shared" si="21"/>
        <v>-</v>
      </c>
      <c r="P46" s="93" t="str">
        <f t="shared" si="21"/>
        <v>-</v>
      </c>
      <c r="Q46" s="94" t="str">
        <f t="shared" si="21"/>
        <v>-</v>
      </c>
      <c r="R46" s="113" t="str">
        <f t="shared" si="21"/>
        <v>-</v>
      </c>
      <c r="S46" s="92" t="str">
        <f t="shared" si="21"/>
        <v>-</v>
      </c>
      <c r="T46" s="93" t="str">
        <f t="shared" si="21"/>
        <v>-</v>
      </c>
      <c r="U46" s="93" t="str">
        <f t="shared" si="21"/>
        <v>-</v>
      </c>
      <c r="V46" s="93" t="str">
        <f t="shared" si="21"/>
        <v>-</v>
      </c>
      <c r="W46" s="93" t="str">
        <f t="shared" si="21"/>
        <v>-</v>
      </c>
      <c r="X46" s="94" t="str">
        <f t="shared" si="21"/>
        <v>-</v>
      </c>
      <c r="Y46" s="113" t="str">
        <f t="shared" si="21"/>
        <v>-</v>
      </c>
      <c r="Z46" s="92" t="str">
        <f t="shared" si="21"/>
        <v>-</v>
      </c>
      <c r="AA46" s="93" t="str">
        <f t="shared" si="21"/>
        <v>-</v>
      </c>
      <c r="AB46" s="93" t="str">
        <f t="shared" si="21"/>
        <v>-</v>
      </c>
      <c r="AC46" s="93" t="str">
        <f t="shared" si="21"/>
        <v>-</v>
      </c>
      <c r="AD46" s="93" t="str">
        <f t="shared" si="21"/>
        <v>-</v>
      </c>
      <c r="AE46" s="94" t="str">
        <f t="shared" si="21"/>
        <v>-</v>
      </c>
      <c r="AF46" s="113" t="str">
        <f t="shared" si="21"/>
        <v>-</v>
      </c>
      <c r="AG46" s="92" t="str">
        <f t="shared" si="21"/>
        <v>-</v>
      </c>
      <c r="AH46" s="93" t="str">
        <f t="shared" si="21"/>
        <v>-</v>
      </c>
      <c r="AI46" s="93" t="str">
        <f t="shared" si="21"/>
        <v>-</v>
      </c>
      <c r="AJ46" s="93" t="str">
        <f t="shared" si="21"/>
        <v>-</v>
      </c>
      <c r="AK46" s="93" t="str">
        <f t="shared" si="21"/>
        <v>-</v>
      </c>
      <c r="AL46" s="94" t="str">
        <f t="shared" si="21"/>
        <v>-</v>
      </c>
      <c r="AM46" s="113" t="str">
        <f t="shared" si="21"/>
        <v>-</v>
      </c>
      <c r="AN46" s="113" t="str">
        <f t="shared" si="21"/>
        <v>-</v>
      </c>
    </row>
    <row r="47" spans="1:40">
      <c r="A47" s="264" t="s">
        <v>76</v>
      </c>
      <c r="B47" s="265"/>
      <c r="C47" s="265"/>
      <c r="D47" s="266"/>
      <c r="E47" s="92" t="str">
        <f t="shared" ref="E47:AN47" si="22">IFERROR(E27/(E23+E25+E26+E27),"-")</f>
        <v>-</v>
      </c>
      <c r="F47" s="93" t="str">
        <f t="shared" si="22"/>
        <v>-</v>
      </c>
      <c r="G47" s="93" t="str">
        <f t="shared" si="22"/>
        <v>-</v>
      </c>
      <c r="H47" s="93" t="str">
        <f t="shared" si="22"/>
        <v>-</v>
      </c>
      <c r="I47" s="93" t="str">
        <f t="shared" si="22"/>
        <v>-</v>
      </c>
      <c r="J47" s="94" t="str">
        <f t="shared" si="22"/>
        <v>-</v>
      </c>
      <c r="K47" s="113" t="str">
        <f t="shared" si="22"/>
        <v>-</v>
      </c>
      <c r="L47" s="92" t="str">
        <f t="shared" si="22"/>
        <v>-</v>
      </c>
      <c r="M47" s="93" t="str">
        <f t="shared" si="22"/>
        <v>-</v>
      </c>
      <c r="N47" s="93" t="str">
        <f t="shared" si="22"/>
        <v>-</v>
      </c>
      <c r="O47" s="93" t="str">
        <f t="shared" si="22"/>
        <v>-</v>
      </c>
      <c r="P47" s="93" t="str">
        <f t="shared" si="22"/>
        <v>-</v>
      </c>
      <c r="Q47" s="94" t="str">
        <f t="shared" si="22"/>
        <v>-</v>
      </c>
      <c r="R47" s="113" t="str">
        <f t="shared" si="22"/>
        <v>-</v>
      </c>
      <c r="S47" s="92" t="str">
        <f t="shared" si="22"/>
        <v>-</v>
      </c>
      <c r="T47" s="93" t="str">
        <f t="shared" si="22"/>
        <v>-</v>
      </c>
      <c r="U47" s="93" t="str">
        <f t="shared" si="22"/>
        <v>-</v>
      </c>
      <c r="V47" s="93" t="str">
        <f t="shared" si="22"/>
        <v>-</v>
      </c>
      <c r="W47" s="93" t="str">
        <f t="shared" si="22"/>
        <v>-</v>
      </c>
      <c r="X47" s="94" t="str">
        <f t="shared" si="22"/>
        <v>-</v>
      </c>
      <c r="Y47" s="113" t="str">
        <f t="shared" si="22"/>
        <v>-</v>
      </c>
      <c r="Z47" s="92" t="str">
        <f t="shared" si="22"/>
        <v>-</v>
      </c>
      <c r="AA47" s="93" t="str">
        <f t="shared" si="22"/>
        <v>-</v>
      </c>
      <c r="AB47" s="93" t="str">
        <f t="shared" si="22"/>
        <v>-</v>
      </c>
      <c r="AC47" s="93" t="str">
        <f t="shared" si="22"/>
        <v>-</v>
      </c>
      <c r="AD47" s="93" t="str">
        <f t="shared" si="22"/>
        <v>-</v>
      </c>
      <c r="AE47" s="94" t="str">
        <f t="shared" si="22"/>
        <v>-</v>
      </c>
      <c r="AF47" s="113" t="str">
        <f t="shared" si="22"/>
        <v>-</v>
      </c>
      <c r="AG47" s="92" t="str">
        <f t="shared" si="22"/>
        <v>-</v>
      </c>
      <c r="AH47" s="93" t="str">
        <f t="shared" si="22"/>
        <v>-</v>
      </c>
      <c r="AI47" s="93" t="str">
        <f t="shared" si="22"/>
        <v>-</v>
      </c>
      <c r="AJ47" s="93" t="str">
        <f t="shared" si="22"/>
        <v>-</v>
      </c>
      <c r="AK47" s="93" t="str">
        <f t="shared" si="22"/>
        <v>-</v>
      </c>
      <c r="AL47" s="94" t="str">
        <f t="shared" si="22"/>
        <v>-</v>
      </c>
      <c r="AM47" s="113" t="str">
        <f t="shared" si="22"/>
        <v>-</v>
      </c>
      <c r="AN47" s="113" t="str">
        <f t="shared" si="22"/>
        <v>-</v>
      </c>
    </row>
    <row r="48" spans="1:40">
      <c r="A48" s="264" t="s">
        <v>77</v>
      </c>
      <c r="B48" s="265"/>
      <c r="C48" s="265"/>
      <c r="D48" s="266"/>
      <c r="E48" s="92" t="str">
        <f t="shared" ref="E48:AN48" si="23">IFERROR(E32/E35,"-")</f>
        <v>-</v>
      </c>
      <c r="F48" s="93" t="str">
        <f t="shared" si="23"/>
        <v>-</v>
      </c>
      <c r="G48" s="93" t="str">
        <f t="shared" si="23"/>
        <v>-</v>
      </c>
      <c r="H48" s="93" t="str">
        <f t="shared" si="23"/>
        <v>-</v>
      </c>
      <c r="I48" s="93" t="str">
        <f t="shared" si="23"/>
        <v>-</v>
      </c>
      <c r="J48" s="94" t="str">
        <f t="shared" si="23"/>
        <v>-</v>
      </c>
      <c r="K48" s="113" t="str">
        <f t="shared" si="23"/>
        <v>-</v>
      </c>
      <c r="L48" s="92" t="str">
        <f t="shared" si="23"/>
        <v>-</v>
      </c>
      <c r="M48" s="93" t="str">
        <f t="shared" si="23"/>
        <v>-</v>
      </c>
      <c r="N48" s="93" t="str">
        <f t="shared" si="23"/>
        <v>-</v>
      </c>
      <c r="O48" s="93" t="str">
        <f t="shared" si="23"/>
        <v>-</v>
      </c>
      <c r="P48" s="93" t="str">
        <f t="shared" si="23"/>
        <v>-</v>
      </c>
      <c r="Q48" s="94" t="str">
        <f t="shared" si="23"/>
        <v>-</v>
      </c>
      <c r="R48" s="113" t="str">
        <f t="shared" si="23"/>
        <v>-</v>
      </c>
      <c r="S48" s="92" t="str">
        <f t="shared" si="23"/>
        <v>-</v>
      </c>
      <c r="T48" s="93" t="str">
        <f t="shared" si="23"/>
        <v>-</v>
      </c>
      <c r="U48" s="93" t="str">
        <f t="shared" si="23"/>
        <v>-</v>
      </c>
      <c r="V48" s="93" t="str">
        <f t="shared" si="23"/>
        <v>-</v>
      </c>
      <c r="W48" s="93" t="str">
        <f t="shared" si="23"/>
        <v>-</v>
      </c>
      <c r="X48" s="94" t="str">
        <f t="shared" si="23"/>
        <v>-</v>
      </c>
      <c r="Y48" s="113" t="str">
        <f t="shared" si="23"/>
        <v>-</v>
      </c>
      <c r="Z48" s="92" t="str">
        <f t="shared" si="23"/>
        <v>-</v>
      </c>
      <c r="AA48" s="93" t="str">
        <f t="shared" si="23"/>
        <v>-</v>
      </c>
      <c r="AB48" s="93" t="str">
        <f t="shared" si="23"/>
        <v>-</v>
      </c>
      <c r="AC48" s="93" t="str">
        <f t="shared" si="23"/>
        <v>-</v>
      </c>
      <c r="AD48" s="93" t="str">
        <f t="shared" si="23"/>
        <v>-</v>
      </c>
      <c r="AE48" s="94" t="str">
        <f t="shared" si="23"/>
        <v>-</v>
      </c>
      <c r="AF48" s="113" t="str">
        <f t="shared" si="23"/>
        <v>-</v>
      </c>
      <c r="AG48" s="92" t="str">
        <f t="shared" si="23"/>
        <v>-</v>
      </c>
      <c r="AH48" s="93" t="str">
        <f t="shared" si="23"/>
        <v>-</v>
      </c>
      <c r="AI48" s="93" t="str">
        <f t="shared" si="23"/>
        <v>-</v>
      </c>
      <c r="AJ48" s="93" t="str">
        <f t="shared" si="23"/>
        <v>-</v>
      </c>
      <c r="AK48" s="93" t="str">
        <f t="shared" si="23"/>
        <v>-</v>
      </c>
      <c r="AL48" s="94" t="str">
        <f t="shared" si="23"/>
        <v>-</v>
      </c>
      <c r="AM48" s="113" t="str">
        <f t="shared" si="23"/>
        <v>-</v>
      </c>
      <c r="AN48" s="113" t="str">
        <f t="shared" si="23"/>
        <v>-</v>
      </c>
    </row>
    <row r="49" spans="1:40">
      <c r="A49" s="264" t="s">
        <v>78</v>
      </c>
      <c r="B49" s="265"/>
      <c r="C49" s="265"/>
      <c r="D49" s="266"/>
      <c r="E49" s="92" t="str">
        <f t="shared" ref="E49:AN49" si="24">IFERROR(E33/E35,"-")</f>
        <v>-</v>
      </c>
      <c r="F49" s="93" t="str">
        <f t="shared" si="24"/>
        <v>-</v>
      </c>
      <c r="G49" s="93" t="str">
        <f t="shared" si="24"/>
        <v>-</v>
      </c>
      <c r="H49" s="93" t="str">
        <f t="shared" si="24"/>
        <v>-</v>
      </c>
      <c r="I49" s="93" t="str">
        <f t="shared" si="24"/>
        <v>-</v>
      </c>
      <c r="J49" s="94" t="str">
        <f t="shared" si="24"/>
        <v>-</v>
      </c>
      <c r="K49" s="113" t="str">
        <f t="shared" si="24"/>
        <v>-</v>
      </c>
      <c r="L49" s="92" t="str">
        <f t="shared" si="24"/>
        <v>-</v>
      </c>
      <c r="M49" s="93" t="str">
        <f t="shared" si="24"/>
        <v>-</v>
      </c>
      <c r="N49" s="93" t="str">
        <f t="shared" si="24"/>
        <v>-</v>
      </c>
      <c r="O49" s="93" t="str">
        <f t="shared" si="24"/>
        <v>-</v>
      </c>
      <c r="P49" s="93" t="str">
        <f t="shared" si="24"/>
        <v>-</v>
      </c>
      <c r="Q49" s="94" t="str">
        <f t="shared" si="24"/>
        <v>-</v>
      </c>
      <c r="R49" s="113" t="str">
        <f t="shared" si="24"/>
        <v>-</v>
      </c>
      <c r="S49" s="92" t="str">
        <f t="shared" si="24"/>
        <v>-</v>
      </c>
      <c r="T49" s="93" t="str">
        <f t="shared" si="24"/>
        <v>-</v>
      </c>
      <c r="U49" s="93" t="str">
        <f t="shared" si="24"/>
        <v>-</v>
      </c>
      <c r="V49" s="93" t="str">
        <f t="shared" si="24"/>
        <v>-</v>
      </c>
      <c r="W49" s="93" t="str">
        <f t="shared" si="24"/>
        <v>-</v>
      </c>
      <c r="X49" s="94" t="str">
        <f t="shared" si="24"/>
        <v>-</v>
      </c>
      <c r="Y49" s="113" t="str">
        <f t="shared" si="24"/>
        <v>-</v>
      </c>
      <c r="Z49" s="92" t="str">
        <f t="shared" si="24"/>
        <v>-</v>
      </c>
      <c r="AA49" s="93" t="str">
        <f t="shared" si="24"/>
        <v>-</v>
      </c>
      <c r="AB49" s="93" t="str">
        <f t="shared" si="24"/>
        <v>-</v>
      </c>
      <c r="AC49" s="93" t="str">
        <f t="shared" si="24"/>
        <v>-</v>
      </c>
      <c r="AD49" s="93" t="str">
        <f t="shared" si="24"/>
        <v>-</v>
      </c>
      <c r="AE49" s="94" t="str">
        <f t="shared" si="24"/>
        <v>-</v>
      </c>
      <c r="AF49" s="113" t="str">
        <f t="shared" si="24"/>
        <v>-</v>
      </c>
      <c r="AG49" s="92" t="str">
        <f t="shared" si="24"/>
        <v>-</v>
      </c>
      <c r="AH49" s="93" t="str">
        <f t="shared" si="24"/>
        <v>-</v>
      </c>
      <c r="AI49" s="93" t="str">
        <f t="shared" si="24"/>
        <v>-</v>
      </c>
      <c r="AJ49" s="93" t="str">
        <f t="shared" si="24"/>
        <v>-</v>
      </c>
      <c r="AK49" s="93" t="str">
        <f t="shared" si="24"/>
        <v>-</v>
      </c>
      <c r="AL49" s="94" t="str">
        <f t="shared" si="24"/>
        <v>-</v>
      </c>
      <c r="AM49" s="113" t="str">
        <f t="shared" si="24"/>
        <v>-</v>
      </c>
      <c r="AN49" s="113" t="str">
        <f t="shared" si="24"/>
        <v>-</v>
      </c>
    </row>
    <row r="50" spans="1:40">
      <c r="A50" s="264" t="s">
        <v>79</v>
      </c>
      <c r="B50" s="265"/>
      <c r="C50" s="265"/>
      <c r="D50" s="266"/>
      <c r="E50" s="92" t="str">
        <f t="shared" ref="E50:AN50" si="25">IFERROR((E24+E28+E29)/E35,"-")</f>
        <v>-</v>
      </c>
      <c r="F50" s="93" t="str">
        <f t="shared" si="25"/>
        <v>-</v>
      </c>
      <c r="G50" s="93" t="str">
        <f t="shared" si="25"/>
        <v>-</v>
      </c>
      <c r="H50" s="93" t="str">
        <f t="shared" si="25"/>
        <v>-</v>
      </c>
      <c r="I50" s="93" t="str">
        <f t="shared" si="25"/>
        <v>-</v>
      </c>
      <c r="J50" s="94" t="str">
        <f t="shared" si="25"/>
        <v>-</v>
      </c>
      <c r="K50" s="113" t="str">
        <f t="shared" si="25"/>
        <v>-</v>
      </c>
      <c r="L50" s="92" t="str">
        <f t="shared" si="25"/>
        <v>-</v>
      </c>
      <c r="M50" s="93" t="str">
        <f t="shared" si="25"/>
        <v>-</v>
      </c>
      <c r="N50" s="93" t="str">
        <f t="shared" si="25"/>
        <v>-</v>
      </c>
      <c r="O50" s="93" t="str">
        <f t="shared" si="25"/>
        <v>-</v>
      </c>
      <c r="P50" s="93" t="str">
        <f t="shared" si="25"/>
        <v>-</v>
      </c>
      <c r="Q50" s="94" t="str">
        <f t="shared" si="25"/>
        <v>-</v>
      </c>
      <c r="R50" s="113" t="str">
        <f t="shared" si="25"/>
        <v>-</v>
      </c>
      <c r="S50" s="92" t="str">
        <f t="shared" si="25"/>
        <v>-</v>
      </c>
      <c r="T50" s="93" t="str">
        <f t="shared" si="25"/>
        <v>-</v>
      </c>
      <c r="U50" s="93" t="str">
        <f t="shared" si="25"/>
        <v>-</v>
      </c>
      <c r="V50" s="93" t="str">
        <f t="shared" si="25"/>
        <v>-</v>
      </c>
      <c r="W50" s="93" t="str">
        <f t="shared" si="25"/>
        <v>-</v>
      </c>
      <c r="X50" s="94" t="str">
        <f t="shared" si="25"/>
        <v>-</v>
      </c>
      <c r="Y50" s="113" t="str">
        <f t="shared" si="25"/>
        <v>-</v>
      </c>
      <c r="Z50" s="92" t="str">
        <f t="shared" si="25"/>
        <v>-</v>
      </c>
      <c r="AA50" s="93" t="str">
        <f t="shared" si="25"/>
        <v>-</v>
      </c>
      <c r="AB50" s="93" t="str">
        <f t="shared" si="25"/>
        <v>-</v>
      </c>
      <c r="AC50" s="93" t="str">
        <f t="shared" si="25"/>
        <v>-</v>
      </c>
      <c r="AD50" s="93" t="str">
        <f t="shared" si="25"/>
        <v>-</v>
      </c>
      <c r="AE50" s="94" t="str">
        <f t="shared" si="25"/>
        <v>-</v>
      </c>
      <c r="AF50" s="113" t="str">
        <f t="shared" si="25"/>
        <v>-</v>
      </c>
      <c r="AG50" s="92" t="str">
        <f t="shared" si="25"/>
        <v>-</v>
      </c>
      <c r="AH50" s="93" t="str">
        <f t="shared" si="25"/>
        <v>-</v>
      </c>
      <c r="AI50" s="93" t="str">
        <f t="shared" si="25"/>
        <v>-</v>
      </c>
      <c r="AJ50" s="93" t="str">
        <f t="shared" si="25"/>
        <v>-</v>
      </c>
      <c r="AK50" s="93" t="str">
        <f t="shared" si="25"/>
        <v>-</v>
      </c>
      <c r="AL50" s="94" t="str">
        <f t="shared" si="25"/>
        <v>-</v>
      </c>
      <c r="AM50" s="113" t="str">
        <f t="shared" si="25"/>
        <v>-</v>
      </c>
      <c r="AN50" s="113" t="str">
        <f t="shared" si="25"/>
        <v>-</v>
      </c>
    </row>
    <row r="51" spans="1:40">
      <c r="A51" s="264" t="s">
        <v>80</v>
      </c>
      <c r="B51" s="265"/>
      <c r="C51" s="265"/>
      <c r="D51" s="266"/>
      <c r="E51" s="92" t="str">
        <f t="shared" ref="E51:AN51" si="26">IFERROR(E28/E35,"-")</f>
        <v>-</v>
      </c>
      <c r="F51" s="93" t="str">
        <f t="shared" si="26"/>
        <v>-</v>
      </c>
      <c r="G51" s="93" t="str">
        <f t="shared" si="26"/>
        <v>-</v>
      </c>
      <c r="H51" s="93" t="str">
        <f t="shared" si="26"/>
        <v>-</v>
      </c>
      <c r="I51" s="93" t="str">
        <f t="shared" si="26"/>
        <v>-</v>
      </c>
      <c r="J51" s="94" t="str">
        <f t="shared" si="26"/>
        <v>-</v>
      </c>
      <c r="K51" s="113" t="str">
        <f t="shared" si="26"/>
        <v>-</v>
      </c>
      <c r="L51" s="92" t="str">
        <f t="shared" si="26"/>
        <v>-</v>
      </c>
      <c r="M51" s="93" t="str">
        <f t="shared" si="26"/>
        <v>-</v>
      </c>
      <c r="N51" s="93" t="str">
        <f t="shared" si="26"/>
        <v>-</v>
      </c>
      <c r="O51" s="93" t="str">
        <f t="shared" si="26"/>
        <v>-</v>
      </c>
      <c r="P51" s="93" t="str">
        <f t="shared" si="26"/>
        <v>-</v>
      </c>
      <c r="Q51" s="94" t="str">
        <f t="shared" si="26"/>
        <v>-</v>
      </c>
      <c r="R51" s="113" t="str">
        <f t="shared" si="26"/>
        <v>-</v>
      </c>
      <c r="S51" s="92" t="str">
        <f t="shared" si="26"/>
        <v>-</v>
      </c>
      <c r="T51" s="93" t="str">
        <f t="shared" si="26"/>
        <v>-</v>
      </c>
      <c r="U51" s="93" t="str">
        <f t="shared" si="26"/>
        <v>-</v>
      </c>
      <c r="V51" s="93" t="str">
        <f t="shared" si="26"/>
        <v>-</v>
      </c>
      <c r="W51" s="93" t="str">
        <f t="shared" si="26"/>
        <v>-</v>
      </c>
      <c r="X51" s="94" t="str">
        <f t="shared" si="26"/>
        <v>-</v>
      </c>
      <c r="Y51" s="113" t="str">
        <f t="shared" si="26"/>
        <v>-</v>
      </c>
      <c r="Z51" s="92" t="str">
        <f t="shared" si="26"/>
        <v>-</v>
      </c>
      <c r="AA51" s="93" t="str">
        <f t="shared" si="26"/>
        <v>-</v>
      </c>
      <c r="AB51" s="93" t="str">
        <f t="shared" si="26"/>
        <v>-</v>
      </c>
      <c r="AC51" s="93" t="str">
        <f t="shared" si="26"/>
        <v>-</v>
      </c>
      <c r="AD51" s="93" t="str">
        <f t="shared" si="26"/>
        <v>-</v>
      </c>
      <c r="AE51" s="94" t="str">
        <f t="shared" si="26"/>
        <v>-</v>
      </c>
      <c r="AF51" s="113" t="str">
        <f t="shared" si="26"/>
        <v>-</v>
      </c>
      <c r="AG51" s="92" t="str">
        <f t="shared" si="26"/>
        <v>-</v>
      </c>
      <c r="AH51" s="93" t="str">
        <f t="shared" si="26"/>
        <v>-</v>
      </c>
      <c r="AI51" s="93" t="str">
        <f t="shared" si="26"/>
        <v>-</v>
      </c>
      <c r="AJ51" s="93" t="str">
        <f t="shared" si="26"/>
        <v>-</v>
      </c>
      <c r="AK51" s="93" t="str">
        <f t="shared" si="26"/>
        <v>-</v>
      </c>
      <c r="AL51" s="94" t="str">
        <f t="shared" si="26"/>
        <v>-</v>
      </c>
      <c r="AM51" s="113" t="str">
        <f t="shared" si="26"/>
        <v>-</v>
      </c>
      <c r="AN51" s="113" t="str">
        <f t="shared" si="26"/>
        <v>-</v>
      </c>
    </row>
    <row r="52" spans="1:40">
      <c r="A52" s="264" t="s">
        <v>81</v>
      </c>
      <c r="B52" s="265"/>
      <c r="C52" s="265"/>
      <c r="D52" s="266"/>
      <c r="E52" s="92" t="str">
        <f t="shared" ref="E52:AN52" si="27">IFERROR(E29/E35,"-")</f>
        <v>-</v>
      </c>
      <c r="F52" s="93" t="str">
        <f t="shared" si="27"/>
        <v>-</v>
      </c>
      <c r="G52" s="93" t="str">
        <f t="shared" si="27"/>
        <v>-</v>
      </c>
      <c r="H52" s="93" t="str">
        <f t="shared" si="27"/>
        <v>-</v>
      </c>
      <c r="I52" s="93" t="str">
        <f t="shared" si="27"/>
        <v>-</v>
      </c>
      <c r="J52" s="94" t="str">
        <f t="shared" si="27"/>
        <v>-</v>
      </c>
      <c r="K52" s="113" t="str">
        <f t="shared" si="27"/>
        <v>-</v>
      </c>
      <c r="L52" s="92" t="str">
        <f t="shared" si="27"/>
        <v>-</v>
      </c>
      <c r="M52" s="93" t="str">
        <f t="shared" si="27"/>
        <v>-</v>
      </c>
      <c r="N52" s="93" t="str">
        <f t="shared" si="27"/>
        <v>-</v>
      </c>
      <c r="O52" s="93" t="str">
        <f t="shared" si="27"/>
        <v>-</v>
      </c>
      <c r="P52" s="93" t="str">
        <f t="shared" si="27"/>
        <v>-</v>
      </c>
      <c r="Q52" s="94" t="str">
        <f t="shared" si="27"/>
        <v>-</v>
      </c>
      <c r="R52" s="113" t="str">
        <f t="shared" si="27"/>
        <v>-</v>
      </c>
      <c r="S52" s="92" t="str">
        <f t="shared" si="27"/>
        <v>-</v>
      </c>
      <c r="T52" s="93" t="str">
        <f t="shared" si="27"/>
        <v>-</v>
      </c>
      <c r="U52" s="93" t="str">
        <f t="shared" si="27"/>
        <v>-</v>
      </c>
      <c r="V52" s="93" t="str">
        <f t="shared" si="27"/>
        <v>-</v>
      </c>
      <c r="W52" s="93" t="str">
        <f t="shared" si="27"/>
        <v>-</v>
      </c>
      <c r="X52" s="94" t="str">
        <f t="shared" si="27"/>
        <v>-</v>
      </c>
      <c r="Y52" s="113" t="str">
        <f t="shared" si="27"/>
        <v>-</v>
      </c>
      <c r="Z52" s="92" t="str">
        <f t="shared" si="27"/>
        <v>-</v>
      </c>
      <c r="AA52" s="93" t="str">
        <f t="shared" si="27"/>
        <v>-</v>
      </c>
      <c r="AB52" s="93" t="str">
        <f t="shared" si="27"/>
        <v>-</v>
      </c>
      <c r="AC52" s="93" t="str">
        <f t="shared" si="27"/>
        <v>-</v>
      </c>
      <c r="AD52" s="93" t="str">
        <f t="shared" si="27"/>
        <v>-</v>
      </c>
      <c r="AE52" s="94" t="str">
        <f t="shared" si="27"/>
        <v>-</v>
      </c>
      <c r="AF52" s="113" t="str">
        <f t="shared" si="27"/>
        <v>-</v>
      </c>
      <c r="AG52" s="92" t="str">
        <f t="shared" si="27"/>
        <v>-</v>
      </c>
      <c r="AH52" s="93" t="str">
        <f t="shared" si="27"/>
        <v>-</v>
      </c>
      <c r="AI52" s="93" t="str">
        <f t="shared" si="27"/>
        <v>-</v>
      </c>
      <c r="AJ52" s="93" t="str">
        <f t="shared" si="27"/>
        <v>-</v>
      </c>
      <c r="AK52" s="93" t="str">
        <f t="shared" si="27"/>
        <v>-</v>
      </c>
      <c r="AL52" s="94" t="str">
        <f t="shared" si="27"/>
        <v>-</v>
      </c>
      <c r="AM52" s="113" t="str">
        <f t="shared" si="27"/>
        <v>-</v>
      </c>
      <c r="AN52" s="113" t="str">
        <f t="shared" si="27"/>
        <v>-</v>
      </c>
    </row>
    <row r="53" spans="1:40">
      <c r="A53" s="264" t="s">
        <v>82</v>
      </c>
      <c r="B53" s="265"/>
      <c r="C53" s="265"/>
      <c r="D53" s="266"/>
      <c r="E53" s="92" t="str">
        <f t="shared" ref="E53:AN53" si="28">IFERROR(E29/(E24+E28+E29),"-")</f>
        <v>-</v>
      </c>
      <c r="F53" s="93" t="str">
        <f t="shared" si="28"/>
        <v>-</v>
      </c>
      <c r="G53" s="93" t="str">
        <f t="shared" si="28"/>
        <v>-</v>
      </c>
      <c r="H53" s="93" t="str">
        <f t="shared" si="28"/>
        <v>-</v>
      </c>
      <c r="I53" s="93" t="str">
        <f t="shared" si="28"/>
        <v>-</v>
      </c>
      <c r="J53" s="94" t="str">
        <f t="shared" si="28"/>
        <v>-</v>
      </c>
      <c r="K53" s="113" t="str">
        <f t="shared" si="28"/>
        <v>-</v>
      </c>
      <c r="L53" s="92" t="str">
        <f t="shared" si="28"/>
        <v>-</v>
      </c>
      <c r="M53" s="93" t="str">
        <f t="shared" si="28"/>
        <v>-</v>
      </c>
      <c r="N53" s="93" t="str">
        <f t="shared" si="28"/>
        <v>-</v>
      </c>
      <c r="O53" s="93" t="str">
        <f t="shared" si="28"/>
        <v>-</v>
      </c>
      <c r="P53" s="93" t="str">
        <f t="shared" si="28"/>
        <v>-</v>
      </c>
      <c r="Q53" s="94" t="str">
        <f t="shared" si="28"/>
        <v>-</v>
      </c>
      <c r="R53" s="113" t="str">
        <f t="shared" si="28"/>
        <v>-</v>
      </c>
      <c r="S53" s="92" t="str">
        <f t="shared" si="28"/>
        <v>-</v>
      </c>
      <c r="T53" s="93" t="str">
        <f t="shared" si="28"/>
        <v>-</v>
      </c>
      <c r="U53" s="93" t="str">
        <f t="shared" si="28"/>
        <v>-</v>
      </c>
      <c r="V53" s="93" t="str">
        <f t="shared" si="28"/>
        <v>-</v>
      </c>
      <c r="W53" s="93" t="str">
        <f t="shared" si="28"/>
        <v>-</v>
      </c>
      <c r="X53" s="94" t="str">
        <f t="shared" si="28"/>
        <v>-</v>
      </c>
      <c r="Y53" s="113" t="str">
        <f t="shared" si="28"/>
        <v>-</v>
      </c>
      <c r="Z53" s="92" t="str">
        <f t="shared" si="28"/>
        <v>-</v>
      </c>
      <c r="AA53" s="93" t="str">
        <f t="shared" si="28"/>
        <v>-</v>
      </c>
      <c r="AB53" s="93" t="str">
        <f t="shared" si="28"/>
        <v>-</v>
      </c>
      <c r="AC53" s="93" t="str">
        <f t="shared" si="28"/>
        <v>-</v>
      </c>
      <c r="AD53" s="93" t="str">
        <f t="shared" si="28"/>
        <v>-</v>
      </c>
      <c r="AE53" s="94" t="str">
        <f t="shared" si="28"/>
        <v>-</v>
      </c>
      <c r="AF53" s="113" t="str">
        <f t="shared" si="28"/>
        <v>-</v>
      </c>
      <c r="AG53" s="92" t="str">
        <f t="shared" si="28"/>
        <v>-</v>
      </c>
      <c r="AH53" s="93" t="str">
        <f t="shared" si="28"/>
        <v>-</v>
      </c>
      <c r="AI53" s="93" t="str">
        <f t="shared" si="28"/>
        <v>-</v>
      </c>
      <c r="AJ53" s="93" t="str">
        <f t="shared" si="28"/>
        <v>-</v>
      </c>
      <c r="AK53" s="93" t="str">
        <f t="shared" si="28"/>
        <v>-</v>
      </c>
      <c r="AL53" s="94" t="str">
        <f t="shared" si="28"/>
        <v>-</v>
      </c>
      <c r="AM53" s="113" t="str">
        <f t="shared" si="28"/>
        <v>-</v>
      </c>
      <c r="AN53" s="113" t="str">
        <f t="shared" si="28"/>
        <v>-</v>
      </c>
    </row>
    <row r="54" spans="1:40">
      <c r="A54" s="264" t="s">
        <v>83</v>
      </c>
      <c r="B54" s="265"/>
      <c r="C54" s="265"/>
      <c r="D54" s="266"/>
      <c r="E54" s="92" t="str">
        <f t="shared" ref="E54:AN54" si="29">IFERROR((E30+E31)/E35,"-")</f>
        <v>-</v>
      </c>
      <c r="F54" s="93" t="str">
        <f t="shared" si="29"/>
        <v>-</v>
      </c>
      <c r="G54" s="93" t="str">
        <f t="shared" si="29"/>
        <v>-</v>
      </c>
      <c r="H54" s="93" t="str">
        <f t="shared" si="29"/>
        <v>-</v>
      </c>
      <c r="I54" s="93" t="str">
        <f t="shared" si="29"/>
        <v>-</v>
      </c>
      <c r="J54" s="94" t="str">
        <f t="shared" si="29"/>
        <v>-</v>
      </c>
      <c r="K54" s="113" t="str">
        <f t="shared" si="29"/>
        <v>-</v>
      </c>
      <c r="L54" s="92" t="str">
        <f t="shared" si="29"/>
        <v>-</v>
      </c>
      <c r="M54" s="93" t="str">
        <f t="shared" si="29"/>
        <v>-</v>
      </c>
      <c r="N54" s="93" t="str">
        <f t="shared" si="29"/>
        <v>-</v>
      </c>
      <c r="O54" s="93" t="str">
        <f t="shared" si="29"/>
        <v>-</v>
      </c>
      <c r="P54" s="93" t="str">
        <f t="shared" si="29"/>
        <v>-</v>
      </c>
      <c r="Q54" s="94" t="str">
        <f t="shared" si="29"/>
        <v>-</v>
      </c>
      <c r="R54" s="113" t="str">
        <f t="shared" si="29"/>
        <v>-</v>
      </c>
      <c r="S54" s="92" t="str">
        <f t="shared" si="29"/>
        <v>-</v>
      </c>
      <c r="T54" s="93" t="str">
        <f t="shared" si="29"/>
        <v>-</v>
      </c>
      <c r="U54" s="93" t="str">
        <f t="shared" si="29"/>
        <v>-</v>
      </c>
      <c r="V54" s="93" t="str">
        <f t="shared" si="29"/>
        <v>-</v>
      </c>
      <c r="W54" s="93" t="str">
        <f t="shared" si="29"/>
        <v>-</v>
      </c>
      <c r="X54" s="94" t="str">
        <f t="shared" si="29"/>
        <v>-</v>
      </c>
      <c r="Y54" s="113" t="str">
        <f t="shared" si="29"/>
        <v>-</v>
      </c>
      <c r="Z54" s="92" t="str">
        <f t="shared" si="29"/>
        <v>-</v>
      </c>
      <c r="AA54" s="93" t="str">
        <f t="shared" si="29"/>
        <v>-</v>
      </c>
      <c r="AB54" s="93" t="str">
        <f t="shared" si="29"/>
        <v>-</v>
      </c>
      <c r="AC54" s="93" t="str">
        <f t="shared" si="29"/>
        <v>-</v>
      </c>
      <c r="AD54" s="93" t="str">
        <f t="shared" si="29"/>
        <v>-</v>
      </c>
      <c r="AE54" s="94" t="str">
        <f t="shared" si="29"/>
        <v>-</v>
      </c>
      <c r="AF54" s="113" t="str">
        <f t="shared" si="29"/>
        <v>-</v>
      </c>
      <c r="AG54" s="92" t="str">
        <f t="shared" si="29"/>
        <v>-</v>
      </c>
      <c r="AH54" s="93" t="str">
        <f t="shared" si="29"/>
        <v>-</v>
      </c>
      <c r="AI54" s="93" t="str">
        <f t="shared" si="29"/>
        <v>-</v>
      </c>
      <c r="AJ54" s="93" t="str">
        <f t="shared" si="29"/>
        <v>-</v>
      </c>
      <c r="AK54" s="93" t="str">
        <f t="shared" si="29"/>
        <v>-</v>
      </c>
      <c r="AL54" s="94" t="str">
        <f t="shared" si="29"/>
        <v>-</v>
      </c>
      <c r="AM54" s="113" t="str">
        <f t="shared" si="29"/>
        <v>-</v>
      </c>
      <c r="AN54" s="113" t="str">
        <f t="shared" si="29"/>
        <v>-</v>
      </c>
    </row>
    <row r="55" spans="1:40">
      <c r="A55" s="264" t="s">
        <v>84</v>
      </c>
      <c r="B55" s="265"/>
      <c r="C55" s="265"/>
      <c r="D55" s="266"/>
      <c r="E55" s="92" t="str">
        <f t="shared" ref="E55:AN55" si="30">IFERROR(E30/E35,"-")</f>
        <v>-</v>
      </c>
      <c r="F55" s="93" t="str">
        <f t="shared" si="30"/>
        <v>-</v>
      </c>
      <c r="G55" s="93" t="str">
        <f t="shared" si="30"/>
        <v>-</v>
      </c>
      <c r="H55" s="93" t="str">
        <f t="shared" si="30"/>
        <v>-</v>
      </c>
      <c r="I55" s="93" t="str">
        <f t="shared" si="30"/>
        <v>-</v>
      </c>
      <c r="J55" s="94" t="str">
        <f t="shared" si="30"/>
        <v>-</v>
      </c>
      <c r="K55" s="113" t="str">
        <f t="shared" si="30"/>
        <v>-</v>
      </c>
      <c r="L55" s="92" t="str">
        <f t="shared" si="30"/>
        <v>-</v>
      </c>
      <c r="M55" s="93" t="str">
        <f t="shared" si="30"/>
        <v>-</v>
      </c>
      <c r="N55" s="93" t="str">
        <f t="shared" si="30"/>
        <v>-</v>
      </c>
      <c r="O55" s="93" t="str">
        <f t="shared" si="30"/>
        <v>-</v>
      </c>
      <c r="P55" s="93" t="str">
        <f t="shared" si="30"/>
        <v>-</v>
      </c>
      <c r="Q55" s="94" t="str">
        <f t="shared" si="30"/>
        <v>-</v>
      </c>
      <c r="R55" s="113" t="str">
        <f t="shared" si="30"/>
        <v>-</v>
      </c>
      <c r="S55" s="92" t="str">
        <f t="shared" si="30"/>
        <v>-</v>
      </c>
      <c r="T55" s="93" t="str">
        <f t="shared" si="30"/>
        <v>-</v>
      </c>
      <c r="U55" s="93" t="str">
        <f t="shared" si="30"/>
        <v>-</v>
      </c>
      <c r="V55" s="93" t="str">
        <f t="shared" si="30"/>
        <v>-</v>
      </c>
      <c r="W55" s="93" t="str">
        <f t="shared" si="30"/>
        <v>-</v>
      </c>
      <c r="X55" s="94" t="str">
        <f t="shared" si="30"/>
        <v>-</v>
      </c>
      <c r="Y55" s="113" t="str">
        <f t="shared" si="30"/>
        <v>-</v>
      </c>
      <c r="Z55" s="92" t="str">
        <f t="shared" si="30"/>
        <v>-</v>
      </c>
      <c r="AA55" s="93" t="str">
        <f t="shared" si="30"/>
        <v>-</v>
      </c>
      <c r="AB55" s="93" t="str">
        <f t="shared" si="30"/>
        <v>-</v>
      </c>
      <c r="AC55" s="93" t="str">
        <f t="shared" si="30"/>
        <v>-</v>
      </c>
      <c r="AD55" s="93" t="str">
        <f t="shared" si="30"/>
        <v>-</v>
      </c>
      <c r="AE55" s="94" t="str">
        <f t="shared" si="30"/>
        <v>-</v>
      </c>
      <c r="AF55" s="113" t="str">
        <f t="shared" si="30"/>
        <v>-</v>
      </c>
      <c r="AG55" s="92" t="str">
        <f t="shared" si="30"/>
        <v>-</v>
      </c>
      <c r="AH55" s="93" t="str">
        <f t="shared" si="30"/>
        <v>-</v>
      </c>
      <c r="AI55" s="93" t="str">
        <f t="shared" si="30"/>
        <v>-</v>
      </c>
      <c r="AJ55" s="93" t="str">
        <f t="shared" si="30"/>
        <v>-</v>
      </c>
      <c r="AK55" s="93" t="str">
        <f t="shared" si="30"/>
        <v>-</v>
      </c>
      <c r="AL55" s="94" t="str">
        <f t="shared" si="30"/>
        <v>-</v>
      </c>
      <c r="AM55" s="113" t="str">
        <f t="shared" si="30"/>
        <v>-</v>
      </c>
      <c r="AN55" s="113" t="str">
        <f t="shared" si="30"/>
        <v>-</v>
      </c>
    </row>
    <row r="56" spans="1:40">
      <c r="A56" s="264" t="s">
        <v>85</v>
      </c>
      <c r="B56" s="265"/>
      <c r="C56" s="265"/>
      <c r="D56" s="266"/>
      <c r="E56" s="92" t="str">
        <f t="shared" ref="E56:AN56" si="31">IFERROR(E31/E35,"-")</f>
        <v>-</v>
      </c>
      <c r="F56" s="93" t="str">
        <f t="shared" si="31"/>
        <v>-</v>
      </c>
      <c r="G56" s="93" t="str">
        <f t="shared" si="31"/>
        <v>-</v>
      </c>
      <c r="H56" s="93" t="str">
        <f t="shared" si="31"/>
        <v>-</v>
      </c>
      <c r="I56" s="93" t="str">
        <f t="shared" si="31"/>
        <v>-</v>
      </c>
      <c r="J56" s="94" t="str">
        <f t="shared" si="31"/>
        <v>-</v>
      </c>
      <c r="K56" s="113" t="str">
        <f t="shared" si="31"/>
        <v>-</v>
      </c>
      <c r="L56" s="92" t="str">
        <f t="shared" si="31"/>
        <v>-</v>
      </c>
      <c r="M56" s="93" t="str">
        <f t="shared" si="31"/>
        <v>-</v>
      </c>
      <c r="N56" s="93" t="str">
        <f t="shared" si="31"/>
        <v>-</v>
      </c>
      <c r="O56" s="93" t="str">
        <f t="shared" si="31"/>
        <v>-</v>
      </c>
      <c r="P56" s="93" t="str">
        <f t="shared" si="31"/>
        <v>-</v>
      </c>
      <c r="Q56" s="94" t="str">
        <f t="shared" si="31"/>
        <v>-</v>
      </c>
      <c r="R56" s="113" t="str">
        <f t="shared" si="31"/>
        <v>-</v>
      </c>
      <c r="S56" s="92" t="str">
        <f t="shared" si="31"/>
        <v>-</v>
      </c>
      <c r="T56" s="93" t="str">
        <f t="shared" si="31"/>
        <v>-</v>
      </c>
      <c r="U56" s="93" t="str">
        <f t="shared" si="31"/>
        <v>-</v>
      </c>
      <c r="V56" s="93" t="str">
        <f t="shared" si="31"/>
        <v>-</v>
      </c>
      <c r="W56" s="93" t="str">
        <f t="shared" si="31"/>
        <v>-</v>
      </c>
      <c r="X56" s="94" t="str">
        <f t="shared" si="31"/>
        <v>-</v>
      </c>
      <c r="Y56" s="113" t="str">
        <f t="shared" si="31"/>
        <v>-</v>
      </c>
      <c r="Z56" s="92" t="str">
        <f t="shared" si="31"/>
        <v>-</v>
      </c>
      <c r="AA56" s="93" t="str">
        <f t="shared" si="31"/>
        <v>-</v>
      </c>
      <c r="AB56" s="93" t="str">
        <f t="shared" si="31"/>
        <v>-</v>
      </c>
      <c r="AC56" s="93" t="str">
        <f t="shared" si="31"/>
        <v>-</v>
      </c>
      <c r="AD56" s="93" t="str">
        <f t="shared" si="31"/>
        <v>-</v>
      </c>
      <c r="AE56" s="94" t="str">
        <f t="shared" si="31"/>
        <v>-</v>
      </c>
      <c r="AF56" s="113" t="str">
        <f t="shared" si="31"/>
        <v>-</v>
      </c>
      <c r="AG56" s="92" t="str">
        <f t="shared" si="31"/>
        <v>-</v>
      </c>
      <c r="AH56" s="93" t="str">
        <f t="shared" si="31"/>
        <v>-</v>
      </c>
      <c r="AI56" s="93" t="str">
        <f t="shared" si="31"/>
        <v>-</v>
      </c>
      <c r="AJ56" s="93" t="str">
        <f t="shared" si="31"/>
        <v>-</v>
      </c>
      <c r="AK56" s="93" t="str">
        <f t="shared" si="31"/>
        <v>-</v>
      </c>
      <c r="AL56" s="94" t="str">
        <f t="shared" si="31"/>
        <v>-</v>
      </c>
      <c r="AM56" s="113" t="str">
        <f t="shared" si="31"/>
        <v>-</v>
      </c>
      <c r="AN56" s="113" t="str">
        <f t="shared" si="31"/>
        <v>-</v>
      </c>
    </row>
    <row r="57" spans="1:40">
      <c r="A57" s="264" t="s">
        <v>86</v>
      </c>
      <c r="B57" s="265"/>
      <c r="C57" s="265"/>
      <c r="D57" s="266"/>
      <c r="E57" s="92" t="str">
        <f t="shared" ref="E57:AN57" si="32">IFERROR(E34/E35,"-")</f>
        <v>-</v>
      </c>
      <c r="F57" s="93" t="str">
        <f t="shared" si="32"/>
        <v>-</v>
      </c>
      <c r="G57" s="93" t="str">
        <f t="shared" si="32"/>
        <v>-</v>
      </c>
      <c r="H57" s="93" t="str">
        <f t="shared" si="32"/>
        <v>-</v>
      </c>
      <c r="I57" s="93" t="str">
        <f t="shared" si="32"/>
        <v>-</v>
      </c>
      <c r="J57" s="94" t="str">
        <f t="shared" si="32"/>
        <v>-</v>
      </c>
      <c r="K57" s="113" t="str">
        <f t="shared" si="32"/>
        <v>-</v>
      </c>
      <c r="L57" s="92" t="str">
        <f t="shared" si="32"/>
        <v>-</v>
      </c>
      <c r="M57" s="93" t="str">
        <f t="shared" si="32"/>
        <v>-</v>
      </c>
      <c r="N57" s="93" t="str">
        <f t="shared" si="32"/>
        <v>-</v>
      </c>
      <c r="O57" s="93" t="str">
        <f t="shared" si="32"/>
        <v>-</v>
      </c>
      <c r="P57" s="93" t="str">
        <f t="shared" si="32"/>
        <v>-</v>
      </c>
      <c r="Q57" s="94" t="str">
        <f t="shared" si="32"/>
        <v>-</v>
      </c>
      <c r="R57" s="113" t="str">
        <f t="shared" si="32"/>
        <v>-</v>
      </c>
      <c r="S57" s="92" t="str">
        <f t="shared" si="32"/>
        <v>-</v>
      </c>
      <c r="T57" s="93" t="str">
        <f t="shared" si="32"/>
        <v>-</v>
      </c>
      <c r="U57" s="93" t="str">
        <f t="shared" si="32"/>
        <v>-</v>
      </c>
      <c r="V57" s="93" t="str">
        <f t="shared" si="32"/>
        <v>-</v>
      </c>
      <c r="W57" s="93" t="str">
        <f t="shared" si="32"/>
        <v>-</v>
      </c>
      <c r="X57" s="94" t="str">
        <f t="shared" si="32"/>
        <v>-</v>
      </c>
      <c r="Y57" s="113" t="str">
        <f t="shared" si="32"/>
        <v>-</v>
      </c>
      <c r="Z57" s="92" t="str">
        <f t="shared" si="32"/>
        <v>-</v>
      </c>
      <c r="AA57" s="93" t="str">
        <f t="shared" si="32"/>
        <v>-</v>
      </c>
      <c r="AB57" s="93" t="str">
        <f t="shared" si="32"/>
        <v>-</v>
      </c>
      <c r="AC57" s="93" t="str">
        <f t="shared" si="32"/>
        <v>-</v>
      </c>
      <c r="AD57" s="93" t="str">
        <f t="shared" si="32"/>
        <v>-</v>
      </c>
      <c r="AE57" s="94" t="str">
        <f t="shared" si="32"/>
        <v>-</v>
      </c>
      <c r="AF57" s="113" t="str">
        <f t="shared" si="32"/>
        <v>-</v>
      </c>
      <c r="AG57" s="92" t="str">
        <f t="shared" si="32"/>
        <v>-</v>
      </c>
      <c r="AH57" s="93" t="str">
        <f t="shared" si="32"/>
        <v>-</v>
      </c>
      <c r="AI57" s="93" t="str">
        <f t="shared" si="32"/>
        <v>-</v>
      </c>
      <c r="AJ57" s="93" t="str">
        <f t="shared" si="32"/>
        <v>-</v>
      </c>
      <c r="AK57" s="93" t="str">
        <f t="shared" si="32"/>
        <v>-</v>
      </c>
      <c r="AL57" s="94" t="str">
        <f t="shared" si="32"/>
        <v>-</v>
      </c>
      <c r="AM57" s="113" t="str">
        <f t="shared" si="32"/>
        <v>-</v>
      </c>
      <c r="AN57" s="113" t="str">
        <f t="shared" si="32"/>
        <v>-</v>
      </c>
    </row>
    <row r="58" spans="1:40">
      <c r="A58" s="264" t="s">
        <v>87</v>
      </c>
      <c r="B58" s="265"/>
      <c r="C58" s="265"/>
      <c r="D58" s="266"/>
      <c r="E58" s="92" t="str">
        <f t="shared" ref="E58:AN58" si="33">IFERROR(E23/E35,"-")</f>
        <v>-</v>
      </c>
      <c r="F58" s="93" t="str">
        <f t="shared" si="33"/>
        <v>-</v>
      </c>
      <c r="G58" s="93" t="str">
        <f t="shared" si="33"/>
        <v>-</v>
      </c>
      <c r="H58" s="93" t="str">
        <f t="shared" si="33"/>
        <v>-</v>
      </c>
      <c r="I58" s="93" t="str">
        <f t="shared" si="33"/>
        <v>-</v>
      </c>
      <c r="J58" s="94" t="str">
        <f t="shared" si="33"/>
        <v>-</v>
      </c>
      <c r="K58" s="113" t="str">
        <f t="shared" si="33"/>
        <v>-</v>
      </c>
      <c r="L58" s="92" t="str">
        <f t="shared" si="33"/>
        <v>-</v>
      </c>
      <c r="M58" s="93" t="str">
        <f t="shared" si="33"/>
        <v>-</v>
      </c>
      <c r="N58" s="93" t="str">
        <f t="shared" si="33"/>
        <v>-</v>
      </c>
      <c r="O58" s="93" t="str">
        <f t="shared" si="33"/>
        <v>-</v>
      </c>
      <c r="P58" s="93" t="str">
        <f t="shared" si="33"/>
        <v>-</v>
      </c>
      <c r="Q58" s="94" t="str">
        <f t="shared" si="33"/>
        <v>-</v>
      </c>
      <c r="R58" s="113" t="str">
        <f t="shared" si="33"/>
        <v>-</v>
      </c>
      <c r="S58" s="92" t="str">
        <f t="shared" si="33"/>
        <v>-</v>
      </c>
      <c r="T58" s="93" t="str">
        <f t="shared" si="33"/>
        <v>-</v>
      </c>
      <c r="U58" s="93" t="str">
        <f t="shared" si="33"/>
        <v>-</v>
      </c>
      <c r="V58" s="93" t="str">
        <f t="shared" si="33"/>
        <v>-</v>
      </c>
      <c r="W58" s="93" t="str">
        <f t="shared" si="33"/>
        <v>-</v>
      </c>
      <c r="X58" s="94" t="str">
        <f t="shared" si="33"/>
        <v>-</v>
      </c>
      <c r="Y58" s="113" t="str">
        <f t="shared" si="33"/>
        <v>-</v>
      </c>
      <c r="Z58" s="92" t="str">
        <f t="shared" si="33"/>
        <v>-</v>
      </c>
      <c r="AA58" s="93" t="str">
        <f t="shared" si="33"/>
        <v>-</v>
      </c>
      <c r="AB58" s="93" t="str">
        <f t="shared" si="33"/>
        <v>-</v>
      </c>
      <c r="AC58" s="93" t="str">
        <f t="shared" si="33"/>
        <v>-</v>
      </c>
      <c r="AD58" s="93" t="str">
        <f t="shared" si="33"/>
        <v>-</v>
      </c>
      <c r="AE58" s="94" t="str">
        <f t="shared" si="33"/>
        <v>-</v>
      </c>
      <c r="AF58" s="113" t="str">
        <f t="shared" si="33"/>
        <v>-</v>
      </c>
      <c r="AG58" s="92" t="str">
        <f t="shared" si="33"/>
        <v>-</v>
      </c>
      <c r="AH58" s="93" t="str">
        <f t="shared" si="33"/>
        <v>-</v>
      </c>
      <c r="AI58" s="93" t="str">
        <f t="shared" si="33"/>
        <v>-</v>
      </c>
      <c r="AJ58" s="93" t="str">
        <f t="shared" si="33"/>
        <v>-</v>
      </c>
      <c r="AK58" s="93" t="str">
        <f t="shared" si="33"/>
        <v>-</v>
      </c>
      <c r="AL58" s="94" t="str">
        <f t="shared" si="33"/>
        <v>-</v>
      </c>
      <c r="AM58" s="113" t="str">
        <f t="shared" si="33"/>
        <v>-</v>
      </c>
      <c r="AN58" s="113" t="str">
        <f t="shared" si="33"/>
        <v>-</v>
      </c>
    </row>
    <row r="59" spans="1:40" ht="15.75" customHeight="1">
      <c r="A59" s="301" t="s">
        <v>88</v>
      </c>
      <c r="B59" s="302"/>
      <c r="C59" s="302"/>
      <c r="D59" s="303"/>
      <c r="E59" s="95" t="str">
        <f t="shared" ref="E59:AN59" si="34">IFERROR(E24/E35,"-")</f>
        <v>-</v>
      </c>
      <c r="F59" s="96" t="str">
        <f t="shared" si="34"/>
        <v>-</v>
      </c>
      <c r="G59" s="96" t="str">
        <f t="shared" si="34"/>
        <v>-</v>
      </c>
      <c r="H59" s="96" t="str">
        <f t="shared" si="34"/>
        <v>-</v>
      </c>
      <c r="I59" s="96" t="str">
        <f t="shared" si="34"/>
        <v>-</v>
      </c>
      <c r="J59" s="97" t="str">
        <f t="shared" si="34"/>
        <v>-</v>
      </c>
      <c r="K59" s="114" t="str">
        <f t="shared" si="34"/>
        <v>-</v>
      </c>
      <c r="L59" s="95" t="str">
        <f t="shared" si="34"/>
        <v>-</v>
      </c>
      <c r="M59" s="96" t="str">
        <f t="shared" si="34"/>
        <v>-</v>
      </c>
      <c r="N59" s="96" t="str">
        <f t="shared" si="34"/>
        <v>-</v>
      </c>
      <c r="O59" s="96" t="str">
        <f t="shared" si="34"/>
        <v>-</v>
      </c>
      <c r="P59" s="96" t="str">
        <f t="shared" si="34"/>
        <v>-</v>
      </c>
      <c r="Q59" s="97" t="str">
        <f t="shared" si="34"/>
        <v>-</v>
      </c>
      <c r="R59" s="114" t="str">
        <f t="shared" si="34"/>
        <v>-</v>
      </c>
      <c r="S59" s="95" t="str">
        <f t="shared" si="34"/>
        <v>-</v>
      </c>
      <c r="T59" s="96" t="str">
        <f t="shared" si="34"/>
        <v>-</v>
      </c>
      <c r="U59" s="96" t="str">
        <f t="shared" si="34"/>
        <v>-</v>
      </c>
      <c r="V59" s="96" t="str">
        <f t="shared" si="34"/>
        <v>-</v>
      </c>
      <c r="W59" s="96" t="str">
        <f t="shared" si="34"/>
        <v>-</v>
      </c>
      <c r="X59" s="97" t="str">
        <f t="shared" si="34"/>
        <v>-</v>
      </c>
      <c r="Y59" s="114" t="str">
        <f t="shared" si="34"/>
        <v>-</v>
      </c>
      <c r="Z59" s="95" t="str">
        <f t="shared" si="34"/>
        <v>-</v>
      </c>
      <c r="AA59" s="96" t="str">
        <f t="shared" si="34"/>
        <v>-</v>
      </c>
      <c r="AB59" s="96" t="str">
        <f t="shared" si="34"/>
        <v>-</v>
      </c>
      <c r="AC59" s="96" t="str">
        <f t="shared" si="34"/>
        <v>-</v>
      </c>
      <c r="AD59" s="96" t="str">
        <f t="shared" si="34"/>
        <v>-</v>
      </c>
      <c r="AE59" s="97" t="str">
        <f t="shared" si="34"/>
        <v>-</v>
      </c>
      <c r="AF59" s="114" t="str">
        <f t="shared" si="34"/>
        <v>-</v>
      </c>
      <c r="AG59" s="95" t="str">
        <f t="shared" si="34"/>
        <v>-</v>
      </c>
      <c r="AH59" s="96" t="str">
        <f t="shared" si="34"/>
        <v>-</v>
      </c>
      <c r="AI59" s="96" t="str">
        <f t="shared" si="34"/>
        <v>-</v>
      </c>
      <c r="AJ59" s="96" t="str">
        <f t="shared" si="34"/>
        <v>-</v>
      </c>
      <c r="AK59" s="96" t="str">
        <f t="shared" si="34"/>
        <v>-</v>
      </c>
      <c r="AL59" s="97" t="str">
        <f t="shared" si="34"/>
        <v>-</v>
      </c>
      <c r="AM59" s="114" t="str">
        <f t="shared" si="34"/>
        <v>-</v>
      </c>
      <c r="AN59" s="114" t="str">
        <f t="shared" si="34"/>
        <v>-</v>
      </c>
    </row>
    <row r="60" spans="1:40" ht="16.5" customHeight="1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0" ht="15.75" customHeight="1">
      <c r="A61" s="249" t="s">
        <v>89</v>
      </c>
      <c r="B61" s="250"/>
      <c r="C61" s="250"/>
      <c r="D61" s="251"/>
      <c r="E61" s="5"/>
      <c r="F61" s="6"/>
      <c r="G61" s="6"/>
      <c r="H61" s="6"/>
      <c r="I61" s="6"/>
      <c r="J61" s="15"/>
      <c r="K61" s="72">
        <f t="shared" ref="K61:K67" si="35">SUM(E61:J61)</f>
        <v>0</v>
      </c>
      <c r="L61" s="5"/>
      <c r="M61" s="6"/>
      <c r="N61" s="6"/>
      <c r="O61" s="6"/>
      <c r="P61" s="6"/>
      <c r="Q61" s="15"/>
      <c r="R61" s="72">
        <f t="shared" ref="R61:R67" si="36">SUM(L61:Q61)</f>
        <v>0</v>
      </c>
      <c r="S61" s="5"/>
      <c r="T61" s="6"/>
      <c r="U61" s="6"/>
      <c r="V61" s="6"/>
      <c r="W61" s="6"/>
      <c r="X61" s="15"/>
      <c r="Y61" s="72">
        <f t="shared" ref="Y61:Y67" si="37">SUM(S61:X61)</f>
        <v>0</v>
      </c>
      <c r="Z61" s="5"/>
      <c r="AA61" s="6"/>
      <c r="AB61" s="6"/>
      <c r="AC61" s="6"/>
      <c r="AD61" s="6"/>
      <c r="AE61" s="15"/>
      <c r="AF61" s="72">
        <f t="shared" ref="AF61:AF67" si="38">SUM(Z61:AE61)</f>
        <v>0</v>
      </c>
      <c r="AG61" s="5"/>
      <c r="AH61" s="6"/>
      <c r="AI61" s="6"/>
      <c r="AJ61" s="6"/>
      <c r="AK61" s="6"/>
      <c r="AL61" s="15"/>
      <c r="AM61" s="72">
        <f t="shared" ref="AM61:AM67" si="39">SUM(AG61:AL61)</f>
        <v>0</v>
      </c>
      <c r="AN61" s="72">
        <f t="shared" ref="AN61:AN67" si="40">K61+R61+Y61+AF61+AM61</f>
        <v>0</v>
      </c>
    </row>
    <row r="62" spans="1:40">
      <c r="A62" s="243" t="s">
        <v>90</v>
      </c>
      <c r="B62" s="244"/>
      <c r="C62" s="244"/>
      <c r="D62" s="245"/>
      <c r="E62" s="7"/>
      <c r="F62" s="8"/>
      <c r="G62" s="8"/>
      <c r="H62" s="8"/>
      <c r="I62" s="8"/>
      <c r="J62" s="16"/>
      <c r="K62" s="73">
        <f t="shared" si="35"/>
        <v>0</v>
      </c>
      <c r="L62" s="7"/>
      <c r="M62" s="8"/>
      <c r="N62" s="8"/>
      <c r="O62" s="8"/>
      <c r="P62" s="8"/>
      <c r="Q62" s="16"/>
      <c r="R62" s="73">
        <f t="shared" si="36"/>
        <v>0</v>
      </c>
      <c r="S62" s="7"/>
      <c r="T62" s="8"/>
      <c r="U62" s="8"/>
      <c r="V62" s="8"/>
      <c r="W62" s="8"/>
      <c r="X62" s="16"/>
      <c r="Y62" s="73">
        <f t="shared" si="37"/>
        <v>0</v>
      </c>
      <c r="Z62" s="7"/>
      <c r="AA62" s="8"/>
      <c r="AB62" s="8"/>
      <c r="AC62" s="8"/>
      <c r="AD62" s="8"/>
      <c r="AE62" s="16"/>
      <c r="AF62" s="73">
        <f t="shared" si="38"/>
        <v>0</v>
      </c>
      <c r="AG62" s="7"/>
      <c r="AH62" s="8"/>
      <c r="AI62" s="8"/>
      <c r="AJ62" s="8"/>
      <c r="AK62" s="8"/>
      <c r="AL62" s="16"/>
      <c r="AM62" s="73">
        <f t="shared" si="39"/>
        <v>0</v>
      </c>
      <c r="AN62" s="73">
        <f t="shared" si="40"/>
        <v>0</v>
      </c>
    </row>
    <row r="63" spans="1:40">
      <c r="A63" s="243" t="s">
        <v>91</v>
      </c>
      <c r="B63" s="244"/>
      <c r="C63" s="244"/>
      <c r="D63" s="245"/>
      <c r="E63" s="7"/>
      <c r="F63" s="8"/>
      <c r="G63" s="8"/>
      <c r="H63" s="8"/>
      <c r="I63" s="8"/>
      <c r="J63" s="16"/>
      <c r="K63" s="73">
        <f t="shared" si="35"/>
        <v>0</v>
      </c>
      <c r="L63" s="7"/>
      <c r="M63" s="8"/>
      <c r="N63" s="8"/>
      <c r="O63" s="8"/>
      <c r="P63" s="8"/>
      <c r="Q63" s="16"/>
      <c r="R63" s="73">
        <f t="shared" si="36"/>
        <v>0</v>
      </c>
      <c r="S63" s="7"/>
      <c r="T63" s="8"/>
      <c r="U63" s="8"/>
      <c r="V63" s="8"/>
      <c r="W63" s="8"/>
      <c r="X63" s="16"/>
      <c r="Y63" s="73">
        <f t="shared" si="37"/>
        <v>0</v>
      </c>
      <c r="Z63" s="7"/>
      <c r="AA63" s="8"/>
      <c r="AB63" s="8"/>
      <c r="AC63" s="8"/>
      <c r="AD63" s="8"/>
      <c r="AE63" s="16"/>
      <c r="AF63" s="73">
        <f t="shared" si="38"/>
        <v>0</v>
      </c>
      <c r="AG63" s="7"/>
      <c r="AH63" s="8"/>
      <c r="AI63" s="8"/>
      <c r="AJ63" s="8"/>
      <c r="AK63" s="8"/>
      <c r="AL63" s="16"/>
      <c r="AM63" s="73">
        <f t="shared" si="39"/>
        <v>0</v>
      </c>
      <c r="AN63" s="73">
        <f t="shared" si="40"/>
        <v>0</v>
      </c>
    </row>
    <row r="64" spans="1:40">
      <c r="A64" s="243" t="s">
        <v>92</v>
      </c>
      <c r="B64" s="244"/>
      <c r="C64" s="244"/>
      <c r="D64" s="245"/>
      <c r="E64" s="7"/>
      <c r="F64" s="8"/>
      <c r="G64" s="8"/>
      <c r="H64" s="8"/>
      <c r="I64" s="8"/>
      <c r="J64" s="16"/>
      <c r="K64" s="73">
        <f t="shared" si="35"/>
        <v>0</v>
      </c>
      <c r="L64" s="7"/>
      <c r="M64" s="8"/>
      <c r="N64" s="8"/>
      <c r="O64" s="8"/>
      <c r="P64" s="8"/>
      <c r="Q64" s="16"/>
      <c r="R64" s="73">
        <f t="shared" si="36"/>
        <v>0</v>
      </c>
      <c r="S64" s="7"/>
      <c r="T64" s="8"/>
      <c r="U64" s="8"/>
      <c r="V64" s="8"/>
      <c r="W64" s="8"/>
      <c r="X64" s="16"/>
      <c r="Y64" s="73">
        <f t="shared" si="37"/>
        <v>0</v>
      </c>
      <c r="Z64" s="7"/>
      <c r="AA64" s="8"/>
      <c r="AB64" s="8"/>
      <c r="AC64" s="8"/>
      <c r="AD64" s="8"/>
      <c r="AE64" s="16"/>
      <c r="AF64" s="73">
        <f t="shared" si="38"/>
        <v>0</v>
      </c>
      <c r="AG64" s="7"/>
      <c r="AH64" s="8"/>
      <c r="AI64" s="8"/>
      <c r="AJ64" s="8"/>
      <c r="AK64" s="8"/>
      <c r="AL64" s="16"/>
      <c r="AM64" s="73">
        <f t="shared" si="39"/>
        <v>0</v>
      </c>
      <c r="AN64" s="73">
        <f t="shared" si="40"/>
        <v>0</v>
      </c>
    </row>
    <row r="65" spans="1:40">
      <c r="A65" s="243" t="s">
        <v>93</v>
      </c>
      <c r="B65" s="244"/>
      <c r="C65" s="244"/>
      <c r="D65" s="245"/>
      <c r="E65" s="7"/>
      <c r="F65" s="8"/>
      <c r="G65" s="8"/>
      <c r="H65" s="8"/>
      <c r="I65" s="8"/>
      <c r="J65" s="16"/>
      <c r="K65" s="73">
        <f t="shared" si="35"/>
        <v>0</v>
      </c>
      <c r="L65" s="7"/>
      <c r="M65" s="8"/>
      <c r="N65" s="8"/>
      <c r="O65" s="8"/>
      <c r="P65" s="8"/>
      <c r="Q65" s="16"/>
      <c r="R65" s="73">
        <f t="shared" si="36"/>
        <v>0</v>
      </c>
      <c r="S65" s="7"/>
      <c r="T65" s="8"/>
      <c r="U65" s="8"/>
      <c r="V65" s="8"/>
      <c r="W65" s="8"/>
      <c r="X65" s="16"/>
      <c r="Y65" s="73">
        <f t="shared" si="37"/>
        <v>0</v>
      </c>
      <c r="Z65" s="7"/>
      <c r="AA65" s="8"/>
      <c r="AB65" s="8"/>
      <c r="AC65" s="8"/>
      <c r="AD65" s="8"/>
      <c r="AE65" s="16"/>
      <c r="AF65" s="73">
        <f t="shared" si="38"/>
        <v>0</v>
      </c>
      <c r="AG65" s="7"/>
      <c r="AH65" s="8"/>
      <c r="AI65" s="8"/>
      <c r="AJ65" s="8"/>
      <c r="AK65" s="8"/>
      <c r="AL65" s="16"/>
      <c r="AM65" s="73">
        <f t="shared" si="39"/>
        <v>0</v>
      </c>
      <c r="AN65" s="73">
        <f t="shared" si="40"/>
        <v>0</v>
      </c>
    </row>
    <row r="66" spans="1:40">
      <c r="A66" s="243" t="s">
        <v>94</v>
      </c>
      <c r="B66" s="244"/>
      <c r="C66" s="244"/>
      <c r="D66" s="245"/>
      <c r="E66" s="7"/>
      <c r="F66" s="8"/>
      <c r="G66" s="8"/>
      <c r="H66" s="8"/>
      <c r="I66" s="8"/>
      <c r="J66" s="16"/>
      <c r="K66" s="73">
        <f t="shared" si="35"/>
        <v>0</v>
      </c>
      <c r="L66" s="7"/>
      <c r="M66" s="8"/>
      <c r="N66" s="8"/>
      <c r="O66" s="8"/>
      <c r="P66" s="8"/>
      <c r="Q66" s="16"/>
      <c r="R66" s="73">
        <f t="shared" si="36"/>
        <v>0</v>
      </c>
      <c r="S66" s="7"/>
      <c r="T66" s="8"/>
      <c r="U66" s="8"/>
      <c r="V66" s="8"/>
      <c r="W66" s="8"/>
      <c r="X66" s="16"/>
      <c r="Y66" s="73">
        <f t="shared" si="37"/>
        <v>0</v>
      </c>
      <c r="Z66" s="7"/>
      <c r="AA66" s="8"/>
      <c r="AB66" s="8"/>
      <c r="AC66" s="8"/>
      <c r="AD66" s="8"/>
      <c r="AE66" s="16"/>
      <c r="AF66" s="73">
        <f t="shared" si="38"/>
        <v>0</v>
      </c>
      <c r="AG66" s="7"/>
      <c r="AH66" s="8"/>
      <c r="AI66" s="8"/>
      <c r="AJ66" s="8"/>
      <c r="AK66" s="8"/>
      <c r="AL66" s="16"/>
      <c r="AM66" s="73">
        <f t="shared" si="39"/>
        <v>0</v>
      </c>
      <c r="AN66" s="73">
        <f t="shared" si="40"/>
        <v>0</v>
      </c>
    </row>
    <row r="67" spans="1:40">
      <c r="A67" s="243" t="s">
        <v>95</v>
      </c>
      <c r="B67" s="244"/>
      <c r="C67" s="244"/>
      <c r="D67" s="245"/>
      <c r="E67" s="7"/>
      <c r="F67" s="8"/>
      <c r="G67" s="8"/>
      <c r="H67" s="8"/>
      <c r="I67" s="8"/>
      <c r="J67" s="16"/>
      <c r="K67" s="73">
        <f t="shared" si="35"/>
        <v>0</v>
      </c>
      <c r="L67" s="7"/>
      <c r="M67" s="8"/>
      <c r="N67" s="8"/>
      <c r="O67" s="8"/>
      <c r="P67" s="8"/>
      <c r="Q67" s="16"/>
      <c r="R67" s="73">
        <f t="shared" si="36"/>
        <v>0</v>
      </c>
      <c r="S67" s="7"/>
      <c r="T67" s="8"/>
      <c r="U67" s="8"/>
      <c r="V67" s="8"/>
      <c r="W67" s="8"/>
      <c r="X67" s="16"/>
      <c r="Y67" s="73">
        <f t="shared" si="37"/>
        <v>0</v>
      </c>
      <c r="Z67" s="7"/>
      <c r="AA67" s="8"/>
      <c r="AB67" s="8"/>
      <c r="AC67" s="8"/>
      <c r="AD67" s="8"/>
      <c r="AE67" s="16"/>
      <c r="AF67" s="73">
        <f t="shared" si="38"/>
        <v>0</v>
      </c>
      <c r="AG67" s="7"/>
      <c r="AH67" s="8"/>
      <c r="AI67" s="8"/>
      <c r="AJ67" s="8"/>
      <c r="AK67" s="8"/>
      <c r="AL67" s="16"/>
      <c r="AM67" s="73">
        <f t="shared" si="39"/>
        <v>0</v>
      </c>
      <c r="AN67" s="73">
        <f t="shared" si="40"/>
        <v>0</v>
      </c>
    </row>
    <row r="68" spans="1:40" ht="15.75" customHeight="1">
      <c r="A68" s="280" t="s">
        <v>96</v>
      </c>
      <c r="B68" s="281"/>
      <c r="C68" s="281"/>
      <c r="D68" s="282"/>
      <c r="E68" s="116">
        <f t="shared" ref="E68:AN68" si="41">SUM(E35,E61:E65)</f>
        <v>0</v>
      </c>
      <c r="F68" s="117">
        <f t="shared" si="41"/>
        <v>0</v>
      </c>
      <c r="G68" s="117">
        <f t="shared" si="41"/>
        <v>0</v>
      </c>
      <c r="H68" s="117">
        <f t="shared" si="41"/>
        <v>0</v>
      </c>
      <c r="I68" s="117">
        <f t="shared" si="41"/>
        <v>0</v>
      </c>
      <c r="J68" s="118">
        <f t="shared" si="41"/>
        <v>0</v>
      </c>
      <c r="K68" s="115">
        <f t="shared" si="41"/>
        <v>0</v>
      </c>
      <c r="L68" s="116">
        <f t="shared" si="41"/>
        <v>0</v>
      </c>
      <c r="M68" s="117">
        <f t="shared" si="41"/>
        <v>0</v>
      </c>
      <c r="N68" s="117">
        <f t="shared" si="41"/>
        <v>0</v>
      </c>
      <c r="O68" s="117">
        <f t="shared" si="41"/>
        <v>0</v>
      </c>
      <c r="P68" s="117">
        <f t="shared" si="41"/>
        <v>0</v>
      </c>
      <c r="Q68" s="118">
        <f t="shared" si="41"/>
        <v>0</v>
      </c>
      <c r="R68" s="115">
        <f t="shared" si="41"/>
        <v>0</v>
      </c>
      <c r="S68" s="116">
        <f t="shared" si="41"/>
        <v>0</v>
      </c>
      <c r="T68" s="117">
        <f t="shared" si="41"/>
        <v>0</v>
      </c>
      <c r="U68" s="117">
        <f t="shared" si="41"/>
        <v>0</v>
      </c>
      <c r="V68" s="117">
        <f t="shared" si="41"/>
        <v>0</v>
      </c>
      <c r="W68" s="117">
        <f t="shared" si="41"/>
        <v>0</v>
      </c>
      <c r="X68" s="118">
        <f t="shared" si="41"/>
        <v>0</v>
      </c>
      <c r="Y68" s="115">
        <f t="shared" si="41"/>
        <v>0</v>
      </c>
      <c r="Z68" s="116">
        <f t="shared" si="41"/>
        <v>0</v>
      </c>
      <c r="AA68" s="117">
        <f t="shared" si="41"/>
        <v>0</v>
      </c>
      <c r="AB68" s="117">
        <f t="shared" si="41"/>
        <v>0</v>
      </c>
      <c r="AC68" s="117">
        <f t="shared" si="41"/>
        <v>0</v>
      </c>
      <c r="AD68" s="117">
        <f t="shared" si="41"/>
        <v>0</v>
      </c>
      <c r="AE68" s="118">
        <f t="shared" si="41"/>
        <v>0</v>
      </c>
      <c r="AF68" s="115">
        <f t="shared" si="41"/>
        <v>0</v>
      </c>
      <c r="AG68" s="116">
        <f t="shared" si="41"/>
        <v>0</v>
      </c>
      <c r="AH68" s="117">
        <f t="shared" si="41"/>
        <v>0</v>
      </c>
      <c r="AI68" s="117">
        <f t="shared" si="41"/>
        <v>0</v>
      </c>
      <c r="AJ68" s="117">
        <f t="shared" si="41"/>
        <v>0</v>
      </c>
      <c r="AK68" s="117">
        <f t="shared" si="41"/>
        <v>0</v>
      </c>
      <c r="AL68" s="118">
        <f t="shared" si="41"/>
        <v>0</v>
      </c>
      <c r="AM68" s="115">
        <f t="shared" si="41"/>
        <v>0</v>
      </c>
      <c r="AN68" s="115">
        <f t="shared" si="41"/>
        <v>0</v>
      </c>
    </row>
    <row r="69" spans="1:40" ht="16.5" customHeight="1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0" ht="15.75" customHeight="1">
      <c r="A70" s="277" t="s">
        <v>97</v>
      </c>
      <c r="B70" s="278"/>
      <c r="C70" s="278"/>
      <c r="D70" s="279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0">
      <c r="A71" s="292" t="s">
        <v>98</v>
      </c>
      <c r="B71" s="293"/>
      <c r="C71" s="293"/>
      <c r="D71" s="294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0">
      <c r="A72" s="295" t="s">
        <v>99</v>
      </c>
      <c r="B72" s="296"/>
      <c r="C72" s="296"/>
      <c r="D72" s="297"/>
      <c r="E72" s="122" t="str">
        <f t="shared" ref="E72:AN72" si="42">IFERROR(E70/E36,"-")</f>
        <v>-</v>
      </c>
      <c r="F72" s="123" t="str">
        <f t="shared" si="42"/>
        <v>-</v>
      </c>
      <c r="G72" s="123" t="str">
        <f t="shared" si="42"/>
        <v>-</v>
      </c>
      <c r="H72" s="123" t="str">
        <f t="shared" si="42"/>
        <v>-</v>
      </c>
      <c r="I72" s="123" t="str">
        <f t="shared" si="42"/>
        <v>-</v>
      </c>
      <c r="J72" s="124" t="str">
        <f t="shared" si="42"/>
        <v>-</v>
      </c>
      <c r="K72" s="120" t="str">
        <f t="shared" si="42"/>
        <v>-</v>
      </c>
      <c r="L72" s="122" t="str">
        <f t="shared" si="42"/>
        <v>-</v>
      </c>
      <c r="M72" s="123" t="str">
        <f t="shared" si="42"/>
        <v>-</v>
      </c>
      <c r="N72" s="123" t="str">
        <f t="shared" si="42"/>
        <v>-</v>
      </c>
      <c r="O72" s="123" t="str">
        <f t="shared" si="42"/>
        <v>-</v>
      </c>
      <c r="P72" s="123" t="str">
        <f t="shared" si="42"/>
        <v>-</v>
      </c>
      <c r="Q72" s="124" t="str">
        <f t="shared" si="42"/>
        <v>-</v>
      </c>
      <c r="R72" s="120" t="str">
        <f t="shared" si="42"/>
        <v>-</v>
      </c>
      <c r="S72" s="122" t="str">
        <f t="shared" si="42"/>
        <v>-</v>
      </c>
      <c r="T72" s="123" t="str">
        <f t="shared" si="42"/>
        <v>-</v>
      </c>
      <c r="U72" s="123" t="str">
        <f t="shared" si="42"/>
        <v>-</v>
      </c>
      <c r="V72" s="123" t="str">
        <f t="shared" si="42"/>
        <v>-</v>
      </c>
      <c r="W72" s="123" t="str">
        <f t="shared" si="42"/>
        <v>-</v>
      </c>
      <c r="X72" s="124" t="str">
        <f t="shared" si="42"/>
        <v>-</v>
      </c>
      <c r="Y72" s="120" t="str">
        <f t="shared" si="42"/>
        <v>-</v>
      </c>
      <c r="Z72" s="122" t="str">
        <f t="shared" si="42"/>
        <v>-</v>
      </c>
      <c r="AA72" s="123" t="str">
        <f t="shared" si="42"/>
        <v>-</v>
      </c>
      <c r="AB72" s="123" t="str">
        <f t="shared" si="42"/>
        <v>-</v>
      </c>
      <c r="AC72" s="123" t="str">
        <f t="shared" si="42"/>
        <v>-</v>
      </c>
      <c r="AD72" s="123" t="str">
        <f t="shared" si="42"/>
        <v>-</v>
      </c>
      <c r="AE72" s="124" t="str">
        <f t="shared" si="42"/>
        <v>-</v>
      </c>
      <c r="AF72" s="120" t="str">
        <f t="shared" si="42"/>
        <v>-</v>
      </c>
      <c r="AG72" s="122" t="str">
        <f t="shared" si="42"/>
        <v>-</v>
      </c>
      <c r="AH72" s="123" t="str">
        <f t="shared" si="42"/>
        <v>-</v>
      </c>
      <c r="AI72" s="123" t="str">
        <f t="shared" si="42"/>
        <v>-</v>
      </c>
      <c r="AJ72" s="123" t="str">
        <f t="shared" si="42"/>
        <v>-</v>
      </c>
      <c r="AK72" s="123" t="str">
        <f t="shared" si="42"/>
        <v>-</v>
      </c>
      <c r="AL72" s="124" t="str">
        <f t="shared" si="42"/>
        <v>-</v>
      </c>
      <c r="AM72" s="120" t="str">
        <f t="shared" si="42"/>
        <v>-</v>
      </c>
      <c r="AN72" s="120" t="str">
        <f t="shared" si="42"/>
        <v>-</v>
      </c>
    </row>
    <row r="73" spans="1:40" ht="15.75" customHeight="1">
      <c r="A73" s="289" t="s">
        <v>100</v>
      </c>
      <c r="B73" s="290"/>
      <c r="C73" s="290"/>
      <c r="D73" s="291"/>
      <c r="E73" s="125" t="str">
        <f t="shared" ref="E73:AN73" si="43">IFERROR(E71/E36,"-")</f>
        <v>-</v>
      </c>
      <c r="F73" s="126" t="str">
        <f t="shared" si="43"/>
        <v>-</v>
      </c>
      <c r="G73" s="126" t="str">
        <f t="shared" si="43"/>
        <v>-</v>
      </c>
      <c r="H73" s="126" t="str">
        <f t="shared" si="43"/>
        <v>-</v>
      </c>
      <c r="I73" s="126" t="str">
        <f t="shared" si="43"/>
        <v>-</v>
      </c>
      <c r="J73" s="127" t="str">
        <f t="shared" si="43"/>
        <v>-</v>
      </c>
      <c r="K73" s="121" t="str">
        <f t="shared" si="43"/>
        <v>-</v>
      </c>
      <c r="L73" s="125" t="str">
        <f t="shared" si="43"/>
        <v>-</v>
      </c>
      <c r="M73" s="126" t="str">
        <f t="shared" si="43"/>
        <v>-</v>
      </c>
      <c r="N73" s="126" t="str">
        <f t="shared" si="43"/>
        <v>-</v>
      </c>
      <c r="O73" s="126" t="str">
        <f t="shared" si="43"/>
        <v>-</v>
      </c>
      <c r="P73" s="126" t="str">
        <f t="shared" si="43"/>
        <v>-</v>
      </c>
      <c r="Q73" s="127" t="str">
        <f t="shared" si="43"/>
        <v>-</v>
      </c>
      <c r="R73" s="121" t="str">
        <f t="shared" si="43"/>
        <v>-</v>
      </c>
      <c r="S73" s="125" t="str">
        <f t="shared" si="43"/>
        <v>-</v>
      </c>
      <c r="T73" s="126" t="str">
        <f t="shared" si="43"/>
        <v>-</v>
      </c>
      <c r="U73" s="126" t="str">
        <f t="shared" si="43"/>
        <v>-</v>
      </c>
      <c r="V73" s="126" t="str">
        <f t="shared" si="43"/>
        <v>-</v>
      </c>
      <c r="W73" s="126" t="str">
        <f t="shared" si="43"/>
        <v>-</v>
      </c>
      <c r="X73" s="127" t="str">
        <f t="shared" si="43"/>
        <v>-</v>
      </c>
      <c r="Y73" s="121" t="str">
        <f t="shared" si="43"/>
        <v>-</v>
      </c>
      <c r="Z73" s="125" t="str">
        <f t="shared" si="43"/>
        <v>-</v>
      </c>
      <c r="AA73" s="126" t="str">
        <f t="shared" si="43"/>
        <v>-</v>
      </c>
      <c r="AB73" s="126" t="str">
        <f t="shared" si="43"/>
        <v>-</v>
      </c>
      <c r="AC73" s="126" t="str">
        <f t="shared" si="43"/>
        <v>-</v>
      </c>
      <c r="AD73" s="126" t="str">
        <f t="shared" si="43"/>
        <v>-</v>
      </c>
      <c r="AE73" s="127" t="str">
        <f t="shared" si="43"/>
        <v>-</v>
      </c>
      <c r="AF73" s="121" t="str">
        <f t="shared" si="43"/>
        <v>-</v>
      </c>
      <c r="AG73" s="125" t="str">
        <f t="shared" si="43"/>
        <v>-</v>
      </c>
      <c r="AH73" s="126" t="str">
        <f t="shared" si="43"/>
        <v>-</v>
      </c>
      <c r="AI73" s="126" t="str">
        <f t="shared" si="43"/>
        <v>-</v>
      </c>
      <c r="AJ73" s="126" t="str">
        <f t="shared" si="43"/>
        <v>-</v>
      </c>
      <c r="AK73" s="126" t="str">
        <f t="shared" si="43"/>
        <v>-</v>
      </c>
      <c r="AL73" s="127" t="str">
        <f t="shared" si="43"/>
        <v>-</v>
      </c>
      <c r="AM73" s="121" t="str">
        <f t="shared" si="43"/>
        <v>-</v>
      </c>
      <c r="AN73" s="121" t="str">
        <f t="shared" si="43"/>
        <v>-</v>
      </c>
    </row>
    <row r="74" spans="1:40" ht="16.5" customHeight="1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0" ht="15.75" customHeight="1">
      <c r="A75" s="286" t="s">
        <v>101</v>
      </c>
      <c r="B75" s="287"/>
      <c r="C75" s="287"/>
      <c r="D75" s="288"/>
      <c r="E75" s="26"/>
      <c r="F75" s="27"/>
      <c r="G75" s="27"/>
      <c r="H75" s="27"/>
      <c r="I75" s="27"/>
      <c r="J75" s="28"/>
      <c r="K75" s="128">
        <f t="shared" ref="K75:K80" si="44">SUM(E75:J75)</f>
        <v>0</v>
      </c>
      <c r="L75" s="26"/>
      <c r="M75" s="27"/>
      <c r="N75" s="27"/>
      <c r="O75" s="27"/>
      <c r="P75" s="27"/>
      <c r="Q75" s="28"/>
      <c r="R75" s="128">
        <f t="shared" ref="R75:R80" si="45">SUM(L75:Q75)</f>
        <v>0</v>
      </c>
      <c r="S75" s="26"/>
      <c r="T75" s="27"/>
      <c r="U75" s="27"/>
      <c r="V75" s="27"/>
      <c r="W75" s="27"/>
      <c r="X75" s="28"/>
      <c r="Y75" s="128">
        <f t="shared" ref="Y75:Y80" si="46">SUM(S75:X75)</f>
        <v>0</v>
      </c>
      <c r="Z75" s="26"/>
      <c r="AA75" s="27"/>
      <c r="AB75" s="27"/>
      <c r="AC75" s="27"/>
      <c r="AD75" s="27"/>
      <c r="AE75" s="28"/>
      <c r="AF75" s="128">
        <f t="shared" ref="AF75:AF80" si="47">SUM(Z75:AE75)</f>
        <v>0</v>
      </c>
      <c r="AG75" s="26"/>
      <c r="AH75" s="27"/>
      <c r="AI75" s="27"/>
      <c r="AJ75" s="27"/>
      <c r="AK75" s="27"/>
      <c r="AL75" s="28"/>
      <c r="AM75" s="128">
        <f t="shared" ref="AM75:AM80" si="48">SUM(AG75:AL75)</f>
        <v>0</v>
      </c>
      <c r="AN75" s="128">
        <f t="shared" ref="AN75:AN80" si="49">K75+R75+Y75+AF75+AM75</f>
        <v>0</v>
      </c>
    </row>
    <row r="76" spans="1:40">
      <c r="A76" s="274" t="s">
        <v>102</v>
      </c>
      <c r="B76" s="275"/>
      <c r="C76" s="275"/>
      <c r="D76" s="276"/>
      <c r="E76" s="13"/>
      <c r="F76" s="14"/>
      <c r="G76" s="14"/>
      <c r="H76" s="14"/>
      <c r="I76" s="14"/>
      <c r="J76" s="18"/>
      <c r="K76" s="129">
        <f t="shared" si="44"/>
        <v>0</v>
      </c>
      <c r="L76" s="13"/>
      <c r="M76" s="14"/>
      <c r="N76" s="14"/>
      <c r="O76" s="14"/>
      <c r="P76" s="14"/>
      <c r="Q76" s="18"/>
      <c r="R76" s="129">
        <f t="shared" si="45"/>
        <v>0</v>
      </c>
      <c r="S76" s="13"/>
      <c r="T76" s="14"/>
      <c r="U76" s="14"/>
      <c r="V76" s="14"/>
      <c r="W76" s="14"/>
      <c r="X76" s="18"/>
      <c r="Y76" s="129">
        <f t="shared" si="46"/>
        <v>0</v>
      </c>
      <c r="Z76" s="13"/>
      <c r="AA76" s="14"/>
      <c r="AB76" s="14"/>
      <c r="AC76" s="14"/>
      <c r="AD76" s="14"/>
      <c r="AE76" s="18"/>
      <c r="AF76" s="129">
        <f t="shared" si="47"/>
        <v>0</v>
      </c>
      <c r="AG76" s="13"/>
      <c r="AH76" s="14"/>
      <c r="AI76" s="14"/>
      <c r="AJ76" s="14"/>
      <c r="AK76" s="14"/>
      <c r="AL76" s="18"/>
      <c r="AM76" s="129">
        <f t="shared" si="48"/>
        <v>0</v>
      </c>
      <c r="AN76" s="129">
        <f t="shared" si="49"/>
        <v>0</v>
      </c>
    </row>
    <row r="77" spans="1:40">
      <c r="A77" s="274" t="s">
        <v>103</v>
      </c>
      <c r="B77" s="275"/>
      <c r="C77" s="275"/>
      <c r="D77" s="276"/>
      <c r="E77" s="13"/>
      <c r="F77" s="14"/>
      <c r="G77" s="14"/>
      <c r="H77" s="14"/>
      <c r="I77" s="14"/>
      <c r="J77" s="18"/>
      <c r="K77" s="129">
        <f t="shared" si="44"/>
        <v>0</v>
      </c>
      <c r="L77" s="13"/>
      <c r="M77" s="14"/>
      <c r="N77" s="14"/>
      <c r="O77" s="14"/>
      <c r="P77" s="14"/>
      <c r="Q77" s="18"/>
      <c r="R77" s="129">
        <f t="shared" si="45"/>
        <v>0</v>
      </c>
      <c r="S77" s="13"/>
      <c r="T77" s="14"/>
      <c r="U77" s="14"/>
      <c r="V77" s="14"/>
      <c r="W77" s="14"/>
      <c r="X77" s="18"/>
      <c r="Y77" s="129">
        <f t="shared" si="46"/>
        <v>0</v>
      </c>
      <c r="Z77" s="13"/>
      <c r="AA77" s="14"/>
      <c r="AB77" s="14"/>
      <c r="AC77" s="14"/>
      <c r="AD77" s="14"/>
      <c r="AE77" s="18"/>
      <c r="AF77" s="129">
        <f t="shared" si="47"/>
        <v>0</v>
      </c>
      <c r="AG77" s="13"/>
      <c r="AH77" s="14"/>
      <c r="AI77" s="14"/>
      <c r="AJ77" s="14"/>
      <c r="AK77" s="14"/>
      <c r="AL77" s="18"/>
      <c r="AM77" s="129">
        <f t="shared" si="48"/>
        <v>0</v>
      </c>
      <c r="AN77" s="129">
        <f t="shared" si="49"/>
        <v>0</v>
      </c>
    </row>
    <row r="78" spans="1:40">
      <c r="A78" s="274" t="s">
        <v>104</v>
      </c>
      <c r="B78" s="275"/>
      <c r="C78" s="275"/>
      <c r="D78" s="276"/>
      <c r="E78" s="13"/>
      <c r="F78" s="14"/>
      <c r="G78" s="14"/>
      <c r="H78" s="14"/>
      <c r="I78" s="14"/>
      <c r="J78" s="18"/>
      <c r="K78" s="129">
        <f t="shared" si="44"/>
        <v>0</v>
      </c>
      <c r="L78" s="13"/>
      <c r="M78" s="14"/>
      <c r="N78" s="14"/>
      <c r="O78" s="14"/>
      <c r="P78" s="14"/>
      <c r="Q78" s="18"/>
      <c r="R78" s="129">
        <f t="shared" si="45"/>
        <v>0</v>
      </c>
      <c r="S78" s="13"/>
      <c r="T78" s="14"/>
      <c r="U78" s="14"/>
      <c r="V78" s="14"/>
      <c r="W78" s="14"/>
      <c r="X78" s="18"/>
      <c r="Y78" s="129">
        <f t="shared" si="46"/>
        <v>0</v>
      </c>
      <c r="Z78" s="13"/>
      <c r="AA78" s="14"/>
      <c r="AB78" s="14"/>
      <c r="AC78" s="14"/>
      <c r="AD78" s="14"/>
      <c r="AE78" s="18"/>
      <c r="AF78" s="129">
        <f t="shared" si="47"/>
        <v>0</v>
      </c>
      <c r="AG78" s="13"/>
      <c r="AH78" s="14"/>
      <c r="AI78" s="14"/>
      <c r="AJ78" s="14"/>
      <c r="AK78" s="14"/>
      <c r="AL78" s="18"/>
      <c r="AM78" s="129">
        <f t="shared" si="48"/>
        <v>0</v>
      </c>
      <c r="AN78" s="129">
        <f t="shared" si="49"/>
        <v>0</v>
      </c>
    </row>
    <row r="79" spans="1:40">
      <c r="A79" s="274" t="s">
        <v>105</v>
      </c>
      <c r="B79" s="275"/>
      <c r="C79" s="275"/>
      <c r="D79" s="276"/>
      <c r="E79" s="13"/>
      <c r="F79" s="14"/>
      <c r="G79" s="14"/>
      <c r="H79" s="14"/>
      <c r="I79" s="14"/>
      <c r="J79" s="18"/>
      <c r="K79" s="129">
        <f t="shared" si="44"/>
        <v>0</v>
      </c>
      <c r="L79" s="13"/>
      <c r="M79" s="14"/>
      <c r="N79" s="14"/>
      <c r="O79" s="14"/>
      <c r="P79" s="14"/>
      <c r="Q79" s="18"/>
      <c r="R79" s="129">
        <f t="shared" si="45"/>
        <v>0</v>
      </c>
      <c r="S79" s="13"/>
      <c r="T79" s="14"/>
      <c r="U79" s="14"/>
      <c r="V79" s="14"/>
      <c r="W79" s="14"/>
      <c r="X79" s="18"/>
      <c r="Y79" s="129">
        <f t="shared" si="46"/>
        <v>0</v>
      </c>
      <c r="Z79" s="13"/>
      <c r="AA79" s="14"/>
      <c r="AB79" s="14"/>
      <c r="AC79" s="14"/>
      <c r="AD79" s="14"/>
      <c r="AE79" s="18"/>
      <c r="AF79" s="129">
        <f t="shared" si="47"/>
        <v>0</v>
      </c>
      <c r="AG79" s="13"/>
      <c r="AH79" s="14"/>
      <c r="AI79" s="14"/>
      <c r="AJ79" s="14"/>
      <c r="AK79" s="14"/>
      <c r="AL79" s="18"/>
      <c r="AM79" s="129">
        <f t="shared" si="48"/>
        <v>0</v>
      </c>
      <c r="AN79" s="129">
        <f t="shared" si="49"/>
        <v>0</v>
      </c>
    </row>
    <row r="80" spans="1:40" ht="15.75" customHeight="1">
      <c r="A80" s="274" t="s">
        <v>106</v>
      </c>
      <c r="B80" s="275"/>
      <c r="C80" s="275"/>
      <c r="D80" s="276"/>
      <c r="E80" s="13"/>
      <c r="F80" s="14"/>
      <c r="G80" s="14"/>
      <c r="H80" s="14"/>
      <c r="I80" s="14"/>
      <c r="J80" s="18"/>
      <c r="K80" s="129">
        <f t="shared" si="44"/>
        <v>0</v>
      </c>
      <c r="L80" s="13"/>
      <c r="M80" s="14"/>
      <c r="N80" s="14"/>
      <c r="O80" s="14"/>
      <c r="P80" s="14"/>
      <c r="Q80" s="18"/>
      <c r="R80" s="129">
        <f t="shared" si="45"/>
        <v>0</v>
      </c>
      <c r="S80" s="13"/>
      <c r="T80" s="14"/>
      <c r="U80" s="14"/>
      <c r="V80" s="14"/>
      <c r="W80" s="14"/>
      <c r="X80" s="18"/>
      <c r="Y80" s="129">
        <f t="shared" si="46"/>
        <v>0</v>
      </c>
      <c r="Z80" s="13"/>
      <c r="AA80" s="14"/>
      <c r="AB80" s="14"/>
      <c r="AC80" s="14"/>
      <c r="AD80" s="14"/>
      <c r="AE80" s="18"/>
      <c r="AF80" s="129">
        <f t="shared" si="47"/>
        <v>0</v>
      </c>
      <c r="AG80" s="13"/>
      <c r="AH80" s="14"/>
      <c r="AI80" s="14"/>
      <c r="AJ80" s="14"/>
      <c r="AK80" s="14"/>
      <c r="AL80" s="18"/>
      <c r="AM80" s="129">
        <f t="shared" si="48"/>
        <v>0</v>
      </c>
      <c r="AN80" s="129">
        <f t="shared" si="49"/>
        <v>0</v>
      </c>
    </row>
    <row r="81" spans="1:40" ht="15.75" customHeight="1">
      <c r="A81" s="298" t="s">
        <v>107</v>
      </c>
      <c r="B81" s="299"/>
      <c r="C81" s="299"/>
      <c r="D81" s="300"/>
      <c r="E81" s="133" t="str">
        <f t="shared" ref="E81:AN81" si="50">IFERROR(E75/(E23+E25+E26+E27),"-")</f>
        <v>-</v>
      </c>
      <c r="F81" s="133" t="str">
        <f t="shared" si="50"/>
        <v>-</v>
      </c>
      <c r="G81" s="133" t="str">
        <f t="shared" si="50"/>
        <v>-</v>
      </c>
      <c r="H81" s="133" t="str">
        <f t="shared" si="50"/>
        <v>-</v>
      </c>
      <c r="I81" s="133" t="str">
        <f t="shared" si="50"/>
        <v>-</v>
      </c>
      <c r="J81" s="134" t="str">
        <f t="shared" si="50"/>
        <v>-</v>
      </c>
      <c r="K81" s="130" t="str">
        <f t="shared" si="50"/>
        <v>-</v>
      </c>
      <c r="L81" s="135" t="str">
        <f t="shared" si="50"/>
        <v>-</v>
      </c>
      <c r="M81" s="133" t="str">
        <f t="shared" si="50"/>
        <v>-</v>
      </c>
      <c r="N81" s="133" t="str">
        <f t="shared" si="50"/>
        <v>-</v>
      </c>
      <c r="O81" s="133" t="str">
        <f t="shared" si="50"/>
        <v>-</v>
      </c>
      <c r="P81" s="133" t="str">
        <f t="shared" si="50"/>
        <v>-</v>
      </c>
      <c r="Q81" s="134" t="str">
        <f t="shared" si="50"/>
        <v>-</v>
      </c>
      <c r="R81" s="130" t="str">
        <f t="shared" si="50"/>
        <v>-</v>
      </c>
      <c r="S81" s="135" t="str">
        <f t="shared" si="50"/>
        <v>-</v>
      </c>
      <c r="T81" s="133" t="str">
        <f t="shared" si="50"/>
        <v>-</v>
      </c>
      <c r="U81" s="133" t="str">
        <f t="shared" si="50"/>
        <v>-</v>
      </c>
      <c r="V81" s="133" t="str">
        <f t="shared" si="50"/>
        <v>-</v>
      </c>
      <c r="W81" s="133" t="str">
        <f t="shared" si="50"/>
        <v>-</v>
      </c>
      <c r="X81" s="134" t="str">
        <f t="shared" si="50"/>
        <v>-</v>
      </c>
      <c r="Y81" s="130" t="str">
        <f t="shared" si="50"/>
        <v>-</v>
      </c>
      <c r="Z81" s="135" t="str">
        <f t="shared" si="50"/>
        <v>-</v>
      </c>
      <c r="AA81" s="133" t="str">
        <f t="shared" si="50"/>
        <v>-</v>
      </c>
      <c r="AB81" s="133" t="str">
        <f t="shared" si="50"/>
        <v>-</v>
      </c>
      <c r="AC81" s="133" t="str">
        <f t="shared" si="50"/>
        <v>-</v>
      </c>
      <c r="AD81" s="133" t="str">
        <f t="shared" si="50"/>
        <v>-</v>
      </c>
      <c r="AE81" s="134" t="str">
        <f t="shared" si="50"/>
        <v>-</v>
      </c>
      <c r="AF81" s="130" t="str">
        <f t="shared" si="50"/>
        <v>-</v>
      </c>
      <c r="AG81" s="135" t="str">
        <f t="shared" si="50"/>
        <v>-</v>
      </c>
      <c r="AH81" s="133" t="str">
        <f t="shared" si="50"/>
        <v>-</v>
      </c>
      <c r="AI81" s="133" t="str">
        <f t="shared" si="50"/>
        <v>-</v>
      </c>
      <c r="AJ81" s="133" t="str">
        <f t="shared" si="50"/>
        <v>-</v>
      </c>
      <c r="AK81" s="133" t="str">
        <f t="shared" si="50"/>
        <v>-</v>
      </c>
      <c r="AL81" s="134" t="str">
        <f t="shared" si="50"/>
        <v>-</v>
      </c>
      <c r="AM81" s="130" t="str">
        <f t="shared" si="50"/>
        <v>-</v>
      </c>
      <c r="AN81" s="130" t="str">
        <f t="shared" si="50"/>
        <v>-</v>
      </c>
    </row>
    <row r="82" spans="1:40">
      <c r="A82" s="283" t="s">
        <v>108</v>
      </c>
      <c r="B82" s="284"/>
      <c r="C82" s="284"/>
      <c r="D82" s="285"/>
      <c r="E82" s="136" t="str">
        <f t="shared" ref="E82:AN82" si="51">IFERROR((E76/(E24+E28+E29))/12,"-")</f>
        <v>-</v>
      </c>
      <c r="F82" s="136" t="str">
        <f t="shared" si="51"/>
        <v>-</v>
      </c>
      <c r="G82" s="136" t="str">
        <f t="shared" si="51"/>
        <v>-</v>
      </c>
      <c r="H82" s="136" t="str">
        <f t="shared" si="51"/>
        <v>-</v>
      </c>
      <c r="I82" s="136" t="str">
        <f t="shared" si="51"/>
        <v>-</v>
      </c>
      <c r="J82" s="137" t="str">
        <f t="shared" si="51"/>
        <v>-</v>
      </c>
      <c r="K82" s="131" t="str">
        <f t="shared" si="51"/>
        <v>-</v>
      </c>
      <c r="L82" s="138" t="str">
        <f t="shared" si="51"/>
        <v>-</v>
      </c>
      <c r="M82" s="136" t="str">
        <f t="shared" si="51"/>
        <v>-</v>
      </c>
      <c r="N82" s="136" t="str">
        <f t="shared" si="51"/>
        <v>-</v>
      </c>
      <c r="O82" s="136" t="str">
        <f t="shared" si="51"/>
        <v>-</v>
      </c>
      <c r="P82" s="136" t="str">
        <f t="shared" si="51"/>
        <v>-</v>
      </c>
      <c r="Q82" s="137" t="str">
        <f t="shared" si="51"/>
        <v>-</v>
      </c>
      <c r="R82" s="131" t="str">
        <f t="shared" si="51"/>
        <v>-</v>
      </c>
      <c r="S82" s="138" t="str">
        <f t="shared" si="51"/>
        <v>-</v>
      </c>
      <c r="T82" s="136" t="str">
        <f t="shared" si="51"/>
        <v>-</v>
      </c>
      <c r="U82" s="136" t="str">
        <f t="shared" si="51"/>
        <v>-</v>
      </c>
      <c r="V82" s="136" t="str">
        <f t="shared" si="51"/>
        <v>-</v>
      </c>
      <c r="W82" s="136" t="str">
        <f t="shared" si="51"/>
        <v>-</v>
      </c>
      <c r="X82" s="137" t="str">
        <f t="shared" si="51"/>
        <v>-</v>
      </c>
      <c r="Y82" s="131" t="str">
        <f t="shared" si="51"/>
        <v>-</v>
      </c>
      <c r="Z82" s="138" t="str">
        <f t="shared" si="51"/>
        <v>-</v>
      </c>
      <c r="AA82" s="136" t="str">
        <f t="shared" si="51"/>
        <v>-</v>
      </c>
      <c r="AB82" s="136" t="str">
        <f t="shared" si="51"/>
        <v>-</v>
      </c>
      <c r="AC82" s="136" t="str">
        <f t="shared" si="51"/>
        <v>-</v>
      </c>
      <c r="AD82" s="136" t="str">
        <f t="shared" si="51"/>
        <v>-</v>
      </c>
      <c r="AE82" s="137" t="str">
        <f t="shared" si="51"/>
        <v>-</v>
      </c>
      <c r="AF82" s="131" t="str">
        <f t="shared" si="51"/>
        <v>-</v>
      </c>
      <c r="AG82" s="138" t="str">
        <f t="shared" si="51"/>
        <v>-</v>
      </c>
      <c r="AH82" s="136" t="str">
        <f t="shared" si="51"/>
        <v>-</v>
      </c>
      <c r="AI82" s="136" t="str">
        <f t="shared" si="51"/>
        <v>-</v>
      </c>
      <c r="AJ82" s="136" t="str">
        <f t="shared" si="51"/>
        <v>-</v>
      </c>
      <c r="AK82" s="136" t="str">
        <f t="shared" si="51"/>
        <v>-</v>
      </c>
      <c r="AL82" s="137" t="str">
        <f t="shared" si="51"/>
        <v>-</v>
      </c>
      <c r="AM82" s="131" t="str">
        <f t="shared" si="51"/>
        <v>-</v>
      </c>
      <c r="AN82" s="131" t="str">
        <f t="shared" si="51"/>
        <v>-</v>
      </c>
    </row>
    <row r="83" spans="1:40">
      <c r="A83" s="283" t="s">
        <v>109</v>
      </c>
      <c r="B83" s="284"/>
      <c r="C83" s="284"/>
      <c r="D83" s="285"/>
      <c r="E83" s="136" t="str">
        <f t="shared" ref="E83:AN83" si="52">IFERROR(((E78-E77)/(E24+E28+E29))/12,"-")</f>
        <v>-</v>
      </c>
      <c r="F83" s="136" t="str">
        <f t="shared" si="52"/>
        <v>-</v>
      </c>
      <c r="G83" s="136" t="str">
        <f t="shared" si="52"/>
        <v>-</v>
      </c>
      <c r="H83" s="136" t="str">
        <f t="shared" si="52"/>
        <v>-</v>
      </c>
      <c r="I83" s="136" t="str">
        <f t="shared" si="52"/>
        <v>-</v>
      </c>
      <c r="J83" s="137" t="str">
        <f t="shared" si="52"/>
        <v>-</v>
      </c>
      <c r="K83" s="131" t="str">
        <f t="shared" si="52"/>
        <v>-</v>
      </c>
      <c r="L83" s="138" t="str">
        <f t="shared" si="52"/>
        <v>-</v>
      </c>
      <c r="M83" s="136" t="str">
        <f t="shared" si="52"/>
        <v>-</v>
      </c>
      <c r="N83" s="136" t="str">
        <f t="shared" si="52"/>
        <v>-</v>
      </c>
      <c r="O83" s="136" t="str">
        <f t="shared" si="52"/>
        <v>-</v>
      </c>
      <c r="P83" s="136" t="str">
        <f t="shared" si="52"/>
        <v>-</v>
      </c>
      <c r="Q83" s="137" t="str">
        <f t="shared" si="52"/>
        <v>-</v>
      </c>
      <c r="R83" s="131" t="str">
        <f t="shared" si="52"/>
        <v>-</v>
      </c>
      <c r="S83" s="138" t="str">
        <f t="shared" si="52"/>
        <v>-</v>
      </c>
      <c r="T83" s="136" t="str">
        <f t="shared" si="52"/>
        <v>-</v>
      </c>
      <c r="U83" s="136" t="str">
        <f t="shared" si="52"/>
        <v>-</v>
      </c>
      <c r="V83" s="136" t="str">
        <f t="shared" si="52"/>
        <v>-</v>
      </c>
      <c r="W83" s="136" t="str">
        <f t="shared" si="52"/>
        <v>-</v>
      </c>
      <c r="X83" s="137" t="str">
        <f t="shared" si="52"/>
        <v>-</v>
      </c>
      <c r="Y83" s="131" t="str">
        <f t="shared" si="52"/>
        <v>-</v>
      </c>
      <c r="Z83" s="138" t="str">
        <f t="shared" si="52"/>
        <v>-</v>
      </c>
      <c r="AA83" s="136" t="str">
        <f t="shared" si="52"/>
        <v>-</v>
      </c>
      <c r="AB83" s="136" t="str">
        <f t="shared" si="52"/>
        <v>-</v>
      </c>
      <c r="AC83" s="136" t="str">
        <f t="shared" si="52"/>
        <v>-</v>
      </c>
      <c r="AD83" s="136" t="str">
        <f t="shared" si="52"/>
        <v>-</v>
      </c>
      <c r="AE83" s="137" t="str">
        <f t="shared" si="52"/>
        <v>-</v>
      </c>
      <c r="AF83" s="131" t="str">
        <f t="shared" si="52"/>
        <v>-</v>
      </c>
      <c r="AG83" s="138" t="str">
        <f t="shared" si="52"/>
        <v>-</v>
      </c>
      <c r="AH83" s="136" t="str">
        <f t="shared" si="52"/>
        <v>-</v>
      </c>
      <c r="AI83" s="136" t="str">
        <f t="shared" si="52"/>
        <v>-</v>
      </c>
      <c r="AJ83" s="136" t="str">
        <f t="shared" si="52"/>
        <v>-</v>
      </c>
      <c r="AK83" s="136" t="str">
        <f t="shared" si="52"/>
        <v>-</v>
      </c>
      <c r="AL83" s="137" t="str">
        <f t="shared" si="52"/>
        <v>-</v>
      </c>
      <c r="AM83" s="131" t="str">
        <f t="shared" si="52"/>
        <v>-</v>
      </c>
      <c r="AN83" s="131" t="str">
        <f t="shared" si="52"/>
        <v>-</v>
      </c>
    </row>
    <row r="84" spans="1:40">
      <c r="A84" s="283" t="s">
        <v>110</v>
      </c>
      <c r="B84" s="284"/>
      <c r="C84" s="284"/>
      <c r="D84" s="285"/>
      <c r="E84" s="136" t="str">
        <f t="shared" ref="E84:AN84" si="53">IFERROR(((E80-E79)/(E30+E31))/12,"-")</f>
        <v>-</v>
      </c>
      <c r="F84" s="136" t="str">
        <f t="shared" si="53"/>
        <v>-</v>
      </c>
      <c r="G84" s="136" t="str">
        <f t="shared" si="53"/>
        <v>-</v>
      </c>
      <c r="H84" s="136" t="str">
        <f t="shared" si="53"/>
        <v>-</v>
      </c>
      <c r="I84" s="136" t="str">
        <f t="shared" si="53"/>
        <v>-</v>
      </c>
      <c r="J84" s="137" t="str">
        <f t="shared" si="53"/>
        <v>-</v>
      </c>
      <c r="K84" s="131" t="str">
        <f t="shared" si="53"/>
        <v>-</v>
      </c>
      <c r="L84" s="138" t="str">
        <f t="shared" si="53"/>
        <v>-</v>
      </c>
      <c r="M84" s="136" t="str">
        <f t="shared" si="53"/>
        <v>-</v>
      </c>
      <c r="N84" s="136" t="str">
        <f t="shared" si="53"/>
        <v>-</v>
      </c>
      <c r="O84" s="136" t="str">
        <f t="shared" si="53"/>
        <v>-</v>
      </c>
      <c r="P84" s="136" t="str">
        <f t="shared" si="53"/>
        <v>-</v>
      </c>
      <c r="Q84" s="137" t="str">
        <f t="shared" si="53"/>
        <v>-</v>
      </c>
      <c r="R84" s="131" t="str">
        <f t="shared" si="53"/>
        <v>-</v>
      </c>
      <c r="S84" s="138" t="str">
        <f t="shared" si="53"/>
        <v>-</v>
      </c>
      <c r="T84" s="136" t="str">
        <f t="shared" si="53"/>
        <v>-</v>
      </c>
      <c r="U84" s="136" t="str">
        <f t="shared" si="53"/>
        <v>-</v>
      </c>
      <c r="V84" s="136" t="str">
        <f t="shared" si="53"/>
        <v>-</v>
      </c>
      <c r="W84" s="136" t="str">
        <f t="shared" si="53"/>
        <v>-</v>
      </c>
      <c r="X84" s="137" t="str">
        <f t="shared" si="53"/>
        <v>-</v>
      </c>
      <c r="Y84" s="131" t="str">
        <f t="shared" si="53"/>
        <v>-</v>
      </c>
      <c r="Z84" s="138" t="str">
        <f t="shared" si="53"/>
        <v>-</v>
      </c>
      <c r="AA84" s="136" t="str">
        <f t="shared" si="53"/>
        <v>-</v>
      </c>
      <c r="AB84" s="136" t="str">
        <f t="shared" si="53"/>
        <v>-</v>
      </c>
      <c r="AC84" s="136" t="str">
        <f t="shared" si="53"/>
        <v>-</v>
      </c>
      <c r="AD84" s="136" t="str">
        <f t="shared" si="53"/>
        <v>-</v>
      </c>
      <c r="AE84" s="137" t="str">
        <f t="shared" si="53"/>
        <v>-</v>
      </c>
      <c r="AF84" s="131" t="str">
        <f t="shared" si="53"/>
        <v>-</v>
      </c>
      <c r="AG84" s="138" t="str">
        <f t="shared" si="53"/>
        <v>-</v>
      </c>
      <c r="AH84" s="136" t="str">
        <f t="shared" si="53"/>
        <v>-</v>
      </c>
      <c r="AI84" s="136" t="str">
        <f t="shared" si="53"/>
        <v>-</v>
      </c>
      <c r="AJ84" s="136" t="str">
        <f t="shared" si="53"/>
        <v>-</v>
      </c>
      <c r="AK84" s="136" t="str">
        <f t="shared" si="53"/>
        <v>-</v>
      </c>
      <c r="AL84" s="137" t="str">
        <f t="shared" si="53"/>
        <v>-</v>
      </c>
      <c r="AM84" s="131" t="str">
        <f t="shared" si="53"/>
        <v>-</v>
      </c>
      <c r="AN84" s="131" t="str">
        <f t="shared" si="53"/>
        <v>-</v>
      </c>
    </row>
    <row r="85" spans="1:40" ht="15.75" customHeight="1">
      <c r="A85" s="280" t="s">
        <v>111</v>
      </c>
      <c r="B85" s="281"/>
      <c r="C85" s="281"/>
      <c r="D85" s="282"/>
      <c r="E85" s="139">
        <f t="shared" ref="E85:AN85" si="54">IFERROR((E80-E79)/12,"-")</f>
        <v>0</v>
      </c>
      <c r="F85" s="139">
        <f t="shared" si="54"/>
        <v>0</v>
      </c>
      <c r="G85" s="139">
        <f t="shared" si="54"/>
        <v>0</v>
      </c>
      <c r="H85" s="139">
        <f t="shared" si="54"/>
        <v>0</v>
      </c>
      <c r="I85" s="139">
        <f t="shared" si="54"/>
        <v>0</v>
      </c>
      <c r="J85" s="140">
        <f t="shared" si="54"/>
        <v>0</v>
      </c>
      <c r="K85" s="132">
        <f t="shared" si="54"/>
        <v>0</v>
      </c>
      <c r="L85" s="141">
        <f t="shared" si="54"/>
        <v>0</v>
      </c>
      <c r="M85" s="139">
        <f t="shared" si="54"/>
        <v>0</v>
      </c>
      <c r="N85" s="139">
        <f t="shared" si="54"/>
        <v>0</v>
      </c>
      <c r="O85" s="139">
        <f t="shared" si="54"/>
        <v>0</v>
      </c>
      <c r="P85" s="139">
        <f t="shared" si="54"/>
        <v>0</v>
      </c>
      <c r="Q85" s="140">
        <f t="shared" si="54"/>
        <v>0</v>
      </c>
      <c r="R85" s="132">
        <f t="shared" si="54"/>
        <v>0</v>
      </c>
      <c r="S85" s="141">
        <f t="shared" si="54"/>
        <v>0</v>
      </c>
      <c r="T85" s="139">
        <f t="shared" si="54"/>
        <v>0</v>
      </c>
      <c r="U85" s="139">
        <f t="shared" si="54"/>
        <v>0</v>
      </c>
      <c r="V85" s="139">
        <f t="shared" si="54"/>
        <v>0</v>
      </c>
      <c r="W85" s="139">
        <f t="shared" si="54"/>
        <v>0</v>
      </c>
      <c r="X85" s="140">
        <f t="shared" si="54"/>
        <v>0</v>
      </c>
      <c r="Y85" s="132">
        <f t="shared" si="54"/>
        <v>0</v>
      </c>
      <c r="Z85" s="141">
        <f t="shared" si="54"/>
        <v>0</v>
      </c>
      <c r="AA85" s="139">
        <f t="shared" si="54"/>
        <v>0</v>
      </c>
      <c r="AB85" s="139">
        <f t="shared" si="54"/>
        <v>0</v>
      </c>
      <c r="AC85" s="139">
        <f t="shared" si="54"/>
        <v>0</v>
      </c>
      <c r="AD85" s="139">
        <f t="shared" si="54"/>
        <v>0</v>
      </c>
      <c r="AE85" s="140">
        <f t="shared" si="54"/>
        <v>0</v>
      </c>
      <c r="AF85" s="132">
        <f t="shared" si="54"/>
        <v>0</v>
      </c>
      <c r="AG85" s="141">
        <f t="shared" si="54"/>
        <v>0</v>
      </c>
      <c r="AH85" s="139">
        <f t="shared" si="54"/>
        <v>0</v>
      </c>
      <c r="AI85" s="139">
        <f t="shared" si="54"/>
        <v>0</v>
      </c>
      <c r="AJ85" s="139">
        <f t="shared" si="54"/>
        <v>0</v>
      </c>
      <c r="AK85" s="139">
        <f t="shared" si="54"/>
        <v>0</v>
      </c>
      <c r="AL85" s="140">
        <f t="shared" si="54"/>
        <v>0</v>
      </c>
      <c r="AM85" s="132">
        <f t="shared" si="54"/>
        <v>0</v>
      </c>
      <c r="AN85" s="132">
        <f t="shared" si="54"/>
        <v>0</v>
      </c>
    </row>
    <row r="86" spans="1:40" ht="16.5" customHeight="1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0" ht="15.75" customHeight="1">
      <c r="A87" s="277" t="s">
        <v>112</v>
      </c>
      <c r="B87" s="278"/>
      <c r="C87" s="278"/>
      <c r="D87" s="279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0">
      <c r="A88" s="274" t="s">
        <v>113</v>
      </c>
      <c r="B88" s="275"/>
      <c r="C88" s="275"/>
      <c r="D88" s="276"/>
      <c r="E88" s="147" t="str">
        <f t="shared" ref="E88:AN88" si="55">IFERROR(E36/E87,"-")</f>
        <v>-</v>
      </c>
      <c r="F88" s="148" t="str">
        <f t="shared" si="55"/>
        <v>-</v>
      </c>
      <c r="G88" s="148" t="str">
        <f t="shared" si="55"/>
        <v>-</v>
      </c>
      <c r="H88" s="148" t="str">
        <f t="shared" si="55"/>
        <v>-</v>
      </c>
      <c r="I88" s="148" t="str">
        <f t="shared" si="55"/>
        <v>-</v>
      </c>
      <c r="J88" s="149" t="str">
        <f t="shared" si="55"/>
        <v>-</v>
      </c>
      <c r="K88" s="146" t="str">
        <f t="shared" si="55"/>
        <v>-</v>
      </c>
      <c r="L88" s="147" t="str">
        <f t="shared" si="55"/>
        <v>-</v>
      </c>
      <c r="M88" s="148" t="str">
        <f t="shared" si="55"/>
        <v>-</v>
      </c>
      <c r="N88" s="148" t="str">
        <f t="shared" si="55"/>
        <v>-</v>
      </c>
      <c r="O88" s="148" t="str">
        <f t="shared" si="55"/>
        <v>-</v>
      </c>
      <c r="P88" s="148" t="str">
        <f t="shared" si="55"/>
        <v>-</v>
      </c>
      <c r="Q88" s="149" t="str">
        <f t="shared" si="55"/>
        <v>-</v>
      </c>
      <c r="R88" s="146" t="str">
        <f t="shared" si="55"/>
        <v>-</v>
      </c>
      <c r="S88" s="147" t="str">
        <f t="shared" si="55"/>
        <v>-</v>
      </c>
      <c r="T88" s="148" t="str">
        <f t="shared" si="55"/>
        <v>-</v>
      </c>
      <c r="U88" s="148" t="str">
        <f t="shared" si="55"/>
        <v>-</v>
      </c>
      <c r="V88" s="148" t="str">
        <f t="shared" si="55"/>
        <v>-</v>
      </c>
      <c r="W88" s="148" t="str">
        <f t="shared" si="55"/>
        <v>-</v>
      </c>
      <c r="X88" s="149" t="str">
        <f t="shared" si="55"/>
        <v>-</v>
      </c>
      <c r="Y88" s="146" t="str">
        <f t="shared" si="55"/>
        <v>-</v>
      </c>
      <c r="Z88" s="147" t="str">
        <f t="shared" si="55"/>
        <v>-</v>
      </c>
      <c r="AA88" s="148" t="str">
        <f t="shared" si="55"/>
        <v>-</v>
      </c>
      <c r="AB88" s="148" t="str">
        <f t="shared" si="55"/>
        <v>-</v>
      </c>
      <c r="AC88" s="148" t="str">
        <f t="shared" si="55"/>
        <v>-</v>
      </c>
      <c r="AD88" s="148" t="str">
        <f t="shared" si="55"/>
        <v>-</v>
      </c>
      <c r="AE88" s="149" t="str">
        <f t="shared" si="55"/>
        <v>-</v>
      </c>
      <c r="AF88" s="146" t="str">
        <f t="shared" si="55"/>
        <v>-</v>
      </c>
      <c r="AG88" s="147" t="str">
        <f t="shared" si="55"/>
        <v>-</v>
      </c>
      <c r="AH88" s="148" t="str">
        <f t="shared" si="55"/>
        <v>-</v>
      </c>
      <c r="AI88" s="148" t="str">
        <f t="shared" si="55"/>
        <v>-</v>
      </c>
      <c r="AJ88" s="148" t="str">
        <f t="shared" si="55"/>
        <v>-</v>
      </c>
      <c r="AK88" s="148" t="str">
        <f t="shared" si="55"/>
        <v>-</v>
      </c>
      <c r="AL88" s="149" t="str">
        <f t="shared" si="55"/>
        <v>-</v>
      </c>
      <c r="AM88" s="146" t="str">
        <f t="shared" si="55"/>
        <v>-</v>
      </c>
      <c r="AN88" s="146" t="str">
        <f t="shared" si="55"/>
        <v>-</v>
      </c>
    </row>
    <row r="89" spans="1:40">
      <c r="A89" s="274" t="s">
        <v>114</v>
      </c>
      <c r="B89" s="275"/>
      <c r="C89" s="275"/>
      <c r="D89" s="276"/>
      <c r="E89" s="147" t="str">
        <f t="shared" ref="E89:AN89" si="56">IFERROR(E23/E87,"-")</f>
        <v>-</v>
      </c>
      <c r="F89" s="148" t="str">
        <f t="shared" si="56"/>
        <v>-</v>
      </c>
      <c r="G89" s="148" t="str">
        <f t="shared" si="56"/>
        <v>-</v>
      </c>
      <c r="H89" s="148" t="str">
        <f t="shared" si="56"/>
        <v>-</v>
      </c>
      <c r="I89" s="148" t="str">
        <f t="shared" si="56"/>
        <v>-</v>
      </c>
      <c r="J89" s="149" t="str">
        <f t="shared" si="56"/>
        <v>-</v>
      </c>
      <c r="K89" s="146" t="str">
        <f t="shared" si="56"/>
        <v>-</v>
      </c>
      <c r="L89" s="147" t="str">
        <f t="shared" si="56"/>
        <v>-</v>
      </c>
      <c r="M89" s="148" t="str">
        <f t="shared" si="56"/>
        <v>-</v>
      </c>
      <c r="N89" s="148" t="str">
        <f t="shared" si="56"/>
        <v>-</v>
      </c>
      <c r="O89" s="148" t="str">
        <f t="shared" si="56"/>
        <v>-</v>
      </c>
      <c r="P89" s="148" t="str">
        <f t="shared" si="56"/>
        <v>-</v>
      </c>
      <c r="Q89" s="149" t="str">
        <f t="shared" si="56"/>
        <v>-</v>
      </c>
      <c r="R89" s="146" t="str">
        <f t="shared" si="56"/>
        <v>-</v>
      </c>
      <c r="S89" s="147" t="str">
        <f t="shared" si="56"/>
        <v>-</v>
      </c>
      <c r="T89" s="148" t="str">
        <f t="shared" si="56"/>
        <v>-</v>
      </c>
      <c r="U89" s="148" t="str">
        <f t="shared" si="56"/>
        <v>-</v>
      </c>
      <c r="V89" s="148" t="str">
        <f t="shared" si="56"/>
        <v>-</v>
      </c>
      <c r="W89" s="148" t="str">
        <f t="shared" si="56"/>
        <v>-</v>
      </c>
      <c r="X89" s="149" t="str">
        <f t="shared" si="56"/>
        <v>-</v>
      </c>
      <c r="Y89" s="146" t="str">
        <f t="shared" si="56"/>
        <v>-</v>
      </c>
      <c r="Z89" s="147" t="str">
        <f t="shared" si="56"/>
        <v>-</v>
      </c>
      <c r="AA89" s="148" t="str">
        <f t="shared" si="56"/>
        <v>-</v>
      </c>
      <c r="AB89" s="148" t="str">
        <f t="shared" si="56"/>
        <v>-</v>
      </c>
      <c r="AC89" s="148" t="str">
        <f t="shared" si="56"/>
        <v>-</v>
      </c>
      <c r="AD89" s="148" t="str">
        <f t="shared" si="56"/>
        <v>-</v>
      </c>
      <c r="AE89" s="149" t="str">
        <f t="shared" si="56"/>
        <v>-</v>
      </c>
      <c r="AF89" s="146" t="str">
        <f t="shared" si="56"/>
        <v>-</v>
      </c>
      <c r="AG89" s="147" t="str">
        <f t="shared" si="56"/>
        <v>-</v>
      </c>
      <c r="AH89" s="148" t="str">
        <f t="shared" si="56"/>
        <v>-</v>
      </c>
      <c r="AI89" s="148" t="str">
        <f t="shared" si="56"/>
        <v>-</v>
      </c>
      <c r="AJ89" s="148" t="str">
        <f t="shared" si="56"/>
        <v>-</v>
      </c>
      <c r="AK89" s="148" t="str">
        <f t="shared" si="56"/>
        <v>-</v>
      </c>
      <c r="AL89" s="149" t="str">
        <f t="shared" si="56"/>
        <v>-</v>
      </c>
      <c r="AM89" s="146" t="str">
        <f t="shared" si="56"/>
        <v>-</v>
      </c>
      <c r="AN89" s="146" t="str">
        <f t="shared" si="56"/>
        <v>-</v>
      </c>
    </row>
    <row r="90" spans="1:40">
      <c r="A90" s="274" t="s">
        <v>115</v>
      </c>
      <c r="B90" s="275"/>
      <c r="C90" s="275"/>
      <c r="D90" s="276"/>
      <c r="E90" s="147" t="str">
        <f t="shared" ref="E90:AN90" si="57">IFERROR(E24/E87,"-")</f>
        <v>-</v>
      </c>
      <c r="F90" s="148" t="str">
        <f t="shared" si="57"/>
        <v>-</v>
      </c>
      <c r="G90" s="148" t="str">
        <f t="shared" si="57"/>
        <v>-</v>
      </c>
      <c r="H90" s="148" t="str">
        <f t="shared" si="57"/>
        <v>-</v>
      </c>
      <c r="I90" s="148" t="str">
        <f t="shared" si="57"/>
        <v>-</v>
      </c>
      <c r="J90" s="149" t="str">
        <f t="shared" si="57"/>
        <v>-</v>
      </c>
      <c r="K90" s="146" t="str">
        <f t="shared" si="57"/>
        <v>-</v>
      </c>
      <c r="L90" s="147" t="str">
        <f t="shared" si="57"/>
        <v>-</v>
      </c>
      <c r="M90" s="148" t="str">
        <f t="shared" si="57"/>
        <v>-</v>
      </c>
      <c r="N90" s="148" t="str">
        <f t="shared" si="57"/>
        <v>-</v>
      </c>
      <c r="O90" s="148" t="str">
        <f t="shared" si="57"/>
        <v>-</v>
      </c>
      <c r="P90" s="148" t="str">
        <f t="shared" si="57"/>
        <v>-</v>
      </c>
      <c r="Q90" s="149" t="str">
        <f t="shared" si="57"/>
        <v>-</v>
      </c>
      <c r="R90" s="146" t="str">
        <f t="shared" si="57"/>
        <v>-</v>
      </c>
      <c r="S90" s="147" t="str">
        <f t="shared" si="57"/>
        <v>-</v>
      </c>
      <c r="T90" s="148" t="str">
        <f t="shared" si="57"/>
        <v>-</v>
      </c>
      <c r="U90" s="148" t="str">
        <f t="shared" si="57"/>
        <v>-</v>
      </c>
      <c r="V90" s="148" t="str">
        <f t="shared" si="57"/>
        <v>-</v>
      </c>
      <c r="W90" s="148" t="str">
        <f t="shared" si="57"/>
        <v>-</v>
      </c>
      <c r="X90" s="149" t="str">
        <f t="shared" si="57"/>
        <v>-</v>
      </c>
      <c r="Y90" s="146" t="str">
        <f t="shared" si="57"/>
        <v>-</v>
      </c>
      <c r="Z90" s="147" t="str">
        <f t="shared" si="57"/>
        <v>-</v>
      </c>
      <c r="AA90" s="148" t="str">
        <f t="shared" si="57"/>
        <v>-</v>
      </c>
      <c r="AB90" s="148" t="str">
        <f t="shared" si="57"/>
        <v>-</v>
      </c>
      <c r="AC90" s="148" t="str">
        <f t="shared" si="57"/>
        <v>-</v>
      </c>
      <c r="AD90" s="148" t="str">
        <f t="shared" si="57"/>
        <v>-</v>
      </c>
      <c r="AE90" s="149" t="str">
        <f t="shared" si="57"/>
        <v>-</v>
      </c>
      <c r="AF90" s="146" t="str">
        <f t="shared" si="57"/>
        <v>-</v>
      </c>
      <c r="AG90" s="147" t="str">
        <f t="shared" si="57"/>
        <v>-</v>
      </c>
      <c r="AH90" s="148" t="str">
        <f t="shared" si="57"/>
        <v>-</v>
      </c>
      <c r="AI90" s="148" t="str">
        <f t="shared" si="57"/>
        <v>-</v>
      </c>
      <c r="AJ90" s="148" t="str">
        <f t="shared" si="57"/>
        <v>-</v>
      </c>
      <c r="AK90" s="148" t="str">
        <f t="shared" si="57"/>
        <v>-</v>
      </c>
      <c r="AL90" s="149" t="str">
        <f t="shared" si="57"/>
        <v>-</v>
      </c>
      <c r="AM90" s="146" t="str">
        <f t="shared" si="57"/>
        <v>-</v>
      </c>
      <c r="AN90" s="146" t="str">
        <f t="shared" si="57"/>
        <v>-</v>
      </c>
    </row>
    <row r="91" spans="1:40">
      <c r="A91" s="274" t="s">
        <v>116</v>
      </c>
      <c r="B91" s="275"/>
      <c r="C91" s="275"/>
      <c r="D91" s="276"/>
      <c r="E91" s="147" t="str">
        <f t="shared" ref="E91:AN91" si="58">IFERROR((E32+E33)/E87,"-")</f>
        <v>-</v>
      </c>
      <c r="F91" s="148" t="str">
        <f t="shared" si="58"/>
        <v>-</v>
      </c>
      <c r="G91" s="148" t="str">
        <f t="shared" si="58"/>
        <v>-</v>
      </c>
      <c r="H91" s="148" t="str">
        <f t="shared" si="58"/>
        <v>-</v>
      </c>
      <c r="I91" s="148" t="str">
        <f t="shared" si="58"/>
        <v>-</v>
      </c>
      <c r="J91" s="149" t="str">
        <f t="shared" si="58"/>
        <v>-</v>
      </c>
      <c r="K91" s="146" t="str">
        <f t="shared" si="58"/>
        <v>-</v>
      </c>
      <c r="L91" s="147" t="str">
        <f t="shared" si="58"/>
        <v>-</v>
      </c>
      <c r="M91" s="148" t="str">
        <f t="shared" si="58"/>
        <v>-</v>
      </c>
      <c r="N91" s="148" t="str">
        <f t="shared" si="58"/>
        <v>-</v>
      </c>
      <c r="O91" s="148" t="str">
        <f t="shared" si="58"/>
        <v>-</v>
      </c>
      <c r="P91" s="148" t="str">
        <f t="shared" si="58"/>
        <v>-</v>
      </c>
      <c r="Q91" s="149" t="str">
        <f t="shared" si="58"/>
        <v>-</v>
      </c>
      <c r="R91" s="146" t="str">
        <f t="shared" si="58"/>
        <v>-</v>
      </c>
      <c r="S91" s="147" t="str">
        <f t="shared" si="58"/>
        <v>-</v>
      </c>
      <c r="T91" s="148" t="str">
        <f t="shared" si="58"/>
        <v>-</v>
      </c>
      <c r="U91" s="148" t="str">
        <f t="shared" si="58"/>
        <v>-</v>
      </c>
      <c r="V91" s="148" t="str">
        <f t="shared" si="58"/>
        <v>-</v>
      </c>
      <c r="W91" s="148" t="str">
        <f t="shared" si="58"/>
        <v>-</v>
      </c>
      <c r="X91" s="149" t="str">
        <f t="shared" si="58"/>
        <v>-</v>
      </c>
      <c r="Y91" s="146" t="str">
        <f t="shared" si="58"/>
        <v>-</v>
      </c>
      <c r="Z91" s="147" t="str">
        <f t="shared" si="58"/>
        <v>-</v>
      </c>
      <c r="AA91" s="148" t="str">
        <f t="shared" si="58"/>
        <v>-</v>
      </c>
      <c r="AB91" s="148" t="str">
        <f t="shared" si="58"/>
        <v>-</v>
      </c>
      <c r="AC91" s="148" t="str">
        <f t="shared" si="58"/>
        <v>-</v>
      </c>
      <c r="AD91" s="148" t="str">
        <f t="shared" si="58"/>
        <v>-</v>
      </c>
      <c r="AE91" s="149" t="str">
        <f t="shared" si="58"/>
        <v>-</v>
      </c>
      <c r="AF91" s="146" t="str">
        <f t="shared" si="58"/>
        <v>-</v>
      </c>
      <c r="AG91" s="147" t="str">
        <f t="shared" si="58"/>
        <v>-</v>
      </c>
      <c r="AH91" s="148" t="str">
        <f t="shared" si="58"/>
        <v>-</v>
      </c>
      <c r="AI91" s="148" t="str">
        <f t="shared" si="58"/>
        <v>-</v>
      </c>
      <c r="AJ91" s="148" t="str">
        <f t="shared" si="58"/>
        <v>-</v>
      </c>
      <c r="AK91" s="148" t="str">
        <f t="shared" si="58"/>
        <v>-</v>
      </c>
      <c r="AL91" s="149" t="str">
        <f t="shared" si="58"/>
        <v>-</v>
      </c>
      <c r="AM91" s="146" t="str">
        <f t="shared" si="58"/>
        <v>-</v>
      </c>
      <c r="AN91" s="146" t="str">
        <f t="shared" si="58"/>
        <v>-</v>
      </c>
    </row>
    <row r="92" spans="1:40" ht="15.75" customHeight="1">
      <c r="A92" s="280" t="s">
        <v>117</v>
      </c>
      <c r="B92" s="281"/>
      <c r="C92" s="281"/>
      <c r="D92" s="282"/>
      <c r="E92" s="142" t="str">
        <f t="shared" ref="E92:AN92" si="59">IFERROR(E35/E87,"-")</f>
        <v>-</v>
      </c>
      <c r="F92" s="143" t="str">
        <f t="shared" si="59"/>
        <v>-</v>
      </c>
      <c r="G92" s="143" t="str">
        <f t="shared" si="59"/>
        <v>-</v>
      </c>
      <c r="H92" s="143" t="str">
        <f t="shared" si="59"/>
        <v>-</v>
      </c>
      <c r="I92" s="143" t="str">
        <f t="shared" si="59"/>
        <v>-</v>
      </c>
      <c r="J92" s="144" t="str">
        <f t="shared" si="59"/>
        <v>-</v>
      </c>
      <c r="K92" s="145" t="str">
        <f t="shared" si="59"/>
        <v>-</v>
      </c>
      <c r="L92" s="142" t="str">
        <f t="shared" si="59"/>
        <v>-</v>
      </c>
      <c r="M92" s="143" t="str">
        <f t="shared" si="59"/>
        <v>-</v>
      </c>
      <c r="N92" s="143" t="str">
        <f t="shared" si="59"/>
        <v>-</v>
      </c>
      <c r="O92" s="143" t="str">
        <f t="shared" si="59"/>
        <v>-</v>
      </c>
      <c r="P92" s="143" t="str">
        <f t="shared" si="59"/>
        <v>-</v>
      </c>
      <c r="Q92" s="144" t="str">
        <f t="shared" si="59"/>
        <v>-</v>
      </c>
      <c r="R92" s="145" t="str">
        <f t="shared" si="59"/>
        <v>-</v>
      </c>
      <c r="S92" s="142" t="str">
        <f t="shared" si="59"/>
        <v>-</v>
      </c>
      <c r="T92" s="143" t="str">
        <f t="shared" si="59"/>
        <v>-</v>
      </c>
      <c r="U92" s="143" t="str">
        <f t="shared" si="59"/>
        <v>-</v>
      </c>
      <c r="V92" s="143" t="str">
        <f t="shared" si="59"/>
        <v>-</v>
      </c>
      <c r="W92" s="143" t="str">
        <f t="shared" si="59"/>
        <v>-</v>
      </c>
      <c r="X92" s="144" t="str">
        <f t="shared" si="59"/>
        <v>-</v>
      </c>
      <c r="Y92" s="145" t="str">
        <f t="shared" si="59"/>
        <v>-</v>
      </c>
      <c r="Z92" s="142" t="str">
        <f t="shared" si="59"/>
        <v>-</v>
      </c>
      <c r="AA92" s="143" t="str">
        <f t="shared" si="59"/>
        <v>-</v>
      </c>
      <c r="AB92" s="143" t="str">
        <f t="shared" si="59"/>
        <v>-</v>
      </c>
      <c r="AC92" s="143" t="str">
        <f t="shared" si="59"/>
        <v>-</v>
      </c>
      <c r="AD92" s="143" t="str">
        <f t="shared" si="59"/>
        <v>-</v>
      </c>
      <c r="AE92" s="144" t="str">
        <f t="shared" si="59"/>
        <v>-</v>
      </c>
      <c r="AF92" s="145" t="str">
        <f t="shared" si="59"/>
        <v>-</v>
      </c>
      <c r="AG92" s="142" t="str">
        <f t="shared" si="59"/>
        <v>-</v>
      </c>
      <c r="AH92" s="143" t="str">
        <f t="shared" si="59"/>
        <v>-</v>
      </c>
      <c r="AI92" s="143" t="str">
        <f t="shared" si="59"/>
        <v>-</v>
      </c>
      <c r="AJ92" s="143" t="str">
        <f t="shared" si="59"/>
        <v>-</v>
      </c>
      <c r="AK92" s="143" t="str">
        <f t="shared" si="59"/>
        <v>-</v>
      </c>
      <c r="AL92" s="144" t="str">
        <f t="shared" si="59"/>
        <v>-</v>
      </c>
      <c r="AM92" s="145" t="str">
        <f t="shared" si="59"/>
        <v>-</v>
      </c>
      <c r="AN92" s="145" t="str">
        <f t="shared" si="59"/>
        <v>-</v>
      </c>
    </row>
    <row r="93" spans="1:40" ht="16.5" customHeight="1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ht="15.75" customHeight="1">
      <c r="A94" s="286" t="s">
        <v>118</v>
      </c>
      <c r="B94" s="287"/>
      <c r="C94" s="287"/>
      <c r="D94" s="288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0">
      <c r="A95" s="274" t="s">
        <v>119</v>
      </c>
      <c r="B95" s="275"/>
      <c r="C95" s="275"/>
      <c r="D95" s="27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0">
      <c r="A96" s="274" t="s">
        <v>120</v>
      </c>
      <c r="B96" s="275"/>
      <c r="C96" s="275"/>
      <c r="D96" s="27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0">
      <c r="A97" s="274" t="s">
        <v>121</v>
      </c>
      <c r="B97" s="275"/>
      <c r="C97" s="275"/>
      <c r="D97" s="27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0">
      <c r="A98" s="283" t="s">
        <v>122</v>
      </c>
      <c r="B98" s="284"/>
      <c r="C98" s="284"/>
      <c r="D98" s="285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0">
      <c r="A99" s="283" t="s">
        <v>123</v>
      </c>
      <c r="B99" s="284"/>
      <c r="C99" s="284"/>
      <c r="D99" s="285"/>
      <c r="E99" s="122" t="str">
        <f t="shared" ref="E99:AN99" si="60">IFERROR(E96/SUM(E94:E97),"-")</f>
        <v>-</v>
      </c>
      <c r="F99" s="123" t="str">
        <f t="shared" si="60"/>
        <v>-</v>
      </c>
      <c r="G99" s="123" t="str">
        <f t="shared" si="60"/>
        <v>-</v>
      </c>
      <c r="H99" s="123" t="str">
        <f t="shared" si="60"/>
        <v>-</v>
      </c>
      <c r="I99" s="123" t="str">
        <f t="shared" si="60"/>
        <v>-</v>
      </c>
      <c r="J99" s="124" t="str">
        <f t="shared" si="60"/>
        <v>-</v>
      </c>
      <c r="K99" s="120" t="str">
        <f t="shared" si="60"/>
        <v>-</v>
      </c>
      <c r="L99" s="122" t="str">
        <f t="shared" si="60"/>
        <v>-</v>
      </c>
      <c r="M99" s="123" t="str">
        <f t="shared" si="60"/>
        <v>-</v>
      </c>
      <c r="N99" s="123" t="str">
        <f t="shared" si="60"/>
        <v>-</v>
      </c>
      <c r="O99" s="123" t="str">
        <f t="shared" si="60"/>
        <v>-</v>
      </c>
      <c r="P99" s="123" t="str">
        <f t="shared" si="60"/>
        <v>-</v>
      </c>
      <c r="Q99" s="124" t="str">
        <f t="shared" si="60"/>
        <v>-</v>
      </c>
      <c r="R99" s="120" t="str">
        <f t="shared" si="60"/>
        <v>-</v>
      </c>
      <c r="S99" s="122" t="str">
        <f t="shared" si="60"/>
        <v>-</v>
      </c>
      <c r="T99" s="123" t="str">
        <f t="shared" si="60"/>
        <v>-</v>
      </c>
      <c r="U99" s="123" t="str">
        <f t="shared" si="60"/>
        <v>-</v>
      </c>
      <c r="V99" s="123" t="str">
        <f t="shared" si="60"/>
        <v>-</v>
      </c>
      <c r="W99" s="123" t="str">
        <f t="shared" si="60"/>
        <v>-</v>
      </c>
      <c r="X99" s="124" t="str">
        <f t="shared" si="60"/>
        <v>-</v>
      </c>
      <c r="Y99" s="120" t="str">
        <f t="shared" si="60"/>
        <v>-</v>
      </c>
      <c r="Z99" s="122" t="str">
        <f t="shared" si="60"/>
        <v>-</v>
      </c>
      <c r="AA99" s="123" t="str">
        <f t="shared" si="60"/>
        <v>-</v>
      </c>
      <c r="AB99" s="123" t="str">
        <f t="shared" si="60"/>
        <v>-</v>
      </c>
      <c r="AC99" s="123" t="str">
        <f t="shared" si="60"/>
        <v>-</v>
      </c>
      <c r="AD99" s="123" t="str">
        <f t="shared" si="60"/>
        <v>-</v>
      </c>
      <c r="AE99" s="124" t="str">
        <f t="shared" si="60"/>
        <v>-</v>
      </c>
      <c r="AF99" s="120" t="str">
        <f t="shared" si="60"/>
        <v>-</v>
      </c>
      <c r="AG99" s="122" t="str">
        <f t="shared" si="60"/>
        <v>-</v>
      </c>
      <c r="AH99" s="123" t="str">
        <f t="shared" si="60"/>
        <v>-</v>
      </c>
      <c r="AI99" s="123" t="str">
        <f t="shared" si="60"/>
        <v>-</v>
      </c>
      <c r="AJ99" s="123" t="str">
        <f t="shared" si="60"/>
        <v>-</v>
      </c>
      <c r="AK99" s="123" t="str">
        <f t="shared" si="60"/>
        <v>-</v>
      </c>
      <c r="AL99" s="124" t="str">
        <f t="shared" si="60"/>
        <v>-</v>
      </c>
      <c r="AM99" s="120" t="str">
        <f t="shared" si="60"/>
        <v>-</v>
      </c>
      <c r="AN99" s="120" t="str">
        <f t="shared" si="60"/>
        <v>-</v>
      </c>
    </row>
    <row r="100" spans="1:40" ht="15.75" customHeight="1">
      <c r="A100" s="280" t="s">
        <v>124</v>
      </c>
      <c r="B100" s="281"/>
      <c r="C100" s="281"/>
      <c r="D100" s="282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0" ht="16.5" customHeight="1"/>
    <row r="102" spans="1:40" ht="15.75" customHeight="1">
      <c r="A102" s="286" t="s">
        <v>125</v>
      </c>
      <c r="B102" s="287"/>
      <c r="C102" s="287"/>
      <c r="D102" s="288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0">
      <c r="A103" s="274" t="s">
        <v>126</v>
      </c>
      <c r="B103" s="275"/>
      <c r="C103" s="275"/>
      <c r="D103" s="27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0">
      <c r="A104" s="274" t="s">
        <v>127</v>
      </c>
      <c r="B104" s="275"/>
      <c r="C104" s="275"/>
      <c r="D104" s="27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0">
      <c r="A105" s="274" t="s">
        <v>128</v>
      </c>
      <c r="B105" s="275"/>
      <c r="C105" s="275"/>
      <c r="D105" s="27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0">
      <c r="A106" s="283" t="s">
        <v>129</v>
      </c>
      <c r="B106" s="284"/>
      <c r="C106" s="284"/>
      <c r="D106" s="285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0">
      <c r="A107" s="283" t="s">
        <v>130</v>
      </c>
      <c r="B107" s="284"/>
      <c r="C107" s="284"/>
      <c r="D107" s="285"/>
      <c r="E107" s="122" t="str">
        <f t="shared" ref="E107:AN107" si="61">IFERROR(E104/SUM(E102:E105),"-")</f>
        <v>-</v>
      </c>
      <c r="F107" s="123" t="str">
        <f t="shared" si="61"/>
        <v>-</v>
      </c>
      <c r="G107" s="123" t="str">
        <f t="shared" si="61"/>
        <v>-</v>
      </c>
      <c r="H107" s="123" t="str">
        <f t="shared" si="61"/>
        <v>-</v>
      </c>
      <c r="I107" s="123" t="str">
        <f t="shared" si="61"/>
        <v>-</v>
      </c>
      <c r="J107" s="124" t="str">
        <f t="shared" si="61"/>
        <v>-</v>
      </c>
      <c r="K107" s="120" t="str">
        <f t="shared" si="61"/>
        <v>-</v>
      </c>
      <c r="L107" s="122" t="str">
        <f t="shared" si="61"/>
        <v>-</v>
      </c>
      <c r="M107" s="123" t="str">
        <f t="shared" si="61"/>
        <v>-</v>
      </c>
      <c r="N107" s="123" t="str">
        <f t="shared" si="61"/>
        <v>-</v>
      </c>
      <c r="O107" s="123" t="str">
        <f t="shared" si="61"/>
        <v>-</v>
      </c>
      <c r="P107" s="123" t="str">
        <f t="shared" si="61"/>
        <v>-</v>
      </c>
      <c r="Q107" s="124" t="str">
        <f t="shared" si="61"/>
        <v>-</v>
      </c>
      <c r="R107" s="120" t="str">
        <f t="shared" si="61"/>
        <v>-</v>
      </c>
      <c r="S107" s="122" t="str">
        <f t="shared" si="61"/>
        <v>-</v>
      </c>
      <c r="T107" s="123" t="str">
        <f t="shared" si="61"/>
        <v>-</v>
      </c>
      <c r="U107" s="123" t="str">
        <f t="shared" si="61"/>
        <v>-</v>
      </c>
      <c r="V107" s="123" t="str">
        <f t="shared" si="61"/>
        <v>-</v>
      </c>
      <c r="W107" s="123" t="str">
        <f t="shared" si="61"/>
        <v>-</v>
      </c>
      <c r="X107" s="124" t="str">
        <f t="shared" si="61"/>
        <v>-</v>
      </c>
      <c r="Y107" s="120" t="str">
        <f t="shared" si="61"/>
        <v>-</v>
      </c>
      <c r="Z107" s="122" t="str">
        <f t="shared" si="61"/>
        <v>-</v>
      </c>
      <c r="AA107" s="123" t="str">
        <f t="shared" si="61"/>
        <v>-</v>
      </c>
      <c r="AB107" s="123" t="str">
        <f t="shared" si="61"/>
        <v>-</v>
      </c>
      <c r="AC107" s="123" t="str">
        <f t="shared" si="61"/>
        <v>-</v>
      </c>
      <c r="AD107" s="123" t="str">
        <f t="shared" si="61"/>
        <v>-</v>
      </c>
      <c r="AE107" s="124" t="str">
        <f t="shared" si="61"/>
        <v>-</v>
      </c>
      <c r="AF107" s="120" t="str">
        <f t="shared" si="61"/>
        <v>-</v>
      </c>
      <c r="AG107" s="122" t="str">
        <f t="shared" si="61"/>
        <v>-</v>
      </c>
      <c r="AH107" s="123" t="str">
        <f t="shared" si="61"/>
        <v>-</v>
      </c>
      <c r="AI107" s="123" t="str">
        <f t="shared" si="61"/>
        <v>-</v>
      </c>
      <c r="AJ107" s="123" t="str">
        <f t="shared" si="61"/>
        <v>-</v>
      </c>
      <c r="AK107" s="123" t="str">
        <f t="shared" si="61"/>
        <v>-</v>
      </c>
      <c r="AL107" s="124" t="str">
        <f t="shared" si="61"/>
        <v>-</v>
      </c>
      <c r="AM107" s="120" t="str">
        <f t="shared" si="61"/>
        <v>-</v>
      </c>
      <c r="AN107" s="120" t="str">
        <f t="shared" si="61"/>
        <v>-</v>
      </c>
    </row>
    <row r="108" spans="1:40" ht="15.75" customHeight="1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0" ht="15.75" customHeight="1"/>
    <row r="110" spans="1:40" ht="15.75" customHeight="1"/>
    <row r="111" spans="1:40" ht="15.75" customHeight="1">
      <c r="A111" s="298" t="s">
        <v>132</v>
      </c>
      <c r="B111" s="299"/>
      <c r="C111" s="299"/>
      <c r="D111" s="300"/>
      <c r="E111" s="33">
        <f t="shared" ref="E111:AN111" si="62">IFERROR(E35*$B$9,"-")</f>
        <v>0</v>
      </c>
      <c r="F111" s="34">
        <f t="shared" si="62"/>
        <v>0</v>
      </c>
      <c r="G111" s="34">
        <f t="shared" si="62"/>
        <v>0</v>
      </c>
      <c r="H111" s="34">
        <f t="shared" si="62"/>
        <v>0</v>
      </c>
      <c r="I111" s="34">
        <f t="shared" si="62"/>
        <v>0</v>
      </c>
      <c r="J111" s="41">
        <f t="shared" si="62"/>
        <v>0</v>
      </c>
      <c r="K111" s="153">
        <f t="shared" si="62"/>
        <v>0</v>
      </c>
      <c r="L111" s="45">
        <f t="shared" si="62"/>
        <v>0</v>
      </c>
      <c r="M111" s="34">
        <f t="shared" si="62"/>
        <v>0</v>
      </c>
      <c r="N111" s="34">
        <f t="shared" si="62"/>
        <v>0</v>
      </c>
      <c r="O111" s="34">
        <f t="shared" si="62"/>
        <v>0</v>
      </c>
      <c r="P111" s="34">
        <f t="shared" si="62"/>
        <v>0</v>
      </c>
      <c r="Q111" s="34">
        <f t="shared" si="62"/>
        <v>0</v>
      </c>
      <c r="R111" s="153">
        <f t="shared" si="62"/>
        <v>0</v>
      </c>
      <c r="S111" s="34">
        <f t="shared" si="62"/>
        <v>0</v>
      </c>
      <c r="T111" s="34">
        <f t="shared" si="62"/>
        <v>0</v>
      </c>
      <c r="U111" s="34">
        <f t="shared" si="62"/>
        <v>0</v>
      </c>
      <c r="V111" s="34">
        <f t="shared" si="62"/>
        <v>0</v>
      </c>
      <c r="W111" s="34">
        <f t="shared" si="62"/>
        <v>0</v>
      </c>
      <c r="X111" s="34">
        <f t="shared" si="62"/>
        <v>0</v>
      </c>
      <c r="Y111" s="153">
        <f t="shared" si="62"/>
        <v>0</v>
      </c>
      <c r="Z111" s="34">
        <f t="shared" si="62"/>
        <v>0</v>
      </c>
      <c r="AA111" s="34">
        <f t="shared" si="62"/>
        <v>0</v>
      </c>
      <c r="AB111" s="34">
        <f t="shared" si="62"/>
        <v>0</v>
      </c>
      <c r="AC111" s="34">
        <f t="shared" si="62"/>
        <v>0</v>
      </c>
      <c r="AD111" s="34">
        <f t="shared" si="62"/>
        <v>0</v>
      </c>
      <c r="AE111" s="34">
        <f t="shared" si="62"/>
        <v>0</v>
      </c>
      <c r="AF111" s="153">
        <f t="shared" si="62"/>
        <v>0</v>
      </c>
      <c r="AG111" s="34">
        <f t="shared" si="62"/>
        <v>0</v>
      </c>
      <c r="AH111" s="34">
        <f t="shared" si="62"/>
        <v>0</v>
      </c>
      <c r="AI111" s="34">
        <f t="shared" si="62"/>
        <v>0</v>
      </c>
      <c r="AJ111" s="34">
        <f t="shared" si="62"/>
        <v>0</v>
      </c>
      <c r="AK111" s="34">
        <f t="shared" si="62"/>
        <v>0</v>
      </c>
      <c r="AL111" s="34">
        <f t="shared" si="62"/>
        <v>0</v>
      </c>
      <c r="AM111" s="153">
        <f t="shared" si="62"/>
        <v>0</v>
      </c>
      <c r="AN111" s="153">
        <f t="shared" si="62"/>
        <v>0</v>
      </c>
    </row>
    <row r="112" spans="1:40">
      <c r="A112" s="283" t="s">
        <v>133</v>
      </c>
      <c r="B112" s="284"/>
      <c r="C112" s="284"/>
      <c r="D112" s="285"/>
      <c r="E112" s="35">
        <f t="shared" ref="E112:AN112" si="63">IFERROR(E35*$B$11,"-")</f>
        <v>0</v>
      </c>
      <c r="F112" s="36">
        <f t="shared" si="63"/>
        <v>0</v>
      </c>
      <c r="G112" s="36">
        <f t="shared" si="63"/>
        <v>0</v>
      </c>
      <c r="H112" s="36">
        <f t="shared" si="63"/>
        <v>0</v>
      </c>
      <c r="I112" s="36">
        <f t="shared" si="63"/>
        <v>0</v>
      </c>
      <c r="J112" s="42">
        <f t="shared" si="63"/>
        <v>0</v>
      </c>
      <c r="K112" s="154">
        <f t="shared" si="63"/>
        <v>0</v>
      </c>
      <c r="L112" s="46">
        <f t="shared" si="63"/>
        <v>0</v>
      </c>
      <c r="M112" s="36">
        <f t="shared" si="63"/>
        <v>0</v>
      </c>
      <c r="N112" s="36">
        <f t="shared" si="63"/>
        <v>0</v>
      </c>
      <c r="O112" s="36">
        <f t="shared" si="63"/>
        <v>0</v>
      </c>
      <c r="P112" s="36">
        <f t="shared" si="63"/>
        <v>0</v>
      </c>
      <c r="Q112" s="36">
        <f t="shared" si="63"/>
        <v>0</v>
      </c>
      <c r="R112" s="154">
        <f t="shared" si="63"/>
        <v>0</v>
      </c>
      <c r="S112" s="36">
        <f t="shared" si="63"/>
        <v>0</v>
      </c>
      <c r="T112" s="36">
        <f t="shared" si="63"/>
        <v>0</v>
      </c>
      <c r="U112" s="36">
        <f t="shared" si="63"/>
        <v>0</v>
      </c>
      <c r="V112" s="36">
        <f t="shared" si="63"/>
        <v>0</v>
      </c>
      <c r="W112" s="36">
        <f t="shared" si="63"/>
        <v>0</v>
      </c>
      <c r="X112" s="36">
        <f t="shared" si="63"/>
        <v>0</v>
      </c>
      <c r="Y112" s="154">
        <f t="shared" si="63"/>
        <v>0</v>
      </c>
      <c r="Z112" s="36">
        <f t="shared" si="63"/>
        <v>0</v>
      </c>
      <c r="AA112" s="36">
        <f t="shared" si="63"/>
        <v>0</v>
      </c>
      <c r="AB112" s="36">
        <f t="shared" si="63"/>
        <v>0</v>
      </c>
      <c r="AC112" s="36">
        <f t="shared" si="63"/>
        <v>0</v>
      </c>
      <c r="AD112" s="36">
        <f t="shared" si="63"/>
        <v>0</v>
      </c>
      <c r="AE112" s="36">
        <f t="shared" si="63"/>
        <v>0</v>
      </c>
      <c r="AF112" s="154">
        <f t="shared" si="63"/>
        <v>0</v>
      </c>
      <c r="AG112" s="36">
        <f t="shared" si="63"/>
        <v>0</v>
      </c>
      <c r="AH112" s="36">
        <f t="shared" si="63"/>
        <v>0</v>
      </c>
      <c r="AI112" s="36">
        <f t="shared" si="63"/>
        <v>0</v>
      </c>
      <c r="AJ112" s="36">
        <f t="shared" si="63"/>
        <v>0</v>
      </c>
      <c r="AK112" s="36">
        <f t="shared" si="63"/>
        <v>0</v>
      </c>
      <c r="AL112" s="36">
        <f t="shared" si="63"/>
        <v>0</v>
      </c>
      <c r="AM112" s="154">
        <f t="shared" si="63"/>
        <v>0</v>
      </c>
      <c r="AN112" s="154">
        <f t="shared" si="63"/>
        <v>0</v>
      </c>
    </row>
    <row r="113" spans="1:40">
      <c r="A113" s="283" t="s">
        <v>134</v>
      </c>
      <c r="B113" s="284"/>
      <c r="C113" s="284"/>
      <c r="D113" s="285"/>
      <c r="E113" s="37" t="str">
        <f t="shared" ref="E113:AN113" si="64">IFERROR(E35*$B$10,"-")</f>
        <v>-</v>
      </c>
      <c r="F113" s="38" t="str">
        <f t="shared" si="64"/>
        <v>-</v>
      </c>
      <c r="G113" s="38" t="str">
        <f t="shared" si="64"/>
        <v>-</v>
      </c>
      <c r="H113" s="38" t="str">
        <f t="shared" si="64"/>
        <v>-</v>
      </c>
      <c r="I113" s="38" t="str">
        <f t="shared" si="64"/>
        <v>-</v>
      </c>
      <c r="J113" s="43" t="str">
        <f t="shared" si="64"/>
        <v>-</v>
      </c>
      <c r="K113" s="155" t="str">
        <f t="shared" si="64"/>
        <v>-</v>
      </c>
      <c r="L113" s="47" t="str">
        <f t="shared" si="64"/>
        <v>-</v>
      </c>
      <c r="M113" s="38" t="str">
        <f t="shared" si="64"/>
        <v>-</v>
      </c>
      <c r="N113" s="38" t="str">
        <f t="shared" si="64"/>
        <v>-</v>
      </c>
      <c r="O113" s="38" t="str">
        <f t="shared" si="64"/>
        <v>-</v>
      </c>
      <c r="P113" s="38" t="str">
        <f t="shared" si="64"/>
        <v>-</v>
      </c>
      <c r="Q113" s="38" t="str">
        <f t="shared" si="64"/>
        <v>-</v>
      </c>
      <c r="R113" s="155" t="str">
        <f t="shared" si="64"/>
        <v>-</v>
      </c>
      <c r="S113" s="38" t="str">
        <f t="shared" si="64"/>
        <v>-</v>
      </c>
      <c r="T113" s="38" t="str">
        <f t="shared" si="64"/>
        <v>-</v>
      </c>
      <c r="U113" s="38" t="str">
        <f t="shared" si="64"/>
        <v>-</v>
      </c>
      <c r="V113" s="38" t="str">
        <f t="shared" si="64"/>
        <v>-</v>
      </c>
      <c r="W113" s="38" t="str">
        <f t="shared" si="64"/>
        <v>-</v>
      </c>
      <c r="X113" s="38" t="str">
        <f t="shared" si="64"/>
        <v>-</v>
      </c>
      <c r="Y113" s="155" t="str">
        <f t="shared" si="64"/>
        <v>-</v>
      </c>
      <c r="Z113" s="38" t="str">
        <f t="shared" si="64"/>
        <v>-</v>
      </c>
      <c r="AA113" s="38" t="str">
        <f t="shared" si="64"/>
        <v>-</v>
      </c>
      <c r="AB113" s="38" t="str">
        <f t="shared" si="64"/>
        <v>-</v>
      </c>
      <c r="AC113" s="38" t="str">
        <f t="shared" si="64"/>
        <v>-</v>
      </c>
      <c r="AD113" s="38" t="str">
        <f t="shared" si="64"/>
        <v>-</v>
      </c>
      <c r="AE113" s="38" t="str">
        <f t="shared" si="64"/>
        <v>-</v>
      </c>
      <c r="AF113" s="155" t="str">
        <f t="shared" si="64"/>
        <v>-</v>
      </c>
      <c r="AG113" s="38" t="str">
        <f t="shared" si="64"/>
        <v>-</v>
      </c>
      <c r="AH113" s="38" t="str">
        <f t="shared" si="64"/>
        <v>-</v>
      </c>
      <c r="AI113" s="38" t="str">
        <f t="shared" si="64"/>
        <v>-</v>
      </c>
      <c r="AJ113" s="38" t="str">
        <f t="shared" si="64"/>
        <v>-</v>
      </c>
      <c r="AK113" s="38" t="str">
        <f t="shared" si="64"/>
        <v>-</v>
      </c>
      <c r="AL113" s="38" t="str">
        <f t="shared" si="64"/>
        <v>-</v>
      </c>
      <c r="AM113" s="155" t="str">
        <f t="shared" si="64"/>
        <v>-</v>
      </c>
      <c r="AN113" s="155" t="str">
        <f t="shared" si="64"/>
        <v>-</v>
      </c>
    </row>
    <row r="114" spans="1:40">
      <c r="A114" s="283" t="s">
        <v>135</v>
      </c>
      <c r="B114" s="284"/>
      <c r="C114" s="284"/>
      <c r="D114" s="285"/>
      <c r="E114" s="37" t="str">
        <f t="shared" ref="E114:AN114" si="65">IFERROR(E35*$B$12,"-")</f>
        <v>-</v>
      </c>
      <c r="F114" s="38" t="str">
        <f t="shared" si="65"/>
        <v>-</v>
      </c>
      <c r="G114" s="38" t="str">
        <f t="shared" si="65"/>
        <v>-</v>
      </c>
      <c r="H114" s="38" t="str">
        <f t="shared" si="65"/>
        <v>-</v>
      </c>
      <c r="I114" s="38" t="str">
        <f t="shared" si="65"/>
        <v>-</v>
      </c>
      <c r="J114" s="43" t="str">
        <f t="shared" si="65"/>
        <v>-</v>
      </c>
      <c r="K114" s="155" t="str">
        <f t="shared" si="65"/>
        <v>-</v>
      </c>
      <c r="L114" s="47" t="str">
        <f t="shared" si="65"/>
        <v>-</v>
      </c>
      <c r="M114" s="38" t="str">
        <f t="shared" si="65"/>
        <v>-</v>
      </c>
      <c r="N114" s="38" t="str">
        <f t="shared" si="65"/>
        <v>-</v>
      </c>
      <c r="O114" s="38" t="str">
        <f t="shared" si="65"/>
        <v>-</v>
      </c>
      <c r="P114" s="38" t="str">
        <f t="shared" si="65"/>
        <v>-</v>
      </c>
      <c r="Q114" s="38" t="str">
        <f t="shared" si="65"/>
        <v>-</v>
      </c>
      <c r="R114" s="155" t="str">
        <f t="shared" si="65"/>
        <v>-</v>
      </c>
      <c r="S114" s="38" t="str">
        <f t="shared" si="65"/>
        <v>-</v>
      </c>
      <c r="T114" s="38" t="str">
        <f t="shared" si="65"/>
        <v>-</v>
      </c>
      <c r="U114" s="38" t="str">
        <f t="shared" si="65"/>
        <v>-</v>
      </c>
      <c r="V114" s="38" t="str">
        <f t="shared" si="65"/>
        <v>-</v>
      </c>
      <c r="W114" s="38" t="str">
        <f t="shared" si="65"/>
        <v>-</v>
      </c>
      <c r="X114" s="38" t="str">
        <f t="shared" si="65"/>
        <v>-</v>
      </c>
      <c r="Y114" s="155" t="str">
        <f t="shared" si="65"/>
        <v>-</v>
      </c>
      <c r="Z114" s="38" t="str">
        <f t="shared" si="65"/>
        <v>-</v>
      </c>
      <c r="AA114" s="38" t="str">
        <f t="shared" si="65"/>
        <v>-</v>
      </c>
      <c r="AB114" s="38" t="str">
        <f t="shared" si="65"/>
        <v>-</v>
      </c>
      <c r="AC114" s="38" t="str">
        <f t="shared" si="65"/>
        <v>-</v>
      </c>
      <c r="AD114" s="38" t="str">
        <f t="shared" si="65"/>
        <v>-</v>
      </c>
      <c r="AE114" s="38" t="str">
        <f t="shared" si="65"/>
        <v>-</v>
      </c>
      <c r="AF114" s="155" t="str">
        <f t="shared" si="65"/>
        <v>-</v>
      </c>
      <c r="AG114" s="38" t="str">
        <f t="shared" si="65"/>
        <v>-</v>
      </c>
      <c r="AH114" s="38" t="str">
        <f t="shared" si="65"/>
        <v>-</v>
      </c>
      <c r="AI114" s="38" t="str">
        <f t="shared" si="65"/>
        <v>-</v>
      </c>
      <c r="AJ114" s="38" t="str">
        <f t="shared" si="65"/>
        <v>-</v>
      </c>
      <c r="AK114" s="38" t="str">
        <f t="shared" si="65"/>
        <v>-</v>
      </c>
      <c r="AL114" s="38" t="str">
        <f t="shared" si="65"/>
        <v>-</v>
      </c>
      <c r="AM114" s="155" t="str">
        <f t="shared" si="65"/>
        <v>-</v>
      </c>
      <c r="AN114" s="155" t="str">
        <f t="shared" si="65"/>
        <v>-</v>
      </c>
    </row>
    <row r="115" spans="1:40">
      <c r="A115" s="283" t="s">
        <v>136</v>
      </c>
      <c r="B115" s="284"/>
      <c r="C115" s="284"/>
      <c r="D115" s="285"/>
      <c r="E115" s="37" t="str">
        <f t="shared" ref="E115:AN115" si="66">IFERROR(E35*$B$13,"-")</f>
        <v>-</v>
      </c>
      <c r="F115" s="38" t="str">
        <f t="shared" si="66"/>
        <v>-</v>
      </c>
      <c r="G115" s="38" t="str">
        <f t="shared" si="66"/>
        <v>-</v>
      </c>
      <c r="H115" s="38" t="str">
        <f t="shared" si="66"/>
        <v>-</v>
      </c>
      <c r="I115" s="38" t="str">
        <f t="shared" si="66"/>
        <v>-</v>
      </c>
      <c r="J115" s="43" t="str">
        <f t="shared" si="66"/>
        <v>-</v>
      </c>
      <c r="K115" s="155" t="str">
        <f t="shared" si="66"/>
        <v>-</v>
      </c>
      <c r="L115" s="47" t="str">
        <f t="shared" si="66"/>
        <v>-</v>
      </c>
      <c r="M115" s="38" t="str">
        <f t="shared" si="66"/>
        <v>-</v>
      </c>
      <c r="N115" s="38" t="str">
        <f t="shared" si="66"/>
        <v>-</v>
      </c>
      <c r="O115" s="38" t="str">
        <f t="shared" si="66"/>
        <v>-</v>
      </c>
      <c r="P115" s="38" t="str">
        <f t="shared" si="66"/>
        <v>-</v>
      </c>
      <c r="Q115" s="38" t="str">
        <f t="shared" si="66"/>
        <v>-</v>
      </c>
      <c r="R115" s="155" t="str">
        <f t="shared" si="66"/>
        <v>-</v>
      </c>
      <c r="S115" s="38" t="str">
        <f t="shared" si="66"/>
        <v>-</v>
      </c>
      <c r="T115" s="38" t="str">
        <f t="shared" si="66"/>
        <v>-</v>
      </c>
      <c r="U115" s="38" t="str">
        <f t="shared" si="66"/>
        <v>-</v>
      </c>
      <c r="V115" s="38" t="str">
        <f t="shared" si="66"/>
        <v>-</v>
      </c>
      <c r="W115" s="38" t="str">
        <f t="shared" si="66"/>
        <v>-</v>
      </c>
      <c r="X115" s="38" t="str">
        <f t="shared" si="66"/>
        <v>-</v>
      </c>
      <c r="Y115" s="155" t="str">
        <f t="shared" si="66"/>
        <v>-</v>
      </c>
      <c r="Z115" s="38" t="str">
        <f t="shared" si="66"/>
        <v>-</v>
      </c>
      <c r="AA115" s="38" t="str">
        <f t="shared" si="66"/>
        <v>-</v>
      </c>
      <c r="AB115" s="38" t="str">
        <f t="shared" si="66"/>
        <v>-</v>
      </c>
      <c r="AC115" s="38" t="str">
        <f t="shared" si="66"/>
        <v>-</v>
      </c>
      <c r="AD115" s="38" t="str">
        <f t="shared" si="66"/>
        <v>-</v>
      </c>
      <c r="AE115" s="38" t="str">
        <f t="shared" si="66"/>
        <v>-</v>
      </c>
      <c r="AF115" s="155" t="str">
        <f t="shared" si="66"/>
        <v>-</v>
      </c>
      <c r="AG115" s="38" t="str">
        <f t="shared" si="66"/>
        <v>-</v>
      </c>
      <c r="AH115" s="38" t="str">
        <f t="shared" si="66"/>
        <v>-</v>
      </c>
      <c r="AI115" s="38" t="str">
        <f t="shared" si="66"/>
        <v>-</v>
      </c>
      <c r="AJ115" s="38" t="str">
        <f t="shared" si="66"/>
        <v>-</v>
      </c>
      <c r="AK115" s="38" t="str">
        <f t="shared" si="66"/>
        <v>-</v>
      </c>
      <c r="AL115" s="38" t="str">
        <f t="shared" si="66"/>
        <v>-</v>
      </c>
      <c r="AM115" s="155" t="str">
        <f t="shared" si="66"/>
        <v>-</v>
      </c>
      <c r="AN115" s="155" t="str">
        <f t="shared" si="66"/>
        <v>-</v>
      </c>
    </row>
    <row r="116" spans="1:40">
      <c r="A116" s="283" t="s">
        <v>137</v>
      </c>
      <c r="B116" s="284"/>
      <c r="C116" s="284"/>
      <c r="D116" s="285"/>
      <c r="E116" s="37">
        <f t="shared" ref="E116:AN116" si="67">IFERROR((E25+E26+E27)-E111,"-")</f>
        <v>0</v>
      </c>
      <c r="F116" s="38">
        <f t="shared" si="67"/>
        <v>0</v>
      </c>
      <c r="G116" s="38">
        <f t="shared" si="67"/>
        <v>0</v>
      </c>
      <c r="H116" s="38">
        <f t="shared" si="67"/>
        <v>0</v>
      </c>
      <c r="I116" s="38">
        <f t="shared" si="67"/>
        <v>0</v>
      </c>
      <c r="J116" s="43">
        <f t="shared" si="67"/>
        <v>0</v>
      </c>
      <c r="K116" s="155">
        <f t="shared" si="67"/>
        <v>0</v>
      </c>
      <c r="L116" s="47">
        <f t="shared" si="67"/>
        <v>0</v>
      </c>
      <c r="M116" s="38">
        <f t="shared" si="67"/>
        <v>0</v>
      </c>
      <c r="N116" s="38">
        <f t="shared" si="67"/>
        <v>0</v>
      </c>
      <c r="O116" s="38">
        <f t="shared" si="67"/>
        <v>0</v>
      </c>
      <c r="P116" s="38">
        <f t="shared" si="67"/>
        <v>0</v>
      </c>
      <c r="Q116" s="38">
        <f t="shared" si="67"/>
        <v>0</v>
      </c>
      <c r="R116" s="155">
        <f t="shared" si="67"/>
        <v>0</v>
      </c>
      <c r="S116" s="38">
        <f t="shared" si="67"/>
        <v>0</v>
      </c>
      <c r="T116" s="38">
        <f t="shared" si="67"/>
        <v>0</v>
      </c>
      <c r="U116" s="38">
        <f t="shared" si="67"/>
        <v>0</v>
      </c>
      <c r="V116" s="38">
        <f t="shared" si="67"/>
        <v>0</v>
      </c>
      <c r="W116" s="38">
        <f t="shared" si="67"/>
        <v>0</v>
      </c>
      <c r="X116" s="38">
        <f t="shared" si="67"/>
        <v>0</v>
      </c>
      <c r="Y116" s="155">
        <f t="shared" si="67"/>
        <v>0</v>
      </c>
      <c r="Z116" s="38">
        <f t="shared" si="67"/>
        <v>0</v>
      </c>
      <c r="AA116" s="38">
        <f t="shared" si="67"/>
        <v>0</v>
      </c>
      <c r="AB116" s="38">
        <f t="shared" si="67"/>
        <v>0</v>
      </c>
      <c r="AC116" s="38">
        <f t="shared" si="67"/>
        <v>0</v>
      </c>
      <c r="AD116" s="38">
        <f t="shared" si="67"/>
        <v>0</v>
      </c>
      <c r="AE116" s="38">
        <f t="shared" si="67"/>
        <v>0</v>
      </c>
      <c r="AF116" s="155">
        <f t="shared" si="67"/>
        <v>0</v>
      </c>
      <c r="AG116" s="38">
        <f t="shared" si="67"/>
        <v>0</v>
      </c>
      <c r="AH116" s="38">
        <f t="shared" si="67"/>
        <v>0</v>
      </c>
      <c r="AI116" s="38">
        <f t="shared" si="67"/>
        <v>0</v>
      </c>
      <c r="AJ116" s="38">
        <f t="shared" si="67"/>
        <v>0</v>
      </c>
      <c r="AK116" s="38">
        <f t="shared" si="67"/>
        <v>0</v>
      </c>
      <c r="AL116" s="38">
        <f t="shared" si="67"/>
        <v>0</v>
      </c>
      <c r="AM116" s="155">
        <f t="shared" si="67"/>
        <v>0</v>
      </c>
      <c r="AN116" s="155">
        <f t="shared" si="67"/>
        <v>0</v>
      </c>
    </row>
    <row r="117" spans="1:40">
      <c r="A117" s="283" t="s">
        <v>138</v>
      </c>
      <c r="B117" s="284"/>
      <c r="C117" s="284"/>
      <c r="D117" s="285"/>
      <c r="E117" s="37">
        <f t="shared" ref="E117:AN117" si="68">IFERROR((E23-E112),"-")</f>
        <v>0</v>
      </c>
      <c r="F117" s="38">
        <f t="shared" si="68"/>
        <v>0</v>
      </c>
      <c r="G117" s="38">
        <f t="shared" si="68"/>
        <v>0</v>
      </c>
      <c r="H117" s="38">
        <f t="shared" si="68"/>
        <v>0</v>
      </c>
      <c r="I117" s="38">
        <f t="shared" si="68"/>
        <v>0</v>
      </c>
      <c r="J117" s="43">
        <f t="shared" si="68"/>
        <v>0</v>
      </c>
      <c r="K117" s="155">
        <f t="shared" si="68"/>
        <v>0</v>
      </c>
      <c r="L117" s="47">
        <f t="shared" si="68"/>
        <v>0</v>
      </c>
      <c r="M117" s="38">
        <f t="shared" si="68"/>
        <v>0</v>
      </c>
      <c r="N117" s="38">
        <f t="shared" si="68"/>
        <v>0</v>
      </c>
      <c r="O117" s="38">
        <f t="shared" si="68"/>
        <v>0</v>
      </c>
      <c r="P117" s="38">
        <f t="shared" si="68"/>
        <v>0</v>
      </c>
      <c r="Q117" s="38">
        <f t="shared" si="68"/>
        <v>0</v>
      </c>
      <c r="R117" s="155">
        <f t="shared" si="68"/>
        <v>0</v>
      </c>
      <c r="S117" s="38">
        <f t="shared" si="68"/>
        <v>0</v>
      </c>
      <c r="T117" s="38">
        <f t="shared" si="68"/>
        <v>0</v>
      </c>
      <c r="U117" s="38">
        <f t="shared" si="68"/>
        <v>0</v>
      </c>
      <c r="V117" s="38">
        <f t="shared" si="68"/>
        <v>0</v>
      </c>
      <c r="W117" s="38">
        <f t="shared" si="68"/>
        <v>0</v>
      </c>
      <c r="X117" s="38">
        <f t="shared" si="68"/>
        <v>0</v>
      </c>
      <c r="Y117" s="155">
        <f t="shared" si="68"/>
        <v>0</v>
      </c>
      <c r="Z117" s="38">
        <f t="shared" si="68"/>
        <v>0</v>
      </c>
      <c r="AA117" s="38">
        <f t="shared" si="68"/>
        <v>0</v>
      </c>
      <c r="AB117" s="38">
        <f t="shared" si="68"/>
        <v>0</v>
      </c>
      <c r="AC117" s="38">
        <f t="shared" si="68"/>
        <v>0</v>
      </c>
      <c r="AD117" s="38">
        <f t="shared" si="68"/>
        <v>0</v>
      </c>
      <c r="AE117" s="38">
        <f t="shared" si="68"/>
        <v>0</v>
      </c>
      <c r="AF117" s="155">
        <f t="shared" si="68"/>
        <v>0</v>
      </c>
      <c r="AG117" s="38">
        <f t="shared" si="68"/>
        <v>0</v>
      </c>
      <c r="AH117" s="38">
        <f t="shared" si="68"/>
        <v>0</v>
      </c>
      <c r="AI117" s="38">
        <f t="shared" si="68"/>
        <v>0</v>
      </c>
      <c r="AJ117" s="38">
        <f t="shared" si="68"/>
        <v>0</v>
      </c>
      <c r="AK117" s="38">
        <f t="shared" si="68"/>
        <v>0</v>
      </c>
      <c r="AL117" s="38">
        <f t="shared" si="68"/>
        <v>0</v>
      </c>
      <c r="AM117" s="155">
        <f t="shared" si="68"/>
        <v>0</v>
      </c>
      <c r="AN117" s="155">
        <f t="shared" si="68"/>
        <v>0</v>
      </c>
    </row>
    <row r="118" spans="1:40">
      <c r="A118" s="283" t="s">
        <v>139</v>
      </c>
      <c r="B118" s="284"/>
      <c r="C118" s="284"/>
      <c r="D118" s="285"/>
      <c r="E118" s="37" t="str">
        <f t="shared" ref="E118:AN118" si="69">IFERROR((E28+E29)-E113,"-")</f>
        <v>-</v>
      </c>
      <c r="F118" s="38" t="str">
        <f t="shared" si="69"/>
        <v>-</v>
      </c>
      <c r="G118" s="38" t="str">
        <f t="shared" si="69"/>
        <v>-</v>
      </c>
      <c r="H118" s="38" t="str">
        <f t="shared" si="69"/>
        <v>-</v>
      </c>
      <c r="I118" s="38" t="str">
        <f t="shared" si="69"/>
        <v>-</v>
      </c>
      <c r="J118" s="43" t="str">
        <f t="shared" si="69"/>
        <v>-</v>
      </c>
      <c r="K118" s="155" t="str">
        <f t="shared" si="69"/>
        <v>-</v>
      </c>
      <c r="L118" s="47" t="str">
        <f t="shared" si="69"/>
        <v>-</v>
      </c>
      <c r="M118" s="38" t="str">
        <f t="shared" si="69"/>
        <v>-</v>
      </c>
      <c r="N118" s="38" t="str">
        <f t="shared" si="69"/>
        <v>-</v>
      </c>
      <c r="O118" s="38" t="str">
        <f t="shared" si="69"/>
        <v>-</v>
      </c>
      <c r="P118" s="38" t="str">
        <f t="shared" si="69"/>
        <v>-</v>
      </c>
      <c r="Q118" s="38" t="str">
        <f t="shared" si="69"/>
        <v>-</v>
      </c>
      <c r="R118" s="155" t="str">
        <f t="shared" si="69"/>
        <v>-</v>
      </c>
      <c r="S118" s="38" t="str">
        <f t="shared" si="69"/>
        <v>-</v>
      </c>
      <c r="T118" s="38" t="str">
        <f t="shared" si="69"/>
        <v>-</v>
      </c>
      <c r="U118" s="38" t="str">
        <f t="shared" si="69"/>
        <v>-</v>
      </c>
      <c r="V118" s="38" t="str">
        <f t="shared" si="69"/>
        <v>-</v>
      </c>
      <c r="W118" s="38" t="str">
        <f t="shared" si="69"/>
        <v>-</v>
      </c>
      <c r="X118" s="38" t="str">
        <f t="shared" si="69"/>
        <v>-</v>
      </c>
      <c r="Y118" s="155" t="str">
        <f t="shared" si="69"/>
        <v>-</v>
      </c>
      <c r="Z118" s="38" t="str">
        <f t="shared" si="69"/>
        <v>-</v>
      </c>
      <c r="AA118" s="38" t="str">
        <f t="shared" si="69"/>
        <v>-</v>
      </c>
      <c r="AB118" s="38" t="str">
        <f t="shared" si="69"/>
        <v>-</v>
      </c>
      <c r="AC118" s="38" t="str">
        <f t="shared" si="69"/>
        <v>-</v>
      </c>
      <c r="AD118" s="38" t="str">
        <f t="shared" si="69"/>
        <v>-</v>
      </c>
      <c r="AE118" s="38" t="str">
        <f t="shared" si="69"/>
        <v>-</v>
      </c>
      <c r="AF118" s="155" t="str">
        <f t="shared" si="69"/>
        <v>-</v>
      </c>
      <c r="AG118" s="38" t="str">
        <f t="shared" si="69"/>
        <v>-</v>
      </c>
      <c r="AH118" s="38" t="str">
        <f t="shared" si="69"/>
        <v>-</v>
      </c>
      <c r="AI118" s="38" t="str">
        <f t="shared" si="69"/>
        <v>-</v>
      </c>
      <c r="AJ118" s="38" t="str">
        <f t="shared" si="69"/>
        <v>-</v>
      </c>
      <c r="AK118" s="38" t="str">
        <f t="shared" si="69"/>
        <v>-</v>
      </c>
      <c r="AL118" s="38" t="str">
        <f t="shared" si="69"/>
        <v>-</v>
      </c>
      <c r="AM118" s="155" t="str">
        <f t="shared" si="69"/>
        <v>-</v>
      </c>
      <c r="AN118" s="155" t="str">
        <f t="shared" si="69"/>
        <v>-</v>
      </c>
    </row>
    <row r="119" spans="1:40">
      <c r="A119" s="283" t="s">
        <v>140</v>
      </c>
      <c r="B119" s="284"/>
      <c r="C119" s="284"/>
      <c r="D119" s="285"/>
      <c r="E119" s="37" t="str">
        <f t="shared" ref="E119:AN119" si="70">IFERROR(E24-E114,"-")</f>
        <v>-</v>
      </c>
      <c r="F119" s="38" t="str">
        <f t="shared" si="70"/>
        <v>-</v>
      </c>
      <c r="G119" s="38" t="str">
        <f t="shared" si="70"/>
        <v>-</v>
      </c>
      <c r="H119" s="38" t="str">
        <f t="shared" si="70"/>
        <v>-</v>
      </c>
      <c r="I119" s="38" t="str">
        <f t="shared" si="70"/>
        <v>-</v>
      </c>
      <c r="J119" s="43" t="str">
        <f t="shared" si="70"/>
        <v>-</v>
      </c>
      <c r="K119" s="155" t="str">
        <f t="shared" si="70"/>
        <v>-</v>
      </c>
      <c r="L119" s="47" t="str">
        <f t="shared" si="70"/>
        <v>-</v>
      </c>
      <c r="M119" s="38" t="str">
        <f t="shared" si="70"/>
        <v>-</v>
      </c>
      <c r="N119" s="38" t="str">
        <f t="shared" si="70"/>
        <v>-</v>
      </c>
      <c r="O119" s="38" t="str">
        <f t="shared" si="70"/>
        <v>-</v>
      </c>
      <c r="P119" s="38" t="str">
        <f t="shared" si="70"/>
        <v>-</v>
      </c>
      <c r="Q119" s="38" t="str">
        <f t="shared" si="70"/>
        <v>-</v>
      </c>
      <c r="R119" s="155" t="str">
        <f t="shared" si="70"/>
        <v>-</v>
      </c>
      <c r="S119" s="38" t="str">
        <f t="shared" si="70"/>
        <v>-</v>
      </c>
      <c r="T119" s="38" t="str">
        <f t="shared" si="70"/>
        <v>-</v>
      </c>
      <c r="U119" s="38" t="str">
        <f t="shared" si="70"/>
        <v>-</v>
      </c>
      <c r="V119" s="38" t="str">
        <f t="shared" si="70"/>
        <v>-</v>
      </c>
      <c r="W119" s="38" t="str">
        <f t="shared" si="70"/>
        <v>-</v>
      </c>
      <c r="X119" s="38" t="str">
        <f t="shared" si="70"/>
        <v>-</v>
      </c>
      <c r="Y119" s="155" t="str">
        <f t="shared" si="70"/>
        <v>-</v>
      </c>
      <c r="Z119" s="38" t="str">
        <f t="shared" si="70"/>
        <v>-</v>
      </c>
      <c r="AA119" s="38" t="str">
        <f t="shared" si="70"/>
        <v>-</v>
      </c>
      <c r="AB119" s="38" t="str">
        <f t="shared" si="70"/>
        <v>-</v>
      </c>
      <c r="AC119" s="38" t="str">
        <f t="shared" si="70"/>
        <v>-</v>
      </c>
      <c r="AD119" s="38" t="str">
        <f t="shared" si="70"/>
        <v>-</v>
      </c>
      <c r="AE119" s="38" t="str">
        <f t="shared" si="70"/>
        <v>-</v>
      </c>
      <c r="AF119" s="155" t="str">
        <f t="shared" si="70"/>
        <v>-</v>
      </c>
      <c r="AG119" s="38" t="str">
        <f t="shared" si="70"/>
        <v>-</v>
      </c>
      <c r="AH119" s="38" t="str">
        <f t="shared" si="70"/>
        <v>-</v>
      </c>
      <c r="AI119" s="38" t="str">
        <f t="shared" si="70"/>
        <v>-</v>
      </c>
      <c r="AJ119" s="38" t="str">
        <f t="shared" si="70"/>
        <v>-</v>
      </c>
      <c r="AK119" s="38" t="str">
        <f t="shared" si="70"/>
        <v>-</v>
      </c>
      <c r="AL119" s="38" t="str">
        <f t="shared" si="70"/>
        <v>-</v>
      </c>
      <c r="AM119" s="155" t="str">
        <f t="shared" si="70"/>
        <v>-</v>
      </c>
      <c r="AN119" s="155" t="str">
        <f t="shared" si="70"/>
        <v>-</v>
      </c>
    </row>
    <row r="120" spans="1:40" ht="15.75" customHeight="1">
      <c r="A120" s="280" t="s">
        <v>141</v>
      </c>
      <c r="B120" s="281"/>
      <c r="C120" s="281"/>
      <c r="D120" s="282"/>
      <c r="E120" s="39" t="str">
        <f t="shared" ref="E120:AN120" si="71">IFERROR((E30+E31)-E115,"-")</f>
        <v>-</v>
      </c>
      <c r="F120" s="40" t="str">
        <f t="shared" si="71"/>
        <v>-</v>
      </c>
      <c r="G120" s="40" t="str">
        <f t="shared" si="71"/>
        <v>-</v>
      </c>
      <c r="H120" s="40" t="str">
        <f t="shared" si="71"/>
        <v>-</v>
      </c>
      <c r="I120" s="40" t="str">
        <f t="shared" si="71"/>
        <v>-</v>
      </c>
      <c r="J120" s="44" t="str">
        <f t="shared" si="71"/>
        <v>-</v>
      </c>
      <c r="K120" s="156" t="str">
        <f t="shared" si="71"/>
        <v>-</v>
      </c>
      <c r="L120" s="48" t="str">
        <f t="shared" si="71"/>
        <v>-</v>
      </c>
      <c r="M120" s="40" t="str">
        <f t="shared" si="71"/>
        <v>-</v>
      </c>
      <c r="N120" s="40" t="str">
        <f t="shared" si="71"/>
        <v>-</v>
      </c>
      <c r="O120" s="40" t="str">
        <f t="shared" si="71"/>
        <v>-</v>
      </c>
      <c r="P120" s="40" t="str">
        <f t="shared" si="71"/>
        <v>-</v>
      </c>
      <c r="Q120" s="40" t="str">
        <f t="shared" si="71"/>
        <v>-</v>
      </c>
      <c r="R120" s="156" t="str">
        <f t="shared" si="71"/>
        <v>-</v>
      </c>
      <c r="S120" s="40" t="str">
        <f t="shared" si="71"/>
        <v>-</v>
      </c>
      <c r="T120" s="40" t="str">
        <f t="shared" si="71"/>
        <v>-</v>
      </c>
      <c r="U120" s="40" t="str">
        <f t="shared" si="71"/>
        <v>-</v>
      </c>
      <c r="V120" s="40" t="str">
        <f t="shared" si="71"/>
        <v>-</v>
      </c>
      <c r="W120" s="40" t="str">
        <f t="shared" si="71"/>
        <v>-</v>
      </c>
      <c r="X120" s="40" t="str">
        <f t="shared" si="71"/>
        <v>-</v>
      </c>
      <c r="Y120" s="156" t="str">
        <f t="shared" si="71"/>
        <v>-</v>
      </c>
      <c r="Z120" s="40" t="str">
        <f t="shared" si="71"/>
        <v>-</v>
      </c>
      <c r="AA120" s="40" t="str">
        <f t="shared" si="71"/>
        <v>-</v>
      </c>
      <c r="AB120" s="40" t="str">
        <f t="shared" si="71"/>
        <v>-</v>
      </c>
      <c r="AC120" s="40" t="str">
        <f t="shared" si="71"/>
        <v>-</v>
      </c>
      <c r="AD120" s="40" t="str">
        <f t="shared" si="71"/>
        <v>-</v>
      </c>
      <c r="AE120" s="40" t="str">
        <f t="shared" si="71"/>
        <v>-</v>
      </c>
      <c r="AF120" s="156" t="str">
        <f t="shared" si="71"/>
        <v>-</v>
      </c>
      <c r="AG120" s="40" t="str">
        <f t="shared" si="71"/>
        <v>-</v>
      </c>
      <c r="AH120" s="40" t="str">
        <f t="shared" si="71"/>
        <v>-</v>
      </c>
      <c r="AI120" s="40" t="str">
        <f t="shared" si="71"/>
        <v>-</v>
      </c>
      <c r="AJ120" s="40" t="str">
        <f t="shared" si="71"/>
        <v>-</v>
      </c>
      <c r="AK120" s="40" t="str">
        <f t="shared" si="71"/>
        <v>-</v>
      </c>
      <c r="AL120" s="40" t="str">
        <f t="shared" si="71"/>
        <v>-</v>
      </c>
      <c r="AM120" s="156" t="str">
        <f t="shared" si="71"/>
        <v>-</v>
      </c>
      <c r="AN120" s="156" t="str">
        <f t="shared" si="71"/>
        <v>-</v>
      </c>
    </row>
    <row r="121" spans="1:40" ht="15.75" customHeight="1"/>
  </sheetData>
  <sheetProtection formatCells="0" formatColumns="0" formatRows="0" insertColumns="0" insertRows="0" insertHyperlinks="0" deleteColumns="0" deleteRows="0" sort="0" autoFilter="0" pivotTables="0"/>
  <mergeCells count="103">
    <mergeCell ref="A120:D120"/>
    <mergeCell ref="A114:D114"/>
    <mergeCell ref="A115:D115"/>
    <mergeCell ref="A116:D116"/>
    <mergeCell ref="A117:D117"/>
    <mergeCell ref="A118:D118"/>
    <mergeCell ref="A119:D119"/>
    <mergeCell ref="A113:D113"/>
    <mergeCell ref="A83:D83"/>
    <mergeCell ref="A108:D108"/>
    <mergeCell ref="A111:D111"/>
    <mergeCell ref="A112:D112"/>
    <mergeCell ref="A107:D107"/>
    <mergeCell ref="A104:D104"/>
    <mergeCell ref="A105:D105"/>
    <mergeCell ref="A106:D106"/>
    <mergeCell ref="A84:D84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9:D99"/>
    <mergeCell ref="A100:D100"/>
    <mergeCell ref="A102:D102"/>
    <mergeCell ref="A103:D103"/>
    <mergeCell ref="A95:D95"/>
    <mergeCell ref="A96:D96"/>
    <mergeCell ref="A97:D97"/>
    <mergeCell ref="A68:D68"/>
    <mergeCell ref="A70:D70"/>
    <mergeCell ref="A78:D78"/>
    <mergeCell ref="A79:D79"/>
    <mergeCell ref="A80:D80"/>
    <mergeCell ref="A82:D82"/>
    <mergeCell ref="A72:D72"/>
    <mergeCell ref="A73:D73"/>
    <mergeCell ref="A75:D75"/>
    <mergeCell ref="A76:D76"/>
    <mergeCell ref="A77:D77"/>
    <mergeCell ref="A71:D71"/>
    <mergeCell ref="A81:D81"/>
    <mergeCell ref="A64:D64"/>
    <mergeCell ref="A65:D65"/>
    <mergeCell ref="A66:D66"/>
    <mergeCell ref="A67:D67"/>
    <mergeCell ref="A57:D57"/>
    <mergeCell ref="A58:D58"/>
    <mergeCell ref="A59:D59"/>
    <mergeCell ref="A61:D61"/>
    <mergeCell ref="A62:D62"/>
    <mergeCell ref="A63:D63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51:D51"/>
    <mergeCell ref="A52:D52"/>
    <mergeCell ref="A53:D53"/>
    <mergeCell ref="A54:D54"/>
    <mergeCell ref="A55:D55"/>
    <mergeCell ref="A46:D46"/>
    <mergeCell ref="A47:D47"/>
    <mergeCell ref="A48:D48"/>
    <mergeCell ref="A49:D49"/>
    <mergeCell ref="A50:D50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1:B1"/>
    <mergeCell ref="C1:D1"/>
    <mergeCell ref="A3:B3"/>
    <mergeCell ref="C3:D3"/>
    <mergeCell ref="A4:B4"/>
    <mergeCell ref="C4:D4"/>
    <mergeCell ref="AF21:AF22"/>
    <mergeCell ref="AM21:AM22"/>
    <mergeCell ref="AN21:AN22"/>
    <mergeCell ref="K21:K22"/>
    <mergeCell ref="R21:R22"/>
    <mergeCell ref="Y21:Y22"/>
  </mergeCells>
  <dataValidations count="2">
    <dataValidation type="list" allowBlank="1" showInputMessage="1" showErrorMessage="1" sqref="C4:D4">
      <formula1>$C$5:$D$5</formula1>
    </dataValidation>
    <dataValidation type="list" allowBlank="1" showInputMessage="1" showErrorMessage="1" sqref="C4:D4">
      <formula1>$C$5:$D$5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Objectifs!$B$6:$K$6</xm:f>
          </x14:formula1>
          <xm:sqref>C3:D3</xm:sqref>
        </x14:dataValidation>
        <x14:dataValidation type="list" allowBlank="1" showInputMessage="1" showErrorMessage="1">
          <x14:formula1>
            <xm:f>Objectifs!$B$6:$K$6</xm:f>
          </x14:formula1>
          <xm:sqref>C3:D3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8EAADB"/>
  </sheetPr>
  <dimension ref="A1:AO121"/>
  <sheetViews>
    <sheetView tabSelected="1" zoomScale="85" zoomScaleNormal="85" workbookViewId="0">
      <pane xSplit="4" ySplit="22" topLeftCell="E23" activePane="bottomRight" state="frozen"/>
      <selection pane="topRight"/>
      <selection pane="bottomLeft"/>
      <selection pane="bottomRight" activeCell="A23" sqref="A23:D23"/>
    </sheetView>
  </sheetViews>
  <sheetFormatPr baseColWidth="10" defaultColWidth="11.42578125" defaultRowHeight="15"/>
  <cols>
    <col min="1" max="1" width="34" style="2" customWidth="1"/>
    <col min="2" max="2" width="9.28515625" style="2" customWidth="1"/>
    <col min="3" max="3" width="23.5703125" style="2" customWidth="1"/>
    <col min="4" max="4" width="13.7109375" style="2" customWidth="1"/>
    <col min="5" max="5" width="12.85546875" style="2" hidden="1" customWidth="1"/>
    <col min="6" max="6" width="11.42578125" style="2" hidden="1"/>
    <col min="7" max="7" width="11.5703125" style="2" hidden="1" customWidth="1"/>
    <col min="8" max="11" width="11.42578125" style="2"/>
    <col min="12" max="12" width="12.85546875" style="2" customWidth="1"/>
    <col min="13" max="13" width="11.42578125" style="2"/>
    <col min="14" max="14" width="11.5703125" style="2" customWidth="1"/>
    <col min="15" max="18" width="11.42578125" style="2"/>
    <col min="19" max="19" width="12.85546875" style="2" customWidth="1"/>
    <col min="20" max="20" width="11.42578125" style="2"/>
    <col min="21" max="21" width="11.5703125" style="2" customWidth="1"/>
    <col min="22" max="25" width="11.42578125" style="2"/>
    <col min="26" max="26" width="12.85546875" style="2" customWidth="1"/>
    <col min="27" max="27" width="11.42578125" style="2"/>
    <col min="28" max="28" width="11.5703125" style="2" customWidth="1"/>
    <col min="29" max="32" width="11.42578125" style="2"/>
    <col min="33" max="33" width="12.85546875" style="2" customWidth="1"/>
    <col min="34" max="34" width="11.42578125" style="2"/>
    <col min="35" max="35" width="11.5703125" style="2" customWidth="1"/>
    <col min="36" max="39" width="11.42578125" style="2"/>
    <col min="40" max="40" width="30.85546875" style="2" customWidth="1"/>
    <col min="41" max="41" width="11.42578125" style="2"/>
  </cols>
  <sheetData>
    <row r="1" spans="1:40" ht="16.5" customHeight="1">
      <c r="A1" s="252" t="s">
        <v>40</v>
      </c>
      <c r="B1" s="253"/>
      <c r="C1" s="252" t="e">
        <f>MID(CELL("nomfichier",H1),FIND("]",CELL("nomfichier",H1))+1,32)</f>
        <v>#VALUE!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16.5" customHeight="1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0" ht="16.5" customHeight="1">
      <c r="A3" s="256" t="s">
        <v>42</v>
      </c>
      <c r="B3" s="257"/>
      <c r="C3" s="254" t="s">
        <v>3</v>
      </c>
      <c r="D3" s="255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0" ht="16.5" customHeight="1">
      <c r="A4" s="256" t="s">
        <v>43</v>
      </c>
      <c r="B4" s="257"/>
      <c r="C4" s="254" t="s">
        <v>2</v>
      </c>
      <c r="D4" s="255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0" ht="16.5" customHeight="1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0" s="53" customFormat="1" ht="16.5" customHeight="1">
      <c r="A6" s="270" t="s">
        <v>44</v>
      </c>
      <c r="B6" s="271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0" ht="15.75" customHeight="1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 t="shared" ref="D7:D17" si="0"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0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 t="shared" si="0"/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0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 t="shared" si="0"/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0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 t="shared" si="0"/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0">
      <c r="A11" s="54" t="s">
        <v>18</v>
      </c>
      <c r="B11" s="67">
        <f>HLOOKUP(C3,Objectifs!B6:K17,6,FALSE)</f>
        <v>5.0000000000000001E-3</v>
      </c>
      <c r="C11" s="160" t="str">
        <f>AN58</f>
        <v>-</v>
      </c>
      <c r="D11" s="63" t="str">
        <f t="shared" si="0"/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0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 t="shared" si="0"/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0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 t="shared" si="0"/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0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 t="shared" si="0"/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0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 t="shared" si="0"/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0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 t="shared" si="0"/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0" ht="15.75" customHeight="1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 t="shared" si="0"/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0" ht="16.5" customHeight="1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0" ht="15.75" customHeight="1">
      <c r="A19" s="192" t="s">
        <v>26</v>
      </c>
      <c r="B19" s="272">
        <f>'Dates de chargements'!$B$219</f>
        <v>0</v>
      </c>
      <c r="C19" s="27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0" ht="17.45" customHeight="1">
      <c r="A20" s="193" t="s">
        <v>47</v>
      </c>
      <c r="B20" s="273" t="str">
        <f>IFERROR(AN35/$B$19,"-")</f>
        <v>-</v>
      </c>
      <c r="C20" s="27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0" ht="16.5" customHeight="1">
      <c r="D21" s="4"/>
      <c r="E21" s="79" t="str">
        <f t="shared" ref="E21:J21" si="1">TEXT(E22,"jjjj")</f>
        <v>jjjj</v>
      </c>
      <c r="F21" s="80" t="str">
        <f t="shared" si="1"/>
        <v>jjjj</v>
      </c>
      <c r="G21" s="80" t="str">
        <f t="shared" si="1"/>
        <v>jjjj</v>
      </c>
      <c r="H21" s="80" t="str">
        <f t="shared" si="1"/>
        <v>jjjj</v>
      </c>
      <c r="I21" s="80" t="str">
        <f t="shared" si="1"/>
        <v>jjjj</v>
      </c>
      <c r="J21" s="81" t="str">
        <f t="shared" si="1"/>
        <v>jjjj</v>
      </c>
      <c r="K21" s="241" t="s">
        <v>197</v>
      </c>
      <c r="L21" s="79" t="str">
        <f t="shared" ref="L21:Q21" si="2">TEXT(L22,"jjjj")</f>
        <v>jjjj</v>
      </c>
      <c r="M21" s="80" t="str">
        <f t="shared" si="2"/>
        <v>jjjj</v>
      </c>
      <c r="N21" s="80" t="str">
        <f t="shared" si="2"/>
        <v>jjjj</v>
      </c>
      <c r="O21" s="80" t="str">
        <f t="shared" si="2"/>
        <v>jjjj</v>
      </c>
      <c r="P21" s="80" t="str">
        <f t="shared" si="2"/>
        <v>jjjj</v>
      </c>
      <c r="Q21" s="82" t="str">
        <f t="shared" si="2"/>
        <v>jjjj</v>
      </c>
      <c r="R21" s="241" t="s">
        <v>199</v>
      </c>
      <c r="S21" s="79" t="str">
        <f t="shared" ref="S21:X21" si="3">TEXT(S22,"jjjj")</f>
        <v>jjjj</v>
      </c>
      <c r="T21" s="80" t="str">
        <f t="shared" si="3"/>
        <v>jjjj</v>
      </c>
      <c r="U21" s="80" t="str">
        <f t="shared" si="3"/>
        <v>jjjj</v>
      </c>
      <c r="V21" s="80" t="str">
        <f t="shared" si="3"/>
        <v>jjjj</v>
      </c>
      <c r="W21" s="80" t="str">
        <f t="shared" si="3"/>
        <v>jjjj</v>
      </c>
      <c r="X21" s="82" t="str">
        <f t="shared" si="3"/>
        <v>jjjj</v>
      </c>
      <c r="Y21" s="241" t="s">
        <v>200</v>
      </c>
      <c r="Z21" s="79" t="str">
        <f t="shared" ref="Z21:AE21" si="4">TEXT(Z22,"jjjj")</f>
        <v>jjjj</v>
      </c>
      <c r="AA21" s="80" t="str">
        <f t="shared" si="4"/>
        <v>jjjj</v>
      </c>
      <c r="AB21" s="80" t="str">
        <f t="shared" si="4"/>
        <v>jjjj</v>
      </c>
      <c r="AC21" s="80" t="str">
        <f t="shared" si="4"/>
        <v>jjjj</v>
      </c>
      <c r="AD21" s="80" t="str">
        <f t="shared" si="4"/>
        <v>jjjj</v>
      </c>
      <c r="AE21" s="82" t="str">
        <f t="shared" si="4"/>
        <v>jjjj</v>
      </c>
      <c r="AF21" s="241" t="s">
        <v>201</v>
      </c>
      <c r="AG21" s="79" t="str">
        <f t="shared" ref="AG21:AL21" si="5">TEXT(AG22,"jjjj")</f>
        <v>jjjj</v>
      </c>
      <c r="AH21" s="80" t="str">
        <f t="shared" si="5"/>
        <v>jjjj</v>
      </c>
      <c r="AI21" s="80" t="str">
        <f t="shared" si="5"/>
        <v>jjjj</v>
      </c>
      <c r="AJ21" s="80" t="str">
        <f t="shared" si="5"/>
        <v>jjjj</v>
      </c>
      <c r="AK21" s="80" t="str">
        <f t="shared" si="5"/>
        <v>jjjj</v>
      </c>
      <c r="AL21" s="82" t="str">
        <f t="shared" si="5"/>
        <v>jjjj</v>
      </c>
      <c r="AM21" s="241" t="s">
        <v>202</v>
      </c>
      <c r="AN21" s="241" t="s">
        <v>203</v>
      </c>
    </row>
    <row r="22" spans="1:40" ht="16.5" customHeight="1">
      <c r="A22" s="4"/>
      <c r="B22" s="4"/>
      <c r="C22" s="4"/>
      <c r="D22" s="4"/>
      <c r="E22" s="79">
        <v>44893</v>
      </c>
      <c r="F22" s="80">
        <f>+E22+1</f>
        <v>44894</v>
      </c>
      <c r="G22" s="80">
        <f>+F22+1</f>
        <v>44895</v>
      </c>
      <c r="H22" s="80">
        <f>+G22+1</f>
        <v>44896</v>
      </c>
      <c r="I22" s="80">
        <f>+H22+1</f>
        <v>44897</v>
      </c>
      <c r="J22" s="81">
        <f>+I22+1</f>
        <v>44898</v>
      </c>
      <c r="K22" s="242"/>
      <c r="L22" s="83">
        <f>J22+2</f>
        <v>44900</v>
      </c>
      <c r="M22" s="84">
        <f>+L22+1</f>
        <v>44901</v>
      </c>
      <c r="N22" s="84">
        <f>+M22+1</f>
        <v>44902</v>
      </c>
      <c r="O22" s="84">
        <f>+N22+1</f>
        <v>44903</v>
      </c>
      <c r="P22" s="84">
        <f>+O22+1</f>
        <v>44904</v>
      </c>
      <c r="Q22" s="85">
        <f>+P22+1</f>
        <v>44905</v>
      </c>
      <c r="R22" s="242"/>
      <c r="S22" s="83">
        <f>Q22+2</f>
        <v>44907</v>
      </c>
      <c r="T22" s="84">
        <f>+S22+1</f>
        <v>44908</v>
      </c>
      <c r="U22" s="84">
        <f>+T22+1</f>
        <v>44909</v>
      </c>
      <c r="V22" s="84">
        <f>+U22+1</f>
        <v>44910</v>
      </c>
      <c r="W22" s="84">
        <f>+V22+1</f>
        <v>44911</v>
      </c>
      <c r="X22" s="85">
        <f>+W22+1</f>
        <v>44912</v>
      </c>
      <c r="Y22" s="242"/>
      <c r="Z22" s="83">
        <f>X22+2</f>
        <v>44914</v>
      </c>
      <c r="AA22" s="84">
        <f>+Z22+1</f>
        <v>44915</v>
      </c>
      <c r="AB22" s="84">
        <f>+AA22+1</f>
        <v>44916</v>
      </c>
      <c r="AC22" s="84">
        <f>+AB22+1</f>
        <v>44917</v>
      </c>
      <c r="AD22" s="84">
        <f>+AC22+1</f>
        <v>44918</v>
      </c>
      <c r="AE22" s="85">
        <f>+AD22+1</f>
        <v>44919</v>
      </c>
      <c r="AF22" s="242"/>
      <c r="AG22" s="83">
        <f>AE22+2</f>
        <v>44921</v>
      </c>
      <c r="AH22" s="84">
        <f>+AG22+1</f>
        <v>44922</v>
      </c>
      <c r="AI22" s="84">
        <f>+AH22+1</f>
        <v>44923</v>
      </c>
      <c r="AJ22" s="84">
        <f>+AI22+1</f>
        <v>44924</v>
      </c>
      <c r="AK22" s="84">
        <f>+AJ22+1</f>
        <v>44925</v>
      </c>
      <c r="AL22" s="85">
        <f>+AK22+1</f>
        <v>44926</v>
      </c>
      <c r="AM22" s="242"/>
      <c r="AN22" s="242"/>
    </row>
    <row r="23" spans="1:40" ht="15.75" customHeight="1">
      <c r="A23" s="249" t="s">
        <v>179</v>
      </c>
      <c r="B23" s="250"/>
      <c r="C23" s="250"/>
      <c r="D23" s="251"/>
      <c r="E23" s="5"/>
      <c r="F23" s="6"/>
      <c r="G23" s="6"/>
      <c r="H23" s="6"/>
      <c r="I23" s="6"/>
      <c r="J23" s="15"/>
      <c r="K23" s="72">
        <f t="shared" ref="K23:K34" si="6">SUM(E23:J23)</f>
        <v>0</v>
      </c>
      <c r="L23" s="5"/>
      <c r="M23" s="6"/>
      <c r="N23" s="6"/>
      <c r="O23" s="6"/>
      <c r="P23" s="6"/>
      <c r="Q23" s="15"/>
      <c r="R23" s="72">
        <f t="shared" ref="R23:R34" si="7">SUM(L23:Q23)</f>
        <v>0</v>
      </c>
      <c r="S23" s="5"/>
      <c r="T23" s="6"/>
      <c r="U23" s="6"/>
      <c r="V23" s="6"/>
      <c r="W23" s="6"/>
      <c r="X23" s="15"/>
      <c r="Y23" s="72">
        <f t="shared" ref="Y23:Y34" si="8">SUM(S23:X23)</f>
        <v>0</v>
      </c>
      <c r="Z23" s="5"/>
      <c r="AA23" s="6"/>
      <c r="AB23" s="6"/>
      <c r="AC23" s="6"/>
      <c r="AD23" s="6"/>
      <c r="AE23" s="15"/>
      <c r="AF23" s="72">
        <f t="shared" ref="AF23:AF34" si="9">SUM(Z23:AE23)</f>
        <v>0</v>
      </c>
      <c r="AG23" s="5"/>
      <c r="AH23" s="6"/>
      <c r="AI23" s="6"/>
      <c r="AJ23" s="6"/>
      <c r="AK23" s="6"/>
      <c r="AL23" s="15"/>
      <c r="AM23" s="72">
        <f t="shared" ref="AM23:AM34" si="10">SUM(AG23:AL23)</f>
        <v>0</v>
      </c>
      <c r="AN23" s="72">
        <f t="shared" ref="AN23:AN34" si="11">K23+R23+Y23+AF23+AM23</f>
        <v>0</v>
      </c>
    </row>
    <row r="24" spans="1:40">
      <c r="A24" s="243" t="s">
        <v>55</v>
      </c>
      <c r="B24" s="244"/>
      <c r="C24" s="244"/>
      <c r="D24" s="245"/>
      <c r="E24" s="7"/>
      <c r="F24" s="8"/>
      <c r="G24" s="8"/>
      <c r="H24" s="8"/>
      <c r="I24" s="8"/>
      <c r="J24" s="16"/>
      <c r="K24" s="73">
        <f t="shared" si="6"/>
        <v>0</v>
      </c>
      <c r="L24" s="7"/>
      <c r="M24" s="8"/>
      <c r="N24" s="8"/>
      <c r="O24" s="8"/>
      <c r="P24" s="8"/>
      <c r="Q24" s="16"/>
      <c r="R24" s="73">
        <f t="shared" si="7"/>
        <v>0</v>
      </c>
      <c r="S24" s="7"/>
      <c r="T24" s="8"/>
      <c r="U24" s="8"/>
      <c r="V24" s="8"/>
      <c r="W24" s="8"/>
      <c r="X24" s="16"/>
      <c r="Y24" s="73">
        <f t="shared" si="8"/>
        <v>0</v>
      </c>
      <c r="Z24" s="7"/>
      <c r="AA24" s="8"/>
      <c r="AB24" s="8"/>
      <c r="AC24" s="8"/>
      <c r="AD24" s="8"/>
      <c r="AE24" s="16"/>
      <c r="AF24" s="73">
        <f t="shared" si="9"/>
        <v>0</v>
      </c>
      <c r="AG24" s="7"/>
      <c r="AH24" s="8"/>
      <c r="AI24" s="8"/>
      <c r="AJ24" s="8"/>
      <c r="AK24" s="8"/>
      <c r="AL24" s="16"/>
      <c r="AM24" s="73">
        <f t="shared" si="10"/>
        <v>0</v>
      </c>
      <c r="AN24" s="73">
        <f t="shared" si="11"/>
        <v>0</v>
      </c>
    </row>
    <row r="25" spans="1:40">
      <c r="A25" s="243" t="s">
        <v>56</v>
      </c>
      <c r="B25" s="244"/>
      <c r="C25" s="244"/>
      <c r="D25" s="245"/>
      <c r="E25" s="7"/>
      <c r="F25" s="8"/>
      <c r="G25" s="8"/>
      <c r="H25" s="8"/>
      <c r="I25" s="8"/>
      <c r="J25" s="16"/>
      <c r="K25" s="73">
        <f t="shared" si="6"/>
        <v>0</v>
      </c>
      <c r="L25" s="7"/>
      <c r="M25" s="8"/>
      <c r="N25" s="8"/>
      <c r="O25" s="8"/>
      <c r="P25" s="8"/>
      <c r="Q25" s="16"/>
      <c r="R25" s="73">
        <f t="shared" si="7"/>
        <v>0</v>
      </c>
      <c r="S25" s="7"/>
      <c r="T25" s="8"/>
      <c r="U25" s="8"/>
      <c r="V25" s="8"/>
      <c r="W25" s="8"/>
      <c r="X25" s="16"/>
      <c r="Y25" s="73">
        <f t="shared" si="8"/>
        <v>0</v>
      </c>
      <c r="Z25" s="7"/>
      <c r="AA25" s="8"/>
      <c r="AB25" s="8"/>
      <c r="AC25" s="8"/>
      <c r="AD25" s="8"/>
      <c r="AE25" s="16"/>
      <c r="AF25" s="73">
        <f t="shared" si="9"/>
        <v>0</v>
      </c>
      <c r="AG25" s="7"/>
      <c r="AH25" s="8"/>
      <c r="AI25" s="8"/>
      <c r="AJ25" s="8"/>
      <c r="AK25" s="8"/>
      <c r="AL25" s="16"/>
      <c r="AM25" s="73">
        <f t="shared" si="10"/>
        <v>0</v>
      </c>
      <c r="AN25" s="73">
        <f t="shared" si="11"/>
        <v>0</v>
      </c>
    </row>
    <row r="26" spans="1:40">
      <c r="A26" s="243" t="s">
        <v>57</v>
      </c>
      <c r="B26" s="244"/>
      <c r="C26" s="244"/>
      <c r="D26" s="245"/>
      <c r="E26" s="7"/>
      <c r="F26" s="8"/>
      <c r="G26" s="8"/>
      <c r="H26" s="8"/>
      <c r="I26" s="8"/>
      <c r="J26" s="16"/>
      <c r="K26" s="73">
        <f t="shared" si="6"/>
        <v>0</v>
      </c>
      <c r="L26" s="7"/>
      <c r="M26" s="8"/>
      <c r="N26" s="8"/>
      <c r="O26" s="8"/>
      <c r="P26" s="8"/>
      <c r="Q26" s="16"/>
      <c r="R26" s="73">
        <f t="shared" si="7"/>
        <v>0</v>
      </c>
      <c r="S26" s="7"/>
      <c r="T26" s="8"/>
      <c r="U26" s="8"/>
      <c r="V26" s="8"/>
      <c r="W26" s="8"/>
      <c r="X26" s="16"/>
      <c r="Y26" s="73">
        <f t="shared" si="8"/>
        <v>0</v>
      </c>
      <c r="Z26" s="7"/>
      <c r="AA26" s="8"/>
      <c r="AB26" s="8"/>
      <c r="AC26" s="8"/>
      <c r="AD26" s="8"/>
      <c r="AE26" s="16"/>
      <c r="AF26" s="73">
        <f t="shared" si="9"/>
        <v>0</v>
      </c>
      <c r="AG26" s="7"/>
      <c r="AH26" s="8"/>
      <c r="AI26" s="8"/>
      <c r="AJ26" s="8"/>
      <c r="AK26" s="8"/>
      <c r="AL26" s="16"/>
      <c r="AM26" s="73">
        <f t="shared" si="10"/>
        <v>0</v>
      </c>
      <c r="AN26" s="73">
        <f t="shared" si="11"/>
        <v>0</v>
      </c>
    </row>
    <row r="27" spans="1:40">
      <c r="A27" s="243" t="s">
        <v>58</v>
      </c>
      <c r="B27" s="244"/>
      <c r="C27" s="244"/>
      <c r="D27" s="245"/>
      <c r="E27" s="7"/>
      <c r="F27" s="8"/>
      <c r="G27" s="8"/>
      <c r="H27" s="8"/>
      <c r="I27" s="8"/>
      <c r="J27" s="16"/>
      <c r="K27" s="73">
        <f t="shared" si="6"/>
        <v>0</v>
      </c>
      <c r="L27" s="7"/>
      <c r="M27" s="8"/>
      <c r="N27" s="8"/>
      <c r="O27" s="8"/>
      <c r="P27" s="8"/>
      <c r="Q27" s="16"/>
      <c r="R27" s="73">
        <f t="shared" si="7"/>
        <v>0</v>
      </c>
      <c r="S27" s="7"/>
      <c r="T27" s="8"/>
      <c r="U27" s="8"/>
      <c r="V27" s="8"/>
      <c r="W27" s="8"/>
      <c r="X27" s="16"/>
      <c r="Y27" s="73">
        <f t="shared" si="8"/>
        <v>0</v>
      </c>
      <c r="Z27" s="7"/>
      <c r="AA27" s="8"/>
      <c r="AB27" s="8"/>
      <c r="AC27" s="8"/>
      <c r="AD27" s="8"/>
      <c r="AE27" s="16"/>
      <c r="AF27" s="73">
        <f t="shared" si="9"/>
        <v>0</v>
      </c>
      <c r="AG27" s="7"/>
      <c r="AH27" s="8"/>
      <c r="AI27" s="8"/>
      <c r="AJ27" s="8"/>
      <c r="AK27" s="8"/>
      <c r="AL27" s="16"/>
      <c r="AM27" s="73">
        <f t="shared" si="10"/>
        <v>0</v>
      </c>
      <c r="AN27" s="73">
        <f t="shared" si="11"/>
        <v>0</v>
      </c>
    </row>
    <row r="28" spans="1:40">
      <c r="A28" s="243" t="s">
        <v>59</v>
      </c>
      <c r="B28" s="244"/>
      <c r="C28" s="244"/>
      <c r="D28" s="245"/>
      <c r="E28" s="7"/>
      <c r="F28" s="8"/>
      <c r="G28" s="8"/>
      <c r="H28" s="8"/>
      <c r="I28" s="8"/>
      <c r="J28" s="16"/>
      <c r="K28" s="73">
        <f t="shared" si="6"/>
        <v>0</v>
      </c>
      <c r="L28" s="7"/>
      <c r="M28" s="8"/>
      <c r="N28" s="8"/>
      <c r="O28" s="8"/>
      <c r="P28" s="8"/>
      <c r="Q28" s="16"/>
      <c r="R28" s="73">
        <f t="shared" si="7"/>
        <v>0</v>
      </c>
      <c r="S28" s="7"/>
      <c r="T28" s="8"/>
      <c r="U28" s="8"/>
      <c r="V28" s="8"/>
      <c r="W28" s="8"/>
      <c r="X28" s="16"/>
      <c r="Y28" s="73">
        <f t="shared" si="8"/>
        <v>0</v>
      </c>
      <c r="Z28" s="7"/>
      <c r="AA28" s="8"/>
      <c r="AB28" s="8"/>
      <c r="AC28" s="8"/>
      <c r="AD28" s="8"/>
      <c r="AE28" s="16"/>
      <c r="AF28" s="73">
        <f t="shared" si="9"/>
        <v>0</v>
      </c>
      <c r="AG28" s="7"/>
      <c r="AH28" s="8"/>
      <c r="AI28" s="8"/>
      <c r="AJ28" s="8"/>
      <c r="AK28" s="8"/>
      <c r="AL28" s="16"/>
      <c r="AM28" s="73">
        <f t="shared" si="10"/>
        <v>0</v>
      </c>
      <c r="AN28" s="73">
        <f t="shared" si="11"/>
        <v>0</v>
      </c>
    </row>
    <row r="29" spans="1:40">
      <c r="A29" s="243" t="s">
        <v>60</v>
      </c>
      <c r="B29" s="244"/>
      <c r="C29" s="244"/>
      <c r="D29" s="245"/>
      <c r="E29" s="7"/>
      <c r="F29" s="8"/>
      <c r="G29" s="8"/>
      <c r="H29" s="8"/>
      <c r="I29" s="8"/>
      <c r="J29" s="16"/>
      <c r="K29" s="73">
        <f t="shared" si="6"/>
        <v>0</v>
      </c>
      <c r="L29" s="7"/>
      <c r="M29" s="8"/>
      <c r="N29" s="8"/>
      <c r="O29" s="8"/>
      <c r="P29" s="8"/>
      <c r="Q29" s="16"/>
      <c r="R29" s="73">
        <f t="shared" si="7"/>
        <v>0</v>
      </c>
      <c r="S29" s="7"/>
      <c r="T29" s="8"/>
      <c r="U29" s="8"/>
      <c r="V29" s="8"/>
      <c r="W29" s="8"/>
      <c r="X29" s="16"/>
      <c r="Y29" s="73">
        <f t="shared" si="8"/>
        <v>0</v>
      </c>
      <c r="Z29" s="7"/>
      <c r="AA29" s="8"/>
      <c r="AB29" s="8"/>
      <c r="AC29" s="8"/>
      <c r="AD29" s="8"/>
      <c r="AE29" s="16"/>
      <c r="AF29" s="73">
        <f t="shared" si="9"/>
        <v>0</v>
      </c>
      <c r="AG29" s="7"/>
      <c r="AH29" s="8"/>
      <c r="AI29" s="8"/>
      <c r="AJ29" s="8"/>
      <c r="AK29" s="8"/>
      <c r="AL29" s="16"/>
      <c r="AM29" s="73">
        <f t="shared" si="10"/>
        <v>0</v>
      </c>
      <c r="AN29" s="73">
        <f t="shared" si="11"/>
        <v>0</v>
      </c>
    </row>
    <row r="30" spans="1:40">
      <c r="A30" s="243" t="s">
        <v>61</v>
      </c>
      <c r="B30" s="244"/>
      <c r="C30" s="244"/>
      <c r="D30" s="245"/>
      <c r="E30" s="7"/>
      <c r="F30" s="8"/>
      <c r="G30" s="8"/>
      <c r="H30" s="8"/>
      <c r="I30" s="8"/>
      <c r="J30" s="16"/>
      <c r="K30" s="73">
        <f t="shared" si="6"/>
        <v>0</v>
      </c>
      <c r="L30" s="7"/>
      <c r="M30" s="8"/>
      <c r="N30" s="8"/>
      <c r="O30" s="8"/>
      <c r="P30" s="8"/>
      <c r="Q30" s="16"/>
      <c r="R30" s="73">
        <f t="shared" si="7"/>
        <v>0</v>
      </c>
      <c r="S30" s="7"/>
      <c r="T30" s="8"/>
      <c r="U30" s="8"/>
      <c r="V30" s="8"/>
      <c r="W30" s="8"/>
      <c r="X30" s="16"/>
      <c r="Y30" s="73">
        <f t="shared" si="8"/>
        <v>0</v>
      </c>
      <c r="Z30" s="7"/>
      <c r="AA30" s="8"/>
      <c r="AB30" s="8"/>
      <c r="AC30" s="8"/>
      <c r="AD30" s="8"/>
      <c r="AE30" s="16"/>
      <c r="AF30" s="73">
        <f t="shared" si="9"/>
        <v>0</v>
      </c>
      <c r="AG30" s="7"/>
      <c r="AH30" s="8"/>
      <c r="AI30" s="8"/>
      <c r="AJ30" s="8"/>
      <c r="AK30" s="8"/>
      <c r="AL30" s="16"/>
      <c r="AM30" s="73">
        <f t="shared" si="10"/>
        <v>0</v>
      </c>
      <c r="AN30" s="73">
        <f t="shared" si="11"/>
        <v>0</v>
      </c>
    </row>
    <row r="31" spans="1:40">
      <c r="A31" s="243" t="s">
        <v>62</v>
      </c>
      <c r="B31" s="244"/>
      <c r="C31" s="244"/>
      <c r="D31" s="245"/>
      <c r="E31" s="9"/>
      <c r="F31" s="10"/>
      <c r="G31" s="10"/>
      <c r="H31" s="10"/>
      <c r="I31" s="10"/>
      <c r="J31" s="17"/>
      <c r="K31" s="74">
        <f t="shared" si="6"/>
        <v>0</v>
      </c>
      <c r="L31" s="9"/>
      <c r="M31" s="10"/>
      <c r="N31" s="10"/>
      <c r="O31" s="10"/>
      <c r="P31" s="10"/>
      <c r="Q31" s="17"/>
      <c r="R31" s="74">
        <f t="shared" si="7"/>
        <v>0</v>
      </c>
      <c r="S31" s="9"/>
      <c r="T31" s="10"/>
      <c r="U31" s="10"/>
      <c r="V31" s="10"/>
      <c r="W31" s="10"/>
      <c r="X31" s="17"/>
      <c r="Y31" s="74">
        <f t="shared" si="8"/>
        <v>0</v>
      </c>
      <c r="Z31" s="9"/>
      <c r="AA31" s="10"/>
      <c r="AB31" s="10"/>
      <c r="AC31" s="10"/>
      <c r="AD31" s="10"/>
      <c r="AE31" s="17"/>
      <c r="AF31" s="74">
        <f t="shared" si="9"/>
        <v>0</v>
      </c>
      <c r="AG31" s="9"/>
      <c r="AH31" s="10"/>
      <c r="AI31" s="10"/>
      <c r="AJ31" s="10"/>
      <c r="AK31" s="10"/>
      <c r="AL31" s="17"/>
      <c r="AM31" s="74">
        <f t="shared" si="10"/>
        <v>0</v>
      </c>
      <c r="AN31" s="74">
        <f t="shared" si="11"/>
        <v>0</v>
      </c>
    </row>
    <row r="32" spans="1:40">
      <c r="A32" s="246" t="s">
        <v>63</v>
      </c>
      <c r="B32" s="247"/>
      <c r="C32" s="247"/>
      <c r="D32" s="248"/>
      <c r="E32" s="7"/>
      <c r="F32" s="8"/>
      <c r="G32" s="8"/>
      <c r="H32" s="8"/>
      <c r="I32" s="8"/>
      <c r="J32" s="16"/>
      <c r="K32" s="73">
        <f t="shared" si="6"/>
        <v>0</v>
      </c>
      <c r="L32" s="7"/>
      <c r="M32" s="8"/>
      <c r="N32" s="8"/>
      <c r="O32" s="8"/>
      <c r="P32" s="8"/>
      <c r="Q32" s="16"/>
      <c r="R32" s="73">
        <f t="shared" si="7"/>
        <v>0</v>
      </c>
      <c r="S32" s="7"/>
      <c r="T32" s="8"/>
      <c r="U32" s="8"/>
      <c r="V32" s="8"/>
      <c r="W32" s="8"/>
      <c r="X32" s="16"/>
      <c r="Y32" s="73">
        <f t="shared" si="8"/>
        <v>0</v>
      </c>
      <c r="Z32" s="7"/>
      <c r="AA32" s="8"/>
      <c r="AB32" s="8"/>
      <c r="AC32" s="8"/>
      <c r="AD32" s="8"/>
      <c r="AE32" s="16"/>
      <c r="AF32" s="73">
        <f t="shared" si="9"/>
        <v>0</v>
      </c>
      <c r="AG32" s="7"/>
      <c r="AH32" s="8"/>
      <c r="AI32" s="8"/>
      <c r="AJ32" s="8"/>
      <c r="AK32" s="8"/>
      <c r="AL32" s="16"/>
      <c r="AM32" s="73">
        <f t="shared" si="10"/>
        <v>0</v>
      </c>
      <c r="AN32" s="73">
        <f t="shared" si="11"/>
        <v>0</v>
      </c>
    </row>
    <row r="33" spans="1:40">
      <c r="A33" s="246" t="s">
        <v>64</v>
      </c>
      <c r="B33" s="247"/>
      <c r="C33" s="247"/>
      <c r="D33" s="248"/>
      <c r="E33" s="7"/>
      <c r="F33" s="8"/>
      <c r="G33" s="8"/>
      <c r="H33" s="8"/>
      <c r="I33" s="8"/>
      <c r="J33" s="16"/>
      <c r="K33" s="73">
        <f t="shared" si="6"/>
        <v>0</v>
      </c>
      <c r="L33" s="7"/>
      <c r="M33" s="8"/>
      <c r="N33" s="8"/>
      <c r="O33" s="8"/>
      <c r="P33" s="8"/>
      <c r="Q33" s="16"/>
      <c r="R33" s="73">
        <f t="shared" si="7"/>
        <v>0</v>
      </c>
      <c r="S33" s="7"/>
      <c r="T33" s="8"/>
      <c r="U33" s="8"/>
      <c r="V33" s="8"/>
      <c r="W33" s="8"/>
      <c r="X33" s="16"/>
      <c r="Y33" s="73">
        <f t="shared" si="8"/>
        <v>0</v>
      </c>
      <c r="Z33" s="7"/>
      <c r="AA33" s="8"/>
      <c r="AB33" s="8"/>
      <c r="AC33" s="8"/>
      <c r="AD33" s="8"/>
      <c r="AE33" s="16"/>
      <c r="AF33" s="73">
        <f t="shared" si="9"/>
        <v>0</v>
      </c>
      <c r="AG33" s="7"/>
      <c r="AH33" s="8"/>
      <c r="AI33" s="8"/>
      <c r="AJ33" s="8"/>
      <c r="AK33" s="8"/>
      <c r="AL33" s="16"/>
      <c r="AM33" s="73">
        <f t="shared" si="10"/>
        <v>0</v>
      </c>
      <c r="AN33" s="73">
        <f t="shared" si="11"/>
        <v>0</v>
      </c>
    </row>
    <row r="34" spans="1:40" ht="15.75" customHeight="1">
      <c r="A34" s="243" t="s">
        <v>65</v>
      </c>
      <c r="B34" s="244"/>
      <c r="C34" s="244"/>
      <c r="D34" s="245"/>
      <c r="E34" s="7"/>
      <c r="F34" s="8"/>
      <c r="G34" s="8"/>
      <c r="H34" s="8"/>
      <c r="I34" s="8"/>
      <c r="J34" s="16"/>
      <c r="K34" s="73">
        <f t="shared" si="6"/>
        <v>0</v>
      </c>
      <c r="L34" s="7"/>
      <c r="M34" s="8"/>
      <c r="N34" s="8"/>
      <c r="O34" s="8"/>
      <c r="P34" s="8"/>
      <c r="Q34" s="16"/>
      <c r="R34" s="73">
        <f t="shared" si="7"/>
        <v>0</v>
      </c>
      <c r="S34" s="7"/>
      <c r="T34" s="8"/>
      <c r="U34" s="8"/>
      <c r="V34" s="8"/>
      <c r="W34" s="8"/>
      <c r="X34" s="16"/>
      <c r="Y34" s="73">
        <f t="shared" si="8"/>
        <v>0</v>
      </c>
      <c r="Z34" s="7"/>
      <c r="AA34" s="8"/>
      <c r="AB34" s="8"/>
      <c r="AC34" s="8"/>
      <c r="AD34" s="8"/>
      <c r="AE34" s="16"/>
      <c r="AF34" s="73">
        <f t="shared" si="9"/>
        <v>0</v>
      </c>
      <c r="AG34" s="7"/>
      <c r="AH34" s="8"/>
      <c r="AI34" s="8"/>
      <c r="AJ34" s="8"/>
      <c r="AK34" s="8"/>
      <c r="AL34" s="16"/>
      <c r="AM34" s="73">
        <f t="shared" si="10"/>
        <v>0</v>
      </c>
      <c r="AN34" s="73">
        <f t="shared" si="11"/>
        <v>0</v>
      </c>
    </row>
    <row r="35" spans="1:40" ht="16.5" customHeight="1">
      <c r="A35" s="258" t="s">
        <v>66</v>
      </c>
      <c r="B35" s="259"/>
      <c r="C35" s="259"/>
      <c r="D35" s="260"/>
      <c r="E35" s="76">
        <f t="shared" ref="E35:AN35" si="12">SUM(E23:E34)</f>
        <v>0</v>
      </c>
      <c r="F35" s="77">
        <f t="shared" si="12"/>
        <v>0</v>
      </c>
      <c r="G35" s="77">
        <f t="shared" si="12"/>
        <v>0</v>
      </c>
      <c r="H35" s="77">
        <f t="shared" si="12"/>
        <v>0</v>
      </c>
      <c r="I35" s="77">
        <f t="shared" si="12"/>
        <v>0</v>
      </c>
      <c r="J35" s="78">
        <f t="shared" si="12"/>
        <v>0</v>
      </c>
      <c r="K35" s="75">
        <f t="shared" si="12"/>
        <v>0</v>
      </c>
      <c r="L35" s="76">
        <f t="shared" si="12"/>
        <v>0</v>
      </c>
      <c r="M35" s="77">
        <f t="shared" si="12"/>
        <v>0</v>
      </c>
      <c r="N35" s="77">
        <f t="shared" si="12"/>
        <v>0</v>
      </c>
      <c r="O35" s="77">
        <f t="shared" si="12"/>
        <v>0</v>
      </c>
      <c r="P35" s="77">
        <f t="shared" si="12"/>
        <v>0</v>
      </c>
      <c r="Q35" s="78">
        <f t="shared" si="12"/>
        <v>0</v>
      </c>
      <c r="R35" s="75">
        <f t="shared" si="12"/>
        <v>0</v>
      </c>
      <c r="S35" s="76">
        <f t="shared" si="12"/>
        <v>0</v>
      </c>
      <c r="T35" s="77">
        <f t="shared" si="12"/>
        <v>0</v>
      </c>
      <c r="U35" s="77">
        <f t="shared" si="12"/>
        <v>0</v>
      </c>
      <c r="V35" s="77">
        <f t="shared" si="12"/>
        <v>0</v>
      </c>
      <c r="W35" s="77">
        <f t="shared" si="12"/>
        <v>0</v>
      </c>
      <c r="X35" s="78">
        <f t="shared" si="12"/>
        <v>0</v>
      </c>
      <c r="Y35" s="75">
        <f t="shared" si="12"/>
        <v>0</v>
      </c>
      <c r="Z35" s="76">
        <f t="shared" si="12"/>
        <v>0</v>
      </c>
      <c r="AA35" s="77">
        <f t="shared" si="12"/>
        <v>0</v>
      </c>
      <c r="AB35" s="77">
        <f t="shared" si="12"/>
        <v>0</v>
      </c>
      <c r="AC35" s="77">
        <f t="shared" si="12"/>
        <v>0</v>
      </c>
      <c r="AD35" s="77">
        <f t="shared" si="12"/>
        <v>0</v>
      </c>
      <c r="AE35" s="78">
        <f t="shared" si="12"/>
        <v>0</v>
      </c>
      <c r="AF35" s="75">
        <f t="shared" si="12"/>
        <v>0</v>
      </c>
      <c r="AG35" s="76">
        <f t="shared" si="12"/>
        <v>0</v>
      </c>
      <c r="AH35" s="77">
        <f t="shared" si="12"/>
        <v>0</v>
      </c>
      <c r="AI35" s="77">
        <f t="shared" si="12"/>
        <v>0</v>
      </c>
      <c r="AJ35" s="77">
        <f t="shared" si="12"/>
        <v>0</v>
      </c>
      <c r="AK35" s="77">
        <f t="shared" si="12"/>
        <v>0</v>
      </c>
      <c r="AL35" s="78">
        <f t="shared" si="12"/>
        <v>0</v>
      </c>
      <c r="AM35" s="75">
        <f t="shared" si="12"/>
        <v>0</v>
      </c>
      <c r="AN35" s="75">
        <f t="shared" si="12"/>
        <v>0</v>
      </c>
    </row>
    <row r="36" spans="1:40" ht="16.5" customHeight="1">
      <c r="A36" s="258" t="s">
        <v>67</v>
      </c>
      <c r="B36" s="259"/>
      <c r="C36" s="259"/>
      <c r="D36" s="260"/>
      <c r="E36" s="76">
        <f t="shared" ref="E36:AN36" si="13">SUM(E23:E31)</f>
        <v>0</v>
      </c>
      <c r="F36" s="77">
        <f t="shared" si="13"/>
        <v>0</v>
      </c>
      <c r="G36" s="77">
        <f t="shared" si="13"/>
        <v>0</v>
      </c>
      <c r="H36" s="77">
        <f t="shared" si="13"/>
        <v>0</v>
      </c>
      <c r="I36" s="77">
        <f t="shared" si="13"/>
        <v>0</v>
      </c>
      <c r="J36" s="78">
        <f t="shared" si="13"/>
        <v>0</v>
      </c>
      <c r="K36" s="75">
        <f t="shared" si="13"/>
        <v>0</v>
      </c>
      <c r="L36" s="76">
        <f t="shared" si="13"/>
        <v>0</v>
      </c>
      <c r="M36" s="77">
        <f t="shared" si="13"/>
        <v>0</v>
      </c>
      <c r="N36" s="77">
        <f t="shared" si="13"/>
        <v>0</v>
      </c>
      <c r="O36" s="77">
        <f t="shared" si="13"/>
        <v>0</v>
      </c>
      <c r="P36" s="77">
        <f t="shared" si="13"/>
        <v>0</v>
      </c>
      <c r="Q36" s="78">
        <f t="shared" si="13"/>
        <v>0</v>
      </c>
      <c r="R36" s="75">
        <f t="shared" si="13"/>
        <v>0</v>
      </c>
      <c r="S36" s="76">
        <f t="shared" si="13"/>
        <v>0</v>
      </c>
      <c r="T36" s="77">
        <f t="shared" si="13"/>
        <v>0</v>
      </c>
      <c r="U36" s="77">
        <f t="shared" si="13"/>
        <v>0</v>
      </c>
      <c r="V36" s="77">
        <f t="shared" si="13"/>
        <v>0</v>
      </c>
      <c r="W36" s="77">
        <f t="shared" si="13"/>
        <v>0</v>
      </c>
      <c r="X36" s="78">
        <f t="shared" si="13"/>
        <v>0</v>
      </c>
      <c r="Y36" s="75">
        <f t="shared" si="13"/>
        <v>0</v>
      </c>
      <c r="Z36" s="76">
        <f t="shared" si="13"/>
        <v>0</v>
      </c>
      <c r="AA36" s="77">
        <f t="shared" si="13"/>
        <v>0</v>
      </c>
      <c r="AB36" s="77">
        <f t="shared" si="13"/>
        <v>0</v>
      </c>
      <c r="AC36" s="77">
        <f t="shared" si="13"/>
        <v>0</v>
      </c>
      <c r="AD36" s="77">
        <f t="shared" si="13"/>
        <v>0</v>
      </c>
      <c r="AE36" s="78">
        <f t="shared" si="13"/>
        <v>0</v>
      </c>
      <c r="AF36" s="75">
        <f t="shared" si="13"/>
        <v>0</v>
      </c>
      <c r="AG36" s="76">
        <f t="shared" si="13"/>
        <v>0</v>
      </c>
      <c r="AH36" s="77">
        <f t="shared" si="13"/>
        <v>0</v>
      </c>
      <c r="AI36" s="77">
        <f t="shared" si="13"/>
        <v>0</v>
      </c>
      <c r="AJ36" s="77">
        <f t="shared" si="13"/>
        <v>0</v>
      </c>
      <c r="AK36" s="77">
        <f t="shared" si="13"/>
        <v>0</v>
      </c>
      <c r="AL36" s="78">
        <f t="shared" si="13"/>
        <v>0</v>
      </c>
      <c r="AM36" s="75">
        <f t="shared" si="13"/>
        <v>0</v>
      </c>
      <c r="AN36" s="75">
        <f t="shared" si="13"/>
        <v>0</v>
      </c>
    </row>
    <row r="37" spans="1:40" ht="16.5" customHeight="1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0" ht="15.75" customHeight="1">
      <c r="A38" s="261" t="s">
        <v>68</v>
      </c>
      <c r="B38" s="262"/>
      <c r="C38" s="262"/>
      <c r="D38" s="263"/>
      <c r="E38" s="102" t="str">
        <f t="shared" ref="E38:AN38" si="14">IF($C$4="oui",E35-(E36/$B$9),"-")</f>
        <v>-</v>
      </c>
      <c r="F38" s="103" t="str">
        <f t="shared" si="14"/>
        <v>-</v>
      </c>
      <c r="G38" s="103" t="str">
        <f t="shared" si="14"/>
        <v>-</v>
      </c>
      <c r="H38" s="103" t="str">
        <f t="shared" si="14"/>
        <v>-</v>
      </c>
      <c r="I38" s="103" t="str">
        <f t="shared" si="14"/>
        <v>-</v>
      </c>
      <c r="J38" s="104" t="str">
        <f t="shared" si="14"/>
        <v>-</v>
      </c>
      <c r="K38" s="108" t="str">
        <f t="shared" si="14"/>
        <v>-</v>
      </c>
      <c r="L38" s="102" t="str">
        <f t="shared" si="14"/>
        <v>-</v>
      </c>
      <c r="M38" s="103" t="str">
        <f t="shared" si="14"/>
        <v>-</v>
      </c>
      <c r="N38" s="103" t="str">
        <f t="shared" si="14"/>
        <v>-</v>
      </c>
      <c r="O38" s="103" t="str">
        <f t="shared" si="14"/>
        <v>-</v>
      </c>
      <c r="P38" s="103" t="str">
        <f t="shared" si="14"/>
        <v>-</v>
      </c>
      <c r="Q38" s="104" t="str">
        <f t="shared" si="14"/>
        <v>-</v>
      </c>
      <c r="R38" s="108" t="str">
        <f t="shared" si="14"/>
        <v>-</v>
      </c>
      <c r="S38" s="102" t="str">
        <f t="shared" si="14"/>
        <v>-</v>
      </c>
      <c r="T38" s="103" t="str">
        <f t="shared" si="14"/>
        <v>-</v>
      </c>
      <c r="U38" s="103" t="str">
        <f t="shared" si="14"/>
        <v>-</v>
      </c>
      <c r="V38" s="103" t="str">
        <f t="shared" si="14"/>
        <v>-</v>
      </c>
      <c r="W38" s="103" t="str">
        <f t="shared" si="14"/>
        <v>-</v>
      </c>
      <c r="X38" s="104" t="str">
        <f t="shared" si="14"/>
        <v>-</v>
      </c>
      <c r="Y38" s="108" t="str">
        <f t="shared" si="14"/>
        <v>-</v>
      </c>
      <c r="Z38" s="102" t="str">
        <f t="shared" si="14"/>
        <v>-</v>
      </c>
      <c r="AA38" s="103" t="str">
        <f t="shared" si="14"/>
        <v>-</v>
      </c>
      <c r="AB38" s="103" t="str">
        <f t="shared" si="14"/>
        <v>-</v>
      </c>
      <c r="AC38" s="103" t="str">
        <f t="shared" si="14"/>
        <v>-</v>
      </c>
      <c r="AD38" s="103" t="str">
        <f t="shared" si="14"/>
        <v>-</v>
      </c>
      <c r="AE38" s="104" t="str">
        <f t="shared" si="14"/>
        <v>-</v>
      </c>
      <c r="AF38" s="108" t="str">
        <f t="shared" si="14"/>
        <v>-</v>
      </c>
      <c r="AG38" s="102" t="str">
        <f t="shared" si="14"/>
        <v>-</v>
      </c>
      <c r="AH38" s="103" t="str">
        <f t="shared" si="14"/>
        <v>-</v>
      </c>
      <c r="AI38" s="103" t="str">
        <f t="shared" si="14"/>
        <v>-</v>
      </c>
      <c r="AJ38" s="103" t="str">
        <f t="shared" si="14"/>
        <v>-</v>
      </c>
      <c r="AK38" s="103" t="str">
        <f t="shared" si="14"/>
        <v>-</v>
      </c>
      <c r="AL38" s="104" t="str">
        <f t="shared" si="14"/>
        <v>-</v>
      </c>
      <c r="AM38" s="108" t="str">
        <f t="shared" si="14"/>
        <v>-</v>
      </c>
      <c r="AN38" s="108" t="str">
        <f t="shared" si="14"/>
        <v>-</v>
      </c>
    </row>
    <row r="39" spans="1:40">
      <c r="A39" s="264" t="s">
        <v>69</v>
      </c>
      <c r="B39" s="265"/>
      <c r="C39" s="265"/>
      <c r="D39" s="266"/>
      <c r="E39" s="105" t="str">
        <f t="shared" ref="E39:AN39" si="15">IF($C$4="oui",E35-E38,"-")</f>
        <v>-</v>
      </c>
      <c r="F39" s="106" t="str">
        <f t="shared" si="15"/>
        <v>-</v>
      </c>
      <c r="G39" s="106" t="str">
        <f t="shared" si="15"/>
        <v>-</v>
      </c>
      <c r="H39" s="106" t="str">
        <f t="shared" si="15"/>
        <v>-</v>
      </c>
      <c r="I39" s="106" t="str">
        <f t="shared" si="15"/>
        <v>-</v>
      </c>
      <c r="J39" s="107" t="str">
        <f t="shared" si="15"/>
        <v>-</v>
      </c>
      <c r="K39" s="109" t="str">
        <f t="shared" si="15"/>
        <v>-</v>
      </c>
      <c r="L39" s="105" t="str">
        <f t="shared" si="15"/>
        <v>-</v>
      </c>
      <c r="M39" s="106" t="str">
        <f t="shared" si="15"/>
        <v>-</v>
      </c>
      <c r="N39" s="106" t="str">
        <f t="shared" si="15"/>
        <v>-</v>
      </c>
      <c r="O39" s="106" t="str">
        <f t="shared" si="15"/>
        <v>-</v>
      </c>
      <c r="P39" s="106" t="str">
        <f t="shared" si="15"/>
        <v>-</v>
      </c>
      <c r="Q39" s="107" t="str">
        <f t="shared" si="15"/>
        <v>-</v>
      </c>
      <c r="R39" s="109" t="str">
        <f t="shared" si="15"/>
        <v>-</v>
      </c>
      <c r="S39" s="105" t="str">
        <f t="shared" si="15"/>
        <v>-</v>
      </c>
      <c r="T39" s="106" t="str">
        <f t="shared" si="15"/>
        <v>-</v>
      </c>
      <c r="U39" s="106" t="str">
        <f t="shared" si="15"/>
        <v>-</v>
      </c>
      <c r="V39" s="106" t="str">
        <f t="shared" si="15"/>
        <v>-</v>
      </c>
      <c r="W39" s="106" t="str">
        <f t="shared" si="15"/>
        <v>-</v>
      </c>
      <c r="X39" s="107" t="str">
        <f t="shared" si="15"/>
        <v>-</v>
      </c>
      <c r="Y39" s="109" t="str">
        <f t="shared" si="15"/>
        <v>-</v>
      </c>
      <c r="Z39" s="105" t="str">
        <f t="shared" si="15"/>
        <v>-</v>
      </c>
      <c r="AA39" s="106" t="str">
        <f t="shared" si="15"/>
        <v>-</v>
      </c>
      <c r="AB39" s="106" t="str">
        <f t="shared" si="15"/>
        <v>-</v>
      </c>
      <c r="AC39" s="106" t="str">
        <f t="shared" si="15"/>
        <v>-</v>
      </c>
      <c r="AD39" s="106" t="str">
        <f t="shared" si="15"/>
        <v>-</v>
      </c>
      <c r="AE39" s="107" t="str">
        <f t="shared" si="15"/>
        <v>-</v>
      </c>
      <c r="AF39" s="109" t="str">
        <f t="shared" si="15"/>
        <v>-</v>
      </c>
      <c r="AG39" s="105" t="str">
        <f t="shared" si="15"/>
        <v>-</v>
      </c>
      <c r="AH39" s="106" t="str">
        <f t="shared" si="15"/>
        <v>-</v>
      </c>
      <c r="AI39" s="106" t="str">
        <f t="shared" si="15"/>
        <v>-</v>
      </c>
      <c r="AJ39" s="106" t="str">
        <f t="shared" si="15"/>
        <v>-</v>
      </c>
      <c r="AK39" s="106" t="str">
        <f t="shared" si="15"/>
        <v>-</v>
      </c>
      <c r="AL39" s="107" t="str">
        <f t="shared" si="15"/>
        <v>-</v>
      </c>
      <c r="AM39" s="109" t="str">
        <f t="shared" si="15"/>
        <v>-</v>
      </c>
      <c r="AN39" s="109" t="str">
        <f t="shared" si="15"/>
        <v>-</v>
      </c>
    </row>
    <row r="40" spans="1:40" ht="15.75" customHeight="1">
      <c r="A40" s="267" t="s">
        <v>70</v>
      </c>
      <c r="B40" s="268"/>
      <c r="C40" s="268"/>
      <c r="D40" s="269"/>
      <c r="E40" s="98" t="str">
        <f t="shared" ref="E40:AN40" si="16">IFERROR(E38/E35,"-")</f>
        <v>-</v>
      </c>
      <c r="F40" s="99" t="str">
        <f t="shared" si="16"/>
        <v>-</v>
      </c>
      <c r="G40" s="99" t="str">
        <f t="shared" si="16"/>
        <v>-</v>
      </c>
      <c r="H40" s="99" t="str">
        <f t="shared" si="16"/>
        <v>-</v>
      </c>
      <c r="I40" s="99" t="str">
        <f t="shared" si="16"/>
        <v>-</v>
      </c>
      <c r="J40" s="100" t="str">
        <f t="shared" si="16"/>
        <v>-</v>
      </c>
      <c r="K40" s="110" t="str">
        <f t="shared" si="16"/>
        <v>-</v>
      </c>
      <c r="L40" s="98" t="str">
        <f t="shared" si="16"/>
        <v>-</v>
      </c>
      <c r="M40" s="99" t="str">
        <f t="shared" si="16"/>
        <v>-</v>
      </c>
      <c r="N40" s="99" t="str">
        <f t="shared" si="16"/>
        <v>-</v>
      </c>
      <c r="O40" s="99" t="str">
        <f t="shared" si="16"/>
        <v>-</v>
      </c>
      <c r="P40" s="99" t="str">
        <f t="shared" si="16"/>
        <v>-</v>
      </c>
      <c r="Q40" s="100" t="str">
        <f t="shared" si="16"/>
        <v>-</v>
      </c>
      <c r="R40" s="110" t="str">
        <f t="shared" si="16"/>
        <v>-</v>
      </c>
      <c r="S40" s="98" t="str">
        <f t="shared" si="16"/>
        <v>-</v>
      </c>
      <c r="T40" s="99" t="str">
        <f t="shared" si="16"/>
        <v>-</v>
      </c>
      <c r="U40" s="99" t="str">
        <f t="shared" si="16"/>
        <v>-</v>
      </c>
      <c r="V40" s="99" t="str">
        <f t="shared" si="16"/>
        <v>-</v>
      </c>
      <c r="W40" s="99" t="str">
        <f t="shared" si="16"/>
        <v>-</v>
      </c>
      <c r="X40" s="100" t="str">
        <f t="shared" si="16"/>
        <v>-</v>
      </c>
      <c r="Y40" s="110" t="str">
        <f t="shared" si="16"/>
        <v>-</v>
      </c>
      <c r="Z40" s="98" t="str">
        <f t="shared" si="16"/>
        <v>-</v>
      </c>
      <c r="AA40" s="99" t="str">
        <f t="shared" si="16"/>
        <v>-</v>
      </c>
      <c r="AB40" s="99" t="str">
        <f t="shared" si="16"/>
        <v>-</v>
      </c>
      <c r="AC40" s="99" t="str">
        <f t="shared" si="16"/>
        <v>-</v>
      </c>
      <c r="AD40" s="99" t="str">
        <f t="shared" si="16"/>
        <v>-</v>
      </c>
      <c r="AE40" s="100" t="str">
        <f t="shared" si="16"/>
        <v>-</v>
      </c>
      <c r="AF40" s="110" t="str">
        <f t="shared" si="16"/>
        <v>-</v>
      </c>
      <c r="AG40" s="98" t="str">
        <f t="shared" si="16"/>
        <v>-</v>
      </c>
      <c r="AH40" s="99" t="str">
        <f t="shared" si="16"/>
        <v>-</v>
      </c>
      <c r="AI40" s="99" t="str">
        <f t="shared" si="16"/>
        <v>-</v>
      </c>
      <c r="AJ40" s="99" t="str">
        <f t="shared" si="16"/>
        <v>-</v>
      </c>
      <c r="AK40" s="99" t="str">
        <f t="shared" si="16"/>
        <v>-</v>
      </c>
      <c r="AL40" s="100" t="str">
        <f t="shared" si="16"/>
        <v>-</v>
      </c>
      <c r="AM40" s="110" t="str">
        <f t="shared" si="16"/>
        <v>-</v>
      </c>
      <c r="AN40" s="110" t="str">
        <f t="shared" si="16"/>
        <v>-</v>
      </c>
    </row>
    <row r="41" spans="1:40" ht="16.5" customHeight="1">
      <c r="A41" s="32" t="s">
        <v>204</v>
      </c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0" ht="15.75" customHeight="1">
      <c r="A42" s="261" t="s">
        <v>71</v>
      </c>
      <c r="B42" s="262"/>
      <c r="C42" s="262"/>
      <c r="D42" s="263"/>
      <c r="E42" s="86" t="str">
        <f t="shared" ref="E42:AN42" si="17">IFERROR(E36/E35,"-")</f>
        <v>-</v>
      </c>
      <c r="F42" s="87" t="str">
        <f t="shared" si="17"/>
        <v>-</v>
      </c>
      <c r="G42" s="87" t="str">
        <f t="shared" si="17"/>
        <v>-</v>
      </c>
      <c r="H42" s="87" t="str">
        <f t="shared" si="17"/>
        <v>-</v>
      </c>
      <c r="I42" s="87" t="str">
        <f t="shared" si="17"/>
        <v>-</v>
      </c>
      <c r="J42" s="88" t="str">
        <f t="shared" si="17"/>
        <v>-</v>
      </c>
      <c r="K42" s="111" t="str">
        <f t="shared" si="17"/>
        <v>-</v>
      </c>
      <c r="L42" s="86" t="str">
        <f t="shared" si="17"/>
        <v>-</v>
      </c>
      <c r="M42" s="87" t="str">
        <f t="shared" si="17"/>
        <v>-</v>
      </c>
      <c r="N42" s="87" t="str">
        <f t="shared" si="17"/>
        <v>-</v>
      </c>
      <c r="O42" s="87" t="str">
        <f t="shared" si="17"/>
        <v>-</v>
      </c>
      <c r="P42" s="87" t="str">
        <f t="shared" si="17"/>
        <v>-</v>
      </c>
      <c r="Q42" s="88" t="str">
        <f t="shared" si="17"/>
        <v>-</v>
      </c>
      <c r="R42" s="111" t="str">
        <f t="shared" si="17"/>
        <v>-</v>
      </c>
      <c r="S42" s="86" t="str">
        <f t="shared" si="17"/>
        <v>-</v>
      </c>
      <c r="T42" s="87" t="str">
        <f t="shared" si="17"/>
        <v>-</v>
      </c>
      <c r="U42" s="87" t="str">
        <f t="shared" si="17"/>
        <v>-</v>
      </c>
      <c r="V42" s="87" t="str">
        <f t="shared" si="17"/>
        <v>-</v>
      </c>
      <c r="W42" s="87" t="str">
        <f t="shared" si="17"/>
        <v>-</v>
      </c>
      <c r="X42" s="88" t="str">
        <f t="shared" si="17"/>
        <v>-</v>
      </c>
      <c r="Y42" s="111" t="str">
        <f t="shared" si="17"/>
        <v>-</v>
      </c>
      <c r="Z42" s="86" t="str">
        <f t="shared" si="17"/>
        <v>-</v>
      </c>
      <c r="AA42" s="87" t="str">
        <f t="shared" si="17"/>
        <v>-</v>
      </c>
      <c r="AB42" s="87" t="str">
        <f t="shared" si="17"/>
        <v>-</v>
      </c>
      <c r="AC42" s="87" t="str">
        <f t="shared" si="17"/>
        <v>-</v>
      </c>
      <c r="AD42" s="87" t="str">
        <f t="shared" si="17"/>
        <v>-</v>
      </c>
      <c r="AE42" s="88" t="str">
        <f t="shared" si="17"/>
        <v>-</v>
      </c>
      <c r="AF42" s="111" t="str">
        <f t="shared" si="17"/>
        <v>-</v>
      </c>
      <c r="AG42" s="86" t="str">
        <f t="shared" si="17"/>
        <v>-</v>
      </c>
      <c r="AH42" s="87" t="str">
        <f t="shared" si="17"/>
        <v>-</v>
      </c>
      <c r="AI42" s="87" t="str">
        <f t="shared" si="17"/>
        <v>-</v>
      </c>
      <c r="AJ42" s="87" t="str">
        <f t="shared" si="17"/>
        <v>-</v>
      </c>
      <c r="AK42" s="87" t="str">
        <f t="shared" si="17"/>
        <v>-</v>
      </c>
      <c r="AL42" s="88" t="str">
        <f t="shared" si="17"/>
        <v>-</v>
      </c>
      <c r="AM42" s="111" t="str">
        <f t="shared" si="17"/>
        <v>-</v>
      </c>
      <c r="AN42" s="111" t="str">
        <f t="shared" si="17"/>
        <v>-</v>
      </c>
    </row>
    <row r="43" spans="1:40">
      <c r="A43" s="264" t="s">
        <v>72</v>
      </c>
      <c r="B43" s="265"/>
      <c r="C43" s="265"/>
      <c r="D43" s="266"/>
      <c r="E43" s="89" t="str">
        <f t="shared" ref="E43:AN43" si="18">IFERROR((E23+E25+E26+E27)/E35,"-")</f>
        <v>-</v>
      </c>
      <c r="F43" s="90" t="str">
        <f t="shared" si="18"/>
        <v>-</v>
      </c>
      <c r="G43" s="90" t="str">
        <f t="shared" si="18"/>
        <v>-</v>
      </c>
      <c r="H43" s="90" t="str">
        <f t="shared" si="18"/>
        <v>-</v>
      </c>
      <c r="I43" s="90" t="str">
        <f t="shared" si="18"/>
        <v>-</v>
      </c>
      <c r="J43" s="91" t="str">
        <f t="shared" si="18"/>
        <v>-</v>
      </c>
      <c r="K43" s="112" t="str">
        <f t="shared" si="18"/>
        <v>-</v>
      </c>
      <c r="L43" s="89" t="str">
        <f t="shared" si="18"/>
        <v>-</v>
      </c>
      <c r="M43" s="90" t="str">
        <f t="shared" si="18"/>
        <v>-</v>
      </c>
      <c r="N43" s="90" t="str">
        <f t="shared" si="18"/>
        <v>-</v>
      </c>
      <c r="O43" s="90" t="str">
        <f t="shared" si="18"/>
        <v>-</v>
      </c>
      <c r="P43" s="90" t="str">
        <f t="shared" si="18"/>
        <v>-</v>
      </c>
      <c r="Q43" s="91" t="str">
        <f t="shared" si="18"/>
        <v>-</v>
      </c>
      <c r="R43" s="112" t="str">
        <f t="shared" si="18"/>
        <v>-</v>
      </c>
      <c r="S43" s="89" t="str">
        <f t="shared" si="18"/>
        <v>-</v>
      </c>
      <c r="T43" s="90" t="str">
        <f t="shared" si="18"/>
        <v>-</v>
      </c>
      <c r="U43" s="90" t="str">
        <f t="shared" si="18"/>
        <v>-</v>
      </c>
      <c r="V43" s="90" t="str">
        <f t="shared" si="18"/>
        <v>-</v>
      </c>
      <c r="W43" s="90" t="str">
        <f t="shared" si="18"/>
        <v>-</v>
      </c>
      <c r="X43" s="91" t="str">
        <f t="shared" si="18"/>
        <v>-</v>
      </c>
      <c r="Y43" s="112" t="str">
        <f t="shared" si="18"/>
        <v>-</v>
      </c>
      <c r="Z43" s="89" t="str">
        <f t="shared" si="18"/>
        <v>-</v>
      </c>
      <c r="AA43" s="90" t="str">
        <f t="shared" si="18"/>
        <v>-</v>
      </c>
      <c r="AB43" s="90" t="str">
        <f t="shared" si="18"/>
        <v>-</v>
      </c>
      <c r="AC43" s="90" t="str">
        <f t="shared" si="18"/>
        <v>-</v>
      </c>
      <c r="AD43" s="90" t="str">
        <f t="shared" si="18"/>
        <v>-</v>
      </c>
      <c r="AE43" s="91" t="str">
        <f t="shared" si="18"/>
        <v>-</v>
      </c>
      <c r="AF43" s="112" t="str">
        <f t="shared" si="18"/>
        <v>-</v>
      </c>
      <c r="AG43" s="89" t="str">
        <f t="shared" si="18"/>
        <v>-</v>
      </c>
      <c r="AH43" s="90" t="str">
        <f t="shared" si="18"/>
        <v>-</v>
      </c>
      <c r="AI43" s="90" t="str">
        <f t="shared" si="18"/>
        <v>-</v>
      </c>
      <c r="AJ43" s="90" t="str">
        <f t="shared" si="18"/>
        <v>-</v>
      </c>
      <c r="AK43" s="90" t="str">
        <f t="shared" si="18"/>
        <v>-</v>
      </c>
      <c r="AL43" s="91" t="str">
        <f t="shared" si="18"/>
        <v>-</v>
      </c>
      <c r="AM43" s="112" t="str">
        <f t="shared" si="18"/>
        <v>-</v>
      </c>
      <c r="AN43" s="112" t="str">
        <f t="shared" si="18"/>
        <v>-</v>
      </c>
    </row>
    <row r="44" spans="1:40">
      <c r="A44" s="264" t="s">
        <v>73</v>
      </c>
      <c r="B44" s="265"/>
      <c r="C44" s="265"/>
      <c r="D44" s="266"/>
      <c r="E44" s="92" t="str">
        <f t="shared" ref="E44:AN44" si="19">IFERROR(E26/E35,"-")</f>
        <v>-</v>
      </c>
      <c r="F44" s="93" t="str">
        <f t="shared" si="19"/>
        <v>-</v>
      </c>
      <c r="G44" s="93" t="str">
        <f t="shared" si="19"/>
        <v>-</v>
      </c>
      <c r="H44" s="93" t="str">
        <f t="shared" si="19"/>
        <v>-</v>
      </c>
      <c r="I44" s="93" t="str">
        <f t="shared" si="19"/>
        <v>-</v>
      </c>
      <c r="J44" s="94" t="str">
        <f t="shared" si="19"/>
        <v>-</v>
      </c>
      <c r="K44" s="113" t="str">
        <f t="shared" si="19"/>
        <v>-</v>
      </c>
      <c r="L44" s="92" t="str">
        <f t="shared" si="19"/>
        <v>-</v>
      </c>
      <c r="M44" s="93" t="str">
        <f t="shared" si="19"/>
        <v>-</v>
      </c>
      <c r="N44" s="93" t="str">
        <f t="shared" si="19"/>
        <v>-</v>
      </c>
      <c r="O44" s="93" t="str">
        <f t="shared" si="19"/>
        <v>-</v>
      </c>
      <c r="P44" s="93" t="str">
        <f t="shared" si="19"/>
        <v>-</v>
      </c>
      <c r="Q44" s="94" t="str">
        <f t="shared" si="19"/>
        <v>-</v>
      </c>
      <c r="R44" s="113" t="str">
        <f t="shared" si="19"/>
        <v>-</v>
      </c>
      <c r="S44" s="92" t="str">
        <f t="shared" si="19"/>
        <v>-</v>
      </c>
      <c r="T44" s="93" t="str">
        <f t="shared" si="19"/>
        <v>-</v>
      </c>
      <c r="U44" s="93" t="str">
        <f t="shared" si="19"/>
        <v>-</v>
      </c>
      <c r="V44" s="93" t="str">
        <f t="shared" si="19"/>
        <v>-</v>
      </c>
      <c r="W44" s="93" t="str">
        <f t="shared" si="19"/>
        <v>-</v>
      </c>
      <c r="X44" s="94" t="str">
        <f t="shared" si="19"/>
        <v>-</v>
      </c>
      <c r="Y44" s="113" t="str">
        <f t="shared" si="19"/>
        <v>-</v>
      </c>
      <c r="Z44" s="92" t="str">
        <f t="shared" si="19"/>
        <v>-</v>
      </c>
      <c r="AA44" s="93" t="str">
        <f t="shared" si="19"/>
        <v>-</v>
      </c>
      <c r="AB44" s="93" t="str">
        <f t="shared" si="19"/>
        <v>-</v>
      </c>
      <c r="AC44" s="93" t="str">
        <f t="shared" si="19"/>
        <v>-</v>
      </c>
      <c r="AD44" s="93" t="str">
        <f t="shared" si="19"/>
        <v>-</v>
      </c>
      <c r="AE44" s="94" t="str">
        <f t="shared" si="19"/>
        <v>-</v>
      </c>
      <c r="AF44" s="113" t="str">
        <f t="shared" si="19"/>
        <v>-</v>
      </c>
      <c r="AG44" s="92" t="str">
        <f t="shared" si="19"/>
        <v>-</v>
      </c>
      <c r="AH44" s="93" t="str">
        <f t="shared" si="19"/>
        <v>-</v>
      </c>
      <c r="AI44" s="93" t="str">
        <f t="shared" si="19"/>
        <v>-</v>
      </c>
      <c r="AJ44" s="93" t="str">
        <f t="shared" si="19"/>
        <v>-</v>
      </c>
      <c r="AK44" s="93" t="str">
        <f t="shared" si="19"/>
        <v>-</v>
      </c>
      <c r="AL44" s="94" t="str">
        <f t="shared" si="19"/>
        <v>-</v>
      </c>
      <c r="AM44" s="113" t="str">
        <f t="shared" si="19"/>
        <v>-</v>
      </c>
      <c r="AN44" s="113" t="str">
        <f t="shared" si="19"/>
        <v>-</v>
      </c>
    </row>
    <row r="45" spans="1:40">
      <c r="A45" s="264" t="s">
        <v>74</v>
      </c>
      <c r="B45" s="265"/>
      <c r="C45" s="265"/>
      <c r="D45" s="266"/>
      <c r="E45" s="92" t="str">
        <f t="shared" ref="E45:AN45" si="20">IFERROR(E25/E35,"-")</f>
        <v>-</v>
      </c>
      <c r="F45" s="93" t="str">
        <f t="shared" si="20"/>
        <v>-</v>
      </c>
      <c r="G45" s="93" t="str">
        <f t="shared" si="20"/>
        <v>-</v>
      </c>
      <c r="H45" s="93" t="str">
        <f t="shared" si="20"/>
        <v>-</v>
      </c>
      <c r="I45" s="93" t="str">
        <f t="shared" si="20"/>
        <v>-</v>
      </c>
      <c r="J45" s="94" t="str">
        <f t="shared" si="20"/>
        <v>-</v>
      </c>
      <c r="K45" s="113" t="str">
        <f t="shared" si="20"/>
        <v>-</v>
      </c>
      <c r="L45" s="92" t="str">
        <f t="shared" si="20"/>
        <v>-</v>
      </c>
      <c r="M45" s="93" t="str">
        <f t="shared" si="20"/>
        <v>-</v>
      </c>
      <c r="N45" s="93" t="str">
        <f t="shared" si="20"/>
        <v>-</v>
      </c>
      <c r="O45" s="93" t="str">
        <f t="shared" si="20"/>
        <v>-</v>
      </c>
      <c r="P45" s="93" t="str">
        <f t="shared" si="20"/>
        <v>-</v>
      </c>
      <c r="Q45" s="94" t="str">
        <f t="shared" si="20"/>
        <v>-</v>
      </c>
      <c r="R45" s="113" t="str">
        <f t="shared" si="20"/>
        <v>-</v>
      </c>
      <c r="S45" s="92" t="str">
        <f t="shared" si="20"/>
        <v>-</v>
      </c>
      <c r="T45" s="93" t="str">
        <f t="shared" si="20"/>
        <v>-</v>
      </c>
      <c r="U45" s="93" t="str">
        <f t="shared" si="20"/>
        <v>-</v>
      </c>
      <c r="V45" s="93" t="str">
        <f t="shared" si="20"/>
        <v>-</v>
      </c>
      <c r="W45" s="93" t="str">
        <f t="shared" si="20"/>
        <v>-</v>
      </c>
      <c r="X45" s="94" t="str">
        <f t="shared" si="20"/>
        <v>-</v>
      </c>
      <c r="Y45" s="113" t="str">
        <f t="shared" si="20"/>
        <v>-</v>
      </c>
      <c r="Z45" s="92" t="str">
        <f t="shared" si="20"/>
        <v>-</v>
      </c>
      <c r="AA45" s="93" t="str">
        <f t="shared" si="20"/>
        <v>-</v>
      </c>
      <c r="AB45" s="93" t="str">
        <f t="shared" si="20"/>
        <v>-</v>
      </c>
      <c r="AC45" s="93" t="str">
        <f t="shared" si="20"/>
        <v>-</v>
      </c>
      <c r="AD45" s="93" t="str">
        <f t="shared" si="20"/>
        <v>-</v>
      </c>
      <c r="AE45" s="94" t="str">
        <f t="shared" si="20"/>
        <v>-</v>
      </c>
      <c r="AF45" s="113" t="str">
        <f t="shared" si="20"/>
        <v>-</v>
      </c>
      <c r="AG45" s="92" t="str">
        <f t="shared" si="20"/>
        <v>-</v>
      </c>
      <c r="AH45" s="93" t="str">
        <f t="shared" si="20"/>
        <v>-</v>
      </c>
      <c r="AI45" s="93" t="str">
        <f t="shared" si="20"/>
        <v>-</v>
      </c>
      <c r="AJ45" s="93" t="str">
        <f t="shared" si="20"/>
        <v>-</v>
      </c>
      <c r="AK45" s="93" t="str">
        <f t="shared" si="20"/>
        <v>-</v>
      </c>
      <c r="AL45" s="94" t="str">
        <f t="shared" si="20"/>
        <v>-</v>
      </c>
      <c r="AM45" s="113" t="str">
        <f t="shared" si="20"/>
        <v>-</v>
      </c>
      <c r="AN45" s="113" t="str">
        <f t="shared" si="20"/>
        <v>-</v>
      </c>
    </row>
    <row r="46" spans="1:40">
      <c r="A46" s="264" t="s">
        <v>75</v>
      </c>
      <c r="B46" s="265"/>
      <c r="C46" s="265"/>
      <c r="D46" s="266"/>
      <c r="E46" s="92" t="str">
        <f t="shared" ref="E46:AN46" si="21">IFERROR(E27/E35,"-")</f>
        <v>-</v>
      </c>
      <c r="F46" s="93" t="str">
        <f t="shared" si="21"/>
        <v>-</v>
      </c>
      <c r="G46" s="93" t="str">
        <f t="shared" si="21"/>
        <v>-</v>
      </c>
      <c r="H46" s="93" t="str">
        <f t="shared" si="21"/>
        <v>-</v>
      </c>
      <c r="I46" s="93" t="str">
        <f t="shared" si="21"/>
        <v>-</v>
      </c>
      <c r="J46" s="94" t="str">
        <f t="shared" si="21"/>
        <v>-</v>
      </c>
      <c r="K46" s="113" t="str">
        <f t="shared" si="21"/>
        <v>-</v>
      </c>
      <c r="L46" s="92" t="str">
        <f t="shared" si="21"/>
        <v>-</v>
      </c>
      <c r="M46" s="93" t="str">
        <f t="shared" si="21"/>
        <v>-</v>
      </c>
      <c r="N46" s="93" t="str">
        <f t="shared" si="21"/>
        <v>-</v>
      </c>
      <c r="O46" s="93" t="str">
        <f t="shared" si="21"/>
        <v>-</v>
      </c>
      <c r="P46" s="93" t="str">
        <f t="shared" si="21"/>
        <v>-</v>
      </c>
      <c r="Q46" s="94" t="str">
        <f t="shared" si="21"/>
        <v>-</v>
      </c>
      <c r="R46" s="113" t="str">
        <f t="shared" si="21"/>
        <v>-</v>
      </c>
      <c r="S46" s="92" t="str">
        <f t="shared" si="21"/>
        <v>-</v>
      </c>
      <c r="T46" s="93" t="str">
        <f t="shared" si="21"/>
        <v>-</v>
      </c>
      <c r="U46" s="93" t="str">
        <f t="shared" si="21"/>
        <v>-</v>
      </c>
      <c r="V46" s="93" t="str">
        <f t="shared" si="21"/>
        <v>-</v>
      </c>
      <c r="W46" s="93" t="str">
        <f t="shared" si="21"/>
        <v>-</v>
      </c>
      <c r="X46" s="94" t="str">
        <f t="shared" si="21"/>
        <v>-</v>
      </c>
      <c r="Y46" s="113" t="str">
        <f t="shared" si="21"/>
        <v>-</v>
      </c>
      <c r="Z46" s="92" t="str">
        <f t="shared" si="21"/>
        <v>-</v>
      </c>
      <c r="AA46" s="93" t="str">
        <f t="shared" si="21"/>
        <v>-</v>
      </c>
      <c r="AB46" s="93" t="str">
        <f t="shared" si="21"/>
        <v>-</v>
      </c>
      <c r="AC46" s="93" t="str">
        <f t="shared" si="21"/>
        <v>-</v>
      </c>
      <c r="AD46" s="93" t="str">
        <f t="shared" si="21"/>
        <v>-</v>
      </c>
      <c r="AE46" s="94" t="str">
        <f t="shared" si="21"/>
        <v>-</v>
      </c>
      <c r="AF46" s="113" t="str">
        <f t="shared" si="21"/>
        <v>-</v>
      </c>
      <c r="AG46" s="92" t="str">
        <f t="shared" si="21"/>
        <v>-</v>
      </c>
      <c r="AH46" s="93" t="str">
        <f t="shared" si="21"/>
        <v>-</v>
      </c>
      <c r="AI46" s="93" t="str">
        <f t="shared" si="21"/>
        <v>-</v>
      </c>
      <c r="AJ46" s="93" t="str">
        <f t="shared" si="21"/>
        <v>-</v>
      </c>
      <c r="AK46" s="93" t="str">
        <f t="shared" si="21"/>
        <v>-</v>
      </c>
      <c r="AL46" s="94" t="str">
        <f t="shared" si="21"/>
        <v>-</v>
      </c>
      <c r="AM46" s="113" t="str">
        <f t="shared" si="21"/>
        <v>-</v>
      </c>
      <c r="AN46" s="113" t="str">
        <f t="shared" si="21"/>
        <v>-</v>
      </c>
    </row>
    <row r="47" spans="1:40">
      <c r="A47" s="264" t="s">
        <v>76</v>
      </c>
      <c r="B47" s="265"/>
      <c r="C47" s="265"/>
      <c r="D47" s="266"/>
      <c r="E47" s="92" t="str">
        <f t="shared" ref="E47:AN47" si="22">IFERROR(E27/(E23+E25+E26+E27),"-")</f>
        <v>-</v>
      </c>
      <c r="F47" s="93" t="str">
        <f t="shared" si="22"/>
        <v>-</v>
      </c>
      <c r="G47" s="93" t="str">
        <f t="shared" si="22"/>
        <v>-</v>
      </c>
      <c r="H47" s="93" t="str">
        <f t="shared" si="22"/>
        <v>-</v>
      </c>
      <c r="I47" s="93" t="str">
        <f t="shared" si="22"/>
        <v>-</v>
      </c>
      <c r="J47" s="94" t="str">
        <f t="shared" si="22"/>
        <v>-</v>
      </c>
      <c r="K47" s="113" t="str">
        <f t="shared" si="22"/>
        <v>-</v>
      </c>
      <c r="L47" s="92" t="str">
        <f t="shared" si="22"/>
        <v>-</v>
      </c>
      <c r="M47" s="93" t="str">
        <f t="shared" si="22"/>
        <v>-</v>
      </c>
      <c r="N47" s="93" t="str">
        <f t="shared" si="22"/>
        <v>-</v>
      </c>
      <c r="O47" s="93" t="str">
        <f t="shared" si="22"/>
        <v>-</v>
      </c>
      <c r="P47" s="93" t="str">
        <f t="shared" si="22"/>
        <v>-</v>
      </c>
      <c r="Q47" s="94" t="str">
        <f t="shared" si="22"/>
        <v>-</v>
      </c>
      <c r="R47" s="113" t="str">
        <f t="shared" si="22"/>
        <v>-</v>
      </c>
      <c r="S47" s="92" t="str">
        <f t="shared" si="22"/>
        <v>-</v>
      </c>
      <c r="T47" s="93" t="str">
        <f t="shared" si="22"/>
        <v>-</v>
      </c>
      <c r="U47" s="93" t="str">
        <f t="shared" si="22"/>
        <v>-</v>
      </c>
      <c r="V47" s="93" t="str">
        <f t="shared" si="22"/>
        <v>-</v>
      </c>
      <c r="W47" s="93" t="str">
        <f t="shared" si="22"/>
        <v>-</v>
      </c>
      <c r="X47" s="94" t="str">
        <f t="shared" si="22"/>
        <v>-</v>
      </c>
      <c r="Y47" s="113" t="str">
        <f t="shared" si="22"/>
        <v>-</v>
      </c>
      <c r="Z47" s="92" t="str">
        <f t="shared" si="22"/>
        <v>-</v>
      </c>
      <c r="AA47" s="93" t="str">
        <f t="shared" si="22"/>
        <v>-</v>
      </c>
      <c r="AB47" s="93" t="str">
        <f t="shared" si="22"/>
        <v>-</v>
      </c>
      <c r="AC47" s="93" t="str">
        <f t="shared" si="22"/>
        <v>-</v>
      </c>
      <c r="AD47" s="93" t="str">
        <f t="shared" si="22"/>
        <v>-</v>
      </c>
      <c r="AE47" s="94" t="str">
        <f t="shared" si="22"/>
        <v>-</v>
      </c>
      <c r="AF47" s="113" t="str">
        <f t="shared" si="22"/>
        <v>-</v>
      </c>
      <c r="AG47" s="92" t="str">
        <f t="shared" si="22"/>
        <v>-</v>
      </c>
      <c r="AH47" s="93" t="str">
        <f t="shared" si="22"/>
        <v>-</v>
      </c>
      <c r="AI47" s="93" t="str">
        <f t="shared" si="22"/>
        <v>-</v>
      </c>
      <c r="AJ47" s="93" t="str">
        <f t="shared" si="22"/>
        <v>-</v>
      </c>
      <c r="AK47" s="93" t="str">
        <f t="shared" si="22"/>
        <v>-</v>
      </c>
      <c r="AL47" s="94" t="str">
        <f t="shared" si="22"/>
        <v>-</v>
      </c>
      <c r="AM47" s="113" t="str">
        <f t="shared" si="22"/>
        <v>-</v>
      </c>
      <c r="AN47" s="113" t="str">
        <f t="shared" si="22"/>
        <v>-</v>
      </c>
    </row>
    <row r="48" spans="1:40">
      <c r="A48" s="264" t="s">
        <v>77</v>
      </c>
      <c r="B48" s="265"/>
      <c r="C48" s="265"/>
      <c r="D48" s="266"/>
      <c r="E48" s="92" t="str">
        <f t="shared" ref="E48:AN48" si="23">IFERROR(E32/E35,"-")</f>
        <v>-</v>
      </c>
      <c r="F48" s="93" t="str">
        <f t="shared" si="23"/>
        <v>-</v>
      </c>
      <c r="G48" s="93" t="str">
        <f t="shared" si="23"/>
        <v>-</v>
      </c>
      <c r="H48" s="93" t="str">
        <f t="shared" si="23"/>
        <v>-</v>
      </c>
      <c r="I48" s="93" t="str">
        <f t="shared" si="23"/>
        <v>-</v>
      </c>
      <c r="J48" s="94" t="str">
        <f t="shared" si="23"/>
        <v>-</v>
      </c>
      <c r="K48" s="113" t="str">
        <f t="shared" si="23"/>
        <v>-</v>
      </c>
      <c r="L48" s="92" t="str">
        <f t="shared" si="23"/>
        <v>-</v>
      </c>
      <c r="M48" s="93" t="str">
        <f t="shared" si="23"/>
        <v>-</v>
      </c>
      <c r="N48" s="93" t="str">
        <f t="shared" si="23"/>
        <v>-</v>
      </c>
      <c r="O48" s="93" t="str">
        <f t="shared" si="23"/>
        <v>-</v>
      </c>
      <c r="P48" s="93" t="str">
        <f t="shared" si="23"/>
        <v>-</v>
      </c>
      <c r="Q48" s="94" t="str">
        <f t="shared" si="23"/>
        <v>-</v>
      </c>
      <c r="R48" s="113" t="str">
        <f t="shared" si="23"/>
        <v>-</v>
      </c>
      <c r="S48" s="92" t="str">
        <f t="shared" si="23"/>
        <v>-</v>
      </c>
      <c r="T48" s="93" t="str">
        <f t="shared" si="23"/>
        <v>-</v>
      </c>
      <c r="U48" s="93" t="str">
        <f t="shared" si="23"/>
        <v>-</v>
      </c>
      <c r="V48" s="93" t="str">
        <f t="shared" si="23"/>
        <v>-</v>
      </c>
      <c r="W48" s="93" t="str">
        <f t="shared" si="23"/>
        <v>-</v>
      </c>
      <c r="X48" s="94" t="str">
        <f t="shared" si="23"/>
        <v>-</v>
      </c>
      <c r="Y48" s="113" t="str">
        <f t="shared" si="23"/>
        <v>-</v>
      </c>
      <c r="Z48" s="92" t="str">
        <f t="shared" si="23"/>
        <v>-</v>
      </c>
      <c r="AA48" s="93" t="str">
        <f t="shared" si="23"/>
        <v>-</v>
      </c>
      <c r="AB48" s="93" t="str">
        <f t="shared" si="23"/>
        <v>-</v>
      </c>
      <c r="AC48" s="93" t="str">
        <f t="shared" si="23"/>
        <v>-</v>
      </c>
      <c r="AD48" s="93" t="str">
        <f t="shared" si="23"/>
        <v>-</v>
      </c>
      <c r="AE48" s="94" t="str">
        <f t="shared" si="23"/>
        <v>-</v>
      </c>
      <c r="AF48" s="113" t="str">
        <f t="shared" si="23"/>
        <v>-</v>
      </c>
      <c r="AG48" s="92" t="str">
        <f t="shared" si="23"/>
        <v>-</v>
      </c>
      <c r="AH48" s="93" t="str">
        <f t="shared" si="23"/>
        <v>-</v>
      </c>
      <c r="AI48" s="93" t="str">
        <f t="shared" si="23"/>
        <v>-</v>
      </c>
      <c r="AJ48" s="93" t="str">
        <f t="shared" si="23"/>
        <v>-</v>
      </c>
      <c r="AK48" s="93" t="str">
        <f t="shared" si="23"/>
        <v>-</v>
      </c>
      <c r="AL48" s="94" t="str">
        <f t="shared" si="23"/>
        <v>-</v>
      </c>
      <c r="AM48" s="113" t="str">
        <f t="shared" si="23"/>
        <v>-</v>
      </c>
      <c r="AN48" s="113" t="str">
        <f t="shared" si="23"/>
        <v>-</v>
      </c>
    </row>
    <row r="49" spans="1:40">
      <c r="A49" s="264" t="s">
        <v>78</v>
      </c>
      <c r="B49" s="265"/>
      <c r="C49" s="265"/>
      <c r="D49" s="266"/>
      <c r="E49" s="92" t="str">
        <f t="shared" ref="E49:AN49" si="24">IFERROR(E33/E35,"-")</f>
        <v>-</v>
      </c>
      <c r="F49" s="93" t="str">
        <f t="shared" si="24"/>
        <v>-</v>
      </c>
      <c r="G49" s="93" t="str">
        <f t="shared" si="24"/>
        <v>-</v>
      </c>
      <c r="H49" s="93" t="str">
        <f t="shared" si="24"/>
        <v>-</v>
      </c>
      <c r="I49" s="93" t="str">
        <f t="shared" si="24"/>
        <v>-</v>
      </c>
      <c r="J49" s="94" t="str">
        <f t="shared" si="24"/>
        <v>-</v>
      </c>
      <c r="K49" s="113" t="str">
        <f t="shared" si="24"/>
        <v>-</v>
      </c>
      <c r="L49" s="92" t="str">
        <f t="shared" si="24"/>
        <v>-</v>
      </c>
      <c r="M49" s="93" t="str">
        <f t="shared" si="24"/>
        <v>-</v>
      </c>
      <c r="N49" s="93" t="str">
        <f t="shared" si="24"/>
        <v>-</v>
      </c>
      <c r="O49" s="93" t="str">
        <f t="shared" si="24"/>
        <v>-</v>
      </c>
      <c r="P49" s="93" t="str">
        <f t="shared" si="24"/>
        <v>-</v>
      </c>
      <c r="Q49" s="94" t="str">
        <f t="shared" si="24"/>
        <v>-</v>
      </c>
      <c r="R49" s="113" t="str">
        <f t="shared" si="24"/>
        <v>-</v>
      </c>
      <c r="S49" s="92" t="str">
        <f t="shared" si="24"/>
        <v>-</v>
      </c>
      <c r="T49" s="93" t="str">
        <f t="shared" si="24"/>
        <v>-</v>
      </c>
      <c r="U49" s="93" t="str">
        <f t="shared" si="24"/>
        <v>-</v>
      </c>
      <c r="V49" s="93" t="str">
        <f t="shared" si="24"/>
        <v>-</v>
      </c>
      <c r="W49" s="93" t="str">
        <f t="shared" si="24"/>
        <v>-</v>
      </c>
      <c r="X49" s="94" t="str">
        <f t="shared" si="24"/>
        <v>-</v>
      </c>
      <c r="Y49" s="113" t="str">
        <f t="shared" si="24"/>
        <v>-</v>
      </c>
      <c r="Z49" s="92" t="str">
        <f t="shared" si="24"/>
        <v>-</v>
      </c>
      <c r="AA49" s="93" t="str">
        <f t="shared" si="24"/>
        <v>-</v>
      </c>
      <c r="AB49" s="93" t="str">
        <f t="shared" si="24"/>
        <v>-</v>
      </c>
      <c r="AC49" s="93" t="str">
        <f t="shared" si="24"/>
        <v>-</v>
      </c>
      <c r="AD49" s="93" t="str">
        <f t="shared" si="24"/>
        <v>-</v>
      </c>
      <c r="AE49" s="94" t="str">
        <f t="shared" si="24"/>
        <v>-</v>
      </c>
      <c r="AF49" s="113" t="str">
        <f t="shared" si="24"/>
        <v>-</v>
      </c>
      <c r="AG49" s="92" t="str">
        <f t="shared" si="24"/>
        <v>-</v>
      </c>
      <c r="AH49" s="93" t="str">
        <f t="shared" si="24"/>
        <v>-</v>
      </c>
      <c r="AI49" s="93" t="str">
        <f t="shared" si="24"/>
        <v>-</v>
      </c>
      <c r="AJ49" s="93" t="str">
        <f t="shared" si="24"/>
        <v>-</v>
      </c>
      <c r="AK49" s="93" t="str">
        <f t="shared" si="24"/>
        <v>-</v>
      </c>
      <c r="AL49" s="94" t="str">
        <f t="shared" si="24"/>
        <v>-</v>
      </c>
      <c r="AM49" s="113" t="str">
        <f t="shared" si="24"/>
        <v>-</v>
      </c>
      <c r="AN49" s="113" t="str">
        <f t="shared" si="24"/>
        <v>-</v>
      </c>
    </row>
    <row r="50" spans="1:40">
      <c r="A50" s="264" t="s">
        <v>79</v>
      </c>
      <c r="B50" s="265"/>
      <c r="C50" s="265"/>
      <c r="D50" s="266"/>
      <c r="E50" s="92" t="str">
        <f t="shared" ref="E50:AN50" si="25">IFERROR((E24+E28+E29)/E35,"-")</f>
        <v>-</v>
      </c>
      <c r="F50" s="93" t="str">
        <f t="shared" si="25"/>
        <v>-</v>
      </c>
      <c r="G50" s="93" t="str">
        <f t="shared" si="25"/>
        <v>-</v>
      </c>
      <c r="H50" s="93" t="str">
        <f t="shared" si="25"/>
        <v>-</v>
      </c>
      <c r="I50" s="93" t="str">
        <f t="shared" si="25"/>
        <v>-</v>
      </c>
      <c r="J50" s="94" t="str">
        <f t="shared" si="25"/>
        <v>-</v>
      </c>
      <c r="K50" s="113" t="str">
        <f t="shared" si="25"/>
        <v>-</v>
      </c>
      <c r="L50" s="92" t="str">
        <f t="shared" si="25"/>
        <v>-</v>
      </c>
      <c r="M50" s="93" t="str">
        <f t="shared" si="25"/>
        <v>-</v>
      </c>
      <c r="N50" s="93" t="str">
        <f t="shared" si="25"/>
        <v>-</v>
      </c>
      <c r="O50" s="93" t="str">
        <f t="shared" si="25"/>
        <v>-</v>
      </c>
      <c r="P50" s="93" t="str">
        <f t="shared" si="25"/>
        <v>-</v>
      </c>
      <c r="Q50" s="94" t="str">
        <f t="shared" si="25"/>
        <v>-</v>
      </c>
      <c r="R50" s="113" t="str">
        <f t="shared" si="25"/>
        <v>-</v>
      </c>
      <c r="S50" s="92" t="str">
        <f t="shared" si="25"/>
        <v>-</v>
      </c>
      <c r="T50" s="93" t="str">
        <f t="shared" si="25"/>
        <v>-</v>
      </c>
      <c r="U50" s="93" t="str">
        <f t="shared" si="25"/>
        <v>-</v>
      </c>
      <c r="V50" s="93" t="str">
        <f t="shared" si="25"/>
        <v>-</v>
      </c>
      <c r="W50" s="93" t="str">
        <f t="shared" si="25"/>
        <v>-</v>
      </c>
      <c r="X50" s="94" t="str">
        <f t="shared" si="25"/>
        <v>-</v>
      </c>
      <c r="Y50" s="113" t="str">
        <f t="shared" si="25"/>
        <v>-</v>
      </c>
      <c r="Z50" s="92" t="str">
        <f t="shared" si="25"/>
        <v>-</v>
      </c>
      <c r="AA50" s="93" t="str">
        <f t="shared" si="25"/>
        <v>-</v>
      </c>
      <c r="AB50" s="93" t="str">
        <f t="shared" si="25"/>
        <v>-</v>
      </c>
      <c r="AC50" s="93" t="str">
        <f t="shared" si="25"/>
        <v>-</v>
      </c>
      <c r="AD50" s="93" t="str">
        <f t="shared" si="25"/>
        <v>-</v>
      </c>
      <c r="AE50" s="94" t="str">
        <f t="shared" si="25"/>
        <v>-</v>
      </c>
      <c r="AF50" s="113" t="str">
        <f t="shared" si="25"/>
        <v>-</v>
      </c>
      <c r="AG50" s="92" t="str">
        <f t="shared" si="25"/>
        <v>-</v>
      </c>
      <c r="AH50" s="93" t="str">
        <f t="shared" si="25"/>
        <v>-</v>
      </c>
      <c r="AI50" s="93" t="str">
        <f t="shared" si="25"/>
        <v>-</v>
      </c>
      <c r="AJ50" s="93" t="str">
        <f t="shared" si="25"/>
        <v>-</v>
      </c>
      <c r="AK50" s="93" t="str">
        <f t="shared" si="25"/>
        <v>-</v>
      </c>
      <c r="AL50" s="94" t="str">
        <f t="shared" si="25"/>
        <v>-</v>
      </c>
      <c r="AM50" s="113" t="str">
        <f t="shared" si="25"/>
        <v>-</v>
      </c>
      <c r="AN50" s="113" t="str">
        <f t="shared" si="25"/>
        <v>-</v>
      </c>
    </row>
    <row r="51" spans="1:40">
      <c r="A51" s="264" t="s">
        <v>80</v>
      </c>
      <c r="B51" s="265"/>
      <c r="C51" s="265"/>
      <c r="D51" s="266"/>
      <c r="E51" s="92" t="str">
        <f t="shared" ref="E51:AN51" si="26">IFERROR(E28/E35,"-")</f>
        <v>-</v>
      </c>
      <c r="F51" s="93" t="str">
        <f t="shared" si="26"/>
        <v>-</v>
      </c>
      <c r="G51" s="93" t="str">
        <f t="shared" si="26"/>
        <v>-</v>
      </c>
      <c r="H51" s="93" t="str">
        <f t="shared" si="26"/>
        <v>-</v>
      </c>
      <c r="I51" s="93" t="str">
        <f t="shared" si="26"/>
        <v>-</v>
      </c>
      <c r="J51" s="94" t="str">
        <f t="shared" si="26"/>
        <v>-</v>
      </c>
      <c r="K51" s="113" t="str">
        <f t="shared" si="26"/>
        <v>-</v>
      </c>
      <c r="L51" s="92" t="str">
        <f t="shared" si="26"/>
        <v>-</v>
      </c>
      <c r="M51" s="93" t="str">
        <f t="shared" si="26"/>
        <v>-</v>
      </c>
      <c r="N51" s="93" t="str">
        <f t="shared" si="26"/>
        <v>-</v>
      </c>
      <c r="O51" s="93" t="str">
        <f t="shared" si="26"/>
        <v>-</v>
      </c>
      <c r="P51" s="93" t="str">
        <f t="shared" si="26"/>
        <v>-</v>
      </c>
      <c r="Q51" s="94" t="str">
        <f t="shared" si="26"/>
        <v>-</v>
      </c>
      <c r="R51" s="113" t="str">
        <f t="shared" si="26"/>
        <v>-</v>
      </c>
      <c r="S51" s="92" t="str">
        <f t="shared" si="26"/>
        <v>-</v>
      </c>
      <c r="T51" s="93" t="str">
        <f t="shared" si="26"/>
        <v>-</v>
      </c>
      <c r="U51" s="93" t="str">
        <f t="shared" si="26"/>
        <v>-</v>
      </c>
      <c r="V51" s="93" t="str">
        <f t="shared" si="26"/>
        <v>-</v>
      </c>
      <c r="W51" s="93" t="str">
        <f t="shared" si="26"/>
        <v>-</v>
      </c>
      <c r="X51" s="94" t="str">
        <f t="shared" si="26"/>
        <v>-</v>
      </c>
      <c r="Y51" s="113" t="str">
        <f t="shared" si="26"/>
        <v>-</v>
      </c>
      <c r="Z51" s="92" t="str">
        <f t="shared" si="26"/>
        <v>-</v>
      </c>
      <c r="AA51" s="93" t="str">
        <f t="shared" si="26"/>
        <v>-</v>
      </c>
      <c r="AB51" s="93" t="str">
        <f t="shared" si="26"/>
        <v>-</v>
      </c>
      <c r="AC51" s="93" t="str">
        <f t="shared" si="26"/>
        <v>-</v>
      </c>
      <c r="AD51" s="93" t="str">
        <f t="shared" si="26"/>
        <v>-</v>
      </c>
      <c r="AE51" s="94" t="str">
        <f t="shared" si="26"/>
        <v>-</v>
      </c>
      <c r="AF51" s="113" t="str">
        <f t="shared" si="26"/>
        <v>-</v>
      </c>
      <c r="AG51" s="92" t="str">
        <f t="shared" si="26"/>
        <v>-</v>
      </c>
      <c r="AH51" s="93" t="str">
        <f t="shared" si="26"/>
        <v>-</v>
      </c>
      <c r="AI51" s="93" t="str">
        <f t="shared" si="26"/>
        <v>-</v>
      </c>
      <c r="AJ51" s="93" t="str">
        <f t="shared" si="26"/>
        <v>-</v>
      </c>
      <c r="AK51" s="93" t="str">
        <f t="shared" si="26"/>
        <v>-</v>
      </c>
      <c r="AL51" s="94" t="str">
        <f t="shared" si="26"/>
        <v>-</v>
      </c>
      <c r="AM51" s="113" t="str">
        <f t="shared" si="26"/>
        <v>-</v>
      </c>
      <c r="AN51" s="113" t="str">
        <f t="shared" si="26"/>
        <v>-</v>
      </c>
    </row>
    <row r="52" spans="1:40">
      <c r="A52" s="264" t="s">
        <v>81</v>
      </c>
      <c r="B52" s="265"/>
      <c r="C52" s="265"/>
      <c r="D52" s="266"/>
      <c r="E52" s="92" t="str">
        <f t="shared" ref="E52:AN52" si="27">IFERROR(E29/E35,"-")</f>
        <v>-</v>
      </c>
      <c r="F52" s="93" t="str">
        <f t="shared" si="27"/>
        <v>-</v>
      </c>
      <c r="G52" s="93" t="str">
        <f t="shared" si="27"/>
        <v>-</v>
      </c>
      <c r="H52" s="93" t="str">
        <f t="shared" si="27"/>
        <v>-</v>
      </c>
      <c r="I52" s="93" t="str">
        <f t="shared" si="27"/>
        <v>-</v>
      </c>
      <c r="J52" s="94" t="str">
        <f t="shared" si="27"/>
        <v>-</v>
      </c>
      <c r="K52" s="113" t="str">
        <f t="shared" si="27"/>
        <v>-</v>
      </c>
      <c r="L52" s="92" t="str">
        <f t="shared" si="27"/>
        <v>-</v>
      </c>
      <c r="M52" s="93" t="str">
        <f t="shared" si="27"/>
        <v>-</v>
      </c>
      <c r="N52" s="93" t="str">
        <f t="shared" si="27"/>
        <v>-</v>
      </c>
      <c r="O52" s="93" t="str">
        <f t="shared" si="27"/>
        <v>-</v>
      </c>
      <c r="P52" s="93" t="str">
        <f t="shared" si="27"/>
        <v>-</v>
      </c>
      <c r="Q52" s="94" t="str">
        <f t="shared" si="27"/>
        <v>-</v>
      </c>
      <c r="R52" s="113" t="str">
        <f t="shared" si="27"/>
        <v>-</v>
      </c>
      <c r="S52" s="92" t="str">
        <f t="shared" si="27"/>
        <v>-</v>
      </c>
      <c r="T52" s="93" t="str">
        <f t="shared" si="27"/>
        <v>-</v>
      </c>
      <c r="U52" s="93" t="str">
        <f t="shared" si="27"/>
        <v>-</v>
      </c>
      <c r="V52" s="93" t="str">
        <f t="shared" si="27"/>
        <v>-</v>
      </c>
      <c r="W52" s="93" t="str">
        <f t="shared" si="27"/>
        <v>-</v>
      </c>
      <c r="X52" s="94" t="str">
        <f t="shared" si="27"/>
        <v>-</v>
      </c>
      <c r="Y52" s="113" t="str">
        <f t="shared" si="27"/>
        <v>-</v>
      </c>
      <c r="Z52" s="92" t="str">
        <f t="shared" si="27"/>
        <v>-</v>
      </c>
      <c r="AA52" s="93" t="str">
        <f t="shared" si="27"/>
        <v>-</v>
      </c>
      <c r="AB52" s="93" t="str">
        <f t="shared" si="27"/>
        <v>-</v>
      </c>
      <c r="AC52" s="93" t="str">
        <f t="shared" si="27"/>
        <v>-</v>
      </c>
      <c r="AD52" s="93" t="str">
        <f t="shared" si="27"/>
        <v>-</v>
      </c>
      <c r="AE52" s="94" t="str">
        <f t="shared" si="27"/>
        <v>-</v>
      </c>
      <c r="AF52" s="113" t="str">
        <f t="shared" si="27"/>
        <v>-</v>
      </c>
      <c r="AG52" s="92" t="str">
        <f t="shared" si="27"/>
        <v>-</v>
      </c>
      <c r="AH52" s="93" t="str">
        <f t="shared" si="27"/>
        <v>-</v>
      </c>
      <c r="AI52" s="93" t="str">
        <f t="shared" si="27"/>
        <v>-</v>
      </c>
      <c r="AJ52" s="93" t="str">
        <f t="shared" si="27"/>
        <v>-</v>
      </c>
      <c r="AK52" s="93" t="str">
        <f t="shared" si="27"/>
        <v>-</v>
      </c>
      <c r="AL52" s="94" t="str">
        <f t="shared" si="27"/>
        <v>-</v>
      </c>
      <c r="AM52" s="113" t="str">
        <f t="shared" si="27"/>
        <v>-</v>
      </c>
      <c r="AN52" s="113" t="str">
        <f t="shared" si="27"/>
        <v>-</v>
      </c>
    </row>
    <row r="53" spans="1:40">
      <c r="A53" s="264" t="s">
        <v>82</v>
      </c>
      <c r="B53" s="265"/>
      <c r="C53" s="265"/>
      <c r="D53" s="266"/>
      <c r="E53" s="92" t="str">
        <f t="shared" ref="E53:AN53" si="28">IFERROR(E29/(E24+E28+E29),"-")</f>
        <v>-</v>
      </c>
      <c r="F53" s="93" t="str">
        <f t="shared" si="28"/>
        <v>-</v>
      </c>
      <c r="G53" s="93" t="str">
        <f t="shared" si="28"/>
        <v>-</v>
      </c>
      <c r="H53" s="93" t="str">
        <f t="shared" si="28"/>
        <v>-</v>
      </c>
      <c r="I53" s="93" t="str">
        <f t="shared" si="28"/>
        <v>-</v>
      </c>
      <c r="J53" s="94" t="str">
        <f t="shared" si="28"/>
        <v>-</v>
      </c>
      <c r="K53" s="113" t="str">
        <f t="shared" si="28"/>
        <v>-</v>
      </c>
      <c r="L53" s="92" t="str">
        <f t="shared" si="28"/>
        <v>-</v>
      </c>
      <c r="M53" s="93" t="str">
        <f t="shared" si="28"/>
        <v>-</v>
      </c>
      <c r="N53" s="93" t="str">
        <f t="shared" si="28"/>
        <v>-</v>
      </c>
      <c r="O53" s="93" t="str">
        <f t="shared" si="28"/>
        <v>-</v>
      </c>
      <c r="P53" s="93" t="str">
        <f t="shared" si="28"/>
        <v>-</v>
      </c>
      <c r="Q53" s="94" t="str">
        <f t="shared" si="28"/>
        <v>-</v>
      </c>
      <c r="R53" s="113" t="str">
        <f t="shared" si="28"/>
        <v>-</v>
      </c>
      <c r="S53" s="92" t="str">
        <f t="shared" si="28"/>
        <v>-</v>
      </c>
      <c r="T53" s="93" t="str">
        <f t="shared" si="28"/>
        <v>-</v>
      </c>
      <c r="U53" s="93" t="str">
        <f t="shared" si="28"/>
        <v>-</v>
      </c>
      <c r="V53" s="93" t="str">
        <f t="shared" si="28"/>
        <v>-</v>
      </c>
      <c r="W53" s="93" t="str">
        <f t="shared" si="28"/>
        <v>-</v>
      </c>
      <c r="X53" s="94" t="str">
        <f t="shared" si="28"/>
        <v>-</v>
      </c>
      <c r="Y53" s="113" t="str">
        <f t="shared" si="28"/>
        <v>-</v>
      </c>
      <c r="Z53" s="92" t="str">
        <f t="shared" si="28"/>
        <v>-</v>
      </c>
      <c r="AA53" s="93" t="str">
        <f t="shared" si="28"/>
        <v>-</v>
      </c>
      <c r="AB53" s="93" t="str">
        <f t="shared" si="28"/>
        <v>-</v>
      </c>
      <c r="AC53" s="93" t="str">
        <f t="shared" si="28"/>
        <v>-</v>
      </c>
      <c r="AD53" s="93" t="str">
        <f t="shared" si="28"/>
        <v>-</v>
      </c>
      <c r="AE53" s="94" t="str">
        <f t="shared" si="28"/>
        <v>-</v>
      </c>
      <c r="AF53" s="113" t="str">
        <f t="shared" si="28"/>
        <v>-</v>
      </c>
      <c r="AG53" s="92" t="str">
        <f t="shared" si="28"/>
        <v>-</v>
      </c>
      <c r="AH53" s="93" t="str">
        <f t="shared" si="28"/>
        <v>-</v>
      </c>
      <c r="AI53" s="93" t="str">
        <f t="shared" si="28"/>
        <v>-</v>
      </c>
      <c r="AJ53" s="93" t="str">
        <f t="shared" si="28"/>
        <v>-</v>
      </c>
      <c r="AK53" s="93" t="str">
        <f t="shared" si="28"/>
        <v>-</v>
      </c>
      <c r="AL53" s="94" t="str">
        <f t="shared" si="28"/>
        <v>-</v>
      </c>
      <c r="AM53" s="113" t="str">
        <f t="shared" si="28"/>
        <v>-</v>
      </c>
      <c r="AN53" s="113" t="str">
        <f t="shared" si="28"/>
        <v>-</v>
      </c>
    </row>
    <row r="54" spans="1:40">
      <c r="A54" s="264" t="s">
        <v>83</v>
      </c>
      <c r="B54" s="265"/>
      <c r="C54" s="265"/>
      <c r="D54" s="266"/>
      <c r="E54" s="92" t="str">
        <f t="shared" ref="E54:AN54" si="29">IFERROR((E30+E31)/E35,"-")</f>
        <v>-</v>
      </c>
      <c r="F54" s="93" t="str">
        <f t="shared" si="29"/>
        <v>-</v>
      </c>
      <c r="G54" s="93" t="str">
        <f t="shared" si="29"/>
        <v>-</v>
      </c>
      <c r="H54" s="93" t="str">
        <f t="shared" si="29"/>
        <v>-</v>
      </c>
      <c r="I54" s="93" t="str">
        <f t="shared" si="29"/>
        <v>-</v>
      </c>
      <c r="J54" s="94" t="str">
        <f t="shared" si="29"/>
        <v>-</v>
      </c>
      <c r="K54" s="113" t="str">
        <f t="shared" si="29"/>
        <v>-</v>
      </c>
      <c r="L54" s="92" t="str">
        <f t="shared" si="29"/>
        <v>-</v>
      </c>
      <c r="M54" s="93" t="str">
        <f t="shared" si="29"/>
        <v>-</v>
      </c>
      <c r="N54" s="93" t="str">
        <f t="shared" si="29"/>
        <v>-</v>
      </c>
      <c r="O54" s="93" t="str">
        <f t="shared" si="29"/>
        <v>-</v>
      </c>
      <c r="P54" s="93" t="str">
        <f t="shared" si="29"/>
        <v>-</v>
      </c>
      <c r="Q54" s="94" t="str">
        <f t="shared" si="29"/>
        <v>-</v>
      </c>
      <c r="R54" s="113" t="str">
        <f t="shared" si="29"/>
        <v>-</v>
      </c>
      <c r="S54" s="92" t="str">
        <f t="shared" si="29"/>
        <v>-</v>
      </c>
      <c r="T54" s="93" t="str">
        <f t="shared" si="29"/>
        <v>-</v>
      </c>
      <c r="U54" s="93" t="str">
        <f t="shared" si="29"/>
        <v>-</v>
      </c>
      <c r="V54" s="93" t="str">
        <f t="shared" si="29"/>
        <v>-</v>
      </c>
      <c r="W54" s="93" t="str">
        <f t="shared" si="29"/>
        <v>-</v>
      </c>
      <c r="X54" s="94" t="str">
        <f t="shared" si="29"/>
        <v>-</v>
      </c>
      <c r="Y54" s="113" t="str">
        <f t="shared" si="29"/>
        <v>-</v>
      </c>
      <c r="Z54" s="92" t="str">
        <f t="shared" si="29"/>
        <v>-</v>
      </c>
      <c r="AA54" s="93" t="str">
        <f t="shared" si="29"/>
        <v>-</v>
      </c>
      <c r="AB54" s="93" t="str">
        <f t="shared" si="29"/>
        <v>-</v>
      </c>
      <c r="AC54" s="93" t="str">
        <f t="shared" si="29"/>
        <v>-</v>
      </c>
      <c r="AD54" s="93" t="str">
        <f t="shared" si="29"/>
        <v>-</v>
      </c>
      <c r="AE54" s="94" t="str">
        <f t="shared" si="29"/>
        <v>-</v>
      </c>
      <c r="AF54" s="113" t="str">
        <f t="shared" si="29"/>
        <v>-</v>
      </c>
      <c r="AG54" s="92" t="str">
        <f t="shared" si="29"/>
        <v>-</v>
      </c>
      <c r="AH54" s="93" t="str">
        <f t="shared" si="29"/>
        <v>-</v>
      </c>
      <c r="AI54" s="93" t="str">
        <f t="shared" si="29"/>
        <v>-</v>
      </c>
      <c r="AJ54" s="93" t="str">
        <f t="shared" si="29"/>
        <v>-</v>
      </c>
      <c r="AK54" s="93" t="str">
        <f t="shared" si="29"/>
        <v>-</v>
      </c>
      <c r="AL54" s="94" t="str">
        <f t="shared" si="29"/>
        <v>-</v>
      </c>
      <c r="AM54" s="113" t="str">
        <f t="shared" si="29"/>
        <v>-</v>
      </c>
      <c r="AN54" s="113" t="str">
        <f t="shared" si="29"/>
        <v>-</v>
      </c>
    </row>
    <row r="55" spans="1:40">
      <c r="A55" s="264" t="s">
        <v>84</v>
      </c>
      <c r="B55" s="265"/>
      <c r="C55" s="265"/>
      <c r="D55" s="266"/>
      <c r="E55" s="92" t="str">
        <f t="shared" ref="E55:AN55" si="30">IFERROR(E30/E35,"-")</f>
        <v>-</v>
      </c>
      <c r="F55" s="93" t="str">
        <f t="shared" si="30"/>
        <v>-</v>
      </c>
      <c r="G55" s="93" t="str">
        <f t="shared" si="30"/>
        <v>-</v>
      </c>
      <c r="H55" s="93" t="str">
        <f t="shared" si="30"/>
        <v>-</v>
      </c>
      <c r="I55" s="93" t="str">
        <f t="shared" si="30"/>
        <v>-</v>
      </c>
      <c r="J55" s="94" t="str">
        <f t="shared" si="30"/>
        <v>-</v>
      </c>
      <c r="K55" s="113" t="str">
        <f t="shared" si="30"/>
        <v>-</v>
      </c>
      <c r="L55" s="92" t="str">
        <f t="shared" si="30"/>
        <v>-</v>
      </c>
      <c r="M55" s="93" t="str">
        <f t="shared" si="30"/>
        <v>-</v>
      </c>
      <c r="N55" s="93" t="str">
        <f t="shared" si="30"/>
        <v>-</v>
      </c>
      <c r="O55" s="93" t="str">
        <f t="shared" si="30"/>
        <v>-</v>
      </c>
      <c r="P55" s="93" t="str">
        <f t="shared" si="30"/>
        <v>-</v>
      </c>
      <c r="Q55" s="94" t="str">
        <f t="shared" si="30"/>
        <v>-</v>
      </c>
      <c r="R55" s="113" t="str">
        <f t="shared" si="30"/>
        <v>-</v>
      </c>
      <c r="S55" s="92" t="str">
        <f t="shared" si="30"/>
        <v>-</v>
      </c>
      <c r="T55" s="93" t="str">
        <f t="shared" si="30"/>
        <v>-</v>
      </c>
      <c r="U55" s="93" t="str">
        <f t="shared" si="30"/>
        <v>-</v>
      </c>
      <c r="V55" s="93" t="str">
        <f t="shared" si="30"/>
        <v>-</v>
      </c>
      <c r="W55" s="93" t="str">
        <f t="shared" si="30"/>
        <v>-</v>
      </c>
      <c r="X55" s="94" t="str">
        <f t="shared" si="30"/>
        <v>-</v>
      </c>
      <c r="Y55" s="113" t="str">
        <f t="shared" si="30"/>
        <v>-</v>
      </c>
      <c r="Z55" s="92" t="str">
        <f t="shared" si="30"/>
        <v>-</v>
      </c>
      <c r="AA55" s="93" t="str">
        <f t="shared" si="30"/>
        <v>-</v>
      </c>
      <c r="AB55" s="93" t="str">
        <f t="shared" si="30"/>
        <v>-</v>
      </c>
      <c r="AC55" s="93" t="str">
        <f t="shared" si="30"/>
        <v>-</v>
      </c>
      <c r="AD55" s="93" t="str">
        <f t="shared" si="30"/>
        <v>-</v>
      </c>
      <c r="AE55" s="94" t="str">
        <f t="shared" si="30"/>
        <v>-</v>
      </c>
      <c r="AF55" s="113" t="str">
        <f t="shared" si="30"/>
        <v>-</v>
      </c>
      <c r="AG55" s="92" t="str">
        <f t="shared" si="30"/>
        <v>-</v>
      </c>
      <c r="AH55" s="93" t="str">
        <f t="shared" si="30"/>
        <v>-</v>
      </c>
      <c r="AI55" s="93" t="str">
        <f t="shared" si="30"/>
        <v>-</v>
      </c>
      <c r="AJ55" s="93" t="str">
        <f t="shared" si="30"/>
        <v>-</v>
      </c>
      <c r="AK55" s="93" t="str">
        <f t="shared" si="30"/>
        <v>-</v>
      </c>
      <c r="AL55" s="94" t="str">
        <f t="shared" si="30"/>
        <v>-</v>
      </c>
      <c r="AM55" s="113" t="str">
        <f t="shared" si="30"/>
        <v>-</v>
      </c>
      <c r="AN55" s="113" t="str">
        <f t="shared" si="30"/>
        <v>-</v>
      </c>
    </row>
    <row r="56" spans="1:40">
      <c r="A56" s="264" t="s">
        <v>85</v>
      </c>
      <c r="B56" s="265"/>
      <c r="C56" s="265"/>
      <c r="D56" s="266"/>
      <c r="E56" s="92" t="str">
        <f t="shared" ref="E56:AN56" si="31">IFERROR(E31/E35,"-")</f>
        <v>-</v>
      </c>
      <c r="F56" s="93" t="str">
        <f t="shared" si="31"/>
        <v>-</v>
      </c>
      <c r="G56" s="93" t="str">
        <f t="shared" si="31"/>
        <v>-</v>
      </c>
      <c r="H56" s="93" t="str">
        <f t="shared" si="31"/>
        <v>-</v>
      </c>
      <c r="I56" s="93" t="str">
        <f t="shared" si="31"/>
        <v>-</v>
      </c>
      <c r="J56" s="94" t="str">
        <f t="shared" si="31"/>
        <v>-</v>
      </c>
      <c r="K56" s="113" t="str">
        <f t="shared" si="31"/>
        <v>-</v>
      </c>
      <c r="L56" s="92" t="str">
        <f t="shared" si="31"/>
        <v>-</v>
      </c>
      <c r="M56" s="93" t="str">
        <f t="shared" si="31"/>
        <v>-</v>
      </c>
      <c r="N56" s="93" t="str">
        <f t="shared" si="31"/>
        <v>-</v>
      </c>
      <c r="O56" s="93" t="str">
        <f t="shared" si="31"/>
        <v>-</v>
      </c>
      <c r="P56" s="93" t="str">
        <f t="shared" si="31"/>
        <v>-</v>
      </c>
      <c r="Q56" s="94" t="str">
        <f t="shared" si="31"/>
        <v>-</v>
      </c>
      <c r="R56" s="113" t="str">
        <f t="shared" si="31"/>
        <v>-</v>
      </c>
      <c r="S56" s="92" t="str">
        <f t="shared" si="31"/>
        <v>-</v>
      </c>
      <c r="T56" s="93" t="str">
        <f t="shared" si="31"/>
        <v>-</v>
      </c>
      <c r="U56" s="93" t="str">
        <f t="shared" si="31"/>
        <v>-</v>
      </c>
      <c r="V56" s="93" t="str">
        <f t="shared" si="31"/>
        <v>-</v>
      </c>
      <c r="W56" s="93" t="str">
        <f t="shared" si="31"/>
        <v>-</v>
      </c>
      <c r="X56" s="94" t="str">
        <f t="shared" si="31"/>
        <v>-</v>
      </c>
      <c r="Y56" s="113" t="str">
        <f t="shared" si="31"/>
        <v>-</v>
      </c>
      <c r="Z56" s="92" t="str">
        <f t="shared" si="31"/>
        <v>-</v>
      </c>
      <c r="AA56" s="93" t="str">
        <f t="shared" si="31"/>
        <v>-</v>
      </c>
      <c r="AB56" s="93" t="str">
        <f t="shared" si="31"/>
        <v>-</v>
      </c>
      <c r="AC56" s="93" t="str">
        <f t="shared" si="31"/>
        <v>-</v>
      </c>
      <c r="AD56" s="93" t="str">
        <f t="shared" si="31"/>
        <v>-</v>
      </c>
      <c r="AE56" s="94" t="str">
        <f t="shared" si="31"/>
        <v>-</v>
      </c>
      <c r="AF56" s="113" t="str">
        <f t="shared" si="31"/>
        <v>-</v>
      </c>
      <c r="AG56" s="92" t="str">
        <f t="shared" si="31"/>
        <v>-</v>
      </c>
      <c r="AH56" s="93" t="str">
        <f t="shared" si="31"/>
        <v>-</v>
      </c>
      <c r="AI56" s="93" t="str">
        <f t="shared" si="31"/>
        <v>-</v>
      </c>
      <c r="AJ56" s="93" t="str">
        <f t="shared" si="31"/>
        <v>-</v>
      </c>
      <c r="AK56" s="93" t="str">
        <f t="shared" si="31"/>
        <v>-</v>
      </c>
      <c r="AL56" s="94" t="str">
        <f t="shared" si="31"/>
        <v>-</v>
      </c>
      <c r="AM56" s="113" t="str">
        <f t="shared" si="31"/>
        <v>-</v>
      </c>
      <c r="AN56" s="113" t="str">
        <f t="shared" si="31"/>
        <v>-</v>
      </c>
    </row>
    <row r="57" spans="1:40">
      <c r="A57" s="264" t="s">
        <v>86</v>
      </c>
      <c r="B57" s="265"/>
      <c r="C57" s="265"/>
      <c r="D57" s="266"/>
      <c r="E57" s="92" t="str">
        <f t="shared" ref="E57:AN57" si="32">IFERROR(E34/E35,"-")</f>
        <v>-</v>
      </c>
      <c r="F57" s="93" t="str">
        <f t="shared" si="32"/>
        <v>-</v>
      </c>
      <c r="G57" s="93" t="str">
        <f t="shared" si="32"/>
        <v>-</v>
      </c>
      <c r="H57" s="93" t="str">
        <f t="shared" si="32"/>
        <v>-</v>
      </c>
      <c r="I57" s="93" t="str">
        <f t="shared" si="32"/>
        <v>-</v>
      </c>
      <c r="J57" s="94" t="str">
        <f t="shared" si="32"/>
        <v>-</v>
      </c>
      <c r="K57" s="113" t="str">
        <f t="shared" si="32"/>
        <v>-</v>
      </c>
      <c r="L57" s="92" t="str">
        <f t="shared" si="32"/>
        <v>-</v>
      </c>
      <c r="M57" s="93" t="str">
        <f t="shared" si="32"/>
        <v>-</v>
      </c>
      <c r="N57" s="93" t="str">
        <f t="shared" si="32"/>
        <v>-</v>
      </c>
      <c r="O57" s="93" t="str">
        <f t="shared" si="32"/>
        <v>-</v>
      </c>
      <c r="P57" s="93" t="str">
        <f t="shared" si="32"/>
        <v>-</v>
      </c>
      <c r="Q57" s="94" t="str">
        <f t="shared" si="32"/>
        <v>-</v>
      </c>
      <c r="R57" s="113" t="str">
        <f t="shared" si="32"/>
        <v>-</v>
      </c>
      <c r="S57" s="92" t="str">
        <f t="shared" si="32"/>
        <v>-</v>
      </c>
      <c r="T57" s="93" t="str">
        <f t="shared" si="32"/>
        <v>-</v>
      </c>
      <c r="U57" s="93" t="str">
        <f t="shared" si="32"/>
        <v>-</v>
      </c>
      <c r="V57" s="93" t="str">
        <f t="shared" si="32"/>
        <v>-</v>
      </c>
      <c r="W57" s="93" t="str">
        <f t="shared" si="32"/>
        <v>-</v>
      </c>
      <c r="X57" s="94" t="str">
        <f t="shared" si="32"/>
        <v>-</v>
      </c>
      <c r="Y57" s="113" t="str">
        <f t="shared" si="32"/>
        <v>-</v>
      </c>
      <c r="Z57" s="92" t="str">
        <f t="shared" si="32"/>
        <v>-</v>
      </c>
      <c r="AA57" s="93" t="str">
        <f t="shared" si="32"/>
        <v>-</v>
      </c>
      <c r="AB57" s="93" t="str">
        <f t="shared" si="32"/>
        <v>-</v>
      </c>
      <c r="AC57" s="93" t="str">
        <f t="shared" si="32"/>
        <v>-</v>
      </c>
      <c r="AD57" s="93" t="str">
        <f t="shared" si="32"/>
        <v>-</v>
      </c>
      <c r="AE57" s="94" t="str">
        <f t="shared" si="32"/>
        <v>-</v>
      </c>
      <c r="AF57" s="113" t="str">
        <f t="shared" si="32"/>
        <v>-</v>
      </c>
      <c r="AG57" s="92" t="str">
        <f t="shared" si="32"/>
        <v>-</v>
      </c>
      <c r="AH57" s="93" t="str">
        <f t="shared" si="32"/>
        <v>-</v>
      </c>
      <c r="AI57" s="93" t="str">
        <f t="shared" si="32"/>
        <v>-</v>
      </c>
      <c r="AJ57" s="93" t="str">
        <f t="shared" si="32"/>
        <v>-</v>
      </c>
      <c r="AK57" s="93" t="str">
        <f t="shared" si="32"/>
        <v>-</v>
      </c>
      <c r="AL57" s="94" t="str">
        <f t="shared" si="32"/>
        <v>-</v>
      </c>
      <c r="AM57" s="113" t="str">
        <f t="shared" si="32"/>
        <v>-</v>
      </c>
      <c r="AN57" s="113" t="str">
        <f t="shared" si="32"/>
        <v>-</v>
      </c>
    </row>
    <row r="58" spans="1:40">
      <c r="A58" s="264" t="s">
        <v>87</v>
      </c>
      <c r="B58" s="265"/>
      <c r="C58" s="265"/>
      <c r="D58" s="266"/>
      <c r="E58" s="92" t="str">
        <f t="shared" ref="E58:AN58" si="33">IFERROR(E23/E35,"-")</f>
        <v>-</v>
      </c>
      <c r="F58" s="93" t="str">
        <f t="shared" si="33"/>
        <v>-</v>
      </c>
      <c r="G58" s="93" t="str">
        <f t="shared" si="33"/>
        <v>-</v>
      </c>
      <c r="H58" s="93" t="str">
        <f t="shared" si="33"/>
        <v>-</v>
      </c>
      <c r="I58" s="93" t="str">
        <f t="shared" si="33"/>
        <v>-</v>
      </c>
      <c r="J58" s="94" t="str">
        <f t="shared" si="33"/>
        <v>-</v>
      </c>
      <c r="K58" s="113" t="str">
        <f t="shared" si="33"/>
        <v>-</v>
      </c>
      <c r="L58" s="92" t="str">
        <f t="shared" si="33"/>
        <v>-</v>
      </c>
      <c r="M58" s="93" t="str">
        <f t="shared" si="33"/>
        <v>-</v>
      </c>
      <c r="N58" s="93" t="str">
        <f t="shared" si="33"/>
        <v>-</v>
      </c>
      <c r="O58" s="93" t="str">
        <f t="shared" si="33"/>
        <v>-</v>
      </c>
      <c r="P58" s="93" t="str">
        <f t="shared" si="33"/>
        <v>-</v>
      </c>
      <c r="Q58" s="94" t="str">
        <f t="shared" si="33"/>
        <v>-</v>
      </c>
      <c r="R58" s="113" t="str">
        <f t="shared" si="33"/>
        <v>-</v>
      </c>
      <c r="S58" s="92" t="str">
        <f t="shared" si="33"/>
        <v>-</v>
      </c>
      <c r="T58" s="93" t="str">
        <f t="shared" si="33"/>
        <v>-</v>
      </c>
      <c r="U58" s="93" t="str">
        <f t="shared" si="33"/>
        <v>-</v>
      </c>
      <c r="V58" s="93" t="str">
        <f t="shared" si="33"/>
        <v>-</v>
      </c>
      <c r="W58" s="93" t="str">
        <f t="shared" si="33"/>
        <v>-</v>
      </c>
      <c r="X58" s="94" t="str">
        <f t="shared" si="33"/>
        <v>-</v>
      </c>
      <c r="Y58" s="113" t="str">
        <f t="shared" si="33"/>
        <v>-</v>
      </c>
      <c r="Z58" s="92" t="str">
        <f t="shared" si="33"/>
        <v>-</v>
      </c>
      <c r="AA58" s="93" t="str">
        <f t="shared" si="33"/>
        <v>-</v>
      </c>
      <c r="AB58" s="93" t="str">
        <f t="shared" si="33"/>
        <v>-</v>
      </c>
      <c r="AC58" s="93" t="str">
        <f t="shared" si="33"/>
        <v>-</v>
      </c>
      <c r="AD58" s="93" t="str">
        <f t="shared" si="33"/>
        <v>-</v>
      </c>
      <c r="AE58" s="94" t="str">
        <f t="shared" si="33"/>
        <v>-</v>
      </c>
      <c r="AF58" s="113" t="str">
        <f t="shared" si="33"/>
        <v>-</v>
      </c>
      <c r="AG58" s="92" t="str">
        <f t="shared" si="33"/>
        <v>-</v>
      </c>
      <c r="AH58" s="93" t="str">
        <f t="shared" si="33"/>
        <v>-</v>
      </c>
      <c r="AI58" s="93" t="str">
        <f t="shared" si="33"/>
        <v>-</v>
      </c>
      <c r="AJ58" s="93" t="str">
        <f t="shared" si="33"/>
        <v>-</v>
      </c>
      <c r="AK58" s="93" t="str">
        <f t="shared" si="33"/>
        <v>-</v>
      </c>
      <c r="AL58" s="94" t="str">
        <f t="shared" si="33"/>
        <v>-</v>
      </c>
      <c r="AM58" s="113" t="str">
        <f t="shared" si="33"/>
        <v>-</v>
      </c>
      <c r="AN58" s="113" t="str">
        <f t="shared" si="33"/>
        <v>-</v>
      </c>
    </row>
    <row r="59" spans="1:40" ht="15.75" customHeight="1">
      <c r="A59" s="301" t="s">
        <v>88</v>
      </c>
      <c r="B59" s="302"/>
      <c r="C59" s="302"/>
      <c r="D59" s="303"/>
      <c r="E59" s="95" t="str">
        <f t="shared" ref="E59:AN59" si="34">IFERROR(E24/E35,"-")</f>
        <v>-</v>
      </c>
      <c r="F59" s="96" t="str">
        <f t="shared" si="34"/>
        <v>-</v>
      </c>
      <c r="G59" s="96" t="str">
        <f t="shared" si="34"/>
        <v>-</v>
      </c>
      <c r="H59" s="96" t="str">
        <f t="shared" si="34"/>
        <v>-</v>
      </c>
      <c r="I59" s="96" t="str">
        <f t="shared" si="34"/>
        <v>-</v>
      </c>
      <c r="J59" s="97" t="str">
        <f t="shared" si="34"/>
        <v>-</v>
      </c>
      <c r="K59" s="114" t="str">
        <f t="shared" si="34"/>
        <v>-</v>
      </c>
      <c r="L59" s="95" t="str">
        <f t="shared" si="34"/>
        <v>-</v>
      </c>
      <c r="M59" s="96" t="str">
        <f t="shared" si="34"/>
        <v>-</v>
      </c>
      <c r="N59" s="96" t="str">
        <f t="shared" si="34"/>
        <v>-</v>
      </c>
      <c r="O59" s="96" t="str">
        <f t="shared" si="34"/>
        <v>-</v>
      </c>
      <c r="P59" s="96" t="str">
        <f t="shared" si="34"/>
        <v>-</v>
      </c>
      <c r="Q59" s="97" t="str">
        <f t="shared" si="34"/>
        <v>-</v>
      </c>
      <c r="R59" s="114" t="str">
        <f t="shared" si="34"/>
        <v>-</v>
      </c>
      <c r="S59" s="95" t="str">
        <f t="shared" si="34"/>
        <v>-</v>
      </c>
      <c r="T59" s="96" t="str">
        <f t="shared" si="34"/>
        <v>-</v>
      </c>
      <c r="U59" s="96" t="str">
        <f t="shared" si="34"/>
        <v>-</v>
      </c>
      <c r="V59" s="96" t="str">
        <f t="shared" si="34"/>
        <v>-</v>
      </c>
      <c r="W59" s="96" t="str">
        <f t="shared" si="34"/>
        <v>-</v>
      </c>
      <c r="X59" s="97" t="str">
        <f t="shared" si="34"/>
        <v>-</v>
      </c>
      <c r="Y59" s="114" t="str">
        <f t="shared" si="34"/>
        <v>-</v>
      </c>
      <c r="Z59" s="95" t="str">
        <f t="shared" si="34"/>
        <v>-</v>
      </c>
      <c r="AA59" s="96" t="str">
        <f t="shared" si="34"/>
        <v>-</v>
      </c>
      <c r="AB59" s="96" t="str">
        <f t="shared" si="34"/>
        <v>-</v>
      </c>
      <c r="AC59" s="96" t="str">
        <f t="shared" si="34"/>
        <v>-</v>
      </c>
      <c r="AD59" s="96" t="str">
        <f t="shared" si="34"/>
        <v>-</v>
      </c>
      <c r="AE59" s="97" t="str">
        <f t="shared" si="34"/>
        <v>-</v>
      </c>
      <c r="AF59" s="114" t="str">
        <f t="shared" si="34"/>
        <v>-</v>
      </c>
      <c r="AG59" s="95" t="str">
        <f t="shared" si="34"/>
        <v>-</v>
      </c>
      <c r="AH59" s="96" t="str">
        <f t="shared" si="34"/>
        <v>-</v>
      </c>
      <c r="AI59" s="96" t="str">
        <f t="shared" si="34"/>
        <v>-</v>
      </c>
      <c r="AJ59" s="96" t="str">
        <f t="shared" si="34"/>
        <v>-</v>
      </c>
      <c r="AK59" s="96" t="str">
        <f t="shared" si="34"/>
        <v>-</v>
      </c>
      <c r="AL59" s="97" t="str">
        <f t="shared" si="34"/>
        <v>-</v>
      </c>
      <c r="AM59" s="114" t="str">
        <f t="shared" si="34"/>
        <v>-</v>
      </c>
      <c r="AN59" s="114" t="str">
        <f t="shared" si="34"/>
        <v>-</v>
      </c>
    </row>
    <row r="60" spans="1:40" ht="16.5" customHeight="1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0" ht="15.75" customHeight="1">
      <c r="A61" s="249" t="s">
        <v>89</v>
      </c>
      <c r="B61" s="250"/>
      <c r="C61" s="250"/>
      <c r="D61" s="251"/>
      <c r="E61" s="5"/>
      <c r="F61" s="6"/>
      <c r="G61" s="6"/>
      <c r="H61" s="6"/>
      <c r="I61" s="6"/>
      <c r="J61" s="15"/>
      <c r="K61" s="72">
        <f t="shared" ref="K61:K67" si="35">SUM(E61:J61)</f>
        <v>0</v>
      </c>
      <c r="L61" s="5"/>
      <c r="M61" s="6"/>
      <c r="N61" s="6"/>
      <c r="O61" s="6"/>
      <c r="P61" s="6"/>
      <c r="Q61" s="15"/>
      <c r="R61" s="72">
        <f t="shared" ref="R61:R67" si="36">SUM(L61:Q61)</f>
        <v>0</v>
      </c>
      <c r="S61" s="5"/>
      <c r="T61" s="6"/>
      <c r="U61" s="6"/>
      <c r="V61" s="6"/>
      <c r="W61" s="6"/>
      <c r="X61" s="15"/>
      <c r="Y61" s="72">
        <f t="shared" ref="Y61:Y67" si="37">SUM(S61:X61)</f>
        <v>0</v>
      </c>
      <c r="Z61" s="5"/>
      <c r="AA61" s="6"/>
      <c r="AB61" s="6"/>
      <c r="AC61" s="6"/>
      <c r="AD61" s="6"/>
      <c r="AE61" s="15"/>
      <c r="AF61" s="72">
        <f t="shared" ref="AF61:AF67" si="38">SUM(Z61:AE61)</f>
        <v>0</v>
      </c>
      <c r="AG61" s="5"/>
      <c r="AH61" s="6"/>
      <c r="AI61" s="6"/>
      <c r="AJ61" s="6"/>
      <c r="AK61" s="6"/>
      <c r="AL61" s="15"/>
      <c r="AM61" s="72">
        <f t="shared" ref="AM61:AM67" si="39">SUM(AG61:AL61)</f>
        <v>0</v>
      </c>
      <c r="AN61" s="72">
        <f t="shared" ref="AN61:AN67" si="40">K61+R61+Y61+AF61+AM61</f>
        <v>0</v>
      </c>
    </row>
    <row r="62" spans="1:40">
      <c r="A62" s="243" t="s">
        <v>90</v>
      </c>
      <c r="B62" s="244"/>
      <c r="C62" s="244"/>
      <c r="D62" s="245"/>
      <c r="E62" s="7"/>
      <c r="F62" s="8"/>
      <c r="G62" s="8"/>
      <c r="H62" s="8"/>
      <c r="I62" s="8"/>
      <c r="J62" s="16"/>
      <c r="K62" s="73">
        <f t="shared" si="35"/>
        <v>0</v>
      </c>
      <c r="L62" s="7"/>
      <c r="M62" s="8"/>
      <c r="N62" s="8"/>
      <c r="O62" s="8"/>
      <c r="P62" s="8"/>
      <c r="Q62" s="16"/>
      <c r="R62" s="73">
        <f t="shared" si="36"/>
        <v>0</v>
      </c>
      <c r="S62" s="7"/>
      <c r="T62" s="8"/>
      <c r="U62" s="8"/>
      <c r="V62" s="8"/>
      <c r="W62" s="8"/>
      <c r="X62" s="16"/>
      <c r="Y62" s="73">
        <f t="shared" si="37"/>
        <v>0</v>
      </c>
      <c r="Z62" s="7"/>
      <c r="AA62" s="8"/>
      <c r="AB62" s="8"/>
      <c r="AC62" s="8"/>
      <c r="AD62" s="8"/>
      <c r="AE62" s="16"/>
      <c r="AF62" s="73">
        <f t="shared" si="38"/>
        <v>0</v>
      </c>
      <c r="AG62" s="7"/>
      <c r="AH62" s="8"/>
      <c r="AI62" s="8"/>
      <c r="AJ62" s="8"/>
      <c r="AK62" s="8"/>
      <c r="AL62" s="16"/>
      <c r="AM62" s="73">
        <f t="shared" si="39"/>
        <v>0</v>
      </c>
      <c r="AN62" s="73">
        <f t="shared" si="40"/>
        <v>0</v>
      </c>
    </row>
    <row r="63" spans="1:40">
      <c r="A63" s="243" t="s">
        <v>91</v>
      </c>
      <c r="B63" s="244"/>
      <c r="C63" s="244"/>
      <c r="D63" s="245"/>
      <c r="E63" s="7"/>
      <c r="F63" s="8"/>
      <c r="G63" s="8"/>
      <c r="H63" s="8"/>
      <c r="I63" s="8"/>
      <c r="J63" s="16"/>
      <c r="K63" s="73">
        <f t="shared" si="35"/>
        <v>0</v>
      </c>
      <c r="L63" s="7"/>
      <c r="M63" s="8"/>
      <c r="N63" s="8"/>
      <c r="O63" s="8"/>
      <c r="P63" s="8"/>
      <c r="Q63" s="16"/>
      <c r="R63" s="73">
        <f t="shared" si="36"/>
        <v>0</v>
      </c>
      <c r="S63" s="7"/>
      <c r="T63" s="8"/>
      <c r="U63" s="8"/>
      <c r="V63" s="8"/>
      <c r="W63" s="8"/>
      <c r="X63" s="16"/>
      <c r="Y63" s="73">
        <f t="shared" si="37"/>
        <v>0</v>
      </c>
      <c r="Z63" s="7"/>
      <c r="AA63" s="8"/>
      <c r="AB63" s="8"/>
      <c r="AC63" s="8"/>
      <c r="AD63" s="8"/>
      <c r="AE63" s="16"/>
      <c r="AF63" s="73">
        <f t="shared" si="38"/>
        <v>0</v>
      </c>
      <c r="AG63" s="7"/>
      <c r="AH63" s="8"/>
      <c r="AI63" s="8"/>
      <c r="AJ63" s="8"/>
      <c r="AK63" s="8"/>
      <c r="AL63" s="16"/>
      <c r="AM63" s="73">
        <f t="shared" si="39"/>
        <v>0</v>
      </c>
      <c r="AN63" s="73">
        <f t="shared" si="40"/>
        <v>0</v>
      </c>
    </row>
    <row r="64" spans="1:40">
      <c r="A64" s="243" t="s">
        <v>92</v>
      </c>
      <c r="B64" s="244"/>
      <c r="C64" s="244"/>
      <c r="D64" s="245"/>
      <c r="E64" s="7"/>
      <c r="F64" s="8"/>
      <c r="G64" s="8"/>
      <c r="H64" s="8"/>
      <c r="I64" s="8"/>
      <c r="J64" s="16"/>
      <c r="K64" s="73">
        <f t="shared" si="35"/>
        <v>0</v>
      </c>
      <c r="L64" s="7"/>
      <c r="M64" s="8"/>
      <c r="N64" s="8"/>
      <c r="O64" s="8"/>
      <c r="P64" s="8"/>
      <c r="Q64" s="16"/>
      <c r="R64" s="73">
        <f t="shared" si="36"/>
        <v>0</v>
      </c>
      <c r="S64" s="7"/>
      <c r="T64" s="8"/>
      <c r="U64" s="8"/>
      <c r="V64" s="8"/>
      <c r="W64" s="8"/>
      <c r="X64" s="16"/>
      <c r="Y64" s="73">
        <f t="shared" si="37"/>
        <v>0</v>
      </c>
      <c r="Z64" s="7"/>
      <c r="AA64" s="8"/>
      <c r="AB64" s="8"/>
      <c r="AC64" s="8"/>
      <c r="AD64" s="8"/>
      <c r="AE64" s="16"/>
      <c r="AF64" s="73">
        <f t="shared" si="38"/>
        <v>0</v>
      </c>
      <c r="AG64" s="7"/>
      <c r="AH64" s="8"/>
      <c r="AI64" s="8"/>
      <c r="AJ64" s="8"/>
      <c r="AK64" s="8"/>
      <c r="AL64" s="16"/>
      <c r="AM64" s="73">
        <f t="shared" si="39"/>
        <v>0</v>
      </c>
      <c r="AN64" s="73">
        <f t="shared" si="40"/>
        <v>0</v>
      </c>
    </row>
    <row r="65" spans="1:40">
      <c r="A65" s="243" t="s">
        <v>93</v>
      </c>
      <c r="B65" s="244"/>
      <c r="C65" s="244"/>
      <c r="D65" s="245"/>
      <c r="E65" s="7"/>
      <c r="F65" s="8"/>
      <c r="G65" s="8"/>
      <c r="H65" s="8"/>
      <c r="I65" s="8"/>
      <c r="J65" s="16"/>
      <c r="K65" s="73">
        <f t="shared" si="35"/>
        <v>0</v>
      </c>
      <c r="L65" s="7"/>
      <c r="M65" s="8"/>
      <c r="N65" s="8"/>
      <c r="O65" s="8"/>
      <c r="P65" s="8"/>
      <c r="Q65" s="16"/>
      <c r="R65" s="73">
        <f t="shared" si="36"/>
        <v>0</v>
      </c>
      <c r="S65" s="7"/>
      <c r="T65" s="8"/>
      <c r="U65" s="8"/>
      <c r="V65" s="8"/>
      <c r="W65" s="8"/>
      <c r="X65" s="16"/>
      <c r="Y65" s="73">
        <f t="shared" si="37"/>
        <v>0</v>
      </c>
      <c r="Z65" s="7"/>
      <c r="AA65" s="8"/>
      <c r="AB65" s="8"/>
      <c r="AC65" s="8"/>
      <c r="AD65" s="8"/>
      <c r="AE65" s="16"/>
      <c r="AF65" s="73">
        <f t="shared" si="38"/>
        <v>0</v>
      </c>
      <c r="AG65" s="7"/>
      <c r="AH65" s="8"/>
      <c r="AI65" s="8"/>
      <c r="AJ65" s="8"/>
      <c r="AK65" s="8"/>
      <c r="AL65" s="16"/>
      <c r="AM65" s="73">
        <f t="shared" si="39"/>
        <v>0</v>
      </c>
      <c r="AN65" s="73">
        <f t="shared" si="40"/>
        <v>0</v>
      </c>
    </row>
    <row r="66" spans="1:40">
      <c r="A66" s="243" t="s">
        <v>94</v>
      </c>
      <c r="B66" s="244"/>
      <c r="C66" s="244"/>
      <c r="D66" s="245"/>
      <c r="E66" s="7"/>
      <c r="F66" s="8"/>
      <c r="G66" s="8"/>
      <c r="H66" s="8"/>
      <c r="I66" s="8"/>
      <c r="J66" s="16"/>
      <c r="K66" s="73">
        <f t="shared" si="35"/>
        <v>0</v>
      </c>
      <c r="L66" s="7"/>
      <c r="M66" s="8"/>
      <c r="N66" s="8"/>
      <c r="O66" s="8"/>
      <c r="P66" s="8"/>
      <c r="Q66" s="16"/>
      <c r="R66" s="73">
        <f t="shared" si="36"/>
        <v>0</v>
      </c>
      <c r="S66" s="7"/>
      <c r="T66" s="8"/>
      <c r="U66" s="8"/>
      <c r="V66" s="8"/>
      <c r="W66" s="8"/>
      <c r="X66" s="16"/>
      <c r="Y66" s="73">
        <f t="shared" si="37"/>
        <v>0</v>
      </c>
      <c r="Z66" s="7"/>
      <c r="AA66" s="8"/>
      <c r="AB66" s="8"/>
      <c r="AC66" s="8"/>
      <c r="AD66" s="8"/>
      <c r="AE66" s="16"/>
      <c r="AF66" s="73">
        <f t="shared" si="38"/>
        <v>0</v>
      </c>
      <c r="AG66" s="7"/>
      <c r="AH66" s="8"/>
      <c r="AI66" s="8"/>
      <c r="AJ66" s="8"/>
      <c r="AK66" s="8"/>
      <c r="AL66" s="16"/>
      <c r="AM66" s="73">
        <f t="shared" si="39"/>
        <v>0</v>
      </c>
      <c r="AN66" s="73">
        <f t="shared" si="40"/>
        <v>0</v>
      </c>
    </row>
    <row r="67" spans="1:40">
      <c r="A67" s="243" t="s">
        <v>95</v>
      </c>
      <c r="B67" s="244"/>
      <c r="C67" s="244"/>
      <c r="D67" s="245"/>
      <c r="E67" s="7"/>
      <c r="F67" s="8"/>
      <c r="G67" s="8"/>
      <c r="H67" s="8"/>
      <c r="I67" s="8"/>
      <c r="J67" s="16"/>
      <c r="K67" s="73">
        <f t="shared" si="35"/>
        <v>0</v>
      </c>
      <c r="L67" s="7"/>
      <c r="M67" s="8"/>
      <c r="N67" s="8"/>
      <c r="O67" s="8"/>
      <c r="P67" s="8"/>
      <c r="Q67" s="16"/>
      <c r="R67" s="73">
        <f t="shared" si="36"/>
        <v>0</v>
      </c>
      <c r="S67" s="7"/>
      <c r="T67" s="8"/>
      <c r="U67" s="8"/>
      <c r="V67" s="8"/>
      <c r="W67" s="8"/>
      <c r="X67" s="16"/>
      <c r="Y67" s="73">
        <f t="shared" si="37"/>
        <v>0</v>
      </c>
      <c r="Z67" s="7"/>
      <c r="AA67" s="8"/>
      <c r="AB67" s="8"/>
      <c r="AC67" s="8"/>
      <c r="AD67" s="8"/>
      <c r="AE67" s="16"/>
      <c r="AF67" s="73">
        <f t="shared" si="38"/>
        <v>0</v>
      </c>
      <c r="AG67" s="7"/>
      <c r="AH67" s="8"/>
      <c r="AI67" s="8"/>
      <c r="AJ67" s="8"/>
      <c r="AK67" s="8"/>
      <c r="AL67" s="16"/>
      <c r="AM67" s="73">
        <f t="shared" si="39"/>
        <v>0</v>
      </c>
      <c r="AN67" s="73">
        <f t="shared" si="40"/>
        <v>0</v>
      </c>
    </row>
    <row r="68" spans="1:40" ht="15.75" customHeight="1">
      <c r="A68" s="280" t="s">
        <v>96</v>
      </c>
      <c r="B68" s="281"/>
      <c r="C68" s="281"/>
      <c r="D68" s="282"/>
      <c r="E68" s="116">
        <f t="shared" ref="E68:AN68" si="41">SUM(E35,E61:E65)</f>
        <v>0</v>
      </c>
      <c r="F68" s="117">
        <f t="shared" si="41"/>
        <v>0</v>
      </c>
      <c r="G68" s="117">
        <f t="shared" si="41"/>
        <v>0</v>
      </c>
      <c r="H68" s="117">
        <f t="shared" si="41"/>
        <v>0</v>
      </c>
      <c r="I68" s="117">
        <f t="shared" si="41"/>
        <v>0</v>
      </c>
      <c r="J68" s="118">
        <f t="shared" si="41"/>
        <v>0</v>
      </c>
      <c r="K68" s="115">
        <f t="shared" si="41"/>
        <v>0</v>
      </c>
      <c r="L68" s="116">
        <f t="shared" si="41"/>
        <v>0</v>
      </c>
      <c r="M68" s="117">
        <f t="shared" si="41"/>
        <v>0</v>
      </c>
      <c r="N68" s="117">
        <f t="shared" si="41"/>
        <v>0</v>
      </c>
      <c r="O68" s="117">
        <f t="shared" si="41"/>
        <v>0</v>
      </c>
      <c r="P68" s="117">
        <f t="shared" si="41"/>
        <v>0</v>
      </c>
      <c r="Q68" s="118">
        <f t="shared" si="41"/>
        <v>0</v>
      </c>
      <c r="R68" s="115">
        <f t="shared" si="41"/>
        <v>0</v>
      </c>
      <c r="S68" s="116">
        <f t="shared" si="41"/>
        <v>0</v>
      </c>
      <c r="T68" s="117">
        <f t="shared" si="41"/>
        <v>0</v>
      </c>
      <c r="U68" s="117">
        <f t="shared" si="41"/>
        <v>0</v>
      </c>
      <c r="V68" s="117">
        <f t="shared" si="41"/>
        <v>0</v>
      </c>
      <c r="W68" s="117">
        <f t="shared" si="41"/>
        <v>0</v>
      </c>
      <c r="X68" s="118">
        <f t="shared" si="41"/>
        <v>0</v>
      </c>
      <c r="Y68" s="115">
        <f t="shared" si="41"/>
        <v>0</v>
      </c>
      <c r="Z68" s="116">
        <f t="shared" si="41"/>
        <v>0</v>
      </c>
      <c r="AA68" s="117">
        <f t="shared" si="41"/>
        <v>0</v>
      </c>
      <c r="AB68" s="117">
        <f t="shared" si="41"/>
        <v>0</v>
      </c>
      <c r="AC68" s="117">
        <f t="shared" si="41"/>
        <v>0</v>
      </c>
      <c r="AD68" s="117">
        <f t="shared" si="41"/>
        <v>0</v>
      </c>
      <c r="AE68" s="118">
        <f t="shared" si="41"/>
        <v>0</v>
      </c>
      <c r="AF68" s="115">
        <f t="shared" si="41"/>
        <v>0</v>
      </c>
      <c r="AG68" s="116">
        <f t="shared" si="41"/>
        <v>0</v>
      </c>
      <c r="AH68" s="117">
        <f t="shared" si="41"/>
        <v>0</v>
      </c>
      <c r="AI68" s="117">
        <f t="shared" si="41"/>
        <v>0</v>
      </c>
      <c r="AJ68" s="117">
        <f t="shared" si="41"/>
        <v>0</v>
      </c>
      <c r="AK68" s="117">
        <f t="shared" si="41"/>
        <v>0</v>
      </c>
      <c r="AL68" s="118">
        <f t="shared" si="41"/>
        <v>0</v>
      </c>
      <c r="AM68" s="115">
        <f t="shared" si="41"/>
        <v>0</v>
      </c>
      <c r="AN68" s="115">
        <f t="shared" si="41"/>
        <v>0</v>
      </c>
    </row>
    <row r="69" spans="1:40" ht="16.5" customHeight="1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0" ht="15.75" customHeight="1">
      <c r="A70" s="277" t="s">
        <v>97</v>
      </c>
      <c r="B70" s="278"/>
      <c r="C70" s="278"/>
      <c r="D70" s="279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0">
      <c r="A71" s="292" t="s">
        <v>98</v>
      </c>
      <c r="B71" s="293"/>
      <c r="C71" s="293"/>
      <c r="D71" s="294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0">
      <c r="A72" s="295" t="s">
        <v>99</v>
      </c>
      <c r="B72" s="296"/>
      <c r="C72" s="296"/>
      <c r="D72" s="297"/>
      <c r="E72" s="122" t="str">
        <f t="shared" ref="E72:AN72" si="42">IFERROR(E70/E36,"-")</f>
        <v>-</v>
      </c>
      <c r="F72" s="123" t="str">
        <f t="shared" si="42"/>
        <v>-</v>
      </c>
      <c r="G72" s="123" t="str">
        <f t="shared" si="42"/>
        <v>-</v>
      </c>
      <c r="H72" s="123" t="str">
        <f t="shared" si="42"/>
        <v>-</v>
      </c>
      <c r="I72" s="123" t="str">
        <f t="shared" si="42"/>
        <v>-</v>
      </c>
      <c r="J72" s="124" t="str">
        <f t="shared" si="42"/>
        <v>-</v>
      </c>
      <c r="K72" s="120" t="str">
        <f t="shared" si="42"/>
        <v>-</v>
      </c>
      <c r="L72" s="122" t="str">
        <f t="shared" si="42"/>
        <v>-</v>
      </c>
      <c r="M72" s="123" t="str">
        <f t="shared" si="42"/>
        <v>-</v>
      </c>
      <c r="N72" s="123" t="str">
        <f t="shared" si="42"/>
        <v>-</v>
      </c>
      <c r="O72" s="123" t="str">
        <f t="shared" si="42"/>
        <v>-</v>
      </c>
      <c r="P72" s="123" t="str">
        <f t="shared" si="42"/>
        <v>-</v>
      </c>
      <c r="Q72" s="124" t="str">
        <f t="shared" si="42"/>
        <v>-</v>
      </c>
      <c r="R72" s="120" t="str">
        <f t="shared" si="42"/>
        <v>-</v>
      </c>
      <c r="S72" s="122" t="str">
        <f t="shared" si="42"/>
        <v>-</v>
      </c>
      <c r="T72" s="123" t="str">
        <f t="shared" si="42"/>
        <v>-</v>
      </c>
      <c r="U72" s="123" t="str">
        <f t="shared" si="42"/>
        <v>-</v>
      </c>
      <c r="V72" s="123" t="str">
        <f t="shared" si="42"/>
        <v>-</v>
      </c>
      <c r="W72" s="123" t="str">
        <f t="shared" si="42"/>
        <v>-</v>
      </c>
      <c r="X72" s="124" t="str">
        <f t="shared" si="42"/>
        <v>-</v>
      </c>
      <c r="Y72" s="120" t="str">
        <f t="shared" si="42"/>
        <v>-</v>
      </c>
      <c r="Z72" s="122" t="str">
        <f t="shared" si="42"/>
        <v>-</v>
      </c>
      <c r="AA72" s="123" t="str">
        <f t="shared" si="42"/>
        <v>-</v>
      </c>
      <c r="AB72" s="123" t="str">
        <f t="shared" si="42"/>
        <v>-</v>
      </c>
      <c r="AC72" s="123" t="str">
        <f t="shared" si="42"/>
        <v>-</v>
      </c>
      <c r="AD72" s="123" t="str">
        <f t="shared" si="42"/>
        <v>-</v>
      </c>
      <c r="AE72" s="124" t="str">
        <f t="shared" si="42"/>
        <v>-</v>
      </c>
      <c r="AF72" s="120" t="str">
        <f t="shared" si="42"/>
        <v>-</v>
      </c>
      <c r="AG72" s="122" t="str">
        <f t="shared" si="42"/>
        <v>-</v>
      </c>
      <c r="AH72" s="123" t="str">
        <f t="shared" si="42"/>
        <v>-</v>
      </c>
      <c r="AI72" s="123" t="str">
        <f t="shared" si="42"/>
        <v>-</v>
      </c>
      <c r="AJ72" s="123" t="str">
        <f t="shared" si="42"/>
        <v>-</v>
      </c>
      <c r="AK72" s="123" t="str">
        <f t="shared" si="42"/>
        <v>-</v>
      </c>
      <c r="AL72" s="124" t="str">
        <f t="shared" si="42"/>
        <v>-</v>
      </c>
      <c r="AM72" s="120" t="str">
        <f t="shared" si="42"/>
        <v>-</v>
      </c>
      <c r="AN72" s="120" t="str">
        <f t="shared" si="42"/>
        <v>-</v>
      </c>
    </row>
    <row r="73" spans="1:40" ht="15.75" customHeight="1">
      <c r="A73" s="289" t="s">
        <v>100</v>
      </c>
      <c r="B73" s="290"/>
      <c r="C73" s="290"/>
      <c r="D73" s="291"/>
      <c r="E73" s="125" t="str">
        <f t="shared" ref="E73:AN73" si="43">IFERROR(E71/E36,"-")</f>
        <v>-</v>
      </c>
      <c r="F73" s="126" t="str">
        <f t="shared" si="43"/>
        <v>-</v>
      </c>
      <c r="G73" s="126" t="str">
        <f t="shared" si="43"/>
        <v>-</v>
      </c>
      <c r="H73" s="126" t="str">
        <f t="shared" si="43"/>
        <v>-</v>
      </c>
      <c r="I73" s="126" t="str">
        <f t="shared" si="43"/>
        <v>-</v>
      </c>
      <c r="J73" s="127" t="str">
        <f t="shared" si="43"/>
        <v>-</v>
      </c>
      <c r="K73" s="121" t="str">
        <f t="shared" si="43"/>
        <v>-</v>
      </c>
      <c r="L73" s="125" t="str">
        <f t="shared" si="43"/>
        <v>-</v>
      </c>
      <c r="M73" s="126" t="str">
        <f t="shared" si="43"/>
        <v>-</v>
      </c>
      <c r="N73" s="126" t="str">
        <f t="shared" si="43"/>
        <v>-</v>
      </c>
      <c r="O73" s="126" t="str">
        <f t="shared" si="43"/>
        <v>-</v>
      </c>
      <c r="P73" s="126" t="str">
        <f t="shared" si="43"/>
        <v>-</v>
      </c>
      <c r="Q73" s="127" t="str">
        <f t="shared" si="43"/>
        <v>-</v>
      </c>
      <c r="R73" s="121" t="str">
        <f t="shared" si="43"/>
        <v>-</v>
      </c>
      <c r="S73" s="125" t="str">
        <f t="shared" si="43"/>
        <v>-</v>
      </c>
      <c r="T73" s="126" t="str">
        <f t="shared" si="43"/>
        <v>-</v>
      </c>
      <c r="U73" s="126" t="str">
        <f t="shared" si="43"/>
        <v>-</v>
      </c>
      <c r="V73" s="126" t="str">
        <f t="shared" si="43"/>
        <v>-</v>
      </c>
      <c r="W73" s="126" t="str">
        <f t="shared" si="43"/>
        <v>-</v>
      </c>
      <c r="X73" s="127" t="str">
        <f t="shared" si="43"/>
        <v>-</v>
      </c>
      <c r="Y73" s="121" t="str">
        <f t="shared" si="43"/>
        <v>-</v>
      </c>
      <c r="Z73" s="125" t="str">
        <f t="shared" si="43"/>
        <v>-</v>
      </c>
      <c r="AA73" s="126" t="str">
        <f t="shared" si="43"/>
        <v>-</v>
      </c>
      <c r="AB73" s="126" t="str">
        <f t="shared" si="43"/>
        <v>-</v>
      </c>
      <c r="AC73" s="126" t="str">
        <f t="shared" si="43"/>
        <v>-</v>
      </c>
      <c r="AD73" s="126" t="str">
        <f t="shared" si="43"/>
        <v>-</v>
      </c>
      <c r="AE73" s="127" t="str">
        <f t="shared" si="43"/>
        <v>-</v>
      </c>
      <c r="AF73" s="121" t="str">
        <f t="shared" si="43"/>
        <v>-</v>
      </c>
      <c r="AG73" s="125" t="str">
        <f t="shared" si="43"/>
        <v>-</v>
      </c>
      <c r="AH73" s="126" t="str">
        <f t="shared" si="43"/>
        <v>-</v>
      </c>
      <c r="AI73" s="126" t="str">
        <f t="shared" si="43"/>
        <v>-</v>
      </c>
      <c r="AJ73" s="126" t="str">
        <f t="shared" si="43"/>
        <v>-</v>
      </c>
      <c r="AK73" s="126" t="str">
        <f t="shared" si="43"/>
        <v>-</v>
      </c>
      <c r="AL73" s="127" t="str">
        <f t="shared" si="43"/>
        <v>-</v>
      </c>
      <c r="AM73" s="121" t="str">
        <f t="shared" si="43"/>
        <v>-</v>
      </c>
      <c r="AN73" s="121" t="str">
        <f t="shared" si="43"/>
        <v>-</v>
      </c>
    </row>
    <row r="74" spans="1:40" ht="16.5" customHeight="1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0" ht="15.75" customHeight="1">
      <c r="A75" s="286" t="s">
        <v>101</v>
      </c>
      <c r="B75" s="287"/>
      <c r="C75" s="287"/>
      <c r="D75" s="288"/>
      <c r="E75" s="26"/>
      <c r="F75" s="27"/>
      <c r="G75" s="27"/>
      <c r="H75" s="27"/>
      <c r="I75" s="27"/>
      <c r="J75" s="28"/>
      <c r="K75" s="128">
        <f t="shared" ref="K75:K80" si="44">SUM(E75:J75)</f>
        <v>0</v>
      </c>
      <c r="L75" s="26"/>
      <c r="M75" s="27"/>
      <c r="N75" s="27"/>
      <c r="O75" s="27"/>
      <c r="P75" s="27"/>
      <c r="Q75" s="28"/>
      <c r="R75" s="128">
        <f t="shared" ref="R75:R80" si="45">SUM(L75:Q75)</f>
        <v>0</v>
      </c>
      <c r="S75" s="26"/>
      <c r="T75" s="27"/>
      <c r="U75" s="27"/>
      <c r="V75" s="27"/>
      <c r="W75" s="27"/>
      <c r="X75" s="28"/>
      <c r="Y75" s="128">
        <f t="shared" ref="Y75:Y80" si="46">SUM(S75:X75)</f>
        <v>0</v>
      </c>
      <c r="Z75" s="26"/>
      <c r="AA75" s="27"/>
      <c r="AB75" s="27"/>
      <c r="AC75" s="27"/>
      <c r="AD75" s="27"/>
      <c r="AE75" s="28"/>
      <c r="AF75" s="128">
        <f t="shared" ref="AF75:AF80" si="47">SUM(Z75:AE75)</f>
        <v>0</v>
      </c>
      <c r="AG75" s="26"/>
      <c r="AH75" s="27"/>
      <c r="AI75" s="27"/>
      <c r="AJ75" s="27"/>
      <c r="AK75" s="27"/>
      <c r="AL75" s="28"/>
      <c r="AM75" s="128">
        <f t="shared" ref="AM75:AM80" si="48">SUM(AG75:AL75)</f>
        <v>0</v>
      </c>
      <c r="AN75" s="128">
        <f t="shared" ref="AN75:AN80" si="49">K75+R75+Y75+AF75+AM75</f>
        <v>0</v>
      </c>
    </row>
    <row r="76" spans="1:40">
      <c r="A76" s="274" t="s">
        <v>102</v>
      </c>
      <c r="B76" s="275"/>
      <c r="C76" s="275"/>
      <c r="D76" s="276"/>
      <c r="E76" s="13"/>
      <c r="F76" s="14"/>
      <c r="G76" s="14"/>
      <c r="H76" s="14"/>
      <c r="I76" s="14"/>
      <c r="J76" s="18"/>
      <c r="K76" s="129">
        <f t="shared" si="44"/>
        <v>0</v>
      </c>
      <c r="L76" s="13"/>
      <c r="M76" s="14"/>
      <c r="N76" s="14"/>
      <c r="O76" s="14"/>
      <c r="P76" s="14"/>
      <c r="Q76" s="18"/>
      <c r="R76" s="129">
        <f t="shared" si="45"/>
        <v>0</v>
      </c>
      <c r="S76" s="13"/>
      <c r="T76" s="14"/>
      <c r="U76" s="14"/>
      <c r="V76" s="14"/>
      <c r="W76" s="14"/>
      <c r="X76" s="18"/>
      <c r="Y76" s="129">
        <f t="shared" si="46"/>
        <v>0</v>
      </c>
      <c r="Z76" s="13"/>
      <c r="AA76" s="14"/>
      <c r="AB76" s="14"/>
      <c r="AC76" s="14"/>
      <c r="AD76" s="14"/>
      <c r="AE76" s="18"/>
      <c r="AF76" s="129">
        <f t="shared" si="47"/>
        <v>0</v>
      </c>
      <c r="AG76" s="13"/>
      <c r="AH76" s="14"/>
      <c r="AI76" s="14"/>
      <c r="AJ76" s="14"/>
      <c r="AK76" s="14"/>
      <c r="AL76" s="18"/>
      <c r="AM76" s="129">
        <f t="shared" si="48"/>
        <v>0</v>
      </c>
      <c r="AN76" s="129">
        <f t="shared" si="49"/>
        <v>0</v>
      </c>
    </row>
    <row r="77" spans="1:40">
      <c r="A77" s="274" t="s">
        <v>103</v>
      </c>
      <c r="B77" s="275"/>
      <c r="C77" s="275"/>
      <c r="D77" s="276"/>
      <c r="E77" s="13"/>
      <c r="F77" s="14"/>
      <c r="G77" s="14"/>
      <c r="H77" s="14"/>
      <c r="I77" s="14"/>
      <c r="J77" s="18"/>
      <c r="K77" s="129">
        <f t="shared" si="44"/>
        <v>0</v>
      </c>
      <c r="L77" s="13"/>
      <c r="M77" s="14"/>
      <c r="N77" s="14"/>
      <c r="O77" s="14"/>
      <c r="P77" s="14"/>
      <c r="Q77" s="18"/>
      <c r="R77" s="129">
        <f t="shared" si="45"/>
        <v>0</v>
      </c>
      <c r="S77" s="13"/>
      <c r="T77" s="14"/>
      <c r="U77" s="14"/>
      <c r="V77" s="14"/>
      <c r="W77" s="14"/>
      <c r="X77" s="18"/>
      <c r="Y77" s="129">
        <f t="shared" si="46"/>
        <v>0</v>
      </c>
      <c r="Z77" s="13"/>
      <c r="AA77" s="14"/>
      <c r="AB77" s="14"/>
      <c r="AC77" s="14"/>
      <c r="AD77" s="14"/>
      <c r="AE77" s="18"/>
      <c r="AF77" s="129">
        <f t="shared" si="47"/>
        <v>0</v>
      </c>
      <c r="AG77" s="13"/>
      <c r="AH77" s="14"/>
      <c r="AI77" s="14"/>
      <c r="AJ77" s="14"/>
      <c r="AK77" s="14"/>
      <c r="AL77" s="18"/>
      <c r="AM77" s="129">
        <f t="shared" si="48"/>
        <v>0</v>
      </c>
      <c r="AN77" s="129">
        <f t="shared" si="49"/>
        <v>0</v>
      </c>
    </row>
    <row r="78" spans="1:40">
      <c r="A78" s="274" t="s">
        <v>104</v>
      </c>
      <c r="B78" s="275"/>
      <c r="C78" s="275"/>
      <c r="D78" s="276"/>
      <c r="E78" s="13"/>
      <c r="F78" s="14"/>
      <c r="G78" s="14"/>
      <c r="H78" s="14"/>
      <c r="I78" s="14"/>
      <c r="J78" s="18"/>
      <c r="K78" s="129">
        <f t="shared" si="44"/>
        <v>0</v>
      </c>
      <c r="L78" s="13"/>
      <c r="M78" s="14"/>
      <c r="N78" s="14"/>
      <c r="O78" s="14"/>
      <c r="P78" s="14"/>
      <c r="Q78" s="18"/>
      <c r="R78" s="129">
        <f t="shared" si="45"/>
        <v>0</v>
      </c>
      <c r="S78" s="13"/>
      <c r="T78" s="14"/>
      <c r="U78" s="14"/>
      <c r="V78" s="14"/>
      <c r="W78" s="14"/>
      <c r="X78" s="18"/>
      <c r="Y78" s="129">
        <f t="shared" si="46"/>
        <v>0</v>
      </c>
      <c r="Z78" s="13"/>
      <c r="AA78" s="14"/>
      <c r="AB78" s="14"/>
      <c r="AC78" s="14"/>
      <c r="AD78" s="14"/>
      <c r="AE78" s="18"/>
      <c r="AF78" s="129">
        <f t="shared" si="47"/>
        <v>0</v>
      </c>
      <c r="AG78" s="13"/>
      <c r="AH78" s="14"/>
      <c r="AI78" s="14"/>
      <c r="AJ78" s="14"/>
      <c r="AK78" s="14"/>
      <c r="AL78" s="18"/>
      <c r="AM78" s="129">
        <f t="shared" si="48"/>
        <v>0</v>
      </c>
      <c r="AN78" s="129">
        <f t="shared" si="49"/>
        <v>0</v>
      </c>
    </row>
    <row r="79" spans="1:40">
      <c r="A79" s="274" t="s">
        <v>105</v>
      </c>
      <c r="B79" s="275"/>
      <c r="C79" s="275"/>
      <c r="D79" s="276"/>
      <c r="E79" s="13"/>
      <c r="F79" s="14"/>
      <c r="G79" s="14"/>
      <c r="H79" s="14"/>
      <c r="I79" s="14"/>
      <c r="J79" s="18"/>
      <c r="K79" s="129">
        <f t="shared" si="44"/>
        <v>0</v>
      </c>
      <c r="L79" s="13"/>
      <c r="M79" s="14"/>
      <c r="N79" s="14"/>
      <c r="O79" s="14"/>
      <c r="P79" s="14"/>
      <c r="Q79" s="18"/>
      <c r="R79" s="129">
        <f t="shared" si="45"/>
        <v>0</v>
      </c>
      <c r="S79" s="13"/>
      <c r="T79" s="14"/>
      <c r="U79" s="14"/>
      <c r="V79" s="14"/>
      <c r="W79" s="14"/>
      <c r="X79" s="18"/>
      <c r="Y79" s="129">
        <f t="shared" si="46"/>
        <v>0</v>
      </c>
      <c r="Z79" s="13"/>
      <c r="AA79" s="14"/>
      <c r="AB79" s="14"/>
      <c r="AC79" s="14"/>
      <c r="AD79" s="14"/>
      <c r="AE79" s="18"/>
      <c r="AF79" s="129">
        <f t="shared" si="47"/>
        <v>0</v>
      </c>
      <c r="AG79" s="13"/>
      <c r="AH79" s="14"/>
      <c r="AI79" s="14"/>
      <c r="AJ79" s="14"/>
      <c r="AK79" s="14"/>
      <c r="AL79" s="18"/>
      <c r="AM79" s="129">
        <f t="shared" si="48"/>
        <v>0</v>
      </c>
      <c r="AN79" s="129">
        <f t="shared" si="49"/>
        <v>0</v>
      </c>
    </row>
    <row r="80" spans="1:40" ht="15.75" customHeight="1">
      <c r="A80" s="274" t="s">
        <v>106</v>
      </c>
      <c r="B80" s="275"/>
      <c r="C80" s="275"/>
      <c r="D80" s="276"/>
      <c r="E80" s="13"/>
      <c r="F80" s="14"/>
      <c r="G80" s="14"/>
      <c r="H80" s="14"/>
      <c r="I80" s="14"/>
      <c r="J80" s="18"/>
      <c r="K80" s="129">
        <f t="shared" si="44"/>
        <v>0</v>
      </c>
      <c r="L80" s="13"/>
      <c r="M80" s="14"/>
      <c r="N80" s="14"/>
      <c r="O80" s="14"/>
      <c r="P80" s="14"/>
      <c r="Q80" s="18"/>
      <c r="R80" s="129">
        <f t="shared" si="45"/>
        <v>0</v>
      </c>
      <c r="S80" s="13"/>
      <c r="T80" s="14"/>
      <c r="U80" s="14"/>
      <c r="V80" s="14"/>
      <c r="W80" s="14"/>
      <c r="X80" s="18"/>
      <c r="Y80" s="129">
        <f t="shared" si="46"/>
        <v>0</v>
      </c>
      <c r="Z80" s="13"/>
      <c r="AA80" s="14"/>
      <c r="AB80" s="14"/>
      <c r="AC80" s="14"/>
      <c r="AD80" s="14"/>
      <c r="AE80" s="18"/>
      <c r="AF80" s="129">
        <f t="shared" si="47"/>
        <v>0</v>
      </c>
      <c r="AG80" s="13"/>
      <c r="AH80" s="14"/>
      <c r="AI80" s="14"/>
      <c r="AJ80" s="14"/>
      <c r="AK80" s="14"/>
      <c r="AL80" s="18"/>
      <c r="AM80" s="129">
        <f t="shared" si="48"/>
        <v>0</v>
      </c>
      <c r="AN80" s="129">
        <f t="shared" si="49"/>
        <v>0</v>
      </c>
    </row>
    <row r="81" spans="1:40" ht="15.75" customHeight="1">
      <c r="A81" s="298" t="s">
        <v>107</v>
      </c>
      <c r="B81" s="299"/>
      <c r="C81" s="299"/>
      <c r="D81" s="300"/>
      <c r="E81" s="133" t="str">
        <f t="shared" ref="E81:AN81" si="50">IFERROR(E75/(E23+E25+E26+E27),"-")</f>
        <v>-</v>
      </c>
      <c r="F81" s="133" t="str">
        <f t="shared" si="50"/>
        <v>-</v>
      </c>
      <c r="G81" s="133" t="str">
        <f t="shared" si="50"/>
        <v>-</v>
      </c>
      <c r="H81" s="133" t="str">
        <f t="shared" si="50"/>
        <v>-</v>
      </c>
      <c r="I81" s="133" t="str">
        <f t="shared" si="50"/>
        <v>-</v>
      </c>
      <c r="J81" s="134" t="str">
        <f t="shared" si="50"/>
        <v>-</v>
      </c>
      <c r="K81" s="130" t="str">
        <f t="shared" si="50"/>
        <v>-</v>
      </c>
      <c r="L81" s="135" t="str">
        <f t="shared" si="50"/>
        <v>-</v>
      </c>
      <c r="M81" s="133" t="str">
        <f t="shared" si="50"/>
        <v>-</v>
      </c>
      <c r="N81" s="133" t="str">
        <f t="shared" si="50"/>
        <v>-</v>
      </c>
      <c r="O81" s="133" t="str">
        <f t="shared" si="50"/>
        <v>-</v>
      </c>
      <c r="P81" s="133" t="str">
        <f t="shared" si="50"/>
        <v>-</v>
      </c>
      <c r="Q81" s="134" t="str">
        <f t="shared" si="50"/>
        <v>-</v>
      </c>
      <c r="R81" s="130" t="str">
        <f t="shared" si="50"/>
        <v>-</v>
      </c>
      <c r="S81" s="135" t="str">
        <f t="shared" si="50"/>
        <v>-</v>
      </c>
      <c r="T81" s="133" t="str">
        <f t="shared" si="50"/>
        <v>-</v>
      </c>
      <c r="U81" s="133" t="str">
        <f t="shared" si="50"/>
        <v>-</v>
      </c>
      <c r="V81" s="133" t="str">
        <f t="shared" si="50"/>
        <v>-</v>
      </c>
      <c r="W81" s="133" t="str">
        <f t="shared" si="50"/>
        <v>-</v>
      </c>
      <c r="X81" s="134" t="str">
        <f t="shared" si="50"/>
        <v>-</v>
      </c>
      <c r="Y81" s="130" t="str">
        <f t="shared" si="50"/>
        <v>-</v>
      </c>
      <c r="Z81" s="135" t="str">
        <f t="shared" si="50"/>
        <v>-</v>
      </c>
      <c r="AA81" s="133" t="str">
        <f t="shared" si="50"/>
        <v>-</v>
      </c>
      <c r="AB81" s="133" t="str">
        <f t="shared" si="50"/>
        <v>-</v>
      </c>
      <c r="AC81" s="133" t="str">
        <f t="shared" si="50"/>
        <v>-</v>
      </c>
      <c r="AD81" s="133" t="str">
        <f t="shared" si="50"/>
        <v>-</v>
      </c>
      <c r="AE81" s="134" t="str">
        <f t="shared" si="50"/>
        <v>-</v>
      </c>
      <c r="AF81" s="130" t="str">
        <f t="shared" si="50"/>
        <v>-</v>
      </c>
      <c r="AG81" s="135" t="str">
        <f t="shared" si="50"/>
        <v>-</v>
      </c>
      <c r="AH81" s="133" t="str">
        <f t="shared" si="50"/>
        <v>-</v>
      </c>
      <c r="AI81" s="133" t="str">
        <f t="shared" si="50"/>
        <v>-</v>
      </c>
      <c r="AJ81" s="133" t="str">
        <f t="shared" si="50"/>
        <v>-</v>
      </c>
      <c r="AK81" s="133" t="str">
        <f t="shared" si="50"/>
        <v>-</v>
      </c>
      <c r="AL81" s="134" t="str">
        <f t="shared" si="50"/>
        <v>-</v>
      </c>
      <c r="AM81" s="130" t="str">
        <f t="shared" si="50"/>
        <v>-</v>
      </c>
      <c r="AN81" s="130" t="str">
        <f t="shared" si="50"/>
        <v>-</v>
      </c>
    </row>
    <row r="82" spans="1:40">
      <c r="A82" s="283" t="s">
        <v>108</v>
      </c>
      <c r="B82" s="284"/>
      <c r="C82" s="284"/>
      <c r="D82" s="285"/>
      <c r="E82" s="136" t="str">
        <f t="shared" ref="E82:AN82" si="51">IFERROR((E76/(E24+E28+E29))/12,"-")</f>
        <v>-</v>
      </c>
      <c r="F82" s="136" t="str">
        <f t="shared" si="51"/>
        <v>-</v>
      </c>
      <c r="G82" s="136" t="str">
        <f t="shared" si="51"/>
        <v>-</v>
      </c>
      <c r="H82" s="136" t="str">
        <f t="shared" si="51"/>
        <v>-</v>
      </c>
      <c r="I82" s="136" t="str">
        <f t="shared" si="51"/>
        <v>-</v>
      </c>
      <c r="J82" s="137" t="str">
        <f t="shared" si="51"/>
        <v>-</v>
      </c>
      <c r="K82" s="131" t="str">
        <f t="shared" si="51"/>
        <v>-</v>
      </c>
      <c r="L82" s="138" t="str">
        <f t="shared" si="51"/>
        <v>-</v>
      </c>
      <c r="M82" s="136" t="str">
        <f t="shared" si="51"/>
        <v>-</v>
      </c>
      <c r="N82" s="136" t="str">
        <f t="shared" si="51"/>
        <v>-</v>
      </c>
      <c r="O82" s="136" t="str">
        <f t="shared" si="51"/>
        <v>-</v>
      </c>
      <c r="P82" s="136" t="str">
        <f t="shared" si="51"/>
        <v>-</v>
      </c>
      <c r="Q82" s="137" t="str">
        <f t="shared" si="51"/>
        <v>-</v>
      </c>
      <c r="R82" s="131" t="str">
        <f t="shared" si="51"/>
        <v>-</v>
      </c>
      <c r="S82" s="138" t="str">
        <f t="shared" si="51"/>
        <v>-</v>
      </c>
      <c r="T82" s="136" t="str">
        <f t="shared" si="51"/>
        <v>-</v>
      </c>
      <c r="U82" s="136" t="str">
        <f t="shared" si="51"/>
        <v>-</v>
      </c>
      <c r="V82" s="136" t="str">
        <f t="shared" si="51"/>
        <v>-</v>
      </c>
      <c r="W82" s="136" t="str">
        <f t="shared" si="51"/>
        <v>-</v>
      </c>
      <c r="X82" s="137" t="str">
        <f t="shared" si="51"/>
        <v>-</v>
      </c>
      <c r="Y82" s="131" t="str">
        <f t="shared" si="51"/>
        <v>-</v>
      </c>
      <c r="Z82" s="138" t="str">
        <f t="shared" si="51"/>
        <v>-</v>
      </c>
      <c r="AA82" s="136" t="str">
        <f t="shared" si="51"/>
        <v>-</v>
      </c>
      <c r="AB82" s="136" t="str">
        <f t="shared" si="51"/>
        <v>-</v>
      </c>
      <c r="AC82" s="136" t="str">
        <f t="shared" si="51"/>
        <v>-</v>
      </c>
      <c r="AD82" s="136" t="str">
        <f t="shared" si="51"/>
        <v>-</v>
      </c>
      <c r="AE82" s="137" t="str">
        <f t="shared" si="51"/>
        <v>-</v>
      </c>
      <c r="AF82" s="131" t="str">
        <f t="shared" si="51"/>
        <v>-</v>
      </c>
      <c r="AG82" s="138" t="str">
        <f t="shared" si="51"/>
        <v>-</v>
      </c>
      <c r="AH82" s="136" t="str">
        <f t="shared" si="51"/>
        <v>-</v>
      </c>
      <c r="AI82" s="136" t="str">
        <f t="shared" si="51"/>
        <v>-</v>
      </c>
      <c r="AJ82" s="136" t="str">
        <f t="shared" si="51"/>
        <v>-</v>
      </c>
      <c r="AK82" s="136" t="str">
        <f t="shared" si="51"/>
        <v>-</v>
      </c>
      <c r="AL82" s="137" t="str">
        <f t="shared" si="51"/>
        <v>-</v>
      </c>
      <c r="AM82" s="131" t="str">
        <f t="shared" si="51"/>
        <v>-</v>
      </c>
      <c r="AN82" s="131" t="str">
        <f t="shared" si="51"/>
        <v>-</v>
      </c>
    </row>
    <row r="83" spans="1:40">
      <c r="A83" s="283" t="s">
        <v>109</v>
      </c>
      <c r="B83" s="284"/>
      <c r="C83" s="284"/>
      <c r="D83" s="285"/>
      <c r="E83" s="136" t="str">
        <f t="shared" ref="E83:AN83" si="52">IFERROR(((E78-E77)/(E24+E28+E29))/12,"-")</f>
        <v>-</v>
      </c>
      <c r="F83" s="136" t="str">
        <f t="shared" si="52"/>
        <v>-</v>
      </c>
      <c r="G83" s="136" t="str">
        <f t="shared" si="52"/>
        <v>-</v>
      </c>
      <c r="H83" s="136" t="str">
        <f t="shared" si="52"/>
        <v>-</v>
      </c>
      <c r="I83" s="136" t="str">
        <f t="shared" si="52"/>
        <v>-</v>
      </c>
      <c r="J83" s="137" t="str">
        <f t="shared" si="52"/>
        <v>-</v>
      </c>
      <c r="K83" s="131" t="str">
        <f t="shared" si="52"/>
        <v>-</v>
      </c>
      <c r="L83" s="138" t="str">
        <f t="shared" si="52"/>
        <v>-</v>
      </c>
      <c r="M83" s="136" t="str">
        <f t="shared" si="52"/>
        <v>-</v>
      </c>
      <c r="N83" s="136" t="str">
        <f t="shared" si="52"/>
        <v>-</v>
      </c>
      <c r="O83" s="136" t="str">
        <f t="shared" si="52"/>
        <v>-</v>
      </c>
      <c r="P83" s="136" t="str">
        <f t="shared" si="52"/>
        <v>-</v>
      </c>
      <c r="Q83" s="137" t="str">
        <f t="shared" si="52"/>
        <v>-</v>
      </c>
      <c r="R83" s="131" t="str">
        <f t="shared" si="52"/>
        <v>-</v>
      </c>
      <c r="S83" s="138" t="str">
        <f t="shared" si="52"/>
        <v>-</v>
      </c>
      <c r="T83" s="136" t="str">
        <f t="shared" si="52"/>
        <v>-</v>
      </c>
      <c r="U83" s="136" t="str">
        <f t="shared" si="52"/>
        <v>-</v>
      </c>
      <c r="V83" s="136" t="str">
        <f t="shared" si="52"/>
        <v>-</v>
      </c>
      <c r="W83" s="136" t="str">
        <f t="shared" si="52"/>
        <v>-</v>
      </c>
      <c r="X83" s="137" t="str">
        <f t="shared" si="52"/>
        <v>-</v>
      </c>
      <c r="Y83" s="131" t="str">
        <f t="shared" si="52"/>
        <v>-</v>
      </c>
      <c r="Z83" s="138" t="str">
        <f t="shared" si="52"/>
        <v>-</v>
      </c>
      <c r="AA83" s="136" t="str">
        <f t="shared" si="52"/>
        <v>-</v>
      </c>
      <c r="AB83" s="136" t="str">
        <f t="shared" si="52"/>
        <v>-</v>
      </c>
      <c r="AC83" s="136" t="str">
        <f t="shared" si="52"/>
        <v>-</v>
      </c>
      <c r="AD83" s="136" t="str">
        <f t="shared" si="52"/>
        <v>-</v>
      </c>
      <c r="AE83" s="137" t="str">
        <f t="shared" si="52"/>
        <v>-</v>
      </c>
      <c r="AF83" s="131" t="str">
        <f t="shared" si="52"/>
        <v>-</v>
      </c>
      <c r="AG83" s="138" t="str">
        <f t="shared" si="52"/>
        <v>-</v>
      </c>
      <c r="AH83" s="136" t="str">
        <f t="shared" si="52"/>
        <v>-</v>
      </c>
      <c r="AI83" s="136" t="str">
        <f t="shared" si="52"/>
        <v>-</v>
      </c>
      <c r="AJ83" s="136" t="str">
        <f t="shared" si="52"/>
        <v>-</v>
      </c>
      <c r="AK83" s="136" t="str">
        <f t="shared" si="52"/>
        <v>-</v>
      </c>
      <c r="AL83" s="137" t="str">
        <f t="shared" si="52"/>
        <v>-</v>
      </c>
      <c r="AM83" s="131" t="str">
        <f t="shared" si="52"/>
        <v>-</v>
      </c>
      <c r="AN83" s="131" t="str">
        <f t="shared" si="52"/>
        <v>-</v>
      </c>
    </row>
    <row r="84" spans="1:40">
      <c r="A84" s="283" t="s">
        <v>110</v>
      </c>
      <c r="B84" s="284"/>
      <c r="C84" s="284"/>
      <c r="D84" s="285"/>
      <c r="E84" s="136" t="str">
        <f t="shared" ref="E84:AN84" si="53">IFERROR(((E80-E79)/(E30+E31))/12,"-")</f>
        <v>-</v>
      </c>
      <c r="F84" s="136" t="str">
        <f t="shared" si="53"/>
        <v>-</v>
      </c>
      <c r="G84" s="136" t="str">
        <f t="shared" si="53"/>
        <v>-</v>
      </c>
      <c r="H84" s="136" t="str">
        <f t="shared" si="53"/>
        <v>-</v>
      </c>
      <c r="I84" s="136" t="str">
        <f t="shared" si="53"/>
        <v>-</v>
      </c>
      <c r="J84" s="137" t="str">
        <f t="shared" si="53"/>
        <v>-</v>
      </c>
      <c r="K84" s="131" t="str">
        <f t="shared" si="53"/>
        <v>-</v>
      </c>
      <c r="L84" s="138" t="str">
        <f t="shared" si="53"/>
        <v>-</v>
      </c>
      <c r="M84" s="136" t="str">
        <f t="shared" si="53"/>
        <v>-</v>
      </c>
      <c r="N84" s="136" t="str">
        <f t="shared" si="53"/>
        <v>-</v>
      </c>
      <c r="O84" s="136" t="str">
        <f t="shared" si="53"/>
        <v>-</v>
      </c>
      <c r="P84" s="136" t="str">
        <f t="shared" si="53"/>
        <v>-</v>
      </c>
      <c r="Q84" s="137" t="str">
        <f t="shared" si="53"/>
        <v>-</v>
      </c>
      <c r="R84" s="131" t="str">
        <f t="shared" si="53"/>
        <v>-</v>
      </c>
      <c r="S84" s="138" t="str">
        <f t="shared" si="53"/>
        <v>-</v>
      </c>
      <c r="T84" s="136" t="str">
        <f t="shared" si="53"/>
        <v>-</v>
      </c>
      <c r="U84" s="136" t="str">
        <f t="shared" si="53"/>
        <v>-</v>
      </c>
      <c r="V84" s="136" t="str">
        <f t="shared" si="53"/>
        <v>-</v>
      </c>
      <c r="W84" s="136" t="str">
        <f t="shared" si="53"/>
        <v>-</v>
      </c>
      <c r="X84" s="137" t="str">
        <f t="shared" si="53"/>
        <v>-</v>
      </c>
      <c r="Y84" s="131" t="str">
        <f t="shared" si="53"/>
        <v>-</v>
      </c>
      <c r="Z84" s="138" t="str">
        <f t="shared" si="53"/>
        <v>-</v>
      </c>
      <c r="AA84" s="136" t="str">
        <f t="shared" si="53"/>
        <v>-</v>
      </c>
      <c r="AB84" s="136" t="str">
        <f t="shared" si="53"/>
        <v>-</v>
      </c>
      <c r="AC84" s="136" t="str">
        <f t="shared" si="53"/>
        <v>-</v>
      </c>
      <c r="AD84" s="136" t="str">
        <f t="shared" si="53"/>
        <v>-</v>
      </c>
      <c r="AE84" s="137" t="str">
        <f t="shared" si="53"/>
        <v>-</v>
      </c>
      <c r="AF84" s="131" t="str">
        <f t="shared" si="53"/>
        <v>-</v>
      </c>
      <c r="AG84" s="138" t="str">
        <f t="shared" si="53"/>
        <v>-</v>
      </c>
      <c r="AH84" s="136" t="str">
        <f t="shared" si="53"/>
        <v>-</v>
      </c>
      <c r="AI84" s="136" t="str">
        <f t="shared" si="53"/>
        <v>-</v>
      </c>
      <c r="AJ84" s="136" t="str">
        <f t="shared" si="53"/>
        <v>-</v>
      </c>
      <c r="AK84" s="136" t="str">
        <f t="shared" si="53"/>
        <v>-</v>
      </c>
      <c r="AL84" s="137" t="str">
        <f t="shared" si="53"/>
        <v>-</v>
      </c>
      <c r="AM84" s="131" t="str">
        <f t="shared" si="53"/>
        <v>-</v>
      </c>
      <c r="AN84" s="131" t="str">
        <f t="shared" si="53"/>
        <v>-</v>
      </c>
    </row>
    <row r="85" spans="1:40" ht="15.75" customHeight="1">
      <c r="A85" s="280" t="s">
        <v>111</v>
      </c>
      <c r="B85" s="281"/>
      <c r="C85" s="281"/>
      <c r="D85" s="282"/>
      <c r="E85" s="139">
        <f t="shared" ref="E85:AN85" si="54">IFERROR((E80-E79)/12,"-")</f>
        <v>0</v>
      </c>
      <c r="F85" s="139">
        <f t="shared" si="54"/>
        <v>0</v>
      </c>
      <c r="G85" s="139">
        <f t="shared" si="54"/>
        <v>0</v>
      </c>
      <c r="H85" s="139">
        <f t="shared" si="54"/>
        <v>0</v>
      </c>
      <c r="I85" s="139">
        <f t="shared" si="54"/>
        <v>0</v>
      </c>
      <c r="J85" s="140">
        <f t="shared" si="54"/>
        <v>0</v>
      </c>
      <c r="K85" s="132">
        <f t="shared" si="54"/>
        <v>0</v>
      </c>
      <c r="L85" s="141">
        <f t="shared" si="54"/>
        <v>0</v>
      </c>
      <c r="M85" s="139">
        <f t="shared" si="54"/>
        <v>0</v>
      </c>
      <c r="N85" s="139">
        <f t="shared" si="54"/>
        <v>0</v>
      </c>
      <c r="O85" s="139">
        <f t="shared" si="54"/>
        <v>0</v>
      </c>
      <c r="P85" s="139">
        <f t="shared" si="54"/>
        <v>0</v>
      </c>
      <c r="Q85" s="140">
        <f t="shared" si="54"/>
        <v>0</v>
      </c>
      <c r="R85" s="132">
        <f t="shared" si="54"/>
        <v>0</v>
      </c>
      <c r="S85" s="141">
        <f t="shared" si="54"/>
        <v>0</v>
      </c>
      <c r="T85" s="139">
        <f t="shared" si="54"/>
        <v>0</v>
      </c>
      <c r="U85" s="139">
        <f t="shared" si="54"/>
        <v>0</v>
      </c>
      <c r="V85" s="139">
        <f t="shared" si="54"/>
        <v>0</v>
      </c>
      <c r="W85" s="139">
        <f t="shared" si="54"/>
        <v>0</v>
      </c>
      <c r="X85" s="140">
        <f t="shared" si="54"/>
        <v>0</v>
      </c>
      <c r="Y85" s="132">
        <f t="shared" si="54"/>
        <v>0</v>
      </c>
      <c r="Z85" s="141">
        <f t="shared" si="54"/>
        <v>0</v>
      </c>
      <c r="AA85" s="139">
        <f t="shared" si="54"/>
        <v>0</v>
      </c>
      <c r="AB85" s="139">
        <f t="shared" si="54"/>
        <v>0</v>
      </c>
      <c r="AC85" s="139">
        <f t="shared" si="54"/>
        <v>0</v>
      </c>
      <c r="AD85" s="139">
        <f t="shared" si="54"/>
        <v>0</v>
      </c>
      <c r="AE85" s="140">
        <f t="shared" si="54"/>
        <v>0</v>
      </c>
      <c r="AF85" s="132">
        <f t="shared" si="54"/>
        <v>0</v>
      </c>
      <c r="AG85" s="141">
        <f t="shared" si="54"/>
        <v>0</v>
      </c>
      <c r="AH85" s="139">
        <f t="shared" si="54"/>
        <v>0</v>
      </c>
      <c r="AI85" s="139">
        <f t="shared" si="54"/>
        <v>0</v>
      </c>
      <c r="AJ85" s="139">
        <f t="shared" si="54"/>
        <v>0</v>
      </c>
      <c r="AK85" s="139">
        <f t="shared" si="54"/>
        <v>0</v>
      </c>
      <c r="AL85" s="140">
        <f t="shared" si="54"/>
        <v>0</v>
      </c>
      <c r="AM85" s="132">
        <f t="shared" si="54"/>
        <v>0</v>
      </c>
      <c r="AN85" s="132">
        <f t="shared" si="54"/>
        <v>0</v>
      </c>
    </row>
    <row r="86" spans="1:40" ht="16.5" customHeight="1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0" ht="15.75" customHeight="1">
      <c r="A87" s="277" t="s">
        <v>112</v>
      </c>
      <c r="B87" s="278"/>
      <c r="C87" s="278"/>
      <c r="D87" s="279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0">
      <c r="A88" s="274" t="s">
        <v>113</v>
      </c>
      <c r="B88" s="275"/>
      <c r="C88" s="275"/>
      <c r="D88" s="276"/>
      <c r="E88" s="147" t="str">
        <f t="shared" ref="E88:AN88" si="55">IFERROR(E36/E87,"-")</f>
        <v>-</v>
      </c>
      <c r="F88" s="148" t="str">
        <f t="shared" si="55"/>
        <v>-</v>
      </c>
      <c r="G88" s="148" t="str">
        <f t="shared" si="55"/>
        <v>-</v>
      </c>
      <c r="H88" s="148" t="str">
        <f t="shared" si="55"/>
        <v>-</v>
      </c>
      <c r="I88" s="148" t="str">
        <f t="shared" si="55"/>
        <v>-</v>
      </c>
      <c r="J88" s="149" t="str">
        <f t="shared" si="55"/>
        <v>-</v>
      </c>
      <c r="K88" s="146" t="str">
        <f t="shared" si="55"/>
        <v>-</v>
      </c>
      <c r="L88" s="147" t="str">
        <f t="shared" si="55"/>
        <v>-</v>
      </c>
      <c r="M88" s="148" t="str">
        <f t="shared" si="55"/>
        <v>-</v>
      </c>
      <c r="N88" s="148" t="str">
        <f t="shared" si="55"/>
        <v>-</v>
      </c>
      <c r="O88" s="148" t="str">
        <f t="shared" si="55"/>
        <v>-</v>
      </c>
      <c r="P88" s="148" t="str">
        <f t="shared" si="55"/>
        <v>-</v>
      </c>
      <c r="Q88" s="149" t="str">
        <f t="shared" si="55"/>
        <v>-</v>
      </c>
      <c r="R88" s="146" t="str">
        <f t="shared" si="55"/>
        <v>-</v>
      </c>
      <c r="S88" s="147" t="str">
        <f t="shared" si="55"/>
        <v>-</v>
      </c>
      <c r="T88" s="148" t="str">
        <f t="shared" si="55"/>
        <v>-</v>
      </c>
      <c r="U88" s="148" t="str">
        <f t="shared" si="55"/>
        <v>-</v>
      </c>
      <c r="V88" s="148" t="str">
        <f t="shared" si="55"/>
        <v>-</v>
      </c>
      <c r="W88" s="148" t="str">
        <f t="shared" si="55"/>
        <v>-</v>
      </c>
      <c r="X88" s="149" t="str">
        <f t="shared" si="55"/>
        <v>-</v>
      </c>
      <c r="Y88" s="146" t="str">
        <f t="shared" si="55"/>
        <v>-</v>
      </c>
      <c r="Z88" s="147" t="str">
        <f t="shared" si="55"/>
        <v>-</v>
      </c>
      <c r="AA88" s="148" t="str">
        <f t="shared" si="55"/>
        <v>-</v>
      </c>
      <c r="AB88" s="148" t="str">
        <f t="shared" si="55"/>
        <v>-</v>
      </c>
      <c r="AC88" s="148" t="str">
        <f t="shared" si="55"/>
        <v>-</v>
      </c>
      <c r="AD88" s="148" t="str">
        <f t="shared" si="55"/>
        <v>-</v>
      </c>
      <c r="AE88" s="149" t="str">
        <f t="shared" si="55"/>
        <v>-</v>
      </c>
      <c r="AF88" s="146" t="str">
        <f t="shared" si="55"/>
        <v>-</v>
      </c>
      <c r="AG88" s="147" t="str">
        <f t="shared" si="55"/>
        <v>-</v>
      </c>
      <c r="AH88" s="148" t="str">
        <f t="shared" si="55"/>
        <v>-</v>
      </c>
      <c r="AI88" s="148" t="str">
        <f t="shared" si="55"/>
        <v>-</v>
      </c>
      <c r="AJ88" s="148" t="str">
        <f t="shared" si="55"/>
        <v>-</v>
      </c>
      <c r="AK88" s="148" t="str">
        <f t="shared" si="55"/>
        <v>-</v>
      </c>
      <c r="AL88" s="149" t="str">
        <f t="shared" si="55"/>
        <v>-</v>
      </c>
      <c r="AM88" s="146" t="str">
        <f t="shared" si="55"/>
        <v>-</v>
      </c>
      <c r="AN88" s="146" t="str">
        <f t="shared" si="55"/>
        <v>-</v>
      </c>
    </row>
    <row r="89" spans="1:40">
      <c r="A89" s="274" t="s">
        <v>114</v>
      </c>
      <c r="B89" s="275"/>
      <c r="C89" s="275"/>
      <c r="D89" s="276"/>
      <c r="E89" s="147" t="str">
        <f t="shared" ref="E89:AN89" si="56">IFERROR(E23/E87,"-")</f>
        <v>-</v>
      </c>
      <c r="F89" s="148" t="str">
        <f t="shared" si="56"/>
        <v>-</v>
      </c>
      <c r="G89" s="148" t="str">
        <f t="shared" si="56"/>
        <v>-</v>
      </c>
      <c r="H89" s="148" t="str">
        <f t="shared" si="56"/>
        <v>-</v>
      </c>
      <c r="I89" s="148" t="str">
        <f t="shared" si="56"/>
        <v>-</v>
      </c>
      <c r="J89" s="149" t="str">
        <f t="shared" si="56"/>
        <v>-</v>
      </c>
      <c r="K89" s="146" t="str">
        <f t="shared" si="56"/>
        <v>-</v>
      </c>
      <c r="L89" s="147" t="str">
        <f t="shared" si="56"/>
        <v>-</v>
      </c>
      <c r="M89" s="148" t="str">
        <f t="shared" si="56"/>
        <v>-</v>
      </c>
      <c r="N89" s="148" t="str">
        <f t="shared" si="56"/>
        <v>-</v>
      </c>
      <c r="O89" s="148" t="str">
        <f t="shared" si="56"/>
        <v>-</v>
      </c>
      <c r="P89" s="148" t="str">
        <f t="shared" si="56"/>
        <v>-</v>
      </c>
      <c r="Q89" s="149" t="str">
        <f t="shared" si="56"/>
        <v>-</v>
      </c>
      <c r="R89" s="146" t="str">
        <f t="shared" si="56"/>
        <v>-</v>
      </c>
      <c r="S89" s="147" t="str">
        <f t="shared" si="56"/>
        <v>-</v>
      </c>
      <c r="T89" s="148" t="str">
        <f t="shared" si="56"/>
        <v>-</v>
      </c>
      <c r="U89" s="148" t="str">
        <f t="shared" si="56"/>
        <v>-</v>
      </c>
      <c r="V89" s="148" t="str">
        <f t="shared" si="56"/>
        <v>-</v>
      </c>
      <c r="W89" s="148" t="str">
        <f t="shared" si="56"/>
        <v>-</v>
      </c>
      <c r="X89" s="149" t="str">
        <f t="shared" si="56"/>
        <v>-</v>
      </c>
      <c r="Y89" s="146" t="str">
        <f t="shared" si="56"/>
        <v>-</v>
      </c>
      <c r="Z89" s="147" t="str">
        <f t="shared" si="56"/>
        <v>-</v>
      </c>
      <c r="AA89" s="148" t="str">
        <f t="shared" si="56"/>
        <v>-</v>
      </c>
      <c r="AB89" s="148" t="str">
        <f t="shared" si="56"/>
        <v>-</v>
      </c>
      <c r="AC89" s="148" t="str">
        <f t="shared" si="56"/>
        <v>-</v>
      </c>
      <c r="AD89" s="148" t="str">
        <f t="shared" si="56"/>
        <v>-</v>
      </c>
      <c r="AE89" s="149" t="str">
        <f t="shared" si="56"/>
        <v>-</v>
      </c>
      <c r="AF89" s="146" t="str">
        <f t="shared" si="56"/>
        <v>-</v>
      </c>
      <c r="AG89" s="147" t="str">
        <f t="shared" si="56"/>
        <v>-</v>
      </c>
      <c r="AH89" s="148" t="str">
        <f t="shared" si="56"/>
        <v>-</v>
      </c>
      <c r="AI89" s="148" t="str">
        <f t="shared" si="56"/>
        <v>-</v>
      </c>
      <c r="AJ89" s="148" t="str">
        <f t="shared" si="56"/>
        <v>-</v>
      </c>
      <c r="AK89" s="148" t="str">
        <f t="shared" si="56"/>
        <v>-</v>
      </c>
      <c r="AL89" s="149" t="str">
        <f t="shared" si="56"/>
        <v>-</v>
      </c>
      <c r="AM89" s="146" t="str">
        <f t="shared" si="56"/>
        <v>-</v>
      </c>
      <c r="AN89" s="146" t="str">
        <f t="shared" si="56"/>
        <v>-</v>
      </c>
    </row>
    <row r="90" spans="1:40">
      <c r="A90" s="274" t="s">
        <v>115</v>
      </c>
      <c r="B90" s="275"/>
      <c r="C90" s="275"/>
      <c r="D90" s="276"/>
      <c r="E90" s="147" t="str">
        <f t="shared" ref="E90:AN90" si="57">IFERROR(E24/E87,"-")</f>
        <v>-</v>
      </c>
      <c r="F90" s="148" t="str">
        <f t="shared" si="57"/>
        <v>-</v>
      </c>
      <c r="G90" s="148" t="str">
        <f t="shared" si="57"/>
        <v>-</v>
      </c>
      <c r="H90" s="148" t="str">
        <f t="shared" si="57"/>
        <v>-</v>
      </c>
      <c r="I90" s="148" t="str">
        <f t="shared" si="57"/>
        <v>-</v>
      </c>
      <c r="J90" s="149" t="str">
        <f t="shared" si="57"/>
        <v>-</v>
      </c>
      <c r="K90" s="146" t="str">
        <f t="shared" si="57"/>
        <v>-</v>
      </c>
      <c r="L90" s="147" t="str">
        <f t="shared" si="57"/>
        <v>-</v>
      </c>
      <c r="M90" s="148" t="str">
        <f t="shared" si="57"/>
        <v>-</v>
      </c>
      <c r="N90" s="148" t="str">
        <f t="shared" si="57"/>
        <v>-</v>
      </c>
      <c r="O90" s="148" t="str">
        <f t="shared" si="57"/>
        <v>-</v>
      </c>
      <c r="P90" s="148" t="str">
        <f t="shared" si="57"/>
        <v>-</v>
      </c>
      <c r="Q90" s="149" t="str">
        <f t="shared" si="57"/>
        <v>-</v>
      </c>
      <c r="R90" s="146" t="str">
        <f t="shared" si="57"/>
        <v>-</v>
      </c>
      <c r="S90" s="147" t="str">
        <f t="shared" si="57"/>
        <v>-</v>
      </c>
      <c r="T90" s="148" t="str">
        <f t="shared" si="57"/>
        <v>-</v>
      </c>
      <c r="U90" s="148" t="str">
        <f t="shared" si="57"/>
        <v>-</v>
      </c>
      <c r="V90" s="148" t="str">
        <f t="shared" si="57"/>
        <v>-</v>
      </c>
      <c r="W90" s="148" t="str">
        <f t="shared" si="57"/>
        <v>-</v>
      </c>
      <c r="X90" s="149" t="str">
        <f t="shared" si="57"/>
        <v>-</v>
      </c>
      <c r="Y90" s="146" t="str">
        <f t="shared" si="57"/>
        <v>-</v>
      </c>
      <c r="Z90" s="147" t="str">
        <f t="shared" si="57"/>
        <v>-</v>
      </c>
      <c r="AA90" s="148" t="str">
        <f t="shared" si="57"/>
        <v>-</v>
      </c>
      <c r="AB90" s="148" t="str">
        <f t="shared" si="57"/>
        <v>-</v>
      </c>
      <c r="AC90" s="148" t="str">
        <f t="shared" si="57"/>
        <v>-</v>
      </c>
      <c r="AD90" s="148" t="str">
        <f t="shared" si="57"/>
        <v>-</v>
      </c>
      <c r="AE90" s="149" t="str">
        <f t="shared" si="57"/>
        <v>-</v>
      </c>
      <c r="AF90" s="146" t="str">
        <f t="shared" si="57"/>
        <v>-</v>
      </c>
      <c r="AG90" s="147" t="str">
        <f t="shared" si="57"/>
        <v>-</v>
      </c>
      <c r="AH90" s="148" t="str">
        <f t="shared" si="57"/>
        <v>-</v>
      </c>
      <c r="AI90" s="148" t="str">
        <f t="shared" si="57"/>
        <v>-</v>
      </c>
      <c r="AJ90" s="148" t="str">
        <f t="shared" si="57"/>
        <v>-</v>
      </c>
      <c r="AK90" s="148" t="str">
        <f t="shared" si="57"/>
        <v>-</v>
      </c>
      <c r="AL90" s="149" t="str">
        <f t="shared" si="57"/>
        <v>-</v>
      </c>
      <c r="AM90" s="146" t="str">
        <f t="shared" si="57"/>
        <v>-</v>
      </c>
      <c r="AN90" s="146" t="str">
        <f t="shared" si="57"/>
        <v>-</v>
      </c>
    </row>
    <row r="91" spans="1:40">
      <c r="A91" s="274" t="s">
        <v>116</v>
      </c>
      <c r="B91" s="275"/>
      <c r="C91" s="275"/>
      <c r="D91" s="276"/>
      <c r="E91" s="147" t="str">
        <f t="shared" ref="E91:AN91" si="58">IFERROR((E32+E33)/E87,"-")</f>
        <v>-</v>
      </c>
      <c r="F91" s="148" t="str">
        <f t="shared" si="58"/>
        <v>-</v>
      </c>
      <c r="G91" s="148" t="str">
        <f t="shared" si="58"/>
        <v>-</v>
      </c>
      <c r="H91" s="148" t="str">
        <f t="shared" si="58"/>
        <v>-</v>
      </c>
      <c r="I91" s="148" t="str">
        <f t="shared" si="58"/>
        <v>-</v>
      </c>
      <c r="J91" s="149" t="str">
        <f t="shared" si="58"/>
        <v>-</v>
      </c>
      <c r="K91" s="146" t="str">
        <f t="shared" si="58"/>
        <v>-</v>
      </c>
      <c r="L91" s="147" t="str">
        <f t="shared" si="58"/>
        <v>-</v>
      </c>
      <c r="M91" s="148" t="str">
        <f t="shared" si="58"/>
        <v>-</v>
      </c>
      <c r="N91" s="148" t="str">
        <f t="shared" si="58"/>
        <v>-</v>
      </c>
      <c r="O91" s="148" t="str">
        <f t="shared" si="58"/>
        <v>-</v>
      </c>
      <c r="P91" s="148" t="str">
        <f t="shared" si="58"/>
        <v>-</v>
      </c>
      <c r="Q91" s="149" t="str">
        <f t="shared" si="58"/>
        <v>-</v>
      </c>
      <c r="R91" s="146" t="str">
        <f t="shared" si="58"/>
        <v>-</v>
      </c>
      <c r="S91" s="147" t="str">
        <f t="shared" si="58"/>
        <v>-</v>
      </c>
      <c r="T91" s="148" t="str">
        <f t="shared" si="58"/>
        <v>-</v>
      </c>
      <c r="U91" s="148" t="str">
        <f t="shared" si="58"/>
        <v>-</v>
      </c>
      <c r="V91" s="148" t="str">
        <f t="shared" si="58"/>
        <v>-</v>
      </c>
      <c r="W91" s="148" t="str">
        <f t="shared" si="58"/>
        <v>-</v>
      </c>
      <c r="X91" s="149" t="str">
        <f t="shared" si="58"/>
        <v>-</v>
      </c>
      <c r="Y91" s="146" t="str">
        <f t="shared" si="58"/>
        <v>-</v>
      </c>
      <c r="Z91" s="147" t="str">
        <f t="shared" si="58"/>
        <v>-</v>
      </c>
      <c r="AA91" s="148" t="str">
        <f t="shared" si="58"/>
        <v>-</v>
      </c>
      <c r="AB91" s="148" t="str">
        <f t="shared" si="58"/>
        <v>-</v>
      </c>
      <c r="AC91" s="148" t="str">
        <f t="shared" si="58"/>
        <v>-</v>
      </c>
      <c r="AD91" s="148" t="str">
        <f t="shared" si="58"/>
        <v>-</v>
      </c>
      <c r="AE91" s="149" t="str">
        <f t="shared" si="58"/>
        <v>-</v>
      </c>
      <c r="AF91" s="146" t="str">
        <f t="shared" si="58"/>
        <v>-</v>
      </c>
      <c r="AG91" s="147" t="str">
        <f t="shared" si="58"/>
        <v>-</v>
      </c>
      <c r="AH91" s="148" t="str">
        <f t="shared" si="58"/>
        <v>-</v>
      </c>
      <c r="AI91" s="148" t="str">
        <f t="shared" si="58"/>
        <v>-</v>
      </c>
      <c r="AJ91" s="148" t="str">
        <f t="shared" si="58"/>
        <v>-</v>
      </c>
      <c r="AK91" s="148" t="str">
        <f t="shared" si="58"/>
        <v>-</v>
      </c>
      <c r="AL91" s="149" t="str">
        <f t="shared" si="58"/>
        <v>-</v>
      </c>
      <c r="AM91" s="146" t="str">
        <f t="shared" si="58"/>
        <v>-</v>
      </c>
      <c r="AN91" s="146" t="str">
        <f t="shared" si="58"/>
        <v>-</v>
      </c>
    </row>
    <row r="92" spans="1:40" ht="15.75" customHeight="1">
      <c r="A92" s="280" t="s">
        <v>117</v>
      </c>
      <c r="B92" s="281"/>
      <c r="C92" s="281"/>
      <c r="D92" s="282"/>
      <c r="E92" s="142" t="str">
        <f t="shared" ref="E92:AN92" si="59">IFERROR(E35/E87,"-")</f>
        <v>-</v>
      </c>
      <c r="F92" s="143" t="str">
        <f t="shared" si="59"/>
        <v>-</v>
      </c>
      <c r="G92" s="143" t="str">
        <f t="shared" si="59"/>
        <v>-</v>
      </c>
      <c r="H92" s="143" t="str">
        <f t="shared" si="59"/>
        <v>-</v>
      </c>
      <c r="I92" s="143" t="str">
        <f t="shared" si="59"/>
        <v>-</v>
      </c>
      <c r="J92" s="144" t="str">
        <f t="shared" si="59"/>
        <v>-</v>
      </c>
      <c r="K92" s="145" t="str">
        <f t="shared" si="59"/>
        <v>-</v>
      </c>
      <c r="L92" s="142" t="str">
        <f t="shared" si="59"/>
        <v>-</v>
      </c>
      <c r="M92" s="143" t="str">
        <f t="shared" si="59"/>
        <v>-</v>
      </c>
      <c r="N92" s="143" t="str">
        <f t="shared" si="59"/>
        <v>-</v>
      </c>
      <c r="O92" s="143" t="str">
        <f t="shared" si="59"/>
        <v>-</v>
      </c>
      <c r="P92" s="143" t="str">
        <f t="shared" si="59"/>
        <v>-</v>
      </c>
      <c r="Q92" s="144" t="str">
        <f t="shared" si="59"/>
        <v>-</v>
      </c>
      <c r="R92" s="145" t="str">
        <f t="shared" si="59"/>
        <v>-</v>
      </c>
      <c r="S92" s="142" t="str">
        <f t="shared" si="59"/>
        <v>-</v>
      </c>
      <c r="T92" s="143" t="str">
        <f t="shared" si="59"/>
        <v>-</v>
      </c>
      <c r="U92" s="143" t="str">
        <f t="shared" si="59"/>
        <v>-</v>
      </c>
      <c r="V92" s="143" t="str">
        <f t="shared" si="59"/>
        <v>-</v>
      </c>
      <c r="W92" s="143" t="str">
        <f t="shared" si="59"/>
        <v>-</v>
      </c>
      <c r="X92" s="144" t="str">
        <f t="shared" si="59"/>
        <v>-</v>
      </c>
      <c r="Y92" s="145" t="str">
        <f t="shared" si="59"/>
        <v>-</v>
      </c>
      <c r="Z92" s="142" t="str">
        <f t="shared" si="59"/>
        <v>-</v>
      </c>
      <c r="AA92" s="143" t="str">
        <f t="shared" si="59"/>
        <v>-</v>
      </c>
      <c r="AB92" s="143" t="str">
        <f t="shared" si="59"/>
        <v>-</v>
      </c>
      <c r="AC92" s="143" t="str">
        <f t="shared" si="59"/>
        <v>-</v>
      </c>
      <c r="AD92" s="143" t="str">
        <f t="shared" si="59"/>
        <v>-</v>
      </c>
      <c r="AE92" s="144" t="str">
        <f t="shared" si="59"/>
        <v>-</v>
      </c>
      <c r="AF92" s="145" t="str">
        <f t="shared" si="59"/>
        <v>-</v>
      </c>
      <c r="AG92" s="142" t="str">
        <f t="shared" si="59"/>
        <v>-</v>
      </c>
      <c r="AH92" s="143" t="str">
        <f t="shared" si="59"/>
        <v>-</v>
      </c>
      <c r="AI92" s="143" t="str">
        <f t="shared" si="59"/>
        <v>-</v>
      </c>
      <c r="AJ92" s="143" t="str">
        <f t="shared" si="59"/>
        <v>-</v>
      </c>
      <c r="AK92" s="143" t="str">
        <f t="shared" si="59"/>
        <v>-</v>
      </c>
      <c r="AL92" s="144" t="str">
        <f t="shared" si="59"/>
        <v>-</v>
      </c>
      <c r="AM92" s="145" t="str">
        <f t="shared" si="59"/>
        <v>-</v>
      </c>
      <c r="AN92" s="145" t="str">
        <f t="shared" si="59"/>
        <v>-</v>
      </c>
    </row>
    <row r="93" spans="1:40" ht="16.5" customHeight="1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ht="15.75" customHeight="1">
      <c r="A94" s="286" t="s">
        <v>118</v>
      </c>
      <c r="B94" s="287"/>
      <c r="C94" s="287"/>
      <c r="D94" s="288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0">
      <c r="A95" s="274" t="s">
        <v>119</v>
      </c>
      <c r="B95" s="275"/>
      <c r="C95" s="275"/>
      <c r="D95" s="27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0">
      <c r="A96" s="274" t="s">
        <v>120</v>
      </c>
      <c r="B96" s="275"/>
      <c r="C96" s="275"/>
      <c r="D96" s="27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0">
      <c r="A97" s="274" t="s">
        <v>121</v>
      </c>
      <c r="B97" s="275"/>
      <c r="C97" s="275"/>
      <c r="D97" s="27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0">
      <c r="A98" s="283" t="s">
        <v>122</v>
      </c>
      <c r="B98" s="284"/>
      <c r="C98" s="284"/>
      <c r="D98" s="285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0">
      <c r="A99" s="283" t="s">
        <v>123</v>
      </c>
      <c r="B99" s="284"/>
      <c r="C99" s="284"/>
      <c r="D99" s="285"/>
      <c r="E99" s="122" t="str">
        <f t="shared" ref="E99:AN99" si="60">IFERROR(E96/SUM(E94:E97),"-")</f>
        <v>-</v>
      </c>
      <c r="F99" s="123" t="str">
        <f t="shared" si="60"/>
        <v>-</v>
      </c>
      <c r="G99" s="123" t="str">
        <f t="shared" si="60"/>
        <v>-</v>
      </c>
      <c r="H99" s="123" t="str">
        <f t="shared" si="60"/>
        <v>-</v>
      </c>
      <c r="I99" s="123" t="str">
        <f t="shared" si="60"/>
        <v>-</v>
      </c>
      <c r="J99" s="124" t="str">
        <f t="shared" si="60"/>
        <v>-</v>
      </c>
      <c r="K99" s="120" t="str">
        <f t="shared" si="60"/>
        <v>-</v>
      </c>
      <c r="L99" s="122" t="str">
        <f t="shared" si="60"/>
        <v>-</v>
      </c>
      <c r="M99" s="123" t="str">
        <f t="shared" si="60"/>
        <v>-</v>
      </c>
      <c r="N99" s="123" t="str">
        <f t="shared" si="60"/>
        <v>-</v>
      </c>
      <c r="O99" s="123" t="str">
        <f t="shared" si="60"/>
        <v>-</v>
      </c>
      <c r="P99" s="123" t="str">
        <f t="shared" si="60"/>
        <v>-</v>
      </c>
      <c r="Q99" s="124" t="str">
        <f t="shared" si="60"/>
        <v>-</v>
      </c>
      <c r="R99" s="120" t="str">
        <f t="shared" si="60"/>
        <v>-</v>
      </c>
      <c r="S99" s="122" t="str">
        <f t="shared" si="60"/>
        <v>-</v>
      </c>
      <c r="T99" s="123" t="str">
        <f t="shared" si="60"/>
        <v>-</v>
      </c>
      <c r="U99" s="123" t="str">
        <f t="shared" si="60"/>
        <v>-</v>
      </c>
      <c r="V99" s="123" t="str">
        <f t="shared" si="60"/>
        <v>-</v>
      </c>
      <c r="W99" s="123" t="str">
        <f t="shared" si="60"/>
        <v>-</v>
      </c>
      <c r="X99" s="124" t="str">
        <f t="shared" si="60"/>
        <v>-</v>
      </c>
      <c r="Y99" s="120" t="str">
        <f t="shared" si="60"/>
        <v>-</v>
      </c>
      <c r="Z99" s="122" t="str">
        <f t="shared" si="60"/>
        <v>-</v>
      </c>
      <c r="AA99" s="123" t="str">
        <f t="shared" si="60"/>
        <v>-</v>
      </c>
      <c r="AB99" s="123" t="str">
        <f t="shared" si="60"/>
        <v>-</v>
      </c>
      <c r="AC99" s="123" t="str">
        <f t="shared" si="60"/>
        <v>-</v>
      </c>
      <c r="AD99" s="123" t="str">
        <f t="shared" si="60"/>
        <v>-</v>
      </c>
      <c r="AE99" s="124" t="str">
        <f t="shared" si="60"/>
        <v>-</v>
      </c>
      <c r="AF99" s="120" t="str">
        <f t="shared" si="60"/>
        <v>-</v>
      </c>
      <c r="AG99" s="122" t="str">
        <f t="shared" si="60"/>
        <v>-</v>
      </c>
      <c r="AH99" s="123" t="str">
        <f t="shared" si="60"/>
        <v>-</v>
      </c>
      <c r="AI99" s="123" t="str">
        <f t="shared" si="60"/>
        <v>-</v>
      </c>
      <c r="AJ99" s="123" t="str">
        <f t="shared" si="60"/>
        <v>-</v>
      </c>
      <c r="AK99" s="123" t="str">
        <f t="shared" si="60"/>
        <v>-</v>
      </c>
      <c r="AL99" s="124" t="str">
        <f t="shared" si="60"/>
        <v>-</v>
      </c>
      <c r="AM99" s="120" t="str">
        <f t="shared" si="60"/>
        <v>-</v>
      </c>
      <c r="AN99" s="120" t="str">
        <f t="shared" si="60"/>
        <v>-</v>
      </c>
    </row>
    <row r="100" spans="1:40" ht="15.75" customHeight="1">
      <c r="A100" s="280" t="s">
        <v>124</v>
      </c>
      <c r="B100" s="281"/>
      <c r="C100" s="281"/>
      <c r="D100" s="282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0" ht="16.5" customHeight="1"/>
    <row r="102" spans="1:40" ht="15.75" customHeight="1">
      <c r="A102" s="286" t="s">
        <v>125</v>
      </c>
      <c r="B102" s="287"/>
      <c r="C102" s="287"/>
      <c r="D102" s="288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0">
      <c r="A103" s="274" t="s">
        <v>126</v>
      </c>
      <c r="B103" s="275"/>
      <c r="C103" s="275"/>
      <c r="D103" s="27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0">
      <c r="A104" s="274" t="s">
        <v>127</v>
      </c>
      <c r="B104" s="275"/>
      <c r="C104" s="275"/>
      <c r="D104" s="27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0">
      <c r="A105" s="274" t="s">
        <v>128</v>
      </c>
      <c r="B105" s="275"/>
      <c r="C105" s="275"/>
      <c r="D105" s="27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0">
      <c r="A106" s="283" t="s">
        <v>129</v>
      </c>
      <c r="B106" s="284"/>
      <c r="C106" s="284"/>
      <c r="D106" s="285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0">
      <c r="A107" s="283" t="s">
        <v>130</v>
      </c>
      <c r="B107" s="284"/>
      <c r="C107" s="284"/>
      <c r="D107" s="285"/>
      <c r="E107" s="122" t="str">
        <f t="shared" ref="E107:AN107" si="61">IFERROR(E104/SUM(E102:E105),"-")</f>
        <v>-</v>
      </c>
      <c r="F107" s="123" t="str">
        <f t="shared" si="61"/>
        <v>-</v>
      </c>
      <c r="G107" s="123" t="str">
        <f t="shared" si="61"/>
        <v>-</v>
      </c>
      <c r="H107" s="123" t="str">
        <f t="shared" si="61"/>
        <v>-</v>
      </c>
      <c r="I107" s="123" t="str">
        <f t="shared" si="61"/>
        <v>-</v>
      </c>
      <c r="J107" s="124" t="str">
        <f t="shared" si="61"/>
        <v>-</v>
      </c>
      <c r="K107" s="120" t="str">
        <f t="shared" si="61"/>
        <v>-</v>
      </c>
      <c r="L107" s="122" t="str">
        <f t="shared" si="61"/>
        <v>-</v>
      </c>
      <c r="M107" s="123" t="str">
        <f t="shared" si="61"/>
        <v>-</v>
      </c>
      <c r="N107" s="123" t="str">
        <f t="shared" si="61"/>
        <v>-</v>
      </c>
      <c r="O107" s="123" t="str">
        <f t="shared" si="61"/>
        <v>-</v>
      </c>
      <c r="P107" s="123" t="str">
        <f t="shared" si="61"/>
        <v>-</v>
      </c>
      <c r="Q107" s="124" t="str">
        <f t="shared" si="61"/>
        <v>-</v>
      </c>
      <c r="R107" s="120" t="str">
        <f t="shared" si="61"/>
        <v>-</v>
      </c>
      <c r="S107" s="122" t="str">
        <f t="shared" si="61"/>
        <v>-</v>
      </c>
      <c r="T107" s="123" t="str">
        <f t="shared" si="61"/>
        <v>-</v>
      </c>
      <c r="U107" s="123" t="str">
        <f t="shared" si="61"/>
        <v>-</v>
      </c>
      <c r="V107" s="123" t="str">
        <f t="shared" si="61"/>
        <v>-</v>
      </c>
      <c r="W107" s="123" t="str">
        <f t="shared" si="61"/>
        <v>-</v>
      </c>
      <c r="X107" s="124" t="str">
        <f t="shared" si="61"/>
        <v>-</v>
      </c>
      <c r="Y107" s="120" t="str">
        <f t="shared" si="61"/>
        <v>-</v>
      </c>
      <c r="Z107" s="122" t="str">
        <f t="shared" si="61"/>
        <v>-</v>
      </c>
      <c r="AA107" s="123" t="str">
        <f t="shared" si="61"/>
        <v>-</v>
      </c>
      <c r="AB107" s="123" t="str">
        <f t="shared" si="61"/>
        <v>-</v>
      </c>
      <c r="AC107" s="123" t="str">
        <f t="shared" si="61"/>
        <v>-</v>
      </c>
      <c r="AD107" s="123" t="str">
        <f t="shared" si="61"/>
        <v>-</v>
      </c>
      <c r="AE107" s="124" t="str">
        <f t="shared" si="61"/>
        <v>-</v>
      </c>
      <c r="AF107" s="120" t="str">
        <f t="shared" si="61"/>
        <v>-</v>
      </c>
      <c r="AG107" s="122" t="str">
        <f t="shared" si="61"/>
        <v>-</v>
      </c>
      <c r="AH107" s="123" t="str">
        <f t="shared" si="61"/>
        <v>-</v>
      </c>
      <c r="AI107" s="123" t="str">
        <f t="shared" si="61"/>
        <v>-</v>
      </c>
      <c r="AJ107" s="123" t="str">
        <f t="shared" si="61"/>
        <v>-</v>
      </c>
      <c r="AK107" s="123" t="str">
        <f t="shared" si="61"/>
        <v>-</v>
      </c>
      <c r="AL107" s="124" t="str">
        <f t="shared" si="61"/>
        <v>-</v>
      </c>
      <c r="AM107" s="120" t="str">
        <f t="shared" si="61"/>
        <v>-</v>
      </c>
      <c r="AN107" s="120" t="str">
        <f t="shared" si="61"/>
        <v>-</v>
      </c>
    </row>
    <row r="108" spans="1:40" ht="15.75" customHeight="1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0" ht="15.75" customHeight="1"/>
    <row r="110" spans="1:40" ht="15.75" customHeight="1"/>
    <row r="111" spans="1:40" ht="15.75" customHeight="1">
      <c r="A111" s="298" t="s">
        <v>132</v>
      </c>
      <c r="B111" s="299"/>
      <c r="C111" s="299"/>
      <c r="D111" s="300"/>
      <c r="E111" s="33">
        <f t="shared" ref="E111:AN111" si="62">IFERROR(E35*$B$9,"-")</f>
        <v>0</v>
      </c>
      <c r="F111" s="34">
        <f t="shared" si="62"/>
        <v>0</v>
      </c>
      <c r="G111" s="34">
        <f t="shared" si="62"/>
        <v>0</v>
      </c>
      <c r="H111" s="34">
        <f t="shared" si="62"/>
        <v>0</v>
      </c>
      <c r="I111" s="34">
        <f t="shared" si="62"/>
        <v>0</v>
      </c>
      <c r="J111" s="41">
        <f t="shared" si="62"/>
        <v>0</v>
      </c>
      <c r="K111" s="153">
        <f t="shared" si="62"/>
        <v>0</v>
      </c>
      <c r="L111" s="45">
        <f t="shared" si="62"/>
        <v>0</v>
      </c>
      <c r="M111" s="34">
        <f t="shared" si="62"/>
        <v>0</v>
      </c>
      <c r="N111" s="34">
        <f t="shared" si="62"/>
        <v>0</v>
      </c>
      <c r="O111" s="34">
        <f t="shared" si="62"/>
        <v>0</v>
      </c>
      <c r="P111" s="34">
        <f t="shared" si="62"/>
        <v>0</v>
      </c>
      <c r="Q111" s="34">
        <f t="shared" si="62"/>
        <v>0</v>
      </c>
      <c r="R111" s="153">
        <f t="shared" si="62"/>
        <v>0</v>
      </c>
      <c r="S111" s="34">
        <f t="shared" si="62"/>
        <v>0</v>
      </c>
      <c r="T111" s="34">
        <f t="shared" si="62"/>
        <v>0</v>
      </c>
      <c r="U111" s="34">
        <f t="shared" si="62"/>
        <v>0</v>
      </c>
      <c r="V111" s="34">
        <f t="shared" si="62"/>
        <v>0</v>
      </c>
      <c r="W111" s="34">
        <f t="shared" si="62"/>
        <v>0</v>
      </c>
      <c r="X111" s="34">
        <f t="shared" si="62"/>
        <v>0</v>
      </c>
      <c r="Y111" s="153">
        <f t="shared" si="62"/>
        <v>0</v>
      </c>
      <c r="Z111" s="34">
        <f t="shared" si="62"/>
        <v>0</v>
      </c>
      <c r="AA111" s="34">
        <f t="shared" si="62"/>
        <v>0</v>
      </c>
      <c r="AB111" s="34">
        <f t="shared" si="62"/>
        <v>0</v>
      </c>
      <c r="AC111" s="34">
        <f t="shared" si="62"/>
        <v>0</v>
      </c>
      <c r="AD111" s="34">
        <f t="shared" si="62"/>
        <v>0</v>
      </c>
      <c r="AE111" s="34">
        <f t="shared" si="62"/>
        <v>0</v>
      </c>
      <c r="AF111" s="153">
        <f t="shared" si="62"/>
        <v>0</v>
      </c>
      <c r="AG111" s="34">
        <f t="shared" si="62"/>
        <v>0</v>
      </c>
      <c r="AH111" s="34">
        <f t="shared" si="62"/>
        <v>0</v>
      </c>
      <c r="AI111" s="34">
        <f t="shared" si="62"/>
        <v>0</v>
      </c>
      <c r="AJ111" s="34">
        <f t="shared" si="62"/>
        <v>0</v>
      </c>
      <c r="AK111" s="34">
        <f t="shared" si="62"/>
        <v>0</v>
      </c>
      <c r="AL111" s="34">
        <f t="shared" si="62"/>
        <v>0</v>
      </c>
      <c r="AM111" s="153">
        <f t="shared" si="62"/>
        <v>0</v>
      </c>
      <c r="AN111" s="153">
        <f t="shared" si="62"/>
        <v>0</v>
      </c>
    </row>
    <row r="112" spans="1:40">
      <c r="A112" s="283" t="s">
        <v>133</v>
      </c>
      <c r="B112" s="284"/>
      <c r="C112" s="284"/>
      <c r="D112" s="285"/>
      <c r="E112" s="35">
        <f t="shared" ref="E112:AN112" si="63">IFERROR(E35*$B$11,"-")</f>
        <v>0</v>
      </c>
      <c r="F112" s="36">
        <f t="shared" si="63"/>
        <v>0</v>
      </c>
      <c r="G112" s="36">
        <f t="shared" si="63"/>
        <v>0</v>
      </c>
      <c r="H112" s="36">
        <f t="shared" si="63"/>
        <v>0</v>
      </c>
      <c r="I112" s="36">
        <f t="shared" si="63"/>
        <v>0</v>
      </c>
      <c r="J112" s="42">
        <f t="shared" si="63"/>
        <v>0</v>
      </c>
      <c r="K112" s="154">
        <f t="shared" si="63"/>
        <v>0</v>
      </c>
      <c r="L112" s="46">
        <f t="shared" si="63"/>
        <v>0</v>
      </c>
      <c r="M112" s="36">
        <f t="shared" si="63"/>
        <v>0</v>
      </c>
      <c r="N112" s="36">
        <f t="shared" si="63"/>
        <v>0</v>
      </c>
      <c r="O112" s="36">
        <f t="shared" si="63"/>
        <v>0</v>
      </c>
      <c r="P112" s="36">
        <f t="shared" si="63"/>
        <v>0</v>
      </c>
      <c r="Q112" s="36">
        <f t="shared" si="63"/>
        <v>0</v>
      </c>
      <c r="R112" s="154">
        <f t="shared" si="63"/>
        <v>0</v>
      </c>
      <c r="S112" s="36">
        <f t="shared" si="63"/>
        <v>0</v>
      </c>
      <c r="T112" s="36">
        <f t="shared" si="63"/>
        <v>0</v>
      </c>
      <c r="U112" s="36">
        <f t="shared" si="63"/>
        <v>0</v>
      </c>
      <c r="V112" s="36">
        <f t="shared" si="63"/>
        <v>0</v>
      </c>
      <c r="W112" s="36">
        <f t="shared" si="63"/>
        <v>0</v>
      </c>
      <c r="X112" s="36">
        <f t="shared" si="63"/>
        <v>0</v>
      </c>
      <c r="Y112" s="154">
        <f t="shared" si="63"/>
        <v>0</v>
      </c>
      <c r="Z112" s="36">
        <f t="shared" si="63"/>
        <v>0</v>
      </c>
      <c r="AA112" s="36">
        <f t="shared" si="63"/>
        <v>0</v>
      </c>
      <c r="AB112" s="36">
        <f t="shared" si="63"/>
        <v>0</v>
      </c>
      <c r="AC112" s="36">
        <f t="shared" si="63"/>
        <v>0</v>
      </c>
      <c r="AD112" s="36">
        <f t="shared" si="63"/>
        <v>0</v>
      </c>
      <c r="AE112" s="36">
        <f t="shared" si="63"/>
        <v>0</v>
      </c>
      <c r="AF112" s="154">
        <f t="shared" si="63"/>
        <v>0</v>
      </c>
      <c r="AG112" s="36">
        <f t="shared" si="63"/>
        <v>0</v>
      </c>
      <c r="AH112" s="36">
        <f t="shared" si="63"/>
        <v>0</v>
      </c>
      <c r="AI112" s="36">
        <f t="shared" si="63"/>
        <v>0</v>
      </c>
      <c r="AJ112" s="36">
        <f t="shared" si="63"/>
        <v>0</v>
      </c>
      <c r="AK112" s="36">
        <f t="shared" si="63"/>
        <v>0</v>
      </c>
      <c r="AL112" s="36">
        <f t="shared" si="63"/>
        <v>0</v>
      </c>
      <c r="AM112" s="154">
        <f t="shared" si="63"/>
        <v>0</v>
      </c>
      <c r="AN112" s="154">
        <f t="shared" si="63"/>
        <v>0</v>
      </c>
    </row>
    <row r="113" spans="1:40">
      <c r="A113" s="283" t="s">
        <v>134</v>
      </c>
      <c r="B113" s="284"/>
      <c r="C113" s="284"/>
      <c r="D113" s="285"/>
      <c r="E113" s="37" t="str">
        <f t="shared" ref="E113:AN113" si="64">IFERROR(E35*$B$10,"-")</f>
        <v>-</v>
      </c>
      <c r="F113" s="38" t="str">
        <f t="shared" si="64"/>
        <v>-</v>
      </c>
      <c r="G113" s="38" t="str">
        <f t="shared" si="64"/>
        <v>-</v>
      </c>
      <c r="H113" s="38" t="str">
        <f t="shared" si="64"/>
        <v>-</v>
      </c>
      <c r="I113" s="38" t="str">
        <f t="shared" si="64"/>
        <v>-</v>
      </c>
      <c r="J113" s="43" t="str">
        <f t="shared" si="64"/>
        <v>-</v>
      </c>
      <c r="K113" s="155" t="str">
        <f t="shared" si="64"/>
        <v>-</v>
      </c>
      <c r="L113" s="47" t="str">
        <f t="shared" si="64"/>
        <v>-</v>
      </c>
      <c r="M113" s="38" t="str">
        <f t="shared" si="64"/>
        <v>-</v>
      </c>
      <c r="N113" s="38" t="str">
        <f t="shared" si="64"/>
        <v>-</v>
      </c>
      <c r="O113" s="38" t="str">
        <f t="shared" si="64"/>
        <v>-</v>
      </c>
      <c r="P113" s="38" t="str">
        <f t="shared" si="64"/>
        <v>-</v>
      </c>
      <c r="Q113" s="38" t="str">
        <f t="shared" si="64"/>
        <v>-</v>
      </c>
      <c r="R113" s="155" t="str">
        <f t="shared" si="64"/>
        <v>-</v>
      </c>
      <c r="S113" s="38" t="str">
        <f t="shared" si="64"/>
        <v>-</v>
      </c>
      <c r="T113" s="38" t="str">
        <f t="shared" si="64"/>
        <v>-</v>
      </c>
      <c r="U113" s="38" t="str">
        <f t="shared" si="64"/>
        <v>-</v>
      </c>
      <c r="V113" s="38" t="str">
        <f t="shared" si="64"/>
        <v>-</v>
      </c>
      <c r="W113" s="38" t="str">
        <f t="shared" si="64"/>
        <v>-</v>
      </c>
      <c r="X113" s="38" t="str">
        <f t="shared" si="64"/>
        <v>-</v>
      </c>
      <c r="Y113" s="155" t="str">
        <f t="shared" si="64"/>
        <v>-</v>
      </c>
      <c r="Z113" s="38" t="str">
        <f t="shared" si="64"/>
        <v>-</v>
      </c>
      <c r="AA113" s="38" t="str">
        <f t="shared" si="64"/>
        <v>-</v>
      </c>
      <c r="AB113" s="38" t="str">
        <f t="shared" si="64"/>
        <v>-</v>
      </c>
      <c r="AC113" s="38" t="str">
        <f t="shared" si="64"/>
        <v>-</v>
      </c>
      <c r="AD113" s="38" t="str">
        <f t="shared" si="64"/>
        <v>-</v>
      </c>
      <c r="AE113" s="38" t="str">
        <f t="shared" si="64"/>
        <v>-</v>
      </c>
      <c r="AF113" s="155" t="str">
        <f t="shared" si="64"/>
        <v>-</v>
      </c>
      <c r="AG113" s="38" t="str">
        <f t="shared" si="64"/>
        <v>-</v>
      </c>
      <c r="AH113" s="38" t="str">
        <f t="shared" si="64"/>
        <v>-</v>
      </c>
      <c r="AI113" s="38" t="str">
        <f t="shared" si="64"/>
        <v>-</v>
      </c>
      <c r="AJ113" s="38" t="str">
        <f t="shared" si="64"/>
        <v>-</v>
      </c>
      <c r="AK113" s="38" t="str">
        <f t="shared" si="64"/>
        <v>-</v>
      </c>
      <c r="AL113" s="38" t="str">
        <f t="shared" si="64"/>
        <v>-</v>
      </c>
      <c r="AM113" s="155" t="str">
        <f t="shared" si="64"/>
        <v>-</v>
      </c>
      <c r="AN113" s="155" t="str">
        <f t="shared" si="64"/>
        <v>-</v>
      </c>
    </row>
    <row r="114" spans="1:40">
      <c r="A114" s="283" t="s">
        <v>135</v>
      </c>
      <c r="B114" s="284"/>
      <c r="C114" s="284"/>
      <c r="D114" s="285"/>
      <c r="E114" s="37" t="str">
        <f t="shared" ref="E114:AN114" si="65">IFERROR(E35*$B$12,"-")</f>
        <v>-</v>
      </c>
      <c r="F114" s="38" t="str">
        <f t="shared" si="65"/>
        <v>-</v>
      </c>
      <c r="G114" s="38" t="str">
        <f t="shared" si="65"/>
        <v>-</v>
      </c>
      <c r="H114" s="38" t="str">
        <f t="shared" si="65"/>
        <v>-</v>
      </c>
      <c r="I114" s="38" t="str">
        <f t="shared" si="65"/>
        <v>-</v>
      </c>
      <c r="J114" s="43" t="str">
        <f t="shared" si="65"/>
        <v>-</v>
      </c>
      <c r="K114" s="155" t="str">
        <f t="shared" si="65"/>
        <v>-</v>
      </c>
      <c r="L114" s="47" t="str">
        <f t="shared" si="65"/>
        <v>-</v>
      </c>
      <c r="M114" s="38" t="str">
        <f t="shared" si="65"/>
        <v>-</v>
      </c>
      <c r="N114" s="38" t="str">
        <f t="shared" si="65"/>
        <v>-</v>
      </c>
      <c r="O114" s="38" t="str">
        <f t="shared" si="65"/>
        <v>-</v>
      </c>
      <c r="P114" s="38" t="str">
        <f t="shared" si="65"/>
        <v>-</v>
      </c>
      <c r="Q114" s="38" t="str">
        <f t="shared" si="65"/>
        <v>-</v>
      </c>
      <c r="R114" s="155" t="str">
        <f t="shared" si="65"/>
        <v>-</v>
      </c>
      <c r="S114" s="38" t="str">
        <f t="shared" si="65"/>
        <v>-</v>
      </c>
      <c r="T114" s="38" t="str">
        <f t="shared" si="65"/>
        <v>-</v>
      </c>
      <c r="U114" s="38" t="str">
        <f t="shared" si="65"/>
        <v>-</v>
      </c>
      <c r="V114" s="38" t="str">
        <f t="shared" si="65"/>
        <v>-</v>
      </c>
      <c r="W114" s="38" t="str">
        <f t="shared" si="65"/>
        <v>-</v>
      </c>
      <c r="X114" s="38" t="str">
        <f t="shared" si="65"/>
        <v>-</v>
      </c>
      <c r="Y114" s="155" t="str">
        <f t="shared" si="65"/>
        <v>-</v>
      </c>
      <c r="Z114" s="38" t="str">
        <f t="shared" si="65"/>
        <v>-</v>
      </c>
      <c r="AA114" s="38" t="str">
        <f t="shared" si="65"/>
        <v>-</v>
      </c>
      <c r="AB114" s="38" t="str">
        <f t="shared" si="65"/>
        <v>-</v>
      </c>
      <c r="AC114" s="38" t="str">
        <f t="shared" si="65"/>
        <v>-</v>
      </c>
      <c r="AD114" s="38" t="str">
        <f t="shared" si="65"/>
        <v>-</v>
      </c>
      <c r="AE114" s="38" t="str">
        <f t="shared" si="65"/>
        <v>-</v>
      </c>
      <c r="AF114" s="155" t="str">
        <f t="shared" si="65"/>
        <v>-</v>
      </c>
      <c r="AG114" s="38" t="str">
        <f t="shared" si="65"/>
        <v>-</v>
      </c>
      <c r="AH114" s="38" t="str">
        <f t="shared" si="65"/>
        <v>-</v>
      </c>
      <c r="AI114" s="38" t="str">
        <f t="shared" si="65"/>
        <v>-</v>
      </c>
      <c r="AJ114" s="38" t="str">
        <f t="shared" si="65"/>
        <v>-</v>
      </c>
      <c r="AK114" s="38" t="str">
        <f t="shared" si="65"/>
        <v>-</v>
      </c>
      <c r="AL114" s="38" t="str">
        <f t="shared" si="65"/>
        <v>-</v>
      </c>
      <c r="AM114" s="155" t="str">
        <f t="shared" si="65"/>
        <v>-</v>
      </c>
      <c r="AN114" s="155" t="str">
        <f t="shared" si="65"/>
        <v>-</v>
      </c>
    </row>
    <row r="115" spans="1:40">
      <c r="A115" s="283" t="s">
        <v>136</v>
      </c>
      <c r="B115" s="284"/>
      <c r="C115" s="284"/>
      <c r="D115" s="285"/>
      <c r="E115" s="37" t="str">
        <f t="shared" ref="E115:AN115" si="66">IFERROR(E35*$B$13,"-")</f>
        <v>-</v>
      </c>
      <c r="F115" s="38" t="str">
        <f t="shared" si="66"/>
        <v>-</v>
      </c>
      <c r="G115" s="38" t="str">
        <f t="shared" si="66"/>
        <v>-</v>
      </c>
      <c r="H115" s="38" t="str">
        <f t="shared" si="66"/>
        <v>-</v>
      </c>
      <c r="I115" s="38" t="str">
        <f t="shared" si="66"/>
        <v>-</v>
      </c>
      <c r="J115" s="43" t="str">
        <f t="shared" si="66"/>
        <v>-</v>
      </c>
      <c r="K115" s="155" t="str">
        <f t="shared" si="66"/>
        <v>-</v>
      </c>
      <c r="L115" s="47" t="str">
        <f t="shared" si="66"/>
        <v>-</v>
      </c>
      <c r="M115" s="38" t="str">
        <f t="shared" si="66"/>
        <v>-</v>
      </c>
      <c r="N115" s="38" t="str">
        <f t="shared" si="66"/>
        <v>-</v>
      </c>
      <c r="O115" s="38" t="str">
        <f t="shared" si="66"/>
        <v>-</v>
      </c>
      <c r="P115" s="38" t="str">
        <f t="shared" si="66"/>
        <v>-</v>
      </c>
      <c r="Q115" s="38" t="str">
        <f t="shared" si="66"/>
        <v>-</v>
      </c>
      <c r="R115" s="155" t="str">
        <f t="shared" si="66"/>
        <v>-</v>
      </c>
      <c r="S115" s="38" t="str">
        <f t="shared" si="66"/>
        <v>-</v>
      </c>
      <c r="T115" s="38" t="str">
        <f t="shared" si="66"/>
        <v>-</v>
      </c>
      <c r="U115" s="38" t="str">
        <f t="shared" si="66"/>
        <v>-</v>
      </c>
      <c r="V115" s="38" t="str">
        <f t="shared" si="66"/>
        <v>-</v>
      </c>
      <c r="W115" s="38" t="str">
        <f t="shared" si="66"/>
        <v>-</v>
      </c>
      <c r="X115" s="38" t="str">
        <f t="shared" si="66"/>
        <v>-</v>
      </c>
      <c r="Y115" s="155" t="str">
        <f t="shared" si="66"/>
        <v>-</v>
      </c>
      <c r="Z115" s="38" t="str">
        <f t="shared" si="66"/>
        <v>-</v>
      </c>
      <c r="AA115" s="38" t="str">
        <f t="shared" si="66"/>
        <v>-</v>
      </c>
      <c r="AB115" s="38" t="str">
        <f t="shared" si="66"/>
        <v>-</v>
      </c>
      <c r="AC115" s="38" t="str">
        <f t="shared" si="66"/>
        <v>-</v>
      </c>
      <c r="AD115" s="38" t="str">
        <f t="shared" si="66"/>
        <v>-</v>
      </c>
      <c r="AE115" s="38" t="str">
        <f t="shared" si="66"/>
        <v>-</v>
      </c>
      <c r="AF115" s="155" t="str">
        <f t="shared" si="66"/>
        <v>-</v>
      </c>
      <c r="AG115" s="38" t="str">
        <f t="shared" si="66"/>
        <v>-</v>
      </c>
      <c r="AH115" s="38" t="str">
        <f t="shared" si="66"/>
        <v>-</v>
      </c>
      <c r="AI115" s="38" t="str">
        <f t="shared" si="66"/>
        <v>-</v>
      </c>
      <c r="AJ115" s="38" t="str">
        <f t="shared" si="66"/>
        <v>-</v>
      </c>
      <c r="AK115" s="38" t="str">
        <f t="shared" si="66"/>
        <v>-</v>
      </c>
      <c r="AL115" s="38" t="str">
        <f t="shared" si="66"/>
        <v>-</v>
      </c>
      <c r="AM115" s="155" t="str">
        <f t="shared" si="66"/>
        <v>-</v>
      </c>
      <c r="AN115" s="155" t="str">
        <f t="shared" si="66"/>
        <v>-</v>
      </c>
    </row>
    <row r="116" spans="1:40">
      <c r="A116" s="283" t="s">
        <v>137</v>
      </c>
      <c r="B116" s="284"/>
      <c r="C116" s="284"/>
      <c r="D116" s="285"/>
      <c r="E116" s="37">
        <f t="shared" ref="E116:AN116" si="67">IFERROR((E25+E26+E27)-E111,"-")</f>
        <v>0</v>
      </c>
      <c r="F116" s="38">
        <f t="shared" si="67"/>
        <v>0</v>
      </c>
      <c r="G116" s="38">
        <f t="shared" si="67"/>
        <v>0</v>
      </c>
      <c r="H116" s="38">
        <f t="shared" si="67"/>
        <v>0</v>
      </c>
      <c r="I116" s="38">
        <f t="shared" si="67"/>
        <v>0</v>
      </c>
      <c r="J116" s="43">
        <f t="shared" si="67"/>
        <v>0</v>
      </c>
      <c r="K116" s="155">
        <f t="shared" si="67"/>
        <v>0</v>
      </c>
      <c r="L116" s="47">
        <f t="shared" si="67"/>
        <v>0</v>
      </c>
      <c r="M116" s="38">
        <f t="shared" si="67"/>
        <v>0</v>
      </c>
      <c r="N116" s="38">
        <f t="shared" si="67"/>
        <v>0</v>
      </c>
      <c r="O116" s="38">
        <f t="shared" si="67"/>
        <v>0</v>
      </c>
      <c r="P116" s="38">
        <f t="shared" si="67"/>
        <v>0</v>
      </c>
      <c r="Q116" s="38">
        <f t="shared" si="67"/>
        <v>0</v>
      </c>
      <c r="R116" s="155">
        <f t="shared" si="67"/>
        <v>0</v>
      </c>
      <c r="S116" s="38">
        <f t="shared" si="67"/>
        <v>0</v>
      </c>
      <c r="T116" s="38">
        <f t="shared" si="67"/>
        <v>0</v>
      </c>
      <c r="U116" s="38">
        <f t="shared" si="67"/>
        <v>0</v>
      </c>
      <c r="V116" s="38">
        <f t="shared" si="67"/>
        <v>0</v>
      </c>
      <c r="W116" s="38">
        <f t="shared" si="67"/>
        <v>0</v>
      </c>
      <c r="X116" s="38">
        <f t="shared" si="67"/>
        <v>0</v>
      </c>
      <c r="Y116" s="155">
        <f t="shared" si="67"/>
        <v>0</v>
      </c>
      <c r="Z116" s="38">
        <f t="shared" si="67"/>
        <v>0</v>
      </c>
      <c r="AA116" s="38">
        <f t="shared" si="67"/>
        <v>0</v>
      </c>
      <c r="AB116" s="38">
        <f t="shared" si="67"/>
        <v>0</v>
      </c>
      <c r="AC116" s="38">
        <f t="shared" si="67"/>
        <v>0</v>
      </c>
      <c r="AD116" s="38">
        <f t="shared" si="67"/>
        <v>0</v>
      </c>
      <c r="AE116" s="38">
        <f t="shared" si="67"/>
        <v>0</v>
      </c>
      <c r="AF116" s="155">
        <f t="shared" si="67"/>
        <v>0</v>
      </c>
      <c r="AG116" s="38">
        <f t="shared" si="67"/>
        <v>0</v>
      </c>
      <c r="AH116" s="38">
        <f t="shared" si="67"/>
        <v>0</v>
      </c>
      <c r="AI116" s="38">
        <f t="shared" si="67"/>
        <v>0</v>
      </c>
      <c r="AJ116" s="38">
        <f t="shared" si="67"/>
        <v>0</v>
      </c>
      <c r="AK116" s="38">
        <f t="shared" si="67"/>
        <v>0</v>
      </c>
      <c r="AL116" s="38">
        <f t="shared" si="67"/>
        <v>0</v>
      </c>
      <c r="AM116" s="155">
        <f t="shared" si="67"/>
        <v>0</v>
      </c>
      <c r="AN116" s="155">
        <f t="shared" si="67"/>
        <v>0</v>
      </c>
    </row>
    <row r="117" spans="1:40">
      <c r="A117" s="283" t="s">
        <v>138</v>
      </c>
      <c r="B117" s="284"/>
      <c r="C117" s="284"/>
      <c r="D117" s="285"/>
      <c r="E117" s="37">
        <f t="shared" ref="E117:AN117" si="68">IFERROR((E23-E112),"-")</f>
        <v>0</v>
      </c>
      <c r="F117" s="38">
        <f t="shared" si="68"/>
        <v>0</v>
      </c>
      <c r="G117" s="38">
        <f t="shared" si="68"/>
        <v>0</v>
      </c>
      <c r="H117" s="38">
        <f t="shared" si="68"/>
        <v>0</v>
      </c>
      <c r="I117" s="38">
        <f t="shared" si="68"/>
        <v>0</v>
      </c>
      <c r="J117" s="43">
        <f t="shared" si="68"/>
        <v>0</v>
      </c>
      <c r="K117" s="155">
        <f t="shared" si="68"/>
        <v>0</v>
      </c>
      <c r="L117" s="47">
        <f t="shared" si="68"/>
        <v>0</v>
      </c>
      <c r="M117" s="38">
        <f t="shared" si="68"/>
        <v>0</v>
      </c>
      <c r="N117" s="38">
        <f t="shared" si="68"/>
        <v>0</v>
      </c>
      <c r="O117" s="38">
        <f t="shared" si="68"/>
        <v>0</v>
      </c>
      <c r="P117" s="38">
        <f t="shared" si="68"/>
        <v>0</v>
      </c>
      <c r="Q117" s="38">
        <f t="shared" si="68"/>
        <v>0</v>
      </c>
      <c r="R117" s="155">
        <f t="shared" si="68"/>
        <v>0</v>
      </c>
      <c r="S117" s="38">
        <f t="shared" si="68"/>
        <v>0</v>
      </c>
      <c r="T117" s="38">
        <f t="shared" si="68"/>
        <v>0</v>
      </c>
      <c r="U117" s="38">
        <f t="shared" si="68"/>
        <v>0</v>
      </c>
      <c r="V117" s="38">
        <f t="shared" si="68"/>
        <v>0</v>
      </c>
      <c r="W117" s="38">
        <f t="shared" si="68"/>
        <v>0</v>
      </c>
      <c r="X117" s="38">
        <f t="shared" si="68"/>
        <v>0</v>
      </c>
      <c r="Y117" s="155">
        <f t="shared" si="68"/>
        <v>0</v>
      </c>
      <c r="Z117" s="38">
        <f t="shared" si="68"/>
        <v>0</v>
      </c>
      <c r="AA117" s="38">
        <f t="shared" si="68"/>
        <v>0</v>
      </c>
      <c r="AB117" s="38">
        <f t="shared" si="68"/>
        <v>0</v>
      </c>
      <c r="AC117" s="38">
        <f t="shared" si="68"/>
        <v>0</v>
      </c>
      <c r="AD117" s="38">
        <f t="shared" si="68"/>
        <v>0</v>
      </c>
      <c r="AE117" s="38">
        <f t="shared" si="68"/>
        <v>0</v>
      </c>
      <c r="AF117" s="155">
        <f t="shared" si="68"/>
        <v>0</v>
      </c>
      <c r="AG117" s="38">
        <f t="shared" si="68"/>
        <v>0</v>
      </c>
      <c r="AH117" s="38">
        <f t="shared" si="68"/>
        <v>0</v>
      </c>
      <c r="AI117" s="38">
        <f t="shared" si="68"/>
        <v>0</v>
      </c>
      <c r="AJ117" s="38">
        <f t="shared" si="68"/>
        <v>0</v>
      </c>
      <c r="AK117" s="38">
        <f t="shared" si="68"/>
        <v>0</v>
      </c>
      <c r="AL117" s="38">
        <f t="shared" si="68"/>
        <v>0</v>
      </c>
      <c r="AM117" s="155">
        <f t="shared" si="68"/>
        <v>0</v>
      </c>
      <c r="AN117" s="155">
        <f t="shared" si="68"/>
        <v>0</v>
      </c>
    </row>
    <row r="118" spans="1:40">
      <c r="A118" s="283" t="s">
        <v>139</v>
      </c>
      <c r="B118" s="284"/>
      <c r="C118" s="284"/>
      <c r="D118" s="285"/>
      <c r="E118" s="37" t="str">
        <f t="shared" ref="E118:AN118" si="69">IFERROR((E28+E29)-E113,"-")</f>
        <v>-</v>
      </c>
      <c r="F118" s="38" t="str">
        <f t="shared" si="69"/>
        <v>-</v>
      </c>
      <c r="G118" s="38" t="str">
        <f t="shared" si="69"/>
        <v>-</v>
      </c>
      <c r="H118" s="38" t="str">
        <f t="shared" si="69"/>
        <v>-</v>
      </c>
      <c r="I118" s="38" t="str">
        <f t="shared" si="69"/>
        <v>-</v>
      </c>
      <c r="J118" s="43" t="str">
        <f t="shared" si="69"/>
        <v>-</v>
      </c>
      <c r="K118" s="155" t="str">
        <f t="shared" si="69"/>
        <v>-</v>
      </c>
      <c r="L118" s="47" t="str">
        <f t="shared" si="69"/>
        <v>-</v>
      </c>
      <c r="M118" s="38" t="str">
        <f t="shared" si="69"/>
        <v>-</v>
      </c>
      <c r="N118" s="38" t="str">
        <f t="shared" si="69"/>
        <v>-</v>
      </c>
      <c r="O118" s="38" t="str">
        <f t="shared" si="69"/>
        <v>-</v>
      </c>
      <c r="P118" s="38" t="str">
        <f t="shared" si="69"/>
        <v>-</v>
      </c>
      <c r="Q118" s="38" t="str">
        <f t="shared" si="69"/>
        <v>-</v>
      </c>
      <c r="R118" s="155" t="str">
        <f t="shared" si="69"/>
        <v>-</v>
      </c>
      <c r="S118" s="38" t="str">
        <f t="shared" si="69"/>
        <v>-</v>
      </c>
      <c r="T118" s="38" t="str">
        <f t="shared" si="69"/>
        <v>-</v>
      </c>
      <c r="U118" s="38" t="str">
        <f t="shared" si="69"/>
        <v>-</v>
      </c>
      <c r="V118" s="38" t="str">
        <f t="shared" si="69"/>
        <v>-</v>
      </c>
      <c r="W118" s="38" t="str">
        <f t="shared" si="69"/>
        <v>-</v>
      </c>
      <c r="X118" s="38" t="str">
        <f t="shared" si="69"/>
        <v>-</v>
      </c>
      <c r="Y118" s="155" t="str">
        <f t="shared" si="69"/>
        <v>-</v>
      </c>
      <c r="Z118" s="38" t="str">
        <f t="shared" si="69"/>
        <v>-</v>
      </c>
      <c r="AA118" s="38" t="str">
        <f t="shared" si="69"/>
        <v>-</v>
      </c>
      <c r="AB118" s="38" t="str">
        <f t="shared" si="69"/>
        <v>-</v>
      </c>
      <c r="AC118" s="38" t="str">
        <f t="shared" si="69"/>
        <v>-</v>
      </c>
      <c r="AD118" s="38" t="str">
        <f t="shared" si="69"/>
        <v>-</v>
      </c>
      <c r="AE118" s="38" t="str">
        <f t="shared" si="69"/>
        <v>-</v>
      </c>
      <c r="AF118" s="155" t="str">
        <f t="shared" si="69"/>
        <v>-</v>
      </c>
      <c r="AG118" s="38" t="str">
        <f t="shared" si="69"/>
        <v>-</v>
      </c>
      <c r="AH118" s="38" t="str">
        <f t="shared" si="69"/>
        <v>-</v>
      </c>
      <c r="AI118" s="38" t="str">
        <f t="shared" si="69"/>
        <v>-</v>
      </c>
      <c r="AJ118" s="38" t="str">
        <f t="shared" si="69"/>
        <v>-</v>
      </c>
      <c r="AK118" s="38" t="str">
        <f t="shared" si="69"/>
        <v>-</v>
      </c>
      <c r="AL118" s="38" t="str">
        <f t="shared" si="69"/>
        <v>-</v>
      </c>
      <c r="AM118" s="155" t="str">
        <f t="shared" si="69"/>
        <v>-</v>
      </c>
      <c r="AN118" s="155" t="str">
        <f t="shared" si="69"/>
        <v>-</v>
      </c>
    </row>
    <row r="119" spans="1:40">
      <c r="A119" s="283" t="s">
        <v>140</v>
      </c>
      <c r="B119" s="284"/>
      <c r="C119" s="284"/>
      <c r="D119" s="285"/>
      <c r="E119" s="37" t="str">
        <f t="shared" ref="E119:AN119" si="70">IFERROR(E24-E114,"-")</f>
        <v>-</v>
      </c>
      <c r="F119" s="38" t="str">
        <f t="shared" si="70"/>
        <v>-</v>
      </c>
      <c r="G119" s="38" t="str">
        <f t="shared" si="70"/>
        <v>-</v>
      </c>
      <c r="H119" s="38" t="str">
        <f t="shared" si="70"/>
        <v>-</v>
      </c>
      <c r="I119" s="38" t="str">
        <f t="shared" si="70"/>
        <v>-</v>
      </c>
      <c r="J119" s="43" t="str">
        <f t="shared" si="70"/>
        <v>-</v>
      </c>
      <c r="K119" s="155" t="str">
        <f t="shared" si="70"/>
        <v>-</v>
      </c>
      <c r="L119" s="47" t="str">
        <f t="shared" si="70"/>
        <v>-</v>
      </c>
      <c r="M119" s="38" t="str">
        <f t="shared" si="70"/>
        <v>-</v>
      </c>
      <c r="N119" s="38" t="str">
        <f t="shared" si="70"/>
        <v>-</v>
      </c>
      <c r="O119" s="38" t="str">
        <f t="shared" si="70"/>
        <v>-</v>
      </c>
      <c r="P119" s="38" t="str">
        <f t="shared" si="70"/>
        <v>-</v>
      </c>
      <c r="Q119" s="38" t="str">
        <f t="shared" si="70"/>
        <v>-</v>
      </c>
      <c r="R119" s="155" t="str">
        <f t="shared" si="70"/>
        <v>-</v>
      </c>
      <c r="S119" s="38" t="str">
        <f t="shared" si="70"/>
        <v>-</v>
      </c>
      <c r="T119" s="38" t="str">
        <f t="shared" si="70"/>
        <v>-</v>
      </c>
      <c r="U119" s="38" t="str">
        <f t="shared" si="70"/>
        <v>-</v>
      </c>
      <c r="V119" s="38" t="str">
        <f t="shared" si="70"/>
        <v>-</v>
      </c>
      <c r="W119" s="38" t="str">
        <f t="shared" si="70"/>
        <v>-</v>
      </c>
      <c r="X119" s="38" t="str">
        <f t="shared" si="70"/>
        <v>-</v>
      </c>
      <c r="Y119" s="155" t="str">
        <f t="shared" si="70"/>
        <v>-</v>
      </c>
      <c r="Z119" s="38" t="str">
        <f t="shared" si="70"/>
        <v>-</v>
      </c>
      <c r="AA119" s="38" t="str">
        <f t="shared" si="70"/>
        <v>-</v>
      </c>
      <c r="AB119" s="38" t="str">
        <f t="shared" si="70"/>
        <v>-</v>
      </c>
      <c r="AC119" s="38" t="str">
        <f t="shared" si="70"/>
        <v>-</v>
      </c>
      <c r="AD119" s="38" t="str">
        <f t="shared" si="70"/>
        <v>-</v>
      </c>
      <c r="AE119" s="38" t="str">
        <f t="shared" si="70"/>
        <v>-</v>
      </c>
      <c r="AF119" s="155" t="str">
        <f t="shared" si="70"/>
        <v>-</v>
      </c>
      <c r="AG119" s="38" t="str">
        <f t="shared" si="70"/>
        <v>-</v>
      </c>
      <c r="AH119" s="38" t="str">
        <f t="shared" si="70"/>
        <v>-</v>
      </c>
      <c r="AI119" s="38" t="str">
        <f t="shared" si="70"/>
        <v>-</v>
      </c>
      <c r="AJ119" s="38" t="str">
        <f t="shared" si="70"/>
        <v>-</v>
      </c>
      <c r="AK119" s="38" t="str">
        <f t="shared" si="70"/>
        <v>-</v>
      </c>
      <c r="AL119" s="38" t="str">
        <f t="shared" si="70"/>
        <v>-</v>
      </c>
      <c r="AM119" s="155" t="str">
        <f t="shared" si="70"/>
        <v>-</v>
      </c>
      <c r="AN119" s="155" t="str">
        <f t="shared" si="70"/>
        <v>-</v>
      </c>
    </row>
    <row r="120" spans="1:40" ht="15.75" customHeight="1">
      <c r="A120" s="280" t="s">
        <v>141</v>
      </c>
      <c r="B120" s="281"/>
      <c r="C120" s="281"/>
      <c r="D120" s="282"/>
      <c r="E120" s="39" t="str">
        <f t="shared" ref="E120:AN120" si="71">IFERROR((E30+E31)-E115,"-")</f>
        <v>-</v>
      </c>
      <c r="F120" s="40" t="str">
        <f t="shared" si="71"/>
        <v>-</v>
      </c>
      <c r="G120" s="40" t="str">
        <f t="shared" si="71"/>
        <v>-</v>
      </c>
      <c r="H120" s="40" t="str">
        <f t="shared" si="71"/>
        <v>-</v>
      </c>
      <c r="I120" s="40" t="str">
        <f t="shared" si="71"/>
        <v>-</v>
      </c>
      <c r="J120" s="44" t="str">
        <f t="shared" si="71"/>
        <v>-</v>
      </c>
      <c r="K120" s="156" t="str">
        <f t="shared" si="71"/>
        <v>-</v>
      </c>
      <c r="L120" s="48" t="str">
        <f t="shared" si="71"/>
        <v>-</v>
      </c>
      <c r="M120" s="40" t="str">
        <f t="shared" si="71"/>
        <v>-</v>
      </c>
      <c r="N120" s="40" t="str">
        <f t="shared" si="71"/>
        <v>-</v>
      </c>
      <c r="O120" s="40" t="str">
        <f t="shared" si="71"/>
        <v>-</v>
      </c>
      <c r="P120" s="40" t="str">
        <f t="shared" si="71"/>
        <v>-</v>
      </c>
      <c r="Q120" s="40" t="str">
        <f t="shared" si="71"/>
        <v>-</v>
      </c>
      <c r="R120" s="156" t="str">
        <f t="shared" si="71"/>
        <v>-</v>
      </c>
      <c r="S120" s="40" t="str">
        <f t="shared" si="71"/>
        <v>-</v>
      </c>
      <c r="T120" s="40" t="str">
        <f t="shared" si="71"/>
        <v>-</v>
      </c>
      <c r="U120" s="40" t="str">
        <f t="shared" si="71"/>
        <v>-</v>
      </c>
      <c r="V120" s="40" t="str">
        <f t="shared" si="71"/>
        <v>-</v>
      </c>
      <c r="W120" s="40" t="str">
        <f t="shared" si="71"/>
        <v>-</v>
      </c>
      <c r="X120" s="40" t="str">
        <f t="shared" si="71"/>
        <v>-</v>
      </c>
      <c r="Y120" s="156" t="str">
        <f t="shared" si="71"/>
        <v>-</v>
      </c>
      <c r="Z120" s="40" t="str">
        <f t="shared" si="71"/>
        <v>-</v>
      </c>
      <c r="AA120" s="40" t="str">
        <f t="shared" si="71"/>
        <v>-</v>
      </c>
      <c r="AB120" s="40" t="str">
        <f t="shared" si="71"/>
        <v>-</v>
      </c>
      <c r="AC120" s="40" t="str">
        <f t="shared" si="71"/>
        <v>-</v>
      </c>
      <c r="AD120" s="40" t="str">
        <f t="shared" si="71"/>
        <v>-</v>
      </c>
      <c r="AE120" s="40" t="str">
        <f t="shared" si="71"/>
        <v>-</v>
      </c>
      <c r="AF120" s="156" t="str">
        <f t="shared" si="71"/>
        <v>-</v>
      </c>
      <c r="AG120" s="40" t="str">
        <f t="shared" si="71"/>
        <v>-</v>
      </c>
      <c r="AH120" s="40" t="str">
        <f t="shared" si="71"/>
        <v>-</v>
      </c>
      <c r="AI120" s="40" t="str">
        <f t="shared" si="71"/>
        <v>-</v>
      </c>
      <c r="AJ120" s="40" t="str">
        <f t="shared" si="71"/>
        <v>-</v>
      </c>
      <c r="AK120" s="40" t="str">
        <f t="shared" si="71"/>
        <v>-</v>
      </c>
      <c r="AL120" s="40" t="str">
        <f t="shared" si="71"/>
        <v>-</v>
      </c>
      <c r="AM120" s="156" t="str">
        <f t="shared" si="71"/>
        <v>-</v>
      </c>
      <c r="AN120" s="156" t="str">
        <f t="shared" si="71"/>
        <v>-</v>
      </c>
    </row>
    <row r="121" spans="1:40" ht="15.75" customHeight="1"/>
  </sheetData>
  <sheetProtection formatCells="0" formatColumns="0" formatRows="0" insertColumns="0" insertRows="0" insertHyperlinks="0" deleteColumns="0" deleteRows="0" sort="0" autoFilter="0" pivotTables="0"/>
  <mergeCells count="103">
    <mergeCell ref="A120:D120"/>
    <mergeCell ref="A114:D114"/>
    <mergeCell ref="A115:D115"/>
    <mergeCell ref="A116:D116"/>
    <mergeCell ref="A117:D117"/>
    <mergeCell ref="A118:D118"/>
    <mergeCell ref="A119:D119"/>
    <mergeCell ref="A113:D113"/>
    <mergeCell ref="A83:D83"/>
    <mergeCell ref="A108:D108"/>
    <mergeCell ref="A111:D111"/>
    <mergeCell ref="A112:D112"/>
    <mergeCell ref="A107:D107"/>
    <mergeCell ref="A104:D104"/>
    <mergeCell ref="A105:D105"/>
    <mergeCell ref="A106:D106"/>
    <mergeCell ref="A84:D84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9:D99"/>
    <mergeCell ref="A100:D100"/>
    <mergeCell ref="A102:D102"/>
    <mergeCell ref="A103:D103"/>
    <mergeCell ref="A95:D95"/>
    <mergeCell ref="A96:D96"/>
    <mergeCell ref="A97:D97"/>
    <mergeCell ref="A68:D68"/>
    <mergeCell ref="A70:D70"/>
    <mergeCell ref="A78:D78"/>
    <mergeCell ref="A79:D79"/>
    <mergeCell ref="A80:D80"/>
    <mergeCell ref="A82:D82"/>
    <mergeCell ref="A72:D72"/>
    <mergeCell ref="A73:D73"/>
    <mergeCell ref="A75:D75"/>
    <mergeCell ref="A76:D76"/>
    <mergeCell ref="A77:D77"/>
    <mergeCell ref="A71:D71"/>
    <mergeCell ref="A81:D81"/>
    <mergeCell ref="A64:D64"/>
    <mergeCell ref="A65:D65"/>
    <mergeCell ref="A66:D66"/>
    <mergeCell ref="A67:D67"/>
    <mergeCell ref="A57:D57"/>
    <mergeCell ref="A58:D58"/>
    <mergeCell ref="A59:D59"/>
    <mergeCell ref="A61:D61"/>
    <mergeCell ref="A62:D62"/>
    <mergeCell ref="A63:D63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51:D51"/>
    <mergeCell ref="A52:D52"/>
    <mergeCell ref="A53:D53"/>
    <mergeCell ref="A54:D54"/>
    <mergeCell ref="A55:D55"/>
    <mergeCell ref="A46:D46"/>
    <mergeCell ref="A47:D47"/>
    <mergeCell ref="A48:D48"/>
    <mergeCell ref="A49:D49"/>
    <mergeCell ref="A50:D50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1:B1"/>
    <mergeCell ref="C1:D1"/>
    <mergeCell ref="A3:B3"/>
    <mergeCell ref="C3:D3"/>
    <mergeCell ref="A4:B4"/>
    <mergeCell ref="C4:D4"/>
    <mergeCell ref="AF21:AF22"/>
    <mergeCell ref="AM21:AM22"/>
    <mergeCell ref="AN21:AN22"/>
    <mergeCell ref="K21:K22"/>
    <mergeCell ref="R21:R22"/>
    <mergeCell ref="Y21:Y22"/>
  </mergeCells>
  <dataValidations count="2">
    <dataValidation type="list" allowBlank="1" showInputMessage="1" showErrorMessage="1" sqref="C4:D4">
      <formula1>$C$5:$D$5</formula1>
    </dataValidation>
    <dataValidation type="list" allowBlank="1" showInputMessage="1" showErrorMessage="1" sqref="C4:D4">
      <formula1>$C$5:$D$5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Objectifs!$B$6:$K$6</xm:f>
          </x14:formula1>
          <xm:sqref>C3:D3</xm:sqref>
        </x14:dataValidation>
        <x14:dataValidation type="list" allowBlank="1" showInputMessage="1" showErrorMessage="1">
          <x14:formula1>
            <xm:f>Objectifs!$B$6:$K$6</xm:f>
          </x14:formula1>
          <xm:sqref>C3:D3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2060"/>
  </sheetPr>
  <dimension ref="A1:T90"/>
  <sheetViews>
    <sheetView zoomScale="78" zoomScaleNormal="78" workbookViewId="0">
      <pane xSplit="4" ySplit="3" topLeftCell="E4" activePane="bottomRight" state="frozen"/>
      <selection pane="topRight"/>
      <selection pane="bottomLeft"/>
      <selection pane="bottomRight"/>
    </sheetView>
  </sheetViews>
  <sheetFormatPr baseColWidth="10" defaultColWidth="11.42578125" defaultRowHeight="15"/>
  <cols>
    <col min="1" max="1" width="34" style="2" customWidth="1"/>
    <col min="2" max="2" width="9.28515625" style="2" customWidth="1"/>
    <col min="3" max="3" width="23.5703125" style="2" customWidth="1"/>
    <col min="4" max="4" width="13.7109375" style="2" customWidth="1"/>
    <col min="5" max="5" width="4.140625" style="2" customWidth="1"/>
    <col min="6" max="6" width="29.42578125" style="2" customWidth="1"/>
    <col min="7" max="7" width="4.140625" style="2" customWidth="1"/>
    <col min="8" max="8" width="12.85546875" style="2" customWidth="1"/>
    <col min="9" max="9" width="11.42578125" style="2"/>
    <col min="10" max="10" width="11.5703125" style="2" customWidth="1"/>
    <col min="11" max="13" width="11.42578125" style="2"/>
    <col min="14" max="14" width="11.5703125" style="2" customWidth="1"/>
    <col min="15" max="15" width="11.42578125" style="2"/>
    <col min="16" max="16" width="11.5703125" style="2" customWidth="1"/>
    <col min="17" max="20" width="11.42578125" style="2"/>
  </cols>
  <sheetData>
    <row r="1" spans="1:19" ht="15.75" customHeight="1">
      <c r="A1" s="304" t="s">
        <v>40</v>
      </c>
      <c r="B1" s="305"/>
      <c r="C1" s="270" t="e">
        <f>MID(CELL("nomfichier",H1),FIND("]",CELL("nomfichier",H1))+1,32)</f>
        <v>#VALUE!</v>
      </c>
      <c r="D1" s="306"/>
      <c r="F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75" customHeight="1">
      <c r="A2" s="196"/>
      <c r="B2" s="196"/>
      <c r="C2" s="196"/>
      <c r="D2" s="195"/>
      <c r="F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5" t="s">
        <v>41</v>
      </c>
    </row>
    <row r="3" spans="1:19" ht="16.5" customHeight="1">
      <c r="A3" s="197"/>
      <c r="B3" s="197"/>
      <c r="C3" s="197"/>
      <c r="D3" s="198"/>
      <c r="F3" s="194" t="s">
        <v>205</v>
      </c>
      <c r="H3" s="79" t="s">
        <v>206</v>
      </c>
      <c r="I3" s="80" t="s">
        <v>207</v>
      </c>
      <c r="J3" s="80" t="s">
        <v>208</v>
      </c>
      <c r="K3" s="80" t="s">
        <v>209</v>
      </c>
      <c r="L3" s="80" t="s">
        <v>210</v>
      </c>
      <c r="M3" s="80" t="s">
        <v>211</v>
      </c>
      <c r="N3" s="80" t="s">
        <v>212</v>
      </c>
      <c r="O3" s="80" t="s">
        <v>213</v>
      </c>
      <c r="P3" s="80" t="s">
        <v>214</v>
      </c>
      <c r="Q3" s="80" t="s">
        <v>215</v>
      </c>
      <c r="R3" s="80" t="s">
        <v>216</v>
      </c>
      <c r="S3" s="82" t="s">
        <v>217</v>
      </c>
    </row>
    <row r="4" spans="1:19" ht="15.75" customHeight="1">
      <c r="A4" s="249" t="s">
        <v>54</v>
      </c>
      <c r="B4" s="250"/>
      <c r="C4" s="250"/>
      <c r="D4" s="251"/>
      <c r="F4" s="72">
        <f t="shared" ref="F4:F15" si="0">SUM(H4:S4)</f>
        <v>26</v>
      </c>
      <c r="H4" s="5">
        <f>Asso_012022!AN23</f>
        <v>0</v>
      </c>
      <c r="I4" s="6">
        <f>Asso_022022!AN23</f>
        <v>0</v>
      </c>
      <c r="J4" s="6">
        <f>Asso_032022!AN23</f>
        <v>0</v>
      </c>
      <c r="K4" s="6">
        <f>Asso_042022!AN23</f>
        <v>0</v>
      </c>
      <c r="L4" s="6">
        <f>Asso_052022!AN23</f>
        <v>0</v>
      </c>
      <c r="M4" s="6">
        <f>Asso_062022!AN23</f>
        <v>0</v>
      </c>
      <c r="N4" s="6">
        <f>Asso_072022!AN23</f>
        <v>2</v>
      </c>
      <c r="O4" s="6">
        <f>Asso_082022!AN23</f>
        <v>7</v>
      </c>
      <c r="P4" s="6">
        <f>Asso_092022!AK23</f>
        <v>17</v>
      </c>
      <c r="Q4" s="6">
        <f>Asso_102022!AI23</f>
        <v>0</v>
      </c>
      <c r="R4" s="6">
        <f>Asso_112022!AN23</f>
        <v>0</v>
      </c>
      <c r="S4" s="199">
        <f>Asso_122022!AN23</f>
        <v>0</v>
      </c>
    </row>
    <row r="5" spans="1:19">
      <c r="A5" s="243" t="s">
        <v>55</v>
      </c>
      <c r="B5" s="244"/>
      <c r="C5" s="244"/>
      <c r="D5" s="245"/>
      <c r="F5" s="73">
        <f t="shared" si="0"/>
        <v>0</v>
      </c>
      <c r="H5" s="7">
        <f>Asso_012022!AN24</f>
        <v>0</v>
      </c>
      <c r="I5" s="8">
        <f>Asso_022022!AN24</f>
        <v>0</v>
      </c>
      <c r="J5" s="8">
        <f>Asso_032022!AN24</f>
        <v>0</v>
      </c>
      <c r="K5" s="8">
        <f>Asso_042022!AN24</f>
        <v>0</v>
      </c>
      <c r="L5" s="8">
        <f>Asso_052022!AN24</f>
        <v>0</v>
      </c>
      <c r="M5" s="8">
        <f>Asso_062022!AN24</f>
        <v>0</v>
      </c>
      <c r="N5" s="8">
        <f>Asso_072022!AN24</f>
        <v>0</v>
      </c>
      <c r="O5" s="8">
        <f>Asso_082022!AN24</f>
        <v>0</v>
      </c>
      <c r="P5" s="8">
        <f>Asso_092022!AK24</f>
        <v>0</v>
      </c>
      <c r="Q5" s="8">
        <f>Asso_102022!AI24</f>
        <v>0</v>
      </c>
      <c r="R5" s="8">
        <f>Asso_112022!AN24</f>
        <v>0</v>
      </c>
      <c r="S5" s="200">
        <f>Asso_122022!AN24</f>
        <v>0</v>
      </c>
    </row>
    <row r="6" spans="1:19">
      <c r="A6" s="243" t="s">
        <v>56</v>
      </c>
      <c r="B6" s="244"/>
      <c r="C6" s="244"/>
      <c r="D6" s="245"/>
      <c r="F6" s="73">
        <f t="shared" si="0"/>
        <v>292</v>
      </c>
      <c r="H6" s="7">
        <f>Asso_012022!AN25</f>
        <v>0</v>
      </c>
      <c r="I6" s="8">
        <f>Asso_022022!AN25</f>
        <v>0</v>
      </c>
      <c r="J6" s="8">
        <f>Asso_032022!AN25</f>
        <v>0</v>
      </c>
      <c r="K6" s="8">
        <f>Asso_042022!AN25</f>
        <v>0</v>
      </c>
      <c r="L6" s="8">
        <f>Asso_052022!AN25</f>
        <v>0</v>
      </c>
      <c r="M6" s="8">
        <f>Asso_062022!AN25</f>
        <v>0</v>
      </c>
      <c r="N6" s="8">
        <f>Asso_072022!AN25</f>
        <v>32</v>
      </c>
      <c r="O6" s="8">
        <f>Asso_082022!AN25</f>
        <v>162</v>
      </c>
      <c r="P6" s="8">
        <f>Asso_092022!AK25</f>
        <v>98</v>
      </c>
      <c r="Q6" s="8">
        <f>Asso_102022!AI25</f>
        <v>0</v>
      </c>
      <c r="R6" s="8">
        <f>Asso_112022!AN25</f>
        <v>0</v>
      </c>
      <c r="S6" s="200">
        <f>Asso_122022!AN25</f>
        <v>0</v>
      </c>
    </row>
    <row r="7" spans="1:19">
      <c r="A7" s="243" t="s">
        <v>57</v>
      </c>
      <c r="B7" s="244"/>
      <c r="C7" s="244"/>
      <c r="D7" s="245"/>
      <c r="F7" s="73">
        <f t="shared" si="0"/>
        <v>263</v>
      </c>
      <c r="H7" s="7">
        <f>Asso_012022!AN26</f>
        <v>0</v>
      </c>
      <c r="I7" s="8">
        <f>Asso_022022!AN26</f>
        <v>0</v>
      </c>
      <c r="J7" s="8">
        <f>Asso_032022!AN26</f>
        <v>0</v>
      </c>
      <c r="K7" s="8">
        <f>Asso_042022!AN26</f>
        <v>0</v>
      </c>
      <c r="L7" s="8">
        <f>Asso_052022!AN26</f>
        <v>0</v>
      </c>
      <c r="M7" s="8">
        <f>Asso_062022!AN26</f>
        <v>0</v>
      </c>
      <c r="N7" s="8">
        <f>Asso_072022!AN26</f>
        <v>18</v>
      </c>
      <c r="O7" s="8">
        <f>Asso_082022!AN26</f>
        <v>171</v>
      </c>
      <c r="P7" s="8">
        <f>Asso_092022!AK26</f>
        <v>74</v>
      </c>
      <c r="Q7" s="8">
        <f>Asso_102022!AI26</f>
        <v>0</v>
      </c>
      <c r="R7" s="8">
        <f>Asso_112022!AN26</f>
        <v>0</v>
      </c>
      <c r="S7" s="200">
        <f>Asso_122022!AN26</f>
        <v>0</v>
      </c>
    </row>
    <row r="8" spans="1:19">
      <c r="A8" s="243" t="s">
        <v>58</v>
      </c>
      <c r="B8" s="244"/>
      <c r="C8" s="244"/>
      <c r="D8" s="245"/>
      <c r="F8" s="73">
        <f t="shared" si="0"/>
        <v>0</v>
      </c>
      <c r="H8" s="7">
        <f>Asso_012022!AN27</f>
        <v>0</v>
      </c>
      <c r="I8" s="8">
        <f>Asso_022022!AN27</f>
        <v>0</v>
      </c>
      <c r="J8" s="8">
        <f>Asso_032022!AN27</f>
        <v>0</v>
      </c>
      <c r="K8" s="8">
        <f>Asso_042022!AN27</f>
        <v>0</v>
      </c>
      <c r="L8" s="8">
        <f>Asso_052022!AN27</f>
        <v>0</v>
      </c>
      <c r="M8" s="8">
        <f>Asso_062022!AN27</f>
        <v>0</v>
      </c>
      <c r="N8" s="8">
        <f>Asso_072022!AN27</f>
        <v>0</v>
      </c>
      <c r="O8" s="8">
        <f>Asso_082022!AN27</f>
        <v>0</v>
      </c>
      <c r="P8" s="8">
        <f>Asso_092022!AK27</f>
        <v>0</v>
      </c>
      <c r="Q8" s="8">
        <f>Asso_102022!AI27</f>
        <v>0</v>
      </c>
      <c r="R8" s="8">
        <f>Asso_112022!AN27</f>
        <v>0</v>
      </c>
      <c r="S8" s="200">
        <f>Asso_122022!AN27</f>
        <v>0</v>
      </c>
    </row>
    <row r="9" spans="1:19">
      <c r="A9" s="243" t="s">
        <v>59</v>
      </c>
      <c r="B9" s="244"/>
      <c r="C9" s="244"/>
      <c r="D9" s="245"/>
      <c r="F9" s="73">
        <f t="shared" si="0"/>
        <v>5</v>
      </c>
      <c r="H9" s="7">
        <f>Asso_012022!AN28</f>
        <v>0</v>
      </c>
      <c r="I9" s="8">
        <f>Asso_022022!AN28</f>
        <v>0</v>
      </c>
      <c r="J9" s="8">
        <f>Asso_032022!AN28</f>
        <v>0</v>
      </c>
      <c r="K9" s="8">
        <f>Asso_042022!AN28</f>
        <v>0</v>
      </c>
      <c r="L9" s="8">
        <f>Asso_052022!AN28</f>
        <v>0</v>
      </c>
      <c r="M9" s="8">
        <f>Asso_062022!AN28</f>
        <v>0</v>
      </c>
      <c r="N9" s="8">
        <f>Asso_072022!AN28</f>
        <v>2</v>
      </c>
      <c r="O9" s="8">
        <f>Asso_082022!AN28</f>
        <v>0</v>
      </c>
      <c r="P9" s="8">
        <f>Asso_092022!AK28</f>
        <v>3</v>
      </c>
      <c r="Q9" s="8">
        <f>Asso_102022!AI28</f>
        <v>0</v>
      </c>
      <c r="R9" s="8">
        <f>Asso_112022!AN28</f>
        <v>0</v>
      </c>
      <c r="S9" s="200">
        <f>Asso_122022!AN28</f>
        <v>0</v>
      </c>
    </row>
    <row r="10" spans="1:19">
      <c r="A10" s="243" t="s">
        <v>60</v>
      </c>
      <c r="B10" s="244"/>
      <c r="C10" s="244"/>
      <c r="D10" s="245"/>
      <c r="F10" s="73">
        <f t="shared" si="0"/>
        <v>0</v>
      </c>
      <c r="H10" s="7">
        <f>Asso_012022!AN29</f>
        <v>0</v>
      </c>
      <c r="I10" s="8">
        <f>Asso_022022!AN29</f>
        <v>0</v>
      </c>
      <c r="J10" s="8">
        <f>Asso_032022!AN29</f>
        <v>0</v>
      </c>
      <c r="K10" s="8">
        <f>Asso_042022!AN29</f>
        <v>0</v>
      </c>
      <c r="L10" s="8">
        <f>Asso_052022!AN29</f>
        <v>0</v>
      </c>
      <c r="M10" s="8">
        <f>Asso_062022!AN29</f>
        <v>0</v>
      </c>
      <c r="N10" s="8">
        <f>Asso_072022!AN29</f>
        <v>0</v>
      </c>
      <c r="O10" s="8">
        <f>Asso_082022!AN29</f>
        <v>0</v>
      </c>
      <c r="P10" s="8">
        <f>Asso_092022!AK29</f>
        <v>0</v>
      </c>
      <c r="Q10" s="8">
        <f>Asso_102022!AI29</f>
        <v>0</v>
      </c>
      <c r="R10" s="8">
        <f>Asso_112022!AN29</f>
        <v>0</v>
      </c>
      <c r="S10" s="200">
        <f>Asso_122022!AN29</f>
        <v>0</v>
      </c>
    </row>
    <row r="11" spans="1:19">
      <c r="A11" s="243" t="s">
        <v>61</v>
      </c>
      <c r="B11" s="244"/>
      <c r="C11" s="244"/>
      <c r="D11" s="245"/>
      <c r="F11" s="73">
        <f t="shared" si="0"/>
        <v>0</v>
      </c>
      <c r="H11" s="7">
        <f>Asso_012022!AN30</f>
        <v>0</v>
      </c>
      <c r="I11" s="8">
        <f>Asso_022022!AN30</f>
        <v>0</v>
      </c>
      <c r="J11" s="8">
        <f>Asso_032022!AN30</f>
        <v>0</v>
      </c>
      <c r="K11" s="8">
        <f>Asso_042022!AN30</f>
        <v>0</v>
      </c>
      <c r="L11" s="8">
        <f>Asso_052022!AN30</f>
        <v>0</v>
      </c>
      <c r="M11" s="8">
        <f>Asso_062022!AN30</f>
        <v>0</v>
      </c>
      <c r="N11" s="8">
        <f>Asso_072022!AN30</f>
        <v>0</v>
      </c>
      <c r="O11" s="8">
        <f>Asso_082022!AN30</f>
        <v>0</v>
      </c>
      <c r="P11" s="8">
        <f>Asso_092022!AK30</f>
        <v>0</v>
      </c>
      <c r="Q11" s="8">
        <f>Asso_102022!AI30</f>
        <v>0</v>
      </c>
      <c r="R11" s="8">
        <f>Asso_112022!AN30</f>
        <v>0</v>
      </c>
      <c r="S11" s="200">
        <f>Asso_122022!AN30</f>
        <v>0</v>
      </c>
    </row>
    <row r="12" spans="1:19">
      <c r="A12" s="243" t="s">
        <v>62</v>
      </c>
      <c r="B12" s="244"/>
      <c r="C12" s="244"/>
      <c r="D12" s="245"/>
      <c r="F12" s="74">
        <f t="shared" si="0"/>
        <v>0</v>
      </c>
      <c r="H12" s="9">
        <f>Asso_012022!AN31</f>
        <v>0</v>
      </c>
      <c r="I12" s="10">
        <f>Asso_022022!AN31</f>
        <v>0</v>
      </c>
      <c r="J12" s="10">
        <f>Asso_032022!AN31</f>
        <v>0</v>
      </c>
      <c r="K12" s="10">
        <f>Asso_042022!AN31</f>
        <v>0</v>
      </c>
      <c r="L12" s="10">
        <f>Asso_052022!AN31</f>
        <v>0</v>
      </c>
      <c r="M12" s="10">
        <f>Asso_062022!AN31</f>
        <v>0</v>
      </c>
      <c r="N12" s="10">
        <f>Asso_072022!AN31</f>
        <v>0</v>
      </c>
      <c r="O12" s="10">
        <f>Asso_082022!AN31</f>
        <v>0</v>
      </c>
      <c r="P12" s="10">
        <f>Asso_092022!AK31</f>
        <v>0</v>
      </c>
      <c r="Q12" s="10">
        <f>Asso_102022!AI31</f>
        <v>0</v>
      </c>
      <c r="R12" s="10">
        <f>Asso_112022!AN31</f>
        <v>0</v>
      </c>
      <c r="S12" s="201">
        <f>Asso_122022!AN31</f>
        <v>0</v>
      </c>
    </row>
    <row r="13" spans="1:19">
      <c r="A13" s="246" t="s">
        <v>63</v>
      </c>
      <c r="B13" s="247"/>
      <c r="C13" s="247"/>
      <c r="D13" s="248"/>
      <c r="F13" s="73">
        <f t="shared" si="0"/>
        <v>336</v>
      </c>
      <c r="H13" s="7">
        <f>Asso_012022!AN32</f>
        <v>0</v>
      </c>
      <c r="I13" s="8">
        <f>Asso_022022!AN32</f>
        <v>0</v>
      </c>
      <c r="J13" s="8">
        <f>Asso_032022!AN32</f>
        <v>0</v>
      </c>
      <c r="K13" s="8">
        <f>Asso_042022!AN32</f>
        <v>0</v>
      </c>
      <c r="L13" s="8">
        <f>Asso_052022!AN32</f>
        <v>0</v>
      </c>
      <c r="M13" s="8">
        <f>Asso_062022!AN32</f>
        <v>0</v>
      </c>
      <c r="N13" s="8">
        <f>Asso_072022!AN32</f>
        <v>4</v>
      </c>
      <c r="O13" s="8">
        <f>Asso_082022!AN32</f>
        <v>156</v>
      </c>
      <c r="P13" s="8">
        <f>Asso_092022!AK32</f>
        <v>176</v>
      </c>
      <c r="Q13" s="8">
        <f>Asso_102022!AI32</f>
        <v>0</v>
      </c>
      <c r="R13" s="8">
        <f>Asso_112022!AN32</f>
        <v>0</v>
      </c>
      <c r="S13" s="200">
        <f>Asso_122022!AN32</f>
        <v>0</v>
      </c>
    </row>
    <row r="14" spans="1:19">
      <c r="A14" s="246" t="s">
        <v>64</v>
      </c>
      <c r="B14" s="247"/>
      <c r="C14" s="247"/>
      <c r="D14" s="248"/>
      <c r="F14" s="73">
        <f t="shared" si="0"/>
        <v>0</v>
      </c>
      <c r="H14" s="7">
        <f>Asso_012022!AN33</f>
        <v>0</v>
      </c>
      <c r="I14" s="8">
        <f>Asso_022022!AN33</f>
        <v>0</v>
      </c>
      <c r="J14" s="8">
        <f>Asso_032022!AN33</f>
        <v>0</v>
      </c>
      <c r="K14" s="8">
        <f>Asso_042022!AN33</f>
        <v>0</v>
      </c>
      <c r="L14" s="8">
        <f>Asso_052022!AN33</f>
        <v>0</v>
      </c>
      <c r="M14" s="8">
        <f>Asso_062022!AN33</f>
        <v>0</v>
      </c>
      <c r="N14" s="8">
        <f>Asso_072022!AN33</f>
        <v>0</v>
      </c>
      <c r="O14" s="8">
        <f>Asso_082022!AN33</f>
        <v>0</v>
      </c>
      <c r="P14" s="8">
        <f>Asso_092022!AK33</f>
        <v>0</v>
      </c>
      <c r="Q14" s="8">
        <f>Asso_102022!AI33</f>
        <v>0</v>
      </c>
      <c r="R14" s="8">
        <f>Asso_112022!AN33</f>
        <v>0</v>
      </c>
      <c r="S14" s="200">
        <f>Asso_122022!AN33</f>
        <v>0</v>
      </c>
    </row>
    <row r="15" spans="1:19" ht="15.75" customHeight="1">
      <c r="A15" s="243" t="s">
        <v>65</v>
      </c>
      <c r="B15" s="244"/>
      <c r="C15" s="244"/>
      <c r="D15" s="245"/>
      <c r="F15" s="73">
        <f t="shared" si="0"/>
        <v>15530</v>
      </c>
      <c r="H15" s="7">
        <f>Asso_012022!AN34</f>
        <v>0</v>
      </c>
      <c r="I15" s="8">
        <f>Asso_022022!AN34</f>
        <v>0</v>
      </c>
      <c r="J15" s="8">
        <f>Asso_032022!AN34</f>
        <v>0</v>
      </c>
      <c r="K15" s="8">
        <f>Asso_042022!AN34</f>
        <v>0</v>
      </c>
      <c r="L15" s="8">
        <f>Asso_052022!AN34</f>
        <v>0</v>
      </c>
      <c r="M15" s="8">
        <f>Asso_062022!AN34</f>
        <v>0</v>
      </c>
      <c r="N15" s="8">
        <f>Asso_072022!AN34</f>
        <v>1161</v>
      </c>
      <c r="O15" s="8">
        <f>Asso_082022!AN34</f>
        <v>7114</v>
      </c>
      <c r="P15" s="8">
        <f>Asso_092022!AK34</f>
        <v>7255</v>
      </c>
      <c r="Q15" s="8">
        <f>Asso_102022!AI34</f>
        <v>0</v>
      </c>
      <c r="R15" s="8">
        <f>Asso_112022!AN34</f>
        <v>0</v>
      </c>
      <c r="S15" s="200">
        <f>Asso_122022!AN34</f>
        <v>0</v>
      </c>
    </row>
    <row r="16" spans="1:19" ht="16.5" customHeight="1">
      <c r="A16" s="258" t="s">
        <v>66</v>
      </c>
      <c r="B16" s="259"/>
      <c r="C16" s="259"/>
      <c r="D16" s="260"/>
      <c r="F16" s="75">
        <f>SUM(F4:F15)</f>
        <v>16452</v>
      </c>
      <c r="H16" s="76">
        <f t="shared" ref="H16:S16" si="1">SUM(H4:H15)</f>
        <v>0</v>
      </c>
      <c r="I16" s="77">
        <f t="shared" si="1"/>
        <v>0</v>
      </c>
      <c r="J16" s="77">
        <f t="shared" si="1"/>
        <v>0</v>
      </c>
      <c r="K16" s="77">
        <f t="shared" si="1"/>
        <v>0</v>
      </c>
      <c r="L16" s="77">
        <f t="shared" si="1"/>
        <v>0</v>
      </c>
      <c r="M16" s="77">
        <f t="shared" si="1"/>
        <v>0</v>
      </c>
      <c r="N16" s="77">
        <f t="shared" si="1"/>
        <v>1219</v>
      </c>
      <c r="O16" s="77">
        <f t="shared" si="1"/>
        <v>7610</v>
      </c>
      <c r="P16" s="77">
        <f t="shared" si="1"/>
        <v>7623</v>
      </c>
      <c r="Q16" s="77">
        <f t="shared" si="1"/>
        <v>0</v>
      </c>
      <c r="R16" s="77">
        <f t="shared" si="1"/>
        <v>0</v>
      </c>
      <c r="S16" s="202">
        <f t="shared" si="1"/>
        <v>0</v>
      </c>
    </row>
    <row r="17" spans="1:19" ht="16.5" customHeight="1">
      <c r="A17" s="258" t="s">
        <v>67</v>
      </c>
      <c r="B17" s="259"/>
      <c r="C17" s="259"/>
      <c r="D17" s="260"/>
      <c r="F17" s="75">
        <f>SUM(F4:F12)</f>
        <v>586</v>
      </c>
      <c r="H17" s="76">
        <f t="shared" ref="H17:S17" si="2">SUM(H4:H12)</f>
        <v>0</v>
      </c>
      <c r="I17" s="77">
        <f t="shared" si="2"/>
        <v>0</v>
      </c>
      <c r="J17" s="77">
        <f t="shared" si="2"/>
        <v>0</v>
      </c>
      <c r="K17" s="77">
        <f t="shared" si="2"/>
        <v>0</v>
      </c>
      <c r="L17" s="77">
        <f t="shared" si="2"/>
        <v>0</v>
      </c>
      <c r="M17" s="77">
        <f t="shared" si="2"/>
        <v>0</v>
      </c>
      <c r="N17" s="77">
        <f t="shared" si="2"/>
        <v>54</v>
      </c>
      <c r="O17" s="77">
        <f t="shared" si="2"/>
        <v>340</v>
      </c>
      <c r="P17" s="77">
        <f t="shared" si="2"/>
        <v>192</v>
      </c>
      <c r="Q17" s="77">
        <f t="shared" si="2"/>
        <v>0</v>
      </c>
      <c r="R17" s="77">
        <f t="shared" si="2"/>
        <v>0</v>
      </c>
      <c r="S17" s="202">
        <f t="shared" si="2"/>
        <v>0</v>
      </c>
    </row>
    <row r="18" spans="1:19" ht="16.5" customHeight="1">
      <c r="A18" s="32"/>
      <c r="B18" s="32"/>
      <c r="C18" s="32"/>
      <c r="D18" s="32"/>
      <c r="F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</row>
    <row r="19" spans="1:19" ht="15.75" customHeight="1">
      <c r="A19" s="261" t="s">
        <v>68</v>
      </c>
      <c r="B19" s="262"/>
      <c r="C19" s="262"/>
      <c r="D19" s="263"/>
      <c r="F19" s="108">
        <f>SUM(H19:S19)</f>
        <v>0</v>
      </c>
      <c r="H19" s="102" t="str">
        <f>Asso_012022!AN38</f>
        <v>-</v>
      </c>
      <c r="I19" s="103" t="str">
        <f>Asso_022022!AN38</f>
        <v>-</v>
      </c>
      <c r="J19" s="103" t="str">
        <f>Asso_032022!AN38</f>
        <v>-</v>
      </c>
      <c r="K19" s="103" t="str">
        <f>Asso_042022!AN38</f>
        <v>-</v>
      </c>
      <c r="L19" s="103" t="str">
        <f>Asso_052022!AN38</f>
        <v>-</v>
      </c>
      <c r="M19" s="103" t="str">
        <f>Asso_062022!AN38</f>
        <v>-</v>
      </c>
      <c r="N19" s="103" t="str">
        <f>Asso_072022!AN38</f>
        <v>-</v>
      </c>
      <c r="O19" s="103" t="str">
        <f>Asso_082022!AN38</f>
        <v>-</v>
      </c>
      <c r="P19" s="103" t="str">
        <f>Asso_092022!AK38</f>
        <v>-</v>
      </c>
      <c r="Q19" s="103" t="str">
        <f>Asso_102022!AI38</f>
        <v>-</v>
      </c>
      <c r="R19" s="103" t="str">
        <f>Asso_112022!AN38</f>
        <v>-</v>
      </c>
      <c r="S19" s="203" t="str">
        <f>Asso_122022!AN38</f>
        <v>-</v>
      </c>
    </row>
    <row r="20" spans="1:19">
      <c r="A20" s="264" t="s">
        <v>69</v>
      </c>
      <c r="B20" s="265"/>
      <c r="C20" s="265"/>
      <c r="D20" s="266"/>
      <c r="F20" s="109">
        <f>SUM(H20:S20)</f>
        <v>0</v>
      </c>
      <c r="H20" s="105" t="str">
        <f>Asso_012022!AN39</f>
        <v>-</v>
      </c>
      <c r="I20" s="106" t="str">
        <f>Asso_022022!AN39</f>
        <v>-</v>
      </c>
      <c r="J20" s="106" t="str">
        <f>Asso_032022!AN39</f>
        <v>-</v>
      </c>
      <c r="K20" s="106" t="str">
        <f>Asso_042022!AN39</f>
        <v>-</v>
      </c>
      <c r="L20" s="106" t="str">
        <f>Asso_052022!AN39</f>
        <v>-</v>
      </c>
      <c r="M20" s="106" t="str">
        <f>Asso_062022!AN39</f>
        <v>-</v>
      </c>
      <c r="N20" s="106" t="str">
        <f>Asso_072022!AN39</f>
        <v>-</v>
      </c>
      <c r="O20" s="106" t="str">
        <f>Asso_082022!AN39</f>
        <v>-</v>
      </c>
      <c r="P20" s="106" t="str">
        <f>Asso_092022!AK39</f>
        <v>-</v>
      </c>
      <c r="Q20" s="106" t="str">
        <f>Asso_102022!AI39</f>
        <v>-</v>
      </c>
      <c r="R20" s="106" t="str">
        <f>Asso_112022!AN39</f>
        <v>-</v>
      </c>
      <c r="S20" s="204" t="str">
        <f>Asso_122022!AN39</f>
        <v>-</v>
      </c>
    </row>
    <row r="21" spans="1:19" ht="15.75" customHeight="1">
      <c r="A21" s="267" t="s">
        <v>70</v>
      </c>
      <c r="B21" s="268"/>
      <c r="C21" s="268"/>
      <c r="D21" s="269"/>
      <c r="F21" s="110">
        <f>IFERROR(F19/F16,"-")</f>
        <v>0</v>
      </c>
      <c r="H21" s="98" t="str">
        <f t="shared" ref="H21:S21" si="3">IFERROR(H19/H16,"-")</f>
        <v>-</v>
      </c>
      <c r="I21" s="99" t="str">
        <f t="shared" si="3"/>
        <v>-</v>
      </c>
      <c r="J21" s="99" t="str">
        <f t="shared" si="3"/>
        <v>-</v>
      </c>
      <c r="K21" s="99" t="str">
        <f t="shared" si="3"/>
        <v>-</v>
      </c>
      <c r="L21" s="99" t="str">
        <f t="shared" si="3"/>
        <v>-</v>
      </c>
      <c r="M21" s="99" t="str">
        <f t="shared" si="3"/>
        <v>-</v>
      </c>
      <c r="N21" s="99" t="str">
        <f t="shared" si="3"/>
        <v>-</v>
      </c>
      <c r="O21" s="99" t="str">
        <f t="shared" si="3"/>
        <v>-</v>
      </c>
      <c r="P21" s="99" t="str">
        <f t="shared" si="3"/>
        <v>-</v>
      </c>
      <c r="Q21" s="99" t="str">
        <f t="shared" si="3"/>
        <v>-</v>
      </c>
      <c r="R21" s="99" t="str">
        <f t="shared" si="3"/>
        <v>-</v>
      </c>
      <c r="S21" s="205" t="str">
        <f t="shared" si="3"/>
        <v>-</v>
      </c>
    </row>
    <row r="22" spans="1:19" ht="16.5" customHeight="1">
      <c r="A22" s="32"/>
      <c r="B22" s="32"/>
      <c r="C22" s="32"/>
      <c r="D22" s="32"/>
      <c r="F22" s="29"/>
      <c r="H22" s="30"/>
      <c r="I22" s="31"/>
      <c r="J22" s="29"/>
      <c r="K22" s="29"/>
      <c r="L22" s="29"/>
      <c r="M22" s="31"/>
      <c r="N22" s="29"/>
      <c r="O22" s="31"/>
      <c r="P22" s="29"/>
      <c r="Q22" s="29"/>
      <c r="R22" s="29"/>
      <c r="S22" s="29"/>
    </row>
    <row r="23" spans="1:19" ht="15.75" customHeight="1">
      <c r="A23" s="261" t="s">
        <v>71</v>
      </c>
      <c r="B23" s="262"/>
      <c r="C23" s="262"/>
      <c r="D23" s="263"/>
      <c r="F23" s="111">
        <f>IFERROR(F17/F16,"-")</f>
        <v>3.5618769754437153E-2</v>
      </c>
      <c r="H23" s="86" t="str">
        <f t="shared" ref="H23:S23" si="4">IFERROR(H17/H16,"-")</f>
        <v>-</v>
      </c>
      <c r="I23" s="87" t="str">
        <f t="shared" si="4"/>
        <v>-</v>
      </c>
      <c r="J23" s="87" t="str">
        <f t="shared" si="4"/>
        <v>-</v>
      </c>
      <c r="K23" s="87" t="str">
        <f t="shared" si="4"/>
        <v>-</v>
      </c>
      <c r="L23" s="87" t="str">
        <f t="shared" si="4"/>
        <v>-</v>
      </c>
      <c r="M23" s="87" t="str">
        <f t="shared" si="4"/>
        <v>-</v>
      </c>
      <c r="N23" s="87">
        <f t="shared" si="4"/>
        <v>4.4298605414274002E-2</v>
      </c>
      <c r="O23" s="87">
        <f t="shared" si="4"/>
        <v>4.4678055190539002E-2</v>
      </c>
      <c r="P23" s="87">
        <f t="shared" si="4"/>
        <v>2.5186934277843E-2</v>
      </c>
      <c r="Q23" s="87" t="str">
        <f t="shared" si="4"/>
        <v>-</v>
      </c>
      <c r="R23" s="87" t="str">
        <f t="shared" si="4"/>
        <v>-</v>
      </c>
      <c r="S23" s="206" t="str">
        <f t="shared" si="4"/>
        <v>-</v>
      </c>
    </row>
    <row r="24" spans="1:19">
      <c r="A24" s="264" t="s">
        <v>72</v>
      </c>
      <c r="B24" s="265"/>
      <c r="C24" s="265"/>
      <c r="D24" s="266"/>
      <c r="F24" s="112">
        <f>IFERROR((F4+F6+F7+F8)/F16,"-")</f>
        <v>3.5314855336737172E-2</v>
      </c>
      <c r="H24" s="92" t="str">
        <f t="shared" ref="H24:S24" si="5">IFERROR((H4+H6+H7+H8)/H16,"-")</f>
        <v>-</v>
      </c>
      <c r="I24" s="93" t="str">
        <f t="shared" si="5"/>
        <v>-</v>
      </c>
      <c r="J24" s="93" t="str">
        <f t="shared" si="5"/>
        <v>-</v>
      </c>
      <c r="K24" s="93" t="str">
        <f t="shared" si="5"/>
        <v>-</v>
      </c>
      <c r="L24" s="93" t="str">
        <f t="shared" si="5"/>
        <v>-</v>
      </c>
      <c r="M24" s="93" t="str">
        <f t="shared" si="5"/>
        <v>-</v>
      </c>
      <c r="N24" s="93">
        <f t="shared" si="5"/>
        <v>4.2657916324856E-2</v>
      </c>
      <c r="O24" s="93">
        <f t="shared" si="5"/>
        <v>4.4678055190539002E-2</v>
      </c>
      <c r="P24" s="93">
        <f t="shared" si="5"/>
        <v>2.4793388429752001E-2</v>
      </c>
      <c r="Q24" s="93" t="str">
        <f t="shared" si="5"/>
        <v>-</v>
      </c>
      <c r="R24" s="93" t="str">
        <f t="shared" si="5"/>
        <v>-</v>
      </c>
      <c r="S24" s="207" t="str">
        <f t="shared" si="5"/>
        <v>-</v>
      </c>
    </row>
    <row r="25" spans="1:19">
      <c r="A25" s="264" t="s">
        <v>73</v>
      </c>
      <c r="B25" s="265"/>
      <c r="C25" s="265"/>
      <c r="D25" s="266"/>
      <c r="F25" s="113">
        <f>IFERROR(F7/F16,"-")</f>
        <v>1.5985898371018721E-2</v>
      </c>
      <c r="H25" s="92" t="str">
        <f t="shared" ref="H25:S25" si="6">IFERROR(H7/H16,"-")</f>
        <v>-</v>
      </c>
      <c r="I25" s="93" t="str">
        <f t="shared" si="6"/>
        <v>-</v>
      </c>
      <c r="J25" s="93" t="str">
        <f t="shared" si="6"/>
        <v>-</v>
      </c>
      <c r="K25" s="93" t="str">
        <f t="shared" si="6"/>
        <v>-</v>
      </c>
      <c r="L25" s="93" t="str">
        <f t="shared" si="6"/>
        <v>-</v>
      </c>
      <c r="M25" s="93" t="str">
        <f t="shared" si="6"/>
        <v>-</v>
      </c>
      <c r="N25" s="93">
        <f t="shared" si="6"/>
        <v>1.4766201804757999E-2</v>
      </c>
      <c r="O25" s="93">
        <f t="shared" si="6"/>
        <v>2.2470433639947E-2</v>
      </c>
      <c r="P25" s="93">
        <f t="shared" si="6"/>
        <v>9.7074642529187995E-3</v>
      </c>
      <c r="Q25" s="93" t="str">
        <f t="shared" si="6"/>
        <v>-</v>
      </c>
      <c r="R25" s="93" t="str">
        <f t="shared" si="6"/>
        <v>-</v>
      </c>
      <c r="S25" s="207" t="str">
        <f t="shared" si="6"/>
        <v>-</v>
      </c>
    </row>
    <row r="26" spans="1:19">
      <c r="A26" s="264" t="s">
        <v>74</v>
      </c>
      <c r="B26" s="265"/>
      <c r="C26" s="265"/>
      <c r="D26" s="266"/>
      <c r="F26" s="113">
        <f>IFERROR(F6/F16,"-")</f>
        <v>1.774860199367858E-2</v>
      </c>
      <c r="H26" s="92" t="str">
        <f t="shared" ref="H26:S26" si="7">IFERROR(H6/H16,"-")</f>
        <v>-</v>
      </c>
      <c r="I26" s="93" t="str">
        <f t="shared" si="7"/>
        <v>-</v>
      </c>
      <c r="J26" s="93" t="str">
        <f t="shared" si="7"/>
        <v>-</v>
      </c>
      <c r="K26" s="93" t="str">
        <f t="shared" si="7"/>
        <v>-</v>
      </c>
      <c r="L26" s="93" t="str">
        <f t="shared" si="7"/>
        <v>-</v>
      </c>
      <c r="M26" s="93" t="str">
        <f t="shared" si="7"/>
        <v>-</v>
      </c>
      <c r="N26" s="93">
        <f t="shared" si="7"/>
        <v>2.6251025430680999E-2</v>
      </c>
      <c r="O26" s="93">
        <f t="shared" si="7"/>
        <v>2.1287779237845E-2</v>
      </c>
      <c r="P26" s="93">
        <f t="shared" si="7"/>
        <v>1.2855831037649E-2</v>
      </c>
      <c r="Q26" s="93" t="str">
        <f t="shared" si="7"/>
        <v>-</v>
      </c>
      <c r="R26" s="93" t="str">
        <f t="shared" si="7"/>
        <v>-</v>
      </c>
      <c r="S26" s="207" t="str">
        <f t="shared" si="7"/>
        <v>-</v>
      </c>
    </row>
    <row r="27" spans="1:19">
      <c r="A27" s="264" t="s">
        <v>75</v>
      </c>
      <c r="B27" s="265"/>
      <c r="C27" s="265"/>
      <c r="D27" s="266"/>
      <c r="F27" s="113">
        <f>IFERROR(F8/F16,"-")</f>
        <v>0</v>
      </c>
      <c r="H27" s="92" t="str">
        <f t="shared" ref="H27:S27" si="8">IFERROR(H8/H16,"-")</f>
        <v>-</v>
      </c>
      <c r="I27" s="93" t="str">
        <f t="shared" si="8"/>
        <v>-</v>
      </c>
      <c r="J27" s="93" t="str">
        <f t="shared" si="8"/>
        <v>-</v>
      </c>
      <c r="K27" s="93" t="str">
        <f t="shared" si="8"/>
        <v>-</v>
      </c>
      <c r="L27" s="93" t="str">
        <f t="shared" si="8"/>
        <v>-</v>
      </c>
      <c r="M27" s="93" t="str">
        <f t="shared" si="8"/>
        <v>-</v>
      </c>
      <c r="N27" s="93">
        <f t="shared" si="8"/>
        <v>0</v>
      </c>
      <c r="O27" s="93">
        <f t="shared" si="8"/>
        <v>0</v>
      </c>
      <c r="P27" s="93">
        <f t="shared" si="8"/>
        <v>0</v>
      </c>
      <c r="Q27" s="93" t="str">
        <f t="shared" si="8"/>
        <v>-</v>
      </c>
      <c r="R27" s="93" t="str">
        <f t="shared" si="8"/>
        <v>-</v>
      </c>
      <c r="S27" s="207" t="str">
        <f t="shared" si="8"/>
        <v>-</v>
      </c>
    </row>
    <row r="28" spans="1:19">
      <c r="A28" s="264" t="s">
        <v>76</v>
      </c>
      <c r="B28" s="265"/>
      <c r="C28" s="265"/>
      <c r="D28" s="266"/>
      <c r="F28" s="113">
        <f>IFERROR(F8/(F4+F6+F7+F8),"-")</f>
        <v>0</v>
      </c>
      <c r="H28" s="92" t="str">
        <f t="shared" ref="H28:S28" si="9">IFERROR(H8/(H4+H6+H7+H8),"-")</f>
        <v>-</v>
      </c>
      <c r="I28" s="93" t="str">
        <f t="shared" si="9"/>
        <v>-</v>
      </c>
      <c r="J28" s="93" t="str">
        <f t="shared" si="9"/>
        <v>-</v>
      </c>
      <c r="K28" s="93" t="str">
        <f t="shared" si="9"/>
        <v>-</v>
      </c>
      <c r="L28" s="93" t="str">
        <f t="shared" si="9"/>
        <v>-</v>
      </c>
      <c r="M28" s="93" t="str">
        <f t="shared" si="9"/>
        <v>-</v>
      </c>
      <c r="N28" s="93">
        <f t="shared" si="9"/>
        <v>0</v>
      </c>
      <c r="O28" s="93">
        <f t="shared" si="9"/>
        <v>0</v>
      </c>
      <c r="P28" s="93">
        <f t="shared" si="9"/>
        <v>0</v>
      </c>
      <c r="Q28" s="93" t="str">
        <f t="shared" si="9"/>
        <v>-</v>
      </c>
      <c r="R28" s="93" t="str">
        <f t="shared" si="9"/>
        <v>-</v>
      </c>
      <c r="S28" s="207" t="str">
        <f t="shared" si="9"/>
        <v>-</v>
      </c>
    </row>
    <row r="29" spans="1:19">
      <c r="A29" s="264" t="s">
        <v>77</v>
      </c>
      <c r="B29" s="265"/>
      <c r="C29" s="265"/>
      <c r="D29" s="266"/>
      <c r="F29" s="113">
        <f>IFERROR(F13/F16,"-")</f>
        <v>2.0423048869438368E-2</v>
      </c>
      <c r="H29" s="92" t="str">
        <f t="shared" ref="H29:S29" si="10">IFERROR(H13/H16,"-")</f>
        <v>-</v>
      </c>
      <c r="I29" s="93" t="str">
        <f t="shared" si="10"/>
        <v>-</v>
      </c>
      <c r="J29" s="93" t="str">
        <f t="shared" si="10"/>
        <v>-</v>
      </c>
      <c r="K29" s="93" t="str">
        <f t="shared" si="10"/>
        <v>-</v>
      </c>
      <c r="L29" s="93" t="str">
        <f t="shared" si="10"/>
        <v>-</v>
      </c>
      <c r="M29" s="93" t="str">
        <f t="shared" si="10"/>
        <v>-</v>
      </c>
      <c r="N29" s="93">
        <f t="shared" si="10"/>
        <v>3.2813781788351001E-3</v>
      </c>
      <c r="O29" s="93">
        <f t="shared" si="10"/>
        <v>2.0499342969776999E-2</v>
      </c>
      <c r="P29" s="93">
        <f t="shared" si="10"/>
        <v>2.3088023088023001E-2</v>
      </c>
      <c r="Q29" s="93" t="str">
        <f t="shared" si="10"/>
        <v>-</v>
      </c>
      <c r="R29" s="93" t="str">
        <f t="shared" si="10"/>
        <v>-</v>
      </c>
      <c r="S29" s="207" t="str">
        <f t="shared" si="10"/>
        <v>-</v>
      </c>
    </row>
    <row r="30" spans="1:19">
      <c r="A30" s="264" t="s">
        <v>78</v>
      </c>
      <c r="B30" s="265"/>
      <c r="C30" s="265"/>
      <c r="D30" s="266"/>
      <c r="F30" s="113">
        <f>IFERROR(F14/F16,"-")</f>
        <v>0</v>
      </c>
      <c r="H30" s="92" t="str">
        <f t="shared" ref="H30:S30" si="11">IFERROR(H14/H16,"-")</f>
        <v>-</v>
      </c>
      <c r="I30" s="93" t="str">
        <f t="shared" si="11"/>
        <v>-</v>
      </c>
      <c r="J30" s="93" t="str">
        <f t="shared" si="11"/>
        <v>-</v>
      </c>
      <c r="K30" s="93" t="str">
        <f t="shared" si="11"/>
        <v>-</v>
      </c>
      <c r="L30" s="93" t="str">
        <f t="shared" si="11"/>
        <v>-</v>
      </c>
      <c r="M30" s="93" t="str">
        <f t="shared" si="11"/>
        <v>-</v>
      </c>
      <c r="N30" s="93">
        <f t="shared" si="11"/>
        <v>0</v>
      </c>
      <c r="O30" s="93">
        <f t="shared" si="11"/>
        <v>0</v>
      </c>
      <c r="P30" s="93">
        <f t="shared" si="11"/>
        <v>0</v>
      </c>
      <c r="Q30" s="93" t="str">
        <f t="shared" si="11"/>
        <v>-</v>
      </c>
      <c r="R30" s="93" t="str">
        <f t="shared" si="11"/>
        <v>-</v>
      </c>
      <c r="S30" s="207" t="str">
        <f t="shared" si="11"/>
        <v>-</v>
      </c>
    </row>
    <row r="31" spans="1:19">
      <c r="A31" s="264" t="s">
        <v>79</v>
      </c>
      <c r="B31" s="265"/>
      <c r="C31" s="265"/>
      <c r="D31" s="266"/>
      <c r="F31" s="113">
        <f>IFERROR((F5+F9+F10)/F16,"-")</f>
        <v>3.039144176999757E-4</v>
      </c>
      <c r="H31" s="92" t="str">
        <f t="shared" ref="H31:S31" si="12">IFERROR((H5+H9+H10)/H16,"-")</f>
        <v>-</v>
      </c>
      <c r="I31" s="93" t="str">
        <f t="shared" si="12"/>
        <v>-</v>
      </c>
      <c r="J31" s="93" t="str">
        <f t="shared" si="12"/>
        <v>-</v>
      </c>
      <c r="K31" s="93" t="str">
        <f t="shared" si="12"/>
        <v>-</v>
      </c>
      <c r="L31" s="93" t="str">
        <f t="shared" si="12"/>
        <v>-</v>
      </c>
      <c r="M31" s="93" t="str">
        <f t="shared" si="12"/>
        <v>-</v>
      </c>
      <c r="N31" s="93">
        <f t="shared" si="12"/>
        <v>1.6406890894175999E-3</v>
      </c>
      <c r="O31" s="93">
        <f t="shared" si="12"/>
        <v>0</v>
      </c>
      <c r="P31" s="93">
        <f t="shared" si="12"/>
        <v>3.9354584809130001E-4</v>
      </c>
      <c r="Q31" s="93" t="str">
        <f t="shared" si="12"/>
        <v>-</v>
      </c>
      <c r="R31" s="93" t="str">
        <f t="shared" si="12"/>
        <v>-</v>
      </c>
      <c r="S31" s="207" t="str">
        <f t="shared" si="12"/>
        <v>-</v>
      </c>
    </row>
    <row r="32" spans="1:19">
      <c r="A32" s="264" t="s">
        <v>80</v>
      </c>
      <c r="B32" s="265"/>
      <c r="C32" s="265"/>
      <c r="D32" s="266"/>
      <c r="F32" s="113">
        <f>IFERROR(F9/F16,"-")</f>
        <v>3.039144176999757E-4</v>
      </c>
      <c r="H32" s="92" t="str">
        <f t="shared" ref="H32:S32" si="13">IFERROR(H9/H16,"-")</f>
        <v>-</v>
      </c>
      <c r="I32" s="93" t="str">
        <f t="shared" si="13"/>
        <v>-</v>
      </c>
      <c r="J32" s="93" t="str">
        <f t="shared" si="13"/>
        <v>-</v>
      </c>
      <c r="K32" s="93" t="str">
        <f t="shared" si="13"/>
        <v>-</v>
      </c>
      <c r="L32" s="93" t="str">
        <f t="shared" si="13"/>
        <v>-</v>
      </c>
      <c r="M32" s="93" t="str">
        <f t="shared" si="13"/>
        <v>-</v>
      </c>
      <c r="N32" s="93">
        <f t="shared" si="13"/>
        <v>1.6406890894175999E-3</v>
      </c>
      <c r="O32" s="93">
        <f t="shared" si="13"/>
        <v>0</v>
      </c>
      <c r="P32" s="93">
        <f t="shared" si="13"/>
        <v>3.9354584809130001E-4</v>
      </c>
      <c r="Q32" s="93" t="str">
        <f t="shared" si="13"/>
        <v>-</v>
      </c>
      <c r="R32" s="93" t="str">
        <f t="shared" si="13"/>
        <v>-</v>
      </c>
      <c r="S32" s="207" t="str">
        <f t="shared" si="13"/>
        <v>-</v>
      </c>
    </row>
    <row r="33" spans="1:19">
      <c r="A33" s="264" t="s">
        <v>81</v>
      </c>
      <c r="B33" s="265"/>
      <c r="C33" s="265"/>
      <c r="D33" s="266"/>
      <c r="F33" s="113">
        <f>IFERROR(F10/F16,"-")</f>
        <v>0</v>
      </c>
      <c r="H33" s="92" t="str">
        <f t="shared" ref="H33:S33" si="14">IFERROR(H10/H16,"-")</f>
        <v>-</v>
      </c>
      <c r="I33" s="93" t="str">
        <f t="shared" si="14"/>
        <v>-</v>
      </c>
      <c r="J33" s="93" t="str">
        <f t="shared" si="14"/>
        <v>-</v>
      </c>
      <c r="K33" s="93" t="str">
        <f t="shared" si="14"/>
        <v>-</v>
      </c>
      <c r="L33" s="93" t="str">
        <f t="shared" si="14"/>
        <v>-</v>
      </c>
      <c r="M33" s="93" t="str">
        <f t="shared" si="14"/>
        <v>-</v>
      </c>
      <c r="N33" s="93">
        <f t="shared" si="14"/>
        <v>0</v>
      </c>
      <c r="O33" s="93">
        <f t="shared" si="14"/>
        <v>0</v>
      </c>
      <c r="P33" s="93">
        <f t="shared" si="14"/>
        <v>0</v>
      </c>
      <c r="Q33" s="93" t="str">
        <f t="shared" si="14"/>
        <v>-</v>
      </c>
      <c r="R33" s="93" t="str">
        <f t="shared" si="14"/>
        <v>-</v>
      </c>
      <c r="S33" s="207" t="str">
        <f t="shared" si="14"/>
        <v>-</v>
      </c>
    </row>
    <row r="34" spans="1:19">
      <c r="A34" s="264" t="s">
        <v>82</v>
      </c>
      <c r="B34" s="265"/>
      <c r="C34" s="265"/>
      <c r="D34" s="266"/>
      <c r="F34" s="113">
        <f>IFERROR(F10/(F5+F9+F10),"-")</f>
        <v>0</v>
      </c>
      <c r="H34" s="92" t="str">
        <f t="shared" ref="H34:S34" si="15">IFERROR(H10/(H5+H9+H10),"-")</f>
        <v>-</v>
      </c>
      <c r="I34" s="93" t="str">
        <f t="shared" si="15"/>
        <v>-</v>
      </c>
      <c r="J34" s="93" t="str">
        <f t="shared" si="15"/>
        <v>-</v>
      </c>
      <c r="K34" s="93" t="str">
        <f t="shared" si="15"/>
        <v>-</v>
      </c>
      <c r="L34" s="93" t="str">
        <f t="shared" si="15"/>
        <v>-</v>
      </c>
      <c r="M34" s="93" t="str">
        <f t="shared" si="15"/>
        <v>-</v>
      </c>
      <c r="N34" s="93">
        <f t="shared" si="15"/>
        <v>0</v>
      </c>
      <c r="O34" s="93" t="str">
        <f t="shared" si="15"/>
        <v>-</v>
      </c>
      <c r="P34" s="93">
        <f t="shared" si="15"/>
        <v>0</v>
      </c>
      <c r="Q34" s="93" t="str">
        <f t="shared" si="15"/>
        <v>-</v>
      </c>
      <c r="R34" s="93" t="str">
        <f t="shared" si="15"/>
        <v>-</v>
      </c>
      <c r="S34" s="207" t="str">
        <f t="shared" si="15"/>
        <v>-</v>
      </c>
    </row>
    <row r="35" spans="1:19">
      <c r="A35" s="264" t="s">
        <v>83</v>
      </c>
      <c r="B35" s="265"/>
      <c r="C35" s="265"/>
      <c r="D35" s="266"/>
      <c r="F35" s="113">
        <f>IFERROR((F11+F12)/F16,"-")</f>
        <v>0</v>
      </c>
      <c r="H35" s="92" t="str">
        <f t="shared" ref="H35:S35" si="16">IFERROR((H11+H12)/H16,"-")</f>
        <v>-</v>
      </c>
      <c r="I35" s="93" t="str">
        <f t="shared" si="16"/>
        <v>-</v>
      </c>
      <c r="J35" s="93" t="str">
        <f t="shared" si="16"/>
        <v>-</v>
      </c>
      <c r="K35" s="93" t="str">
        <f t="shared" si="16"/>
        <v>-</v>
      </c>
      <c r="L35" s="93" t="str">
        <f t="shared" si="16"/>
        <v>-</v>
      </c>
      <c r="M35" s="93" t="str">
        <f t="shared" si="16"/>
        <v>-</v>
      </c>
      <c r="N35" s="93">
        <f t="shared" si="16"/>
        <v>0</v>
      </c>
      <c r="O35" s="93">
        <f t="shared" si="16"/>
        <v>0</v>
      </c>
      <c r="P35" s="93">
        <f t="shared" si="16"/>
        <v>0</v>
      </c>
      <c r="Q35" s="93" t="str">
        <f t="shared" si="16"/>
        <v>-</v>
      </c>
      <c r="R35" s="93" t="str">
        <f t="shared" si="16"/>
        <v>-</v>
      </c>
      <c r="S35" s="207" t="str">
        <f t="shared" si="16"/>
        <v>-</v>
      </c>
    </row>
    <row r="36" spans="1:19">
      <c r="A36" s="264" t="s">
        <v>84</v>
      </c>
      <c r="B36" s="265"/>
      <c r="C36" s="265"/>
      <c r="D36" s="266"/>
      <c r="F36" s="113">
        <f>IFERROR(F11/F16,"-")</f>
        <v>0</v>
      </c>
      <c r="H36" s="92" t="str">
        <f t="shared" ref="H36:S36" si="17">IFERROR(H11/H16,"-")</f>
        <v>-</v>
      </c>
      <c r="I36" s="93" t="str">
        <f t="shared" si="17"/>
        <v>-</v>
      </c>
      <c r="J36" s="93" t="str">
        <f t="shared" si="17"/>
        <v>-</v>
      </c>
      <c r="K36" s="93" t="str">
        <f t="shared" si="17"/>
        <v>-</v>
      </c>
      <c r="L36" s="93" t="str">
        <f t="shared" si="17"/>
        <v>-</v>
      </c>
      <c r="M36" s="93" t="str">
        <f t="shared" si="17"/>
        <v>-</v>
      </c>
      <c r="N36" s="93">
        <f t="shared" si="17"/>
        <v>0</v>
      </c>
      <c r="O36" s="93">
        <f t="shared" si="17"/>
        <v>0</v>
      </c>
      <c r="P36" s="93">
        <f t="shared" si="17"/>
        <v>0</v>
      </c>
      <c r="Q36" s="93" t="str">
        <f t="shared" si="17"/>
        <v>-</v>
      </c>
      <c r="R36" s="93" t="str">
        <f t="shared" si="17"/>
        <v>-</v>
      </c>
      <c r="S36" s="207" t="str">
        <f t="shared" si="17"/>
        <v>-</v>
      </c>
    </row>
    <row r="37" spans="1:19">
      <c r="A37" s="264" t="s">
        <v>85</v>
      </c>
      <c r="B37" s="265"/>
      <c r="C37" s="265"/>
      <c r="D37" s="266"/>
      <c r="F37" s="113">
        <f>IFERROR(F12/F16,"-")</f>
        <v>0</v>
      </c>
      <c r="H37" s="92" t="str">
        <f t="shared" ref="H37:S37" si="18">IFERROR(H12/H16,"-")</f>
        <v>-</v>
      </c>
      <c r="I37" s="93" t="str">
        <f t="shared" si="18"/>
        <v>-</v>
      </c>
      <c r="J37" s="93" t="str">
        <f t="shared" si="18"/>
        <v>-</v>
      </c>
      <c r="K37" s="93" t="str">
        <f t="shared" si="18"/>
        <v>-</v>
      </c>
      <c r="L37" s="93" t="str">
        <f t="shared" si="18"/>
        <v>-</v>
      </c>
      <c r="M37" s="93" t="str">
        <f t="shared" si="18"/>
        <v>-</v>
      </c>
      <c r="N37" s="93">
        <f t="shared" si="18"/>
        <v>0</v>
      </c>
      <c r="O37" s="93">
        <f t="shared" si="18"/>
        <v>0</v>
      </c>
      <c r="P37" s="93">
        <f t="shared" si="18"/>
        <v>0</v>
      </c>
      <c r="Q37" s="93" t="str">
        <f t="shared" si="18"/>
        <v>-</v>
      </c>
      <c r="R37" s="93" t="str">
        <f t="shared" si="18"/>
        <v>-</v>
      </c>
      <c r="S37" s="207" t="str">
        <f t="shared" si="18"/>
        <v>-</v>
      </c>
    </row>
    <row r="38" spans="1:19">
      <c r="A38" s="264" t="s">
        <v>86</v>
      </c>
      <c r="B38" s="265"/>
      <c r="C38" s="265"/>
      <c r="D38" s="266"/>
      <c r="F38" s="113">
        <f>IFERROR(F15/F16,"-")</f>
        <v>0.94395818137612453</v>
      </c>
      <c r="H38" s="92" t="str">
        <f t="shared" ref="H38:S38" si="19">IFERROR(H15/H16,"-")</f>
        <v>-</v>
      </c>
      <c r="I38" s="93" t="str">
        <f t="shared" si="19"/>
        <v>-</v>
      </c>
      <c r="J38" s="93" t="str">
        <f t="shared" si="19"/>
        <v>-</v>
      </c>
      <c r="K38" s="93" t="str">
        <f t="shared" si="19"/>
        <v>-</v>
      </c>
      <c r="L38" s="93" t="str">
        <f t="shared" si="19"/>
        <v>-</v>
      </c>
      <c r="M38" s="93" t="str">
        <f t="shared" si="19"/>
        <v>-</v>
      </c>
      <c r="N38" s="93">
        <f t="shared" si="19"/>
        <v>0.95242001640689</v>
      </c>
      <c r="O38" s="93">
        <f t="shared" si="19"/>
        <v>0.93482260183968002</v>
      </c>
      <c r="P38" s="93">
        <f t="shared" si="19"/>
        <v>0.95172504263413005</v>
      </c>
      <c r="Q38" s="93" t="str">
        <f t="shared" si="19"/>
        <v>-</v>
      </c>
      <c r="R38" s="93" t="str">
        <f t="shared" si="19"/>
        <v>-</v>
      </c>
      <c r="S38" s="207" t="str">
        <f t="shared" si="19"/>
        <v>-</v>
      </c>
    </row>
    <row r="39" spans="1:19">
      <c r="A39" s="264" t="s">
        <v>87</v>
      </c>
      <c r="B39" s="265"/>
      <c r="C39" s="265"/>
      <c r="D39" s="266"/>
      <c r="F39" s="113">
        <f>IFERROR(F4/F16,"-")</f>
        <v>1.5803549720398735E-3</v>
      </c>
      <c r="H39" s="92" t="str">
        <f t="shared" ref="H39:S39" si="20">IFERROR(H4/H16,"-")</f>
        <v>-</v>
      </c>
      <c r="I39" s="93" t="str">
        <f t="shared" si="20"/>
        <v>-</v>
      </c>
      <c r="J39" s="93" t="str">
        <f t="shared" si="20"/>
        <v>-</v>
      </c>
      <c r="K39" s="93" t="str">
        <f t="shared" si="20"/>
        <v>-</v>
      </c>
      <c r="L39" s="93" t="str">
        <f t="shared" si="20"/>
        <v>-</v>
      </c>
      <c r="M39" s="93" t="str">
        <f t="shared" si="20"/>
        <v>-</v>
      </c>
      <c r="N39" s="93">
        <f t="shared" si="20"/>
        <v>1.6406890894175999E-3</v>
      </c>
      <c r="O39" s="93">
        <f t="shared" si="20"/>
        <v>9.1984231274639002E-4</v>
      </c>
      <c r="P39" s="93">
        <f t="shared" si="20"/>
        <v>2.2300931391840001E-3</v>
      </c>
      <c r="Q39" s="93" t="str">
        <f t="shared" si="20"/>
        <v>-</v>
      </c>
      <c r="R39" s="93" t="str">
        <f t="shared" si="20"/>
        <v>-</v>
      </c>
      <c r="S39" s="207" t="str">
        <f t="shared" si="20"/>
        <v>-</v>
      </c>
    </row>
    <row r="40" spans="1:19" ht="15.75" customHeight="1">
      <c r="A40" s="301" t="s">
        <v>88</v>
      </c>
      <c r="B40" s="302"/>
      <c r="C40" s="302"/>
      <c r="D40" s="303"/>
      <c r="F40" s="114">
        <f>IFERROR(F5/F16,"-")</f>
        <v>0</v>
      </c>
      <c r="H40" s="95" t="str">
        <f t="shared" ref="H40:S40" si="21">IFERROR(H5/H16,"-")</f>
        <v>-</v>
      </c>
      <c r="I40" s="96" t="str">
        <f t="shared" si="21"/>
        <v>-</v>
      </c>
      <c r="J40" s="96" t="str">
        <f t="shared" si="21"/>
        <v>-</v>
      </c>
      <c r="K40" s="96" t="str">
        <f t="shared" si="21"/>
        <v>-</v>
      </c>
      <c r="L40" s="96" t="str">
        <f t="shared" si="21"/>
        <v>-</v>
      </c>
      <c r="M40" s="96" t="str">
        <f t="shared" si="21"/>
        <v>-</v>
      </c>
      <c r="N40" s="96">
        <f t="shared" si="21"/>
        <v>0</v>
      </c>
      <c r="O40" s="96">
        <f t="shared" si="21"/>
        <v>0</v>
      </c>
      <c r="P40" s="96">
        <f t="shared" si="21"/>
        <v>0</v>
      </c>
      <c r="Q40" s="96" t="str">
        <f t="shared" si="21"/>
        <v>-</v>
      </c>
      <c r="R40" s="96" t="str">
        <f t="shared" si="21"/>
        <v>-</v>
      </c>
      <c r="S40" s="208" t="str">
        <f t="shared" si="21"/>
        <v>-</v>
      </c>
    </row>
    <row r="41" spans="1:19" ht="16.5" customHeight="1">
      <c r="A41" s="32"/>
      <c r="B41" s="32"/>
      <c r="C41" s="32"/>
      <c r="D41" s="32"/>
      <c r="F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</row>
    <row r="42" spans="1:19" ht="15.75" customHeight="1">
      <c r="A42" s="249" t="s">
        <v>89</v>
      </c>
      <c r="B42" s="250"/>
      <c r="C42" s="250"/>
      <c r="D42" s="251"/>
      <c r="F42" s="72">
        <f t="shared" ref="F42:F48" si="22">SUM(H42:S42)</f>
        <v>3638</v>
      </c>
      <c r="H42" s="5">
        <f>Asso_012022!AN61</f>
        <v>0</v>
      </c>
      <c r="I42" s="6">
        <f>Asso_022022!AN61</f>
        <v>0</v>
      </c>
      <c r="J42" s="6">
        <f>Asso_032022!AN61</f>
        <v>0</v>
      </c>
      <c r="K42" s="6">
        <f>Asso_042022!AN61</f>
        <v>0</v>
      </c>
      <c r="L42" s="6">
        <f>Asso_052022!AN61</f>
        <v>0</v>
      </c>
      <c r="M42" s="6">
        <f>Asso_062022!AN61</f>
        <v>0</v>
      </c>
      <c r="N42" s="6">
        <f>Asso_072022!AN61</f>
        <v>125</v>
      </c>
      <c r="O42" s="6">
        <f>Asso_082022!AN61</f>
        <v>1514</v>
      </c>
      <c r="P42" s="6">
        <f>Asso_092022!AK61</f>
        <v>1999</v>
      </c>
      <c r="Q42" s="6">
        <f>Asso_102022!AI61</f>
        <v>0</v>
      </c>
      <c r="R42" s="6">
        <f>Asso_112022!AN61</f>
        <v>0</v>
      </c>
      <c r="S42" s="199">
        <f>Asso_122022!AN61</f>
        <v>0</v>
      </c>
    </row>
    <row r="43" spans="1:19">
      <c r="A43" s="243" t="s">
        <v>90</v>
      </c>
      <c r="B43" s="244"/>
      <c r="C43" s="244"/>
      <c r="D43" s="245"/>
      <c r="F43" s="73">
        <f t="shared" si="22"/>
        <v>64449</v>
      </c>
      <c r="H43" s="7">
        <f>Asso_012022!AN62</f>
        <v>0</v>
      </c>
      <c r="I43" s="8">
        <f>Asso_022022!AN62</f>
        <v>0</v>
      </c>
      <c r="J43" s="8">
        <f>Asso_032022!AN62</f>
        <v>0</v>
      </c>
      <c r="K43" s="8">
        <f>Asso_042022!AN62</f>
        <v>0</v>
      </c>
      <c r="L43" s="8">
        <f>Asso_052022!AN62</f>
        <v>0</v>
      </c>
      <c r="M43" s="8">
        <f>Asso_062022!AN62</f>
        <v>0</v>
      </c>
      <c r="N43" s="8">
        <f>Asso_072022!AN62</f>
        <v>7108</v>
      </c>
      <c r="O43" s="8">
        <f>Asso_082022!AN62</f>
        <v>32662</v>
      </c>
      <c r="P43" s="8">
        <f>Asso_092022!AK62</f>
        <v>24679</v>
      </c>
      <c r="Q43" s="8">
        <f>Asso_102022!AI62</f>
        <v>0</v>
      </c>
      <c r="R43" s="8">
        <f>Asso_112022!AN62</f>
        <v>0</v>
      </c>
      <c r="S43" s="200">
        <f>Asso_122022!AN62</f>
        <v>0</v>
      </c>
    </row>
    <row r="44" spans="1:19">
      <c r="A44" s="243" t="s">
        <v>91</v>
      </c>
      <c r="B44" s="244"/>
      <c r="C44" s="244"/>
      <c r="D44" s="245"/>
      <c r="F44" s="73">
        <f t="shared" si="22"/>
        <v>12</v>
      </c>
      <c r="H44" s="7">
        <f>Asso_012022!AN63</f>
        <v>0</v>
      </c>
      <c r="I44" s="8">
        <f>Asso_022022!AN63</f>
        <v>0</v>
      </c>
      <c r="J44" s="8">
        <f>Asso_032022!AN63</f>
        <v>0</v>
      </c>
      <c r="K44" s="8">
        <f>Asso_042022!AN63</f>
        <v>0</v>
      </c>
      <c r="L44" s="8">
        <f>Asso_052022!AN63</f>
        <v>0</v>
      </c>
      <c r="M44" s="8">
        <f>Asso_062022!AN63</f>
        <v>0</v>
      </c>
      <c r="N44" s="8">
        <f>Asso_072022!AN63</f>
        <v>5</v>
      </c>
      <c r="O44" s="8">
        <f>Asso_082022!AN63</f>
        <v>7</v>
      </c>
      <c r="P44" s="8">
        <f>Asso_092022!AK63</f>
        <v>0</v>
      </c>
      <c r="Q44" s="8">
        <f>Asso_102022!AI63</f>
        <v>0</v>
      </c>
      <c r="R44" s="8">
        <f>Asso_112022!AN63</f>
        <v>0</v>
      </c>
      <c r="S44" s="200">
        <f>Asso_122022!AN63</f>
        <v>0</v>
      </c>
    </row>
    <row r="45" spans="1:19">
      <c r="A45" s="243" t="s">
        <v>92</v>
      </c>
      <c r="B45" s="244"/>
      <c r="C45" s="244"/>
      <c r="D45" s="245"/>
      <c r="F45" s="73">
        <f t="shared" si="22"/>
        <v>2342</v>
      </c>
      <c r="H45" s="7">
        <f>Asso_012022!AN64</f>
        <v>0</v>
      </c>
      <c r="I45" s="8">
        <f>Asso_022022!AN64</f>
        <v>0</v>
      </c>
      <c r="J45" s="8">
        <f>Asso_032022!AN64</f>
        <v>0</v>
      </c>
      <c r="K45" s="8">
        <f>Asso_042022!AN64</f>
        <v>0</v>
      </c>
      <c r="L45" s="8">
        <f>Asso_052022!AN64</f>
        <v>0</v>
      </c>
      <c r="M45" s="8">
        <f>Asso_062022!AN64</f>
        <v>0</v>
      </c>
      <c r="N45" s="8">
        <f>Asso_072022!AN64</f>
        <v>113</v>
      </c>
      <c r="O45" s="8">
        <f>Asso_082022!AN64</f>
        <v>1163</v>
      </c>
      <c r="P45" s="8">
        <f>Asso_092022!AK64</f>
        <v>1066</v>
      </c>
      <c r="Q45" s="8">
        <f>Asso_102022!AI64</f>
        <v>0</v>
      </c>
      <c r="R45" s="8">
        <f>Asso_112022!AN64</f>
        <v>0</v>
      </c>
      <c r="S45" s="200">
        <f>Asso_122022!AN64</f>
        <v>0</v>
      </c>
    </row>
    <row r="46" spans="1:19">
      <c r="A46" s="243" t="s">
        <v>93</v>
      </c>
      <c r="B46" s="244"/>
      <c r="C46" s="244"/>
      <c r="D46" s="245"/>
      <c r="F46" s="73">
        <f t="shared" si="22"/>
        <v>56035</v>
      </c>
      <c r="H46" s="7">
        <f>Asso_012022!AN65</f>
        <v>0</v>
      </c>
      <c r="I46" s="8">
        <f>Asso_022022!AN65</f>
        <v>0</v>
      </c>
      <c r="J46" s="8">
        <f>Asso_032022!AN65</f>
        <v>0</v>
      </c>
      <c r="K46" s="8">
        <f>Asso_042022!AN65</f>
        <v>0</v>
      </c>
      <c r="L46" s="8">
        <f>Asso_052022!AN65</f>
        <v>0</v>
      </c>
      <c r="M46" s="8">
        <f>Asso_062022!AN65</f>
        <v>0</v>
      </c>
      <c r="N46" s="8">
        <f>Asso_072022!AN65</f>
        <v>3566</v>
      </c>
      <c r="O46" s="8">
        <f>Asso_082022!AN65</f>
        <v>24480</v>
      </c>
      <c r="P46" s="238">
        <f>Asso_092022!AK65</f>
        <v>27989</v>
      </c>
      <c r="Q46" s="8">
        <f>Asso_102022!AI65</f>
        <v>0</v>
      </c>
      <c r="R46" s="8">
        <f>Asso_112022!AN65</f>
        <v>0</v>
      </c>
      <c r="S46" s="200">
        <f>Asso_122022!AN65</f>
        <v>0</v>
      </c>
    </row>
    <row r="47" spans="1:19">
      <c r="A47" s="243" t="s">
        <v>94</v>
      </c>
      <c r="B47" s="244"/>
      <c r="C47" s="244"/>
      <c r="D47" s="245"/>
      <c r="F47" s="73">
        <f t="shared" si="22"/>
        <v>600296</v>
      </c>
      <c r="H47" s="7">
        <f>Asso_012022!AN66</f>
        <v>0</v>
      </c>
      <c r="I47" s="8">
        <f>Asso_022022!AN66</f>
        <v>0</v>
      </c>
      <c r="J47" s="8">
        <f>Asso_032022!AN66</f>
        <v>0</v>
      </c>
      <c r="K47" s="8">
        <f>Asso_042022!AN66</f>
        <v>0</v>
      </c>
      <c r="L47" s="8">
        <f>Asso_052022!AN66</f>
        <v>0</v>
      </c>
      <c r="M47" s="8">
        <f>Asso_062022!AN66</f>
        <v>0</v>
      </c>
      <c r="N47" s="8">
        <f>Asso_072022!AN66</f>
        <v>29123</v>
      </c>
      <c r="O47" s="8">
        <f>Asso_082022!AN66</f>
        <v>270289</v>
      </c>
      <c r="P47" s="8">
        <f>Asso_092022!AK66</f>
        <v>300884</v>
      </c>
      <c r="Q47" s="8">
        <f>Asso_102022!AI66</f>
        <v>0</v>
      </c>
      <c r="R47" s="8">
        <f>Asso_112022!AN66</f>
        <v>0</v>
      </c>
      <c r="S47" s="200">
        <f>Asso_122022!AN66</f>
        <v>0</v>
      </c>
    </row>
    <row r="48" spans="1:19">
      <c r="A48" s="243" t="s">
        <v>95</v>
      </c>
      <c r="B48" s="244"/>
      <c r="C48" s="244"/>
      <c r="D48" s="245"/>
      <c r="F48" s="73">
        <f t="shared" si="22"/>
        <v>482053</v>
      </c>
      <c r="H48" s="7">
        <f>Asso_012022!AN67</f>
        <v>0</v>
      </c>
      <c r="I48" s="8">
        <f>Asso_022022!AN67</f>
        <v>0</v>
      </c>
      <c r="J48" s="8">
        <f>Asso_032022!AN67</f>
        <v>0</v>
      </c>
      <c r="K48" s="8">
        <f>Asso_042022!AN67</f>
        <v>0</v>
      </c>
      <c r="L48" s="8">
        <f>Asso_052022!AN67</f>
        <v>0</v>
      </c>
      <c r="M48" s="8">
        <f>Asso_062022!AN67</f>
        <v>0</v>
      </c>
      <c r="N48" s="8">
        <f>Asso_072022!AN67</f>
        <v>4546</v>
      </c>
      <c r="O48" s="8">
        <f>Asso_082022!AN67</f>
        <v>136426</v>
      </c>
      <c r="P48" s="8">
        <f>Asso_092022!AK67</f>
        <v>341081</v>
      </c>
      <c r="Q48" s="8">
        <f>Asso_102022!AI67</f>
        <v>0</v>
      </c>
      <c r="R48" s="8">
        <f>Asso_112022!AN67</f>
        <v>0</v>
      </c>
      <c r="S48" s="200">
        <f>Asso_122022!AN67</f>
        <v>0</v>
      </c>
    </row>
    <row r="49" spans="1:19" ht="15.75" customHeight="1">
      <c r="A49" s="280" t="s">
        <v>96</v>
      </c>
      <c r="B49" s="281"/>
      <c r="C49" s="281"/>
      <c r="D49" s="282"/>
      <c r="F49" s="115">
        <f>SUM(F16,F42:F46)</f>
        <v>142928</v>
      </c>
      <c r="H49" s="116">
        <f t="shared" ref="H49:S49" si="23">SUM(H16,H42:H46)</f>
        <v>0</v>
      </c>
      <c r="I49" s="117">
        <f t="shared" si="23"/>
        <v>0</v>
      </c>
      <c r="J49" s="117">
        <f t="shared" si="23"/>
        <v>0</v>
      </c>
      <c r="K49" s="117">
        <f t="shared" si="23"/>
        <v>0</v>
      </c>
      <c r="L49" s="117">
        <f t="shared" si="23"/>
        <v>0</v>
      </c>
      <c r="M49" s="117">
        <f t="shared" si="23"/>
        <v>0</v>
      </c>
      <c r="N49" s="117">
        <f t="shared" si="23"/>
        <v>12136</v>
      </c>
      <c r="O49" s="117">
        <f t="shared" si="23"/>
        <v>67436</v>
      </c>
      <c r="P49" s="117">
        <f t="shared" si="23"/>
        <v>63356</v>
      </c>
      <c r="Q49" s="117">
        <f t="shared" si="23"/>
        <v>0</v>
      </c>
      <c r="R49" s="117">
        <f t="shared" si="23"/>
        <v>0</v>
      </c>
      <c r="S49" s="209">
        <f t="shared" si="23"/>
        <v>0</v>
      </c>
    </row>
    <row r="50" spans="1:19" ht="16.5" customHeight="1">
      <c r="A50" s="3"/>
      <c r="B50" s="3"/>
      <c r="C50" s="3"/>
      <c r="D50" s="3"/>
      <c r="F50" s="1"/>
      <c r="H50" s="11"/>
      <c r="I50" s="12"/>
      <c r="J50" s="12"/>
      <c r="K50" s="12"/>
      <c r="L50" s="11"/>
      <c r="M50" s="12"/>
      <c r="N50" s="12"/>
      <c r="O50" s="12"/>
      <c r="P50" s="12"/>
      <c r="Q50" s="12"/>
      <c r="R50" s="11"/>
      <c r="S50" s="1"/>
    </row>
    <row r="51" spans="1:19" ht="15.75" customHeight="1">
      <c r="A51" s="277" t="s">
        <v>97</v>
      </c>
      <c r="B51" s="278"/>
      <c r="C51" s="278"/>
      <c r="D51" s="279"/>
      <c r="F51" s="72">
        <f>SUM(H51:S51)</f>
        <v>220</v>
      </c>
      <c r="H51" s="19">
        <f>Asso_012022!AN70</f>
        <v>0</v>
      </c>
      <c r="I51" s="20">
        <f>Asso_022022!AN70</f>
        <v>0</v>
      </c>
      <c r="J51" s="20">
        <f>Asso_032022!AN70</f>
        <v>0</v>
      </c>
      <c r="K51" s="20">
        <f>Asso_042022!AN70</f>
        <v>0</v>
      </c>
      <c r="L51" s="20">
        <f>Asso_052022!AN70</f>
        <v>0</v>
      </c>
      <c r="M51" s="20">
        <f>Asso_062022!AN70</f>
        <v>0</v>
      </c>
      <c r="N51" s="20">
        <f>Asso_072022!AN70</f>
        <v>0</v>
      </c>
      <c r="O51" s="20">
        <f>Asso_082022!AN70</f>
        <v>125</v>
      </c>
      <c r="P51" s="20">
        <f>Asso_092022!AK70</f>
        <v>95</v>
      </c>
      <c r="Q51" s="20">
        <f>Asso_102022!AI70</f>
        <v>0</v>
      </c>
      <c r="R51" s="20">
        <f>Asso_112022!AN70</f>
        <v>0</v>
      </c>
      <c r="S51" s="210">
        <f>Asso_122022!AN70</f>
        <v>0</v>
      </c>
    </row>
    <row r="52" spans="1:19">
      <c r="A52" s="292" t="s">
        <v>98</v>
      </c>
      <c r="B52" s="293"/>
      <c r="C52" s="293"/>
      <c r="D52" s="294"/>
      <c r="F52" s="119">
        <f>SUM(H52:S52)</f>
        <v>343</v>
      </c>
      <c r="H52" s="37">
        <f>Asso_012022!AN71</f>
        <v>0</v>
      </c>
      <c r="I52" s="38">
        <f>Asso_022022!AN71</f>
        <v>0</v>
      </c>
      <c r="J52" s="38">
        <f>Asso_032022!AN71</f>
        <v>0</v>
      </c>
      <c r="K52" s="38">
        <f>Asso_042022!AN71</f>
        <v>0</v>
      </c>
      <c r="L52" s="38">
        <f>Asso_052022!AN71</f>
        <v>0</v>
      </c>
      <c r="M52" s="38">
        <f>Asso_062022!AN71</f>
        <v>0</v>
      </c>
      <c r="N52" s="38">
        <f>Asso_072022!AN71</f>
        <v>0</v>
      </c>
      <c r="O52" s="38">
        <f>Asso_082022!AN71</f>
        <v>219</v>
      </c>
      <c r="P52" s="38">
        <f>Asso_092022!AK71</f>
        <v>124</v>
      </c>
      <c r="Q52" s="38">
        <f>Asso_102022!AI71</f>
        <v>0</v>
      </c>
      <c r="R52" s="38">
        <f>Asso_112022!AN71</f>
        <v>0</v>
      </c>
      <c r="S52" s="211">
        <f>Asso_122022!AN71</f>
        <v>0</v>
      </c>
    </row>
    <row r="53" spans="1:19">
      <c r="A53" s="295" t="s">
        <v>99</v>
      </c>
      <c r="B53" s="296"/>
      <c r="C53" s="296"/>
      <c r="D53" s="297"/>
      <c r="F53" s="120">
        <f>IFERROR(F51/F17,"-")</f>
        <v>0.37542662116040953</v>
      </c>
      <c r="H53" s="122" t="str">
        <f t="shared" ref="H53:S53" si="24">IFERROR(H51/H17,"-")</f>
        <v>-</v>
      </c>
      <c r="I53" s="123" t="str">
        <f t="shared" si="24"/>
        <v>-</v>
      </c>
      <c r="J53" s="123" t="str">
        <f t="shared" si="24"/>
        <v>-</v>
      </c>
      <c r="K53" s="123" t="str">
        <f t="shared" si="24"/>
        <v>-</v>
      </c>
      <c r="L53" s="123" t="str">
        <f t="shared" si="24"/>
        <v>-</v>
      </c>
      <c r="M53" s="123" t="str">
        <f t="shared" si="24"/>
        <v>-</v>
      </c>
      <c r="N53" s="123">
        <f t="shared" si="24"/>
        <v>0</v>
      </c>
      <c r="O53" s="123">
        <f t="shared" si="24"/>
        <v>0.36764705882352999</v>
      </c>
      <c r="P53" s="123">
        <f t="shared" si="24"/>
        <v>0.49479166666667002</v>
      </c>
      <c r="Q53" s="123" t="str">
        <f t="shared" si="24"/>
        <v>-</v>
      </c>
      <c r="R53" s="123" t="str">
        <f t="shared" si="24"/>
        <v>-</v>
      </c>
      <c r="S53" s="212" t="str">
        <f t="shared" si="24"/>
        <v>-</v>
      </c>
    </row>
    <row r="54" spans="1:19" ht="15.75" customHeight="1">
      <c r="A54" s="289" t="s">
        <v>100</v>
      </c>
      <c r="B54" s="290"/>
      <c r="C54" s="290"/>
      <c r="D54" s="291"/>
      <c r="F54" s="121">
        <f>IFERROR(F52/F17,"-")</f>
        <v>0.58532423208191131</v>
      </c>
      <c r="H54" s="125" t="str">
        <f t="shared" ref="H54:S54" si="25">IFERROR(H52/H17,"-")</f>
        <v>-</v>
      </c>
      <c r="I54" s="126" t="str">
        <f t="shared" si="25"/>
        <v>-</v>
      </c>
      <c r="J54" s="126" t="str">
        <f t="shared" si="25"/>
        <v>-</v>
      </c>
      <c r="K54" s="126" t="str">
        <f t="shared" si="25"/>
        <v>-</v>
      </c>
      <c r="L54" s="126" t="str">
        <f t="shared" si="25"/>
        <v>-</v>
      </c>
      <c r="M54" s="126" t="str">
        <f t="shared" si="25"/>
        <v>-</v>
      </c>
      <c r="N54" s="126">
        <f t="shared" si="25"/>
        <v>0</v>
      </c>
      <c r="O54" s="126">
        <f t="shared" si="25"/>
        <v>0.64411764705882002</v>
      </c>
      <c r="P54" s="126">
        <f t="shared" si="25"/>
        <v>0.64583333333333004</v>
      </c>
      <c r="Q54" s="126" t="str">
        <f t="shared" si="25"/>
        <v>-</v>
      </c>
      <c r="R54" s="126" t="str">
        <f t="shared" si="25"/>
        <v>-</v>
      </c>
      <c r="S54" s="213" t="str">
        <f t="shared" si="25"/>
        <v>-</v>
      </c>
    </row>
    <row r="55" spans="1:19" ht="16.5" customHeight="1">
      <c r="A55" s="3"/>
      <c r="B55" s="3"/>
      <c r="C55" s="3"/>
      <c r="D55" s="3"/>
      <c r="F55" s="1"/>
      <c r="H55" s="11"/>
      <c r="I55" s="12"/>
      <c r="J55" s="12"/>
      <c r="K55" s="12"/>
      <c r="L55" s="11"/>
      <c r="M55" s="12"/>
      <c r="N55" s="12"/>
      <c r="O55" s="12"/>
      <c r="P55" s="12"/>
      <c r="Q55" s="12"/>
      <c r="R55" s="11"/>
      <c r="S55" s="1"/>
    </row>
    <row r="56" spans="1:19" ht="15.75" customHeight="1">
      <c r="A56" s="286" t="s">
        <v>101</v>
      </c>
      <c r="B56" s="287"/>
      <c r="C56" s="287"/>
      <c r="D56" s="288"/>
      <c r="F56" s="128">
        <f t="shared" ref="F56:F61" si="26">SUM(H56:S56)</f>
        <v>18714</v>
      </c>
      <c r="H56" s="26">
        <f>Asso_012022!AN75</f>
        <v>0</v>
      </c>
      <c r="I56" s="27">
        <f>Asso_022022!AN75</f>
        <v>0</v>
      </c>
      <c r="J56" s="27">
        <f>Asso_032022!AN75</f>
        <v>0</v>
      </c>
      <c r="K56" s="27">
        <f>Asso_042022!AN75</f>
        <v>0</v>
      </c>
      <c r="L56" s="27">
        <f>Asso_052022!AN75</f>
        <v>0</v>
      </c>
      <c r="M56" s="27">
        <f>Asso_062022!AN75</f>
        <v>0</v>
      </c>
      <c r="N56" s="27">
        <f>Asso_072022!AN75</f>
        <v>0</v>
      </c>
      <c r="O56" s="27">
        <f>Asso_082022!AN75</f>
        <v>10787</v>
      </c>
      <c r="P56" s="27">
        <f>Asso_092022!AK75</f>
        <v>7927</v>
      </c>
      <c r="Q56" s="27">
        <f>Asso_102022!AI75</f>
        <v>0</v>
      </c>
      <c r="R56" s="27">
        <f>Asso_112022!AN75</f>
        <v>0</v>
      </c>
      <c r="S56" s="214">
        <f>Asso_122022!AN75</f>
        <v>0</v>
      </c>
    </row>
    <row r="57" spans="1:19">
      <c r="A57" s="274" t="s">
        <v>102</v>
      </c>
      <c r="B57" s="275"/>
      <c r="C57" s="275"/>
      <c r="D57" s="276"/>
      <c r="F57" s="129">
        <f t="shared" si="26"/>
        <v>0</v>
      </c>
      <c r="H57" s="13">
        <f>Asso_012022!AN76</f>
        <v>0</v>
      </c>
      <c r="I57" s="14">
        <f>Asso_022022!AN76</f>
        <v>0</v>
      </c>
      <c r="J57" s="14">
        <f>Asso_032022!AN76</f>
        <v>0</v>
      </c>
      <c r="K57" s="14">
        <f>Asso_042022!AN76</f>
        <v>0</v>
      </c>
      <c r="L57" s="14">
        <f>Asso_052022!AN76</f>
        <v>0</v>
      </c>
      <c r="M57" s="14">
        <f>Asso_062022!AN76</f>
        <v>0</v>
      </c>
      <c r="N57" s="14">
        <f>Asso_072022!AN76</f>
        <v>0</v>
      </c>
      <c r="O57" s="14">
        <f>Asso_082022!AN76</f>
        <v>0</v>
      </c>
      <c r="P57" s="14">
        <f>Asso_092022!AK76</f>
        <v>0</v>
      </c>
      <c r="Q57" s="14">
        <f>Asso_102022!AI76</f>
        <v>0</v>
      </c>
      <c r="R57" s="14">
        <f>Asso_112022!AN76</f>
        <v>0</v>
      </c>
      <c r="S57" s="215">
        <f>Asso_122022!AN76</f>
        <v>0</v>
      </c>
    </row>
    <row r="58" spans="1:19">
      <c r="A58" s="274" t="s">
        <v>103</v>
      </c>
      <c r="B58" s="275"/>
      <c r="C58" s="275"/>
      <c r="D58" s="276"/>
      <c r="F58" s="129">
        <f t="shared" si="26"/>
        <v>0</v>
      </c>
      <c r="H58" s="13">
        <f>Asso_012022!AN77</f>
        <v>0</v>
      </c>
      <c r="I58" s="14">
        <f>Asso_022022!AN77</f>
        <v>0</v>
      </c>
      <c r="J58" s="14">
        <f>Asso_032022!AN77</f>
        <v>0</v>
      </c>
      <c r="K58" s="14">
        <f>Asso_042022!AN77</f>
        <v>0</v>
      </c>
      <c r="L58" s="14">
        <f>Asso_052022!AN77</f>
        <v>0</v>
      </c>
      <c r="M58" s="14">
        <f>Asso_062022!AN77</f>
        <v>0</v>
      </c>
      <c r="N58" s="14">
        <f>Asso_072022!AN77</f>
        <v>0</v>
      </c>
      <c r="O58" s="14">
        <f>Asso_082022!AN77</f>
        <v>0</v>
      </c>
      <c r="P58" s="14">
        <f>Asso_092022!AK77</f>
        <v>0</v>
      </c>
      <c r="Q58" s="14">
        <f>Asso_102022!AI77</f>
        <v>0</v>
      </c>
      <c r="R58" s="14">
        <f>Asso_112022!AN77</f>
        <v>0</v>
      </c>
      <c r="S58" s="215">
        <f>Asso_122022!AN77</f>
        <v>0</v>
      </c>
    </row>
    <row r="59" spans="1:19">
      <c r="A59" s="274" t="s">
        <v>104</v>
      </c>
      <c r="B59" s="275"/>
      <c r="C59" s="275"/>
      <c r="D59" s="276"/>
      <c r="F59" s="129">
        <f t="shared" si="26"/>
        <v>0</v>
      </c>
      <c r="H59" s="13">
        <f>Asso_012022!AN78</f>
        <v>0</v>
      </c>
      <c r="I59" s="14">
        <f>Asso_022022!AN78</f>
        <v>0</v>
      </c>
      <c r="J59" s="14">
        <f>Asso_032022!AN78</f>
        <v>0</v>
      </c>
      <c r="K59" s="14">
        <f>Asso_042022!AN78</f>
        <v>0</v>
      </c>
      <c r="L59" s="14">
        <f>Asso_052022!AN78</f>
        <v>0</v>
      </c>
      <c r="M59" s="14">
        <f>Asso_062022!AN78</f>
        <v>0</v>
      </c>
      <c r="N59" s="14">
        <f>Asso_072022!AN78</f>
        <v>0</v>
      </c>
      <c r="O59" s="14">
        <f>Asso_082022!AN78</f>
        <v>0</v>
      </c>
      <c r="P59" s="14">
        <f>Asso_092022!AK78</f>
        <v>0</v>
      </c>
      <c r="Q59" s="14">
        <f>Asso_102022!AI78</f>
        <v>0</v>
      </c>
      <c r="R59" s="14">
        <f>Asso_112022!AN78</f>
        <v>0</v>
      </c>
      <c r="S59" s="215">
        <f>Asso_122022!AN78</f>
        <v>0</v>
      </c>
    </row>
    <row r="60" spans="1:19">
      <c r="A60" s="274" t="s">
        <v>105</v>
      </c>
      <c r="B60" s="275"/>
      <c r="C60" s="275"/>
      <c r="D60" s="276"/>
      <c r="F60" s="129">
        <f t="shared" si="26"/>
        <v>0</v>
      </c>
      <c r="H60" s="13">
        <f>Asso_012022!AN79</f>
        <v>0</v>
      </c>
      <c r="I60" s="14">
        <f>Asso_022022!AN79</f>
        <v>0</v>
      </c>
      <c r="J60" s="14">
        <f>Asso_032022!AN79</f>
        <v>0</v>
      </c>
      <c r="K60" s="14">
        <f>Asso_042022!AN79</f>
        <v>0</v>
      </c>
      <c r="L60" s="14">
        <f>Asso_052022!AN79</f>
        <v>0</v>
      </c>
      <c r="M60" s="14">
        <f>Asso_062022!AN79</f>
        <v>0</v>
      </c>
      <c r="N60" s="14">
        <f>Asso_072022!AN79</f>
        <v>0</v>
      </c>
      <c r="O60" s="14">
        <f>Asso_082022!AN79</f>
        <v>0</v>
      </c>
      <c r="P60" s="14">
        <f>Asso_092022!AK79</f>
        <v>0</v>
      </c>
      <c r="Q60" s="14">
        <f>Asso_102022!AI79</f>
        <v>0</v>
      </c>
      <c r="R60" s="14">
        <f>Asso_112022!AN79</f>
        <v>0</v>
      </c>
      <c r="S60" s="215">
        <f>Asso_122022!AN79</f>
        <v>0</v>
      </c>
    </row>
    <row r="61" spans="1:19" ht="15.75" customHeight="1">
      <c r="A61" s="274" t="s">
        <v>106</v>
      </c>
      <c r="B61" s="275"/>
      <c r="C61" s="275"/>
      <c r="D61" s="276"/>
      <c r="F61" s="129">
        <f t="shared" si="26"/>
        <v>0</v>
      </c>
      <c r="H61" s="221">
        <f>Asso_012022!AN80</f>
        <v>0</v>
      </c>
      <c r="I61" s="222">
        <f>Asso_022022!AN80</f>
        <v>0</v>
      </c>
      <c r="J61" s="222">
        <f>Asso_032022!AN80</f>
        <v>0</v>
      </c>
      <c r="K61" s="222">
        <f>Asso_042022!AN80</f>
        <v>0</v>
      </c>
      <c r="L61" s="222">
        <f>Asso_052022!AN80</f>
        <v>0</v>
      </c>
      <c r="M61" s="222">
        <f>Asso_062022!AN80</f>
        <v>0</v>
      </c>
      <c r="N61" s="222">
        <f>Asso_072022!AN80</f>
        <v>0</v>
      </c>
      <c r="O61" s="222">
        <f>Asso_082022!AN80</f>
        <v>0</v>
      </c>
      <c r="P61" s="222">
        <f>Asso_092022!AK80</f>
        <v>0</v>
      </c>
      <c r="Q61" s="222">
        <f>Asso_102022!AI80</f>
        <v>0</v>
      </c>
      <c r="R61" s="222">
        <f>Asso_112022!AN80</f>
        <v>0</v>
      </c>
      <c r="S61" s="223">
        <f>Asso_122022!AN80</f>
        <v>0</v>
      </c>
    </row>
    <row r="62" spans="1:19" ht="15.75" customHeight="1">
      <c r="A62" s="298" t="s">
        <v>107</v>
      </c>
      <c r="B62" s="299"/>
      <c r="C62" s="299"/>
      <c r="D62" s="300"/>
      <c r="F62" s="130">
        <f>IFERROR(F56/(F4+F6+F7+F8),"-")</f>
        <v>32.209982788296038</v>
      </c>
      <c r="H62" s="218" t="str">
        <f t="shared" ref="H62:S62" si="27">IFERROR(H56/(H4+H6+H7+H8),"-")</f>
        <v>-</v>
      </c>
      <c r="I62" s="219" t="str">
        <f t="shared" si="27"/>
        <v>-</v>
      </c>
      <c r="J62" s="219" t="str">
        <f t="shared" si="27"/>
        <v>-</v>
      </c>
      <c r="K62" s="219" t="str">
        <f t="shared" si="27"/>
        <v>-</v>
      </c>
      <c r="L62" s="219" t="str">
        <f t="shared" si="27"/>
        <v>-</v>
      </c>
      <c r="M62" s="219" t="str">
        <f t="shared" si="27"/>
        <v>-</v>
      </c>
      <c r="N62" s="219">
        <f t="shared" si="27"/>
        <v>0</v>
      </c>
      <c r="O62" s="219">
        <f t="shared" si="27"/>
        <v>31.726470588234999</v>
      </c>
      <c r="P62" s="219">
        <f t="shared" si="27"/>
        <v>41.941798941799</v>
      </c>
      <c r="Q62" s="219" t="str">
        <f t="shared" si="27"/>
        <v>-</v>
      </c>
      <c r="R62" s="219" t="str">
        <f t="shared" si="27"/>
        <v>-</v>
      </c>
      <c r="S62" s="220" t="str">
        <f t="shared" si="27"/>
        <v>-</v>
      </c>
    </row>
    <row r="63" spans="1:19">
      <c r="A63" s="283" t="s">
        <v>108</v>
      </c>
      <c r="B63" s="284"/>
      <c r="C63" s="284"/>
      <c r="D63" s="285"/>
      <c r="F63" s="131">
        <f>IFERROR((F57/(F5+F9+F10))/12,"-")</f>
        <v>0</v>
      </c>
      <c r="H63" s="138" t="str">
        <f t="shared" ref="H63:S63" si="28">IFERROR((H57/(H5+H9+H10))/12,"-")</f>
        <v>-</v>
      </c>
      <c r="I63" s="136" t="str">
        <f t="shared" si="28"/>
        <v>-</v>
      </c>
      <c r="J63" s="136" t="str">
        <f t="shared" si="28"/>
        <v>-</v>
      </c>
      <c r="K63" s="136" t="str">
        <f t="shared" si="28"/>
        <v>-</v>
      </c>
      <c r="L63" s="136" t="str">
        <f t="shared" si="28"/>
        <v>-</v>
      </c>
      <c r="M63" s="136" t="str">
        <f t="shared" si="28"/>
        <v>-</v>
      </c>
      <c r="N63" s="136">
        <f t="shared" si="28"/>
        <v>0</v>
      </c>
      <c r="O63" s="136" t="str">
        <f t="shared" si="28"/>
        <v>-</v>
      </c>
      <c r="P63" s="136">
        <f t="shared" si="28"/>
        <v>0</v>
      </c>
      <c r="Q63" s="136" t="str">
        <f t="shared" si="28"/>
        <v>-</v>
      </c>
      <c r="R63" s="136" t="str">
        <f t="shared" si="28"/>
        <v>-</v>
      </c>
      <c r="S63" s="216" t="str">
        <f t="shared" si="28"/>
        <v>-</v>
      </c>
    </row>
    <row r="64" spans="1:19">
      <c r="A64" s="283" t="s">
        <v>109</v>
      </c>
      <c r="B64" s="284"/>
      <c r="C64" s="284"/>
      <c r="D64" s="285"/>
      <c r="F64" s="131">
        <f>IFERROR(((F59-F58)/(F5+F9+F10))/12,"-")</f>
        <v>0</v>
      </c>
      <c r="H64" s="138" t="str">
        <f t="shared" ref="H64:S64" si="29">IFERROR(((H59-H58)/(H5+H9+H10))/12,"-")</f>
        <v>-</v>
      </c>
      <c r="I64" s="136" t="str">
        <f t="shared" si="29"/>
        <v>-</v>
      </c>
      <c r="J64" s="136" t="str">
        <f t="shared" si="29"/>
        <v>-</v>
      </c>
      <c r="K64" s="136" t="str">
        <f t="shared" si="29"/>
        <v>-</v>
      </c>
      <c r="L64" s="136" t="str">
        <f t="shared" si="29"/>
        <v>-</v>
      </c>
      <c r="M64" s="136" t="str">
        <f t="shared" si="29"/>
        <v>-</v>
      </c>
      <c r="N64" s="136">
        <f t="shared" si="29"/>
        <v>0</v>
      </c>
      <c r="O64" s="136" t="str">
        <f t="shared" si="29"/>
        <v>-</v>
      </c>
      <c r="P64" s="136">
        <f t="shared" si="29"/>
        <v>0</v>
      </c>
      <c r="Q64" s="136" t="str">
        <f t="shared" si="29"/>
        <v>-</v>
      </c>
      <c r="R64" s="136" t="str">
        <f t="shared" si="29"/>
        <v>-</v>
      </c>
      <c r="S64" s="216" t="str">
        <f t="shared" si="29"/>
        <v>-</v>
      </c>
    </row>
    <row r="65" spans="1:19">
      <c r="A65" s="283" t="s">
        <v>110</v>
      </c>
      <c r="B65" s="284"/>
      <c r="C65" s="284"/>
      <c r="D65" s="285"/>
      <c r="F65" s="131" t="str">
        <f>IFERROR(((F61-F60)/(F11+F12))/12,"-")</f>
        <v>-</v>
      </c>
      <c r="H65" s="138" t="str">
        <f t="shared" ref="H65:S65" si="30">IFERROR(((H61-H60)/(H11+H12))/12,"-")</f>
        <v>-</v>
      </c>
      <c r="I65" s="136" t="str">
        <f t="shared" si="30"/>
        <v>-</v>
      </c>
      <c r="J65" s="136" t="str">
        <f t="shared" si="30"/>
        <v>-</v>
      </c>
      <c r="K65" s="136" t="str">
        <f t="shared" si="30"/>
        <v>-</v>
      </c>
      <c r="L65" s="136" t="str">
        <f t="shared" si="30"/>
        <v>-</v>
      </c>
      <c r="M65" s="136" t="str">
        <f t="shared" si="30"/>
        <v>-</v>
      </c>
      <c r="N65" s="136" t="str">
        <f t="shared" si="30"/>
        <v>-</v>
      </c>
      <c r="O65" s="136" t="str">
        <f t="shared" si="30"/>
        <v>-</v>
      </c>
      <c r="P65" s="136" t="str">
        <f t="shared" si="30"/>
        <v>-</v>
      </c>
      <c r="Q65" s="136" t="str">
        <f t="shared" si="30"/>
        <v>-</v>
      </c>
      <c r="R65" s="136" t="str">
        <f t="shared" si="30"/>
        <v>-</v>
      </c>
      <c r="S65" s="216" t="str">
        <f t="shared" si="30"/>
        <v>-</v>
      </c>
    </row>
    <row r="66" spans="1:19" ht="15.75" customHeight="1">
      <c r="A66" s="280" t="s">
        <v>111</v>
      </c>
      <c r="B66" s="281"/>
      <c r="C66" s="281"/>
      <c r="D66" s="282"/>
      <c r="F66" s="132">
        <f>IFERROR((F61-F60)/12,"-")</f>
        <v>0</v>
      </c>
      <c r="H66" s="141">
        <f t="shared" ref="H66:S66" si="31">IFERROR((H61-H60)/12,"-")</f>
        <v>0</v>
      </c>
      <c r="I66" s="139">
        <f t="shared" si="31"/>
        <v>0</v>
      </c>
      <c r="J66" s="139">
        <f t="shared" si="31"/>
        <v>0</v>
      </c>
      <c r="K66" s="139">
        <f t="shared" si="31"/>
        <v>0</v>
      </c>
      <c r="L66" s="139">
        <f t="shared" si="31"/>
        <v>0</v>
      </c>
      <c r="M66" s="139">
        <f t="shared" si="31"/>
        <v>0</v>
      </c>
      <c r="N66" s="139">
        <f t="shared" si="31"/>
        <v>0</v>
      </c>
      <c r="O66" s="139">
        <f t="shared" si="31"/>
        <v>0</v>
      </c>
      <c r="P66" s="139">
        <f t="shared" si="31"/>
        <v>0</v>
      </c>
      <c r="Q66" s="139">
        <f t="shared" si="31"/>
        <v>0</v>
      </c>
      <c r="R66" s="139">
        <f t="shared" si="31"/>
        <v>0</v>
      </c>
      <c r="S66" s="217">
        <f t="shared" si="31"/>
        <v>0</v>
      </c>
    </row>
    <row r="67" spans="1:19" ht="16.5" customHeight="1">
      <c r="A67" s="32"/>
      <c r="B67" s="32"/>
      <c r="C67" s="32"/>
      <c r="D67" s="32"/>
      <c r="F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</row>
    <row r="68" spans="1:19" ht="15.75" customHeight="1">
      <c r="A68" s="277" t="s">
        <v>112</v>
      </c>
      <c r="B68" s="278"/>
      <c r="C68" s="278"/>
      <c r="D68" s="279"/>
      <c r="F68" s="72">
        <f>SUM(H68:S68)</f>
        <v>3037.29</v>
      </c>
      <c r="H68" s="5">
        <f>Asso_012022!AN87</f>
        <v>0</v>
      </c>
      <c r="I68" s="6">
        <f>Asso_022022!AN87</f>
        <v>0</v>
      </c>
      <c r="J68" s="6">
        <f>Asso_032022!AN87</f>
        <v>0</v>
      </c>
      <c r="K68" s="6">
        <f>Asso_042022!AN87</f>
        <v>0</v>
      </c>
      <c r="L68" s="6">
        <f>Asso_052022!AN87</f>
        <v>0</v>
      </c>
      <c r="M68" s="6">
        <f>Asso_062022!AN87</f>
        <v>0</v>
      </c>
      <c r="N68" s="6">
        <f>Asso_072022!AN87</f>
        <v>194.87</v>
      </c>
      <c r="O68" s="6">
        <f>Asso_082022!AN87</f>
        <v>1462.24</v>
      </c>
      <c r="P68" s="6">
        <f>Asso_092022!AK87</f>
        <v>1380.18</v>
      </c>
      <c r="Q68" s="6">
        <f>Asso_102022!AI87</f>
        <v>0</v>
      </c>
      <c r="R68" s="6">
        <f>Asso_112022!AN87</f>
        <v>0</v>
      </c>
      <c r="S68" s="199">
        <f>Asso_122022!AN87</f>
        <v>0</v>
      </c>
    </row>
    <row r="69" spans="1:19">
      <c r="A69" s="274" t="s">
        <v>113</v>
      </c>
      <c r="B69" s="275"/>
      <c r="C69" s="275"/>
      <c r="D69" s="276"/>
      <c r="F69" s="146">
        <f>IFERROR(F17/F68,"-")</f>
        <v>0.19293514942596854</v>
      </c>
      <c r="H69" s="147" t="str">
        <f t="shared" ref="H69:S69" si="32">IFERROR(H17/H68,"-")</f>
        <v>-</v>
      </c>
      <c r="I69" s="148" t="str">
        <f t="shared" si="32"/>
        <v>-</v>
      </c>
      <c r="J69" s="148" t="str">
        <f t="shared" si="32"/>
        <v>-</v>
      </c>
      <c r="K69" s="148" t="str">
        <f t="shared" si="32"/>
        <v>-</v>
      </c>
      <c r="L69" s="148" t="str">
        <f t="shared" si="32"/>
        <v>-</v>
      </c>
      <c r="M69" s="148" t="str">
        <f t="shared" si="32"/>
        <v>-</v>
      </c>
      <c r="N69" s="148">
        <f t="shared" si="32"/>
        <v>0.27710781546671998</v>
      </c>
      <c r="O69" s="148">
        <f t="shared" si="32"/>
        <v>0.23251996936207001</v>
      </c>
      <c r="P69" s="148">
        <f t="shared" si="32"/>
        <v>0.13911228970133999</v>
      </c>
      <c r="Q69" s="148" t="str">
        <f t="shared" si="32"/>
        <v>-</v>
      </c>
      <c r="R69" s="148" t="str">
        <f t="shared" si="32"/>
        <v>-</v>
      </c>
      <c r="S69" s="224" t="str">
        <f t="shared" si="32"/>
        <v>-</v>
      </c>
    </row>
    <row r="70" spans="1:19">
      <c r="A70" s="274" t="s">
        <v>114</v>
      </c>
      <c r="B70" s="275"/>
      <c r="C70" s="275"/>
      <c r="D70" s="276"/>
      <c r="F70" s="146">
        <f>IFERROR(F4/F68,"-")</f>
        <v>8.5602626025173753E-3</v>
      </c>
      <c r="H70" s="147" t="str">
        <f t="shared" ref="H70:S70" si="33">IFERROR(H4/H68,"-")</f>
        <v>-</v>
      </c>
      <c r="I70" s="148" t="str">
        <f t="shared" si="33"/>
        <v>-</v>
      </c>
      <c r="J70" s="148" t="str">
        <f t="shared" si="33"/>
        <v>-</v>
      </c>
      <c r="K70" s="148" t="str">
        <f t="shared" si="33"/>
        <v>-</v>
      </c>
      <c r="L70" s="148" t="str">
        <f t="shared" si="33"/>
        <v>-</v>
      </c>
      <c r="M70" s="148" t="str">
        <f t="shared" si="33"/>
        <v>-</v>
      </c>
      <c r="N70" s="148">
        <f t="shared" si="33"/>
        <v>1.0263252424693E-2</v>
      </c>
      <c r="O70" s="148">
        <f t="shared" si="33"/>
        <v>4.7871758398074001E-3</v>
      </c>
      <c r="P70" s="148">
        <f t="shared" si="33"/>
        <v>1.2317233983973001E-2</v>
      </c>
      <c r="Q70" s="148" t="str">
        <f t="shared" si="33"/>
        <v>-</v>
      </c>
      <c r="R70" s="148" t="str">
        <f t="shared" si="33"/>
        <v>-</v>
      </c>
      <c r="S70" s="224" t="str">
        <f t="shared" si="33"/>
        <v>-</v>
      </c>
    </row>
    <row r="71" spans="1:19">
      <c r="A71" s="274" t="s">
        <v>115</v>
      </c>
      <c r="B71" s="275"/>
      <c r="C71" s="275"/>
      <c r="D71" s="276"/>
      <c r="F71" s="146">
        <f>IFERROR(F5/F68,"-")</f>
        <v>0</v>
      </c>
      <c r="H71" s="147" t="str">
        <f t="shared" ref="H71:S71" si="34">IFERROR(H5/H68,"-")</f>
        <v>-</v>
      </c>
      <c r="I71" s="148" t="str">
        <f t="shared" si="34"/>
        <v>-</v>
      </c>
      <c r="J71" s="148" t="str">
        <f t="shared" si="34"/>
        <v>-</v>
      </c>
      <c r="K71" s="148" t="str">
        <f t="shared" si="34"/>
        <v>-</v>
      </c>
      <c r="L71" s="148" t="str">
        <f t="shared" si="34"/>
        <v>-</v>
      </c>
      <c r="M71" s="148" t="str">
        <f t="shared" si="34"/>
        <v>-</v>
      </c>
      <c r="N71" s="148">
        <f t="shared" si="34"/>
        <v>0</v>
      </c>
      <c r="O71" s="148">
        <f t="shared" si="34"/>
        <v>0</v>
      </c>
      <c r="P71" s="148">
        <f t="shared" si="34"/>
        <v>0</v>
      </c>
      <c r="Q71" s="148" t="str">
        <f t="shared" si="34"/>
        <v>-</v>
      </c>
      <c r="R71" s="148" t="str">
        <f t="shared" si="34"/>
        <v>-</v>
      </c>
      <c r="S71" s="224" t="str">
        <f t="shared" si="34"/>
        <v>-</v>
      </c>
    </row>
    <row r="72" spans="1:19">
      <c r="A72" s="274" t="s">
        <v>116</v>
      </c>
      <c r="B72" s="275"/>
      <c r="C72" s="275"/>
      <c r="D72" s="276"/>
      <c r="F72" s="146">
        <f>IFERROR((F13+F14)/F68,"-")</f>
        <v>0.1106249320940707</v>
      </c>
      <c r="H72" s="147" t="str">
        <f t="shared" ref="H72:S72" si="35">IFERROR((H13+H14)/H68,"-")</f>
        <v>-</v>
      </c>
      <c r="I72" s="148" t="str">
        <f t="shared" si="35"/>
        <v>-</v>
      </c>
      <c r="J72" s="148" t="str">
        <f t="shared" si="35"/>
        <v>-</v>
      </c>
      <c r="K72" s="148" t="str">
        <f t="shared" si="35"/>
        <v>-</v>
      </c>
      <c r="L72" s="148" t="str">
        <f t="shared" si="35"/>
        <v>-</v>
      </c>
      <c r="M72" s="148" t="str">
        <f t="shared" si="35"/>
        <v>-</v>
      </c>
      <c r="N72" s="148">
        <f t="shared" si="35"/>
        <v>2.0526504849386999E-2</v>
      </c>
      <c r="O72" s="148">
        <f t="shared" si="35"/>
        <v>0.10668563300142</v>
      </c>
      <c r="P72" s="148">
        <f t="shared" si="35"/>
        <v>0.12751959889289999</v>
      </c>
      <c r="Q72" s="148" t="str">
        <f t="shared" si="35"/>
        <v>-</v>
      </c>
      <c r="R72" s="148" t="str">
        <f t="shared" si="35"/>
        <v>-</v>
      </c>
      <c r="S72" s="224" t="str">
        <f t="shared" si="35"/>
        <v>-</v>
      </c>
    </row>
    <row r="73" spans="1:19" ht="15.75" customHeight="1">
      <c r="A73" s="280" t="s">
        <v>117</v>
      </c>
      <c r="B73" s="281"/>
      <c r="C73" s="281"/>
      <c r="D73" s="282"/>
      <c r="F73" s="145">
        <f>IFERROR(F16/F68,"-")</f>
        <v>5.4166707821775333</v>
      </c>
      <c r="H73" s="142" t="str">
        <f t="shared" ref="H73:S73" si="36">IFERROR(H16/H68,"-")</f>
        <v>-</v>
      </c>
      <c r="I73" s="143" t="str">
        <f t="shared" si="36"/>
        <v>-</v>
      </c>
      <c r="J73" s="143" t="str">
        <f t="shared" si="36"/>
        <v>-</v>
      </c>
      <c r="K73" s="143" t="str">
        <f t="shared" si="36"/>
        <v>-</v>
      </c>
      <c r="L73" s="143" t="str">
        <f t="shared" si="36"/>
        <v>-</v>
      </c>
      <c r="M73" s="143" t="str">
        <f t="shared" si="36"/>
        <v>-</v>
      </c>
      <c r="N73" s="143">
        <f t="shared" si="36"/>
        <v>6.2554523528506003</v>
      </c>
      <c r="O73" s="143">
        <f t="shared" si="36"/>
        <v>5.2043440201335001</v>
      </c>
      <c r="P73" s="143">
        <f t="shared" si="36"/>
        <v>5.5231926270485996</v>
      </c>
      <c r="Q73" s="143" t="str">
        <f t="shared" si="36"/>
        <v>-</v>
      </c>
      <c r="R73" s="143" t="str">
        <f t="shared" si="36"/>
        <v>-</v>
      </c>
      <c r="S73" s="225" t="str">
        <f t="shared" si="36"/>
        <v>-</v>
      </c>
    </row>
    <row r="74" spans="1:19" ht="16.5" customHeight="1">
      <c r="A74" s="3"/>
      <c r="B74" s="3"/>
      <c r="C74" s="3"/>
      <c r="D74" s="3"/>
      <c r="F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.75" customHeight="1">
      <c r="A75" s="286" t="s">
        <v>118</v>
      </c>
      <c r="B75" s="287"/>
      <c r="C75" s="287"/>
      <c r="D75" s="288"/>
      <c r="F75" s="72">
        <f>SUM(H75:S75)</f>
        <v>15</v>
      </c>
      <c r="H75" s="19">
        <f>Asso_012022!AN94</f>
        <v>0</v>
      </c>
      <c r="I75" s="20">
        <f>Asso_022022!AN94</f>
        <v>0</v>
      </c>
      <c r="J75" s="20">
        <f>Asso_032022!AN94</f>
        <v>0</v>
      </c>
      <c r="K75" s="20">
        <f>Asso_042022!AN94</f>
        <v>0</v>
      </c>
      <c r="L75" s="20">
        <f>Asso_052022!AN94</f>
        <v>0</v>
      </c>
      <c r="M75" s="20">
        <f>Asso_062022!AN94</f>
        <v>0</v>
      </c>
      <c r="N75" s="20">
        <f>Asso_072022!AN94</f>
        <v>0</v>
      </c>
      <c r="O75" s="20">
        <f>Asso_082022!AN94</f>
        <v>4</v>
      </c>
      <c r="P75" s="20">
        <f>Asso_092022!AK94</f>
        <v>11</v>
      </c>
      <c r="Q75" s="20">
        <f>Asso_102022!AI94</f>
        <v>0</v>
      </c>
      <c r="R75" s="20">
        <f>Asso_112022!AN94</f>
        <v>0</v>
      </c>
      <c r="S75" s="210">
        <f>Asso_122022!AN94</f>
        <v>0</v>
      </c>
    </row>
    <row r="76" spans="1:19">
      <c r="A76" s="274" t="s">
        <v>119</v>
      </c>
      <c r="B76" s="275"/>
      <c r="C76" s="275"/>
      <c r="D76" s="276"/>
      <c r="F76" s="119">
        <f>SUM(H76:S76)</f>
        <v>9</v>
      </c>
      <c r="H76" s="37">
        <f>Asso_012022!AN95</f>
        <v>0</v>
      </c>
      <c r="I76" s="38">
        <f>Asso_022022!AN95</f>
        <v>0</v>
      </c>
      <c r="J76" s="38">
        <f>Asso_032022!AN95</f>
        <v>0</v>
      </c>
      <c r="K76" s="38">
        <f>Asso_042022!AN95</f>
        <v>0</v>
      </c>
      <c r="L76" s="38">
        <f>Asso_052022!AN95</f>
        <v>0</v>
      </c>
      <c r="M76" s="38">
        <f>Asso_062022!AN95</f>
        <v>0</v>
      </c>
      <c r="N76" s="38">
        <f>Asso_072022!AN95</f>
        <v>2</v>
      </c>
      <c r="O76" s="38">
        <f>Asso_082022!AN95</f>
        <v>3</v>
      </c>
      <c r="P76" s="38">
        <f>Asso_092022!AK95</f>
        <v>4</v>
      </c>
      <c r="Q76" s="38">
        <f>Asso_102022!AI95</f>
        <v>0</v>
      </c>
      <c r="R76" s="38">
        <f>Asso_112022!AN95</f>
        <v>0</v>
      </c>
      <c r="S76" s="211">
        <f>Asso_122022!AN95</f>
        <v>0</v>
      </c>
    </row>
    <row r="77" spans="1:19">
      <c r="A77" s="274" t="s">
        <v>120</v>
      </c>
      <c r="B77" s="275"/>
      <c r="C77" s="275"/>
      <c r="D77" s="276"/>
      <c r="F77" s="119">
        <f>SUM(H77:S77)</f>
        <v>0</v>
      </c>
      <c r="H77" s="37">
        <f>Asso_012022!AN96</f>
        <v>0</v>
      </c>
      <c r="I77" s="38">
        <f>Asso_022022!AN96</f>
        <v>0</v>
      </c>
      <c r="J77" s="38">
        <f>Asso_032022!AN96</f>
        <v>0</v>
      </c>
      <c r="K77" s="38">
        <f>Asso_042022!AN96</f>
        <v>0</v>
      </c>
      <c r="L77" s="38">
        <f>Asso_052022!AN96</f>
        <v>0</v>
      </c>
      <c r="M77" s="38">
        <f>Asso_062022!AN96</f>
        <v>0</v>
      </c>
      <c r="N77" s="38">
        <f>Asso_072022!AN96</f>
        <v>0</v>
      </c>
      <c r="O77" s="38">
        <f>Asso_082022!AN96</f>
        <v>0</v>
      </c>
      <c r="P77" s="38">
        <f>Asso_092022!AK96</f>
        <v>0</v>
      </c>
      <c r="Q77" s="38">
        <f>Asso_102022!AI96</f>
        <v>0</v>
      </c>
      <c r="R77" s="38">
        <f>Asso_112022!AN96</f>
        <v>0</v>
      </c>
      <c r="S77" s="211">
        <f>Asso_122022!AN96</f>
        <v>0</v>
      </c>
    </row>
    <row r="78" spans="1:19">
      <c r="A78" s="274" t="s">
        <v>121</v>
      </c>
      <c r="B78" s="275"/>
      <c r="C78" s="275"/>
      <c r="D78" s="276"/>
      <c r="F78" s="119">
        <f>SUM(H78:S78)</f>
        <v>267</v>
      </c>
      <c r="H78" s="37">
        <f>Asso_012022!AN97</f>
        <v>0</v>
      </c>
      <c r="I78" s="38">
        <f>Asso_022022!AN97</f>
        <v>0</v>
      </c>
      <c r="J78" s="38">
        <f>Asso_032022!AN97</f>
        <v>0</v>
      </c>
      <c r="K78" s="38">
        <f>Asso_042022!AN97</f>
        <v>0</v>
      </c>
      <c r="L78" s="38">
        <f>Asso_052022!AN97</f>
        <v>0</v>
      </c>
      <c r="M78" s="38">
        <f>Asso_062022!AN97</f>
        <v>0</v>
      </c>
      <c r="N78" s="38">
        <f>Asso_072022!AN97</f>
        <v>14</v>
      </c>
      <c r="O78" s="38">
        <f>Asso_082022!AN97</f>
        <v>179</v>
      </c>
      <c r="P78" s="38">
        <f>Asso_092022!AK97</f>
        <v>74</v>
      </c>
      <c r="Q78" s="38">
        <f>Asso_102022!AI97</f>
        <v>0</v>
      </c>
      <c r="R78" s="38">
        <f>Asso_112022!AN97</f>
        <v>0</v>
      </c>
      <c r="S78" s="211">
        <f>Asso_122022!AN97</f>
        <v>0</v>
      </c>
    </row>
    <row r="79" spans="1:19">
      <c r="A79" s="283" t="s">
        <v>122</v>
      </c>
      <c r="B79" s="284"/>
      <c r="C79" s="284"/>
      <c r="D79" s="285"/>
      <c r="F79" s="229">
        <f>IFERROR((F75+F76)/SUM(F75:F78),"-")</f>
        <v>8.247422680412371E-2</v>
      </c>
      <c r="H79" s="122">
        <f>IFERROR((H75+H76)/SUM(F75:H78),"-")</f>
        <v>0</v>
      </c>
      <c r="I79" s="123">
        <f>IFERROR((I75+I76)/SUM(F75:I78),"-")</f>
        <v>0</v>
      </c>
      <c r="J79" s="123">
        <f>IFERROR((J75+J76)/SUM(F75:J78),"-")</f>
        <v>0</v>
      </c>
      <c r="K79" s="123">
        <f>IFERROR((K75+K76)/SUM(F75:K78),"-")</f>
        <v>0</v>
      </c>
      <c r="L79" s="123">
        <f>IFERROR((L75+L76)/SUM(F75:L78),"-")</f>
        <v>0</v>
      </c>
      <c r="M79" s="123">
        <f>IFERROR((M75+M76)/SUM(F75:M78),"-")</f>
        <v>0</v>
      </c>
      <c r="N79" s="123">
        <f>IFERROR((N75+N76)/SUM(F75:N78),"-")</f>
        <v>6.5146579804560263E-3</v>
      </c>
      <c r="O79" s="123">
        <f>IFERROR((O75+O76)/SUM(F75:O78),"-")</f>
        <v>1.4198782961460446E-2</v>
      </c>
      <c r="P79" s="123">
        <f>IFERROR((P75+P76)/SUM(F75:P78),"-")</f>
        <v>2.5773195876288658E-2</v>
      </c>
      <c r="Q79" s="123">
        <f>IFERROR((Q75+Q76)/SUM(F75:Q78),"-")</f>
        <v>0</v>
      </c>
      <c r="R79" s="123">
        <f>IFERROR((R75+R76)/SUM(F75:R78),"-")</f>
        <v>0</v>
      </c>
      <c r="S79" s="212">
        <f>IFERROR((S75+S76)/SUM(F75:S78),"-")</f>
        <v>0</v>
      </c>
    </row>
    <row r="80" spans="1:19">
      <c r="A80" s="283" t="s">
        <v>123</v>
      </c>
      <c r="B80" s="284"/>
      <c r="C80" s="284"/>
      <c r="D80" s="285"/>
      <c r="F80" s="120">
        <f>IFERROR(F77/SUM(F75:F78),"-")</f>
        <v>0</v>
      </c>
      <c r="H80" s="122" t="str">
        <f t="shared" ref="H80:S80" si="37">IFERROR(H77/SUM(H75:H78),"-")</f>
        <v>-</v>
      </c>
      <c r="I80" s="123" t="str">
        <f t="shared" si="37"/>
        <v>-</v>
      </c>
      <c r="J80" s="123" t="str">
        <f t="shared" si="37"/>
        <v>-</v>
      </c>
      <c r="K80" s="123" t="str">
        <f t="shared" si="37"/>
        <v>-</v>
      </c>
      <c r="L80" s="123" t="str">
        <f t="shared" si="37"/>
        <v>-</v>
      </c>
      <c r="M80" s="123" t="str">
        <f t="shared" si="37"/>
        <v>-</v>
      </c>
      <c r="N80" s="123">
        <f t="shared" si="37"/>
        <v>0</v>
      </c>
      <c r="O80" s="123">
        <f t="shared" si="37"/>
        <v>0</v>
      </c>
      <c r="P80" s="123">
        <f t="shared" si="37"/>
        <v>0</v>
      </c>
      <c r="Q80" s="123" t="str">
        <f t="shared" si="37"/>
        <v>-</v>
      </c>
      <c r="R80" s="123" t="str">
        <f t="shared" si="37"/>
        <v>-</v>
      </c>
      <c r="S80" s="212" t="str">
        <f t="shared" si="37"/>
        <v>-</v>
      </c>
    </row>
    <row r="81" spans="1:19" ht="15.75" customHeight="1">
      <c r="A81" s="280" t="s">
        <v>124</v>
      </c>
      <c r="B81" s="281"/>
      <c r="C81" s="281"/>
      <c r="D81" s="282"/>
      <c r="F81" s="121">
        <f>IFERROR(F78/SUM(F75:F78),"-")</f>
        <v>0.91752577319587625</v>
      </c>
      <c r="H81" s="125">
        <f>IFERROR(H78/SUM(F75:H78),"-")</f>
        <v>0</v>
      </c>
      <c r="I81" s="126">
        <f>IFERROR(I78/SUM(F75:I78),"-")</f>
        <v>0</v>
      </c>
      <c r="J81" s="126">
        <f>IFERROR(J78/SUM(F75:J78),"-")</f>
        <v>0</v>
      </c>
      <c r="K81" s="126">
        <f>IFERROR(K78/SUM(F75:K78),"-")</f>
        <v>0</v>
      </c>
      <c r="L81" s="126">
        <f>IFERROR(L78/SUM(F75:L78),"-")</f>
        <v>0</v>
      </c>
      <c r="M81" s="126">
        <f>IFERROR(M78/SUM(F75:M78),"-")</f>
        <v>0</v>
      </c>
      <c r="N81" s="126">
        <f>IFERROR(N78/SUM(F75:N78),"-")</f>
        <v>4.5602605863192182E-2</v>
      </c>
      <c r="O81" s="126">
        <f>IFERROR(O78/SUM(F75:O78),"-")</f>
        <v>0.36308316430020282</v>
      </c>
      <c r="P81" s="126">
        <f>IFERROR(P78/SUM(F75:P78),"-")</f>
        <v>0.12714776632302405</v>
      </c>
      <c r="Q81" s="126">
        <f>IFERROR(Q78/SUM(F75:Q78),"-")</f>
        <v>0</v>
      </c>
      <c r="R81" s="126">
        <f>IFERROR(R78/SUM(F75:R78),"-")</f>
        <v>0</v>
      </c>
      <c r="S81" s="213">
        <f>IFERROR(S78/SUM(F75:S78),"-")</f>
        <v>0</v>
      </c>
    </row>
    <row r="82" spans="1:19" ht="16.5" customHeight="1"/>
    <row r="83" spans="1:19" ht="15.75" customHeight="1">
      <c r="A83" s="286" t="s">
        <v>125</v>
      </c>
      <c r="B83" s="287"/>
      <c r="C83" s="287"/>
      <c r="D83" s="288"/>
      <c r="F83" s="72">
        <f>SUM(H83:S83)</f>
        <v>0</v>
      </c>
      <c r="H83" s="19">
        <f>Asso_012022!AN102</f>
        <v>0</v>
      </c>
      <c r="I83" s="20">
        <f>Asso_022022!AN102</f>
        <v>0</v>
      </c>
      <c r="J83" s="20">
        <f>Asso_032022!AN102</f>
        <v>0</v>
      </c>
      <c r="K83" s="20">
        <f>Asso_042022!AN102</f>
        <v>0</v>
      </c>
      <c r="L83" s="20">
        <f>Asso_052022!AN102</f>
        <v>0</v>
      </c>
      <c r="M83" s="20">
        <f>Asso_062022!AN102</f>
        <v>0</v>
      </c>
      <c r="N83" s="20">
        <f>Asso_072022!AN102</f>
        <v>0</v>
      </c>
      <c r="O83" s="20">
        <f>Asso_082022!AN102</f>
        <v>0</v>
      </c>
      <c r="P83" s="20">
        <f>Asso_092022!AK102</f>
        <v>0</v>
      </c>
      <c r="Q83" s="20">
        <f>Asso_102022!AI102</f>
        <v>0</v>
      </c>
      <c r="R83" s="20">
        <f>Asso_112022!AN102</f>
        <v>0</v>
      </c>
      <c r="S83" s="210">
        <f>Asso_122022!AN102</f>
        <v>0</v>
      </c>
    </row>
    <row r="84" spans="1:19">
      <c r="A84" s="274" t="s">
        <v>126</v>
      </c>
      <c r="B84" s="275"/>
      <c r="C84" s="275"/>
      <c r="D84" s="276"/>
      <c r="F84" s="119">
        <f>SUM(H84:S84)</f>
        <v>0</v>
      </c>
      <c r="H84" s="37">
        <f>Asso_012022!AN103</f>
        <v>0</v>
      </c>
      <c r="I84" s="38">
        <f>Asso_022022!AN103</f>
        <v>0</v>
      </c>
      <c r="J84" s="38">
        <f>Asso_032022!AN103</f>
        <v>0</v>
      </c>
      <c r="K84" s="38">
        <f>Asso_042022!AN103</f>
        <v>0</v>
      </c>
      <c r="L84" s="38">
        <f>Asso_052022!AN103</f>
        <v>0</v>
      </c>
      <c r="M84" s="38">
        <f>Asso_062022!AN103</f>
        <v>0</v>
      </c>
      <c r="N84" s="38">
        <f>Asso_072022!AN103</f>
        <v>0</v>
      </c>
      <c r="O84" s="38">
        <f>Asso_082022!AN103</f>
        <v>0</v>
      </c>
      <c r="P84" s="38">
        <f>Asso_092022!AK103</f>
        <v>0</v>
      </c>
      <c r="Q84" s="38">
        <f>Asso_102022!AI103</f>
        <v>0</v>
      </c>
      <c r="R84" s="38">
        <f>Asso_112022!AN103</f>
        <v>0</v>
      </c>
      <c r="S84" s="211">
        <f>Asso_122022!AN103</f>
        <v>0</v>
      </c>
    </row>
    <row r="85" spans="1:19">
      <c r="A85" s="274" t="s">
        <v>127</v>
      </c>
      <c r="B85" s="275"/>
      <c r="C85" s="275"/>
      <c r="D85" s="276"/>
      <c r="F85" s="119">
        <f>SUM(H85:S85)</f>
        <v>0</v>
      </c>
      <c r="H85" s="37">
        <f>Asso_012022!AN104</f>
        <v>0</v>
      </c>
      <c r="I85" s="38">
        <f>Asso_022022!AN104</f>
        <v>0</v>
      </c>
      <c r="J85" s="38">
        <f>Asso_032022!AN104</f>
        <v>0</v>
      </c>
      <c r="K85" s="38">
        <f>Asso_042022!AN104</f>
        <v>0</v>
      </c>
      <c r="L85" s="38">
        <f>Asso_052022!AN104</f>
        <v>0</v>
      </c>
      <c r="M85" s="38">
        <f>Asso_062022!AN104</f>
        <v>0</v>
      </c>
      <c r="N85" s="38">
        <f>Asso_072022!AN104</f>
        <v>0</v>
      </c>
      <c r="O85" s="38">
        <f>Asso_082022!AN104</f>
        <v>0</v>
      </c>
      <c r="P85" s="38">
        <f>Asso_092022!AK104</f>
        <v>0</v>
      </c>
      <c r="Q85" s="38">
        <f>Asso_102022!AI104</f>
        <v>0</v>
      </c>
      <c r="R85" s="38">
        <f>Asso_112022!AN104</f>
        <v>0</v>
      </c>
      <c r="S85" s="211">
        <f>Asso_122022!AN104</f>
        <v>0</v>
      </c>
    </row>
    <row r="86" spans="1:19">
      <c r="A86" s="274" t="s">
        <v>128</v>
      </c>
      <c r="B86" s="275"/>
      <c r="C86" s="275"/>
      <c r="D86" s="276"/>
      <c r="F86" s="119">
        <f>SUM(H86:S86)</f>
        <v>0</v>
      </c>
      <c r="H86" s="37">
        <f>Asso_012022!AN105</f>
        <v>0</v>
      </c>
      <c r="I86" s="38">
        <f>Asso_022022!AN105</f>
        <v>0</v>
      </c>
      <c r="J86" s="38">
        <f>Asso_032022!AN105</f>
        <v>0</v>
      </c>
      <c r="K86" s="38">
        <f>Asso_042022!AN105</f>
        <v>0</v>
      </c>
      <c r="L86" s="38">
        <f>Asso_052022!AN105</f>
        <v>0</v>
      </c>
      <c r="M86" s="38">
        <f>Asso_062022!AN105</f>
        <v>0</v>
      </c>
      <c r="N86" s="38">
        <f>Asso_072022!AN105</f>
        <v>0</v>
      </c>
      <c r="O86" s="38">
        <f>Asso_082022!AN105</f>
        <v>0</v>
      </c>
      <c r="P86" s="38">
        <f>Asso_092022!AK105</f>
        <v>0</v>
      </c>
      <c r="Q86" s="38">
        <f>Asso_102022!AI105</f>
        <v>0</v>
      </c>
      <c r="R86" s="38">
        <f>Asso_112022!AN105</f>
        <v>0</v>
      </c>
      <c r="S86" s="211">
        <f>Asso_122022!AN105</f>
        <v>0</v>
      </c>
    </row>
    <row r="87" spans="1:19">
      <c r="A87" s="283" t="s">
        <v>129</v>
      </c>
      <c r="B87" s="284"/>
      <c r="C87" s="284"/>
      <c r="D87" s="285"/>
      <c r="F87" s="119" t="str">
        <f>IFERROR((F83+F84)/SUM(F83:F86),"-")</f>
        <v>-</v>
      </c>
      <c r="H87" s="122" t="str">
        <f>IFERROR((H83+H84)/SUM(F83:H86),"-")</f>
        <v>-</v>
      </c>
      <c r="I87" s="123" t="str">
        <f>IFERROR((I83+I84)/SUM(F83:I86),"-")</f>
        <v>-</v>
      </c>
      <c r="J87" s="123" t="str">
        <f>IFERROR((J83+J84)/SUM(F83:J86),"-")</f>
        <v>-</v>
      </c>
      <c r="K87" s="123" t="str">
        <f>IFERROR((K83+K84)/SUM(F83:K86),"-")</f>
        <v>-</v>
      </c>
      <c r="L87" s="123" t="str">
        <f>IFERROR((L83+L84)/SUM(F83:L86),"-")</f>
        <v>-</v>
      </c>
      <c r="M87" s="123" t="str">
        <f>IFERROR((M83+M84)/SUM(F83:M86),"-")</f>
        <v>-</v>
      </c>
      <c r="N87" s="123" t="str">
        <f>IFERROR((N83+N84)/SUM(F83:N86),"-")</f>
        <v>-</v>
      </c>
      <c r="O87" s="123" t="str">
        <f>IFERROR((O83+O84)/SUM(F83:O86),"-")</f>
        <v>-</v>
      </c>
      <c r="P87" s="123" t="str">
        <f>IFERROR((P83+P84)/SUM(F83:P86),"-")</f>
        <v>-</v>
      </c>
      <c r="Q87" s="123" t="str">
        <f>IFERROR((Q83+Q84)/SUM(F83:Q86),"-")</f>
        <v>-</v>
      </c>
      <c r="R87" s="123" t="str">
        <f>IFERROR((R83+R84)/SUM(F83:R86),"-")</f>
        <v>-</v>
      </c>
      <c r="S87" s="212" t="str">
        <f>IFERROR((S83+S84)/SUM(F83:S86),"-")</f>
        <v>-</v>
      </c>
    </row>
    <row r="88" spans="1:19">
      <c r="A88" s="283" t="s">
        <v>130</v>
      </c>
      <c r="B88" s="284"/>
      <c r="C88" s="284"/>
      <c r="D88" s="285"/>
      <c r="F88" s="120" t="str">
        <f>IFERROR(F85/SUM(F83:F86),"-")</f>
        <v>-</v>
      </c>
      <c r="H88" s="122" t="str">
        <f t="shared" ref="H88:S88" si="38">IFERROR(H85/SUM(H83:H86),"-")</f>
        <v>-</v>
      </c>
      <c r="I88" s="123" t="str">
        <f t="shared" si="38"/>
        <v>-</v>
      </c>
      <c r="J88" s="123" t="str">
        <f t="shared" si="38"/>
        <v>-</v>
      </c>
      <c r="K88" s="123" t="str">
        <f t="shared" si="38"/>
        <v>-</v>
      </c>
      <c r="L88" s="123" t="str">
        <f t="shared" si="38"/>
        <v>-</v>
      </c>
      <c r="M88" s="123" t="str">
        <f t="shared" si="38"/>
        <v>-</v>
      </c>
      <c r="N88" s="123" t="str">
        <f t="shared" si="38"/>
        <v>-</v>
      </c>
      <c r="O88" s="123" t="str">
        <f t="shared" si="38"/>
        <v>-</v>
      </c>
      <c r="P88" s="123" t="str">
        <f t="shared" si="38"/>
        <v>-</v>
      </c>
      <c r="Q88" s="123" t="str">
        <f t="shared" si="38"/>
        <v>-</v>
      </c>
      <c r="R88" s="123" t="str">
        <f t="shared" si="38"/>
        <v>-</v>
      </c>
      <c r="S88" s="212" t="str">
        <f t="shared" si="38"/>
        <v>-</v>
      </c>
    </row>
    <row r="89" spans="1:19" ht="15.75" customHeight="1">
      <c r="A89" s="280" t="s">
        <v>131</v>
      </c>
      <c r="B89" s="281"/>
      <c r="C89" s="281"/>
      <c r="D89" s="282"/>
      <c r="F89" s="121" t="str">
        <f>IFERROR(F86/SUM(F83:F86),"-")</f>
        <v>-</v>
      </c>
      <c r="H89" s="125" t="str">
        <f>IFERROR(H86/SUM(F83:H86),"-")</f>
        <v>-</v>
      </c>
      <c r="I89" s="126" t="str">
        <f>IFERROR(I86/SUM(F83:I86),"-")</f>
        <v>-</v>
      </c>
      <c r="J89" s="126" t="str">
        <f>IFERROR(J86/SUM(F83:J86),"-")</f>
        <v>-</v>
      </c>
      <c r="K89" s="126" t="str">
        <f>IFERROR(K86/SUM(F83:K86),"-")</f>
        <v>-</v>
      </c>
      <c r="L89" s="126" t="str">
        <f>IFERROR(L86/SUM(F83:L86),"-")</f>
        <v>-</v>
      </c>
      <c r="M89" s="126" t="str">
        <f>IFERROR(M86/SUM(F83:M86),"-")</f>
        <v>-</v>
      </c>
      <c r="N89" s="126" t="str">
        <f>IFERROR(N86/SUM(F83:N86),"-")</f>
        <v>-</v>
      </c>
      <c r="O89" s="126" t="str">
        <f>IFERROR(O86/SUM(F83:O86),"-")</f>
        <v>-</v>
      </c>
      <c r="P89" s="126" t="str">
        <f>IFERROR(P86/SUM(F83:P86),"-")</f>
        <v>-</v>
      </c>
      <c r="Q89" s="126" t="str">
        <f>IFERROR(Q86/SUM(F83:Q86),"-")</f>
        <v>-</v>
      </c>
      <c r="R89" s="126" t="str">
        <f>IFERROR(R86/SUM(F83:R86),"-")</f>
        <v>-</v>
      </c>
      <c r="S89" s="213" t="str">
        <f>IFERROR(S86/SUM(F83:S86),"-")</f>
        <v>-</v>
      </c>
    </row>
    <row r="90" spans="1:19" ht="15.75" customHeight="1"/>
  </sheetData>
  <sheetProtection formatCells="0" formatColumns="0" formatRows="0" insertColumns="0" insertRows="0" insertHyperlinks="0" deleteColumns="0" deleteRows="0" sort="0" autoFilter="0" pivotTables="0"/>
  <mergeCells count="80">
    <mergeCell ref="A87:D87"/>
    <mergeCell ref="A88:D88"/>
    <mergeCell ref="A89:D89"/>
    <mergeCell ref="A80:D80"/>
    <mergeCell ref="A81:D81"/>
    <mergeCell ref="A83:D83"/>
    <mergeCell ref="A84:D84"/>
    <mergeCell ref="A85:D85"/>
    <mergeCell ref="A86:D86"/>
    <mergeCell ref="A79:D79"/>
    <mergeCell ref="A66:D66"/>
    <mergeCell ref="A68:D68"/>
    <mergeCell ref="A69:D69"/>
    <mergeCell ref="A70:D70"/>
    <mergeCell ref="A71:D71"/>
    <mergeCell ref="A72:D72"/>
    <mergeCell ref="A73:D73"/>
    <mergeCell ref="A75:D75"/>
    <mergeCell ref="A76:D76"/>
    <mergeCell ref="A77:D77"/>
    <mergeCell ref="A78:D78"/>
    <mergeCell ref="A65:D65"/>
    <mergeCell ref="A53:D53"/>
    <mergeCell ref="A54:D54"/>
    <mergeCell ref="A56:D56"/>
    <mergeCell ref="A57:D57"/>
    <mergeCell ref="A58:D58"/>
    <mergeCell ref="A59:D59"/>
    <mergeCell ref="A60:D60"/>
    <mergeCell ref="A61:D61"/>
    <mergeCell ref="A62:D62"/>
    <mergeCell ref="A63:D63"/>
    <mergeCell ref="A64:D64"/>
    <mergeCell ref="A52:D52"/>
    <mergeCell ref="A39:D39"/>
    <mergeCell ref="A40:D40"/>
    <mergeCell ref="A42:D42"/>
    <mergeCell ref="A43:D43"/>
    <mergeCell ref="A44:D44"/>
    <mergeCell ref="A45:D45"/>
    <mergeCell ref="A46:D46"/>
    <mergeCell ref="A47:D47"/>
    <mergeCell ref="A48:D48"/>
    <mergeCell ref="A49:D49"/>
    <mergeCell ref="A51:D51"/>
    <mergeCell ref="A38:D38"/>
    <mergeCell ref="A27:D27"/>
    <mergeCell ref="A28:D28"/>
    <mergeCell ref="A29:D29"/>
    <mergeCell ref="A30:D30"/>
    <mergeCell ref="A31:D31"/>
    <mergeCell ref="A32:D32"/>
    <mergeCell ref="A33:D33"/>
    <mergeCell ref="A34:D34"/>
    <mergeCell ref="A35:D35"/>
    <mergeCell ref="A36:D36"/>
    <mergeCell ref="A37:D37"/>
    <mergeCell ref="A26:D26"/>
    <mergeCell ref="A13:D13"/>
    <mergeCell ref="A14:D14"/>
    <mergeCell ref="A15:D15"/>
    <mergeCell ref="A16:D16"/>
    <mergeCell ref="A17:D17"/>
    <mergeCell ref="A19:D19"/>
    <mergeCell ref="A20:D20"/>
    <mergeCell ref="A21:D21"/>
    <mergeCell ref="A23:D23"/>
    <mergeCell ref="A24:D24"/>
    <mergeCell ref="A25:D25"/>
    <mergeCell ref="A12:D12"/>
    <mergeCell ref="A4:D4"/>
    <mergeCell ref="A5:D5"/>
    <mergeCell ref="A6:D6"/>
    <mergeCell ref="A1:B1"/>
    <mergeCell ref="C1:D1"/>
    <mergeCell ref="A7:D7"/>
    <mergeCell ref="A8:D8"/>
    <mergeCell ref="A9:D9"/>
    <mergeCell ref="A10:D10"/>
    <mergeCell ref="A11:D11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2060"/>
  </sheetPr>
  <dimension ref="A1:B220"/>
  <sheetViews>
    <sheetView workbookViewId="0">
      <selection activeCell="B3" sqref="B3"/>
    </sheetView>
  </sheetViews>
  <sheetFormatPr baseColWidth="10" defaultColWidth="9.140625" defaultRowHeight="15"/>
  <cols>
    <col min="1" max="1" width="22.85546875" style="161" customWidth="1"/>
    <col min="2" max="2" width="42.7109375" style="161" customWidth="1"/>
  </cols>
  <sheetData>
    <row r="1" spans="1:2" ht="15.75" customHeight="1"/>
    <row r="2" spans="1:2" ht="16.899999999999999" customHeight="1">
      <c r="A2" s="157" t="s">
        <v>25</v>
      </c>
      <c r="B2" s="158" t="s">
        <v>26</v>
      </c>
    </row>
    <row r="3" spans="1:2" ht="15.75" customHeight="1">
      <c r="A3" s="172">
        <v>44562</v>
      </c>
      <c r="B3" s="165"/>
    </row>
    <row r="4" spans="1:2">
      <c r="A4" s="166"/>
      <c r="B4" s="167"/>
    </row>
    <row r="5" spans="1:2">
      <c r="A5" s="166"/>
      <c r="B5" s="167"/>
    </row>
    <row r="6" spans="1:2">
      <c r="A6" s="166"/>
      <c r="B6" s="167"/>
    </row>
    <row r="7" spans="1:2">
      <c r="A7" s="166"/>
      <c r="B7" s="167"/>
    </row>
    <row r="8" spans="1:2">
      <c r="A8" s="166"/>
      <c r="B8" s="167"/>
    </row>
    <row r="9" spans="1:2">
      <c r="A9" s="166"/>
      <c r="B9" s="167"/>
    </row>
    <row r="10" spans="1:2">
      <c r="A10" s="166"/>
      <c r="B10" s="167"/>
    </row>
    <row r="11" spans="1:2">
      <c r="A11" s="166"/>
      <c r="B11" s="167"/>
    </row>
    <row r="12" spans="1:2">
      <c r="A12" s="166"/>
      <c r="B12" s="167"/>
    </row>
    <row r="13" spans="1:2">
      <c r="A13" s="166"/>
      <c r="B13" s="167"/>
    </row>
    <row r="14" spans="1:2">
      <c r="A14" s="166"/>
      <c r="B14" s="167"/>
    </row>
    <row r="15" spans="1:2">
      <c r="A15" s="166"/>
      <c r="B15" s="167"/>
    </row>
    <row r="16" spans="1:2">
      <c r="A16" s="166"/>
      <c r="B16" s="167"/>
    </row>
    <row r="17" spans="1:2">
      <c r="A17" s="166"/>
      <c r="B17" s="167"/>
    </row>
    <row r="18" spans="1:2">
      <c r="A18" s="166"/>
      <c r="B18" s="167"/>
    </row>
    <row r="19" spans="1:2" ht="15.75" customHeight="1">
      <c r="A19" s="168"/>
      <c r="B19" s="169"/>
    </row>
    <row r="20" spans="1:2" ht="16.5" customHeight="1">
      <c r="A20" s="171" t="s">
        <v>27</v>
      </c>
      <c r="B20" s="162">
        <f>SUM(B3:B19)</f>
        <v>0</v>
      </c>
    </row>
    <row r="21" spans="1:2" ht="15.75" customHeight="1">
      <c r="A21" s="164"/>
      <c r="B21" s="165"/>
    </row>
    <row r="22" spans="1:2">
      <c r="A22" s="166"/>
      <c r="B22" s="167"/>
    </row>
    <row r="23" spans="1:2">
      <c r="A23" s="166"/>
      <c r="B23" s="167"/>
    </row>
    <row r="24" spans="1:2">
      <c r="A24" s="166"/>
      <c r="B24" s="167"/>
    </row>
    <row r="25" spans="1:2">
      <c r="A25" s="166"/>
      <c r="B25" s="167"/>
    </row>
    <row r="26" spans="1:2">
      <c r="A26" s="166"/>
      <c r="B26" s="167"/>
    </row>
    <row r="27" spans="1:2">
      <c r="A27" s="166"/>
      <c r="B27" s="167"/>
    </row>
    <row r="28" spans="1:2">
      <c r="A28" s="166"/>
      <c r="B28" s="167"/>
    </row>
    <row r="29" spans="1:2">
      <c r="A29" s="166"/>
      <c r="B29" s="167"/>
    </row>
    <row r="30" spans="1:2">
      <c r="A30" s="166"/>
      <c r="B30" s="167"/>
    </row>
    <row r="31" spans="1:2">
      <c r="A31" s="166"/>
      <c r="B31" s="167"/>
    </row>
    <row r="32" spans="1:2">
      <c r="A32" s="166"/>
      <c r="B32" s="167"/>
    </row>
    <row r="33" spans="1:2">
      <c r="A33" s="166"/>
      <c r="B33" s="167"/>
    </row>
    <row r="34" spans="1:2">
      <c r="A34" s="166"/>
      <c r="B34" s="167"/>
    </row>
    <row r="35" spans="1:2">
      <c r="A35" s="166"/>
      <c r="B35" s="167"/>
    </row>
    <row r="36" spans="1:2">
      <c r="A36" s="166"/>
      <c r="B36" s="167"/>
    </row>
    <row r="37" spans="1:2" ht="15.75" customHeight="1">
      <c r="A37" s="168"/>
      <c r="B37" s="169"/>
    </row>
    <row r="38" spans="1:2" ht="16.5" customHeight="1">
      <c r="A38" s="171" t="s">
        <v>28</v>
      </c>
      <c r="B38" s="162">
        <f>SUM(B21:B37)</f>
        <v>0</v>
      </c>
    </row>
    <row r="39" spans="1:2" ht="15.75" customHeight="1">
      <c r="A39" s="164"/>
      <c r="B39" s="165"/>
    </row>
    <row r="40" spans="1:2">
      <c r="A40" s="166"/>
      <c r="B40" s="167"/>
    </row>
    <row r="41" spans="1:2">
      <c r="A41" s="166"/>
      <c r="B41" s="167"/>
    </row>
    <row r="42" spans="1:2">
      <c r="A42" s="166"/>
      <c r="B42" s="167"/>
    </row>
    <row r="43" spans="1:2">
      <c r="A43" s="166"/>
      <c r="B43" s="167"/>
    </row>
    <row r="44" spans="1:2">
      <c r="A44" s="166"/>
      <c r="B44" s="167"/>
    </row>
    <row r="45" spans="1:2">
      <c r="A45" s="166"/>
      <c r="B45" s="167"/>
    </row>
    <row r="46" spans="1:2">
      <c r="A46" s="166"/>
      <c r="B46" s="167"/>
    </row>
    <row r="47" spans="1:2">
      <c r="A47" s="166"/>
      <c r="B47" s="167"/>
    </row>
    <row r="48" spans="1:2">
      <c r="A48" s="166"/>
      <c r="B48" s="167"/>
    </row>
    <row r="49" spans="1:2">
      <c r="A49" s="166"/>
      <c r="B49" s="167"/>
    </row>
    <row r="50" spans="1:2">
      <c r="A50" s="166"/>
      <c r="B50" s="167"/>
    </row>
    <row r="51" spans="1:2">
      <c r="A51" s="166"/>
      <c r="B51" s="167"/>
    </row>
    <row r="52" spans="1:2">
      <c r="A52" s="166"/>
      <c r="B52" s="167"/>
    </row>
    <row r="53" spans="1:2">
      <c r="A53" s="166"/>
      <c r="B53" s="167"/>
    </row>
    <row r="54" spans="1:2">
      <c r="A54" s="166"/>
      <c r="B54" s="167"/>
    </row>
    <row r="55" spans="1:2" ht="15.75" customHeight="1">
      <c r="A55" s="168"/>
      <c r="B55" s="169"/>
    </row>
    <row r="56" spans="1:2" ht="16.5" customHeight="1">
      <c r="A56" s="171" t="s">
        <v>29</v>
      </c>
      <c r="B56" s="162">
        <f>SUM(B39:B55)</f>
        <v>0</v>
      </c>
    </row>
    <row r="57" spans="1:2" ht="15.75" customHeight="1">
      <c r="A57" s="164"/>
      <c r="B57" s="165"/>
    </row>
    <row r="58" spans="1:2">
      <c r="A58" s="166"/>
      <c r="B58" s="167"/>
    </row>
    <row r="59" spans="1:2">
      <c r="A59" s="166"/>
      <c r="B59" s="167"/>
    </row>
    <row r="60" spans="1:2">
      <c r="A60" s="166"/>
      <c r="B60" s="167"/>
    </row>
    <row r="61" spans="1:2">
      <c r="A61" s="166"/>
      <c r="B61" s="167"/>
    </row>
    <row r="62" spans="1:2">
      <c r="A62" s="166"/>
      <c r="B62" s="167"/>
    </row>
    <row r="63" spans="1:2">
      <c r="A63" s="166"/>
      <c r="B63" s="167"/>
    </row>
    <row r="64" spans="1:2">
      <c r="A64" s="166"/>
      <c r="B64" s="167"/>
    </row>
    <row r="65" spans="1:2">
      <c r="A65" s="166"/>
      <c r="B65" s="167"/>
    </row>
    <row r="66" spans="1:2">
      <c r="A66" s="166"/>
      <c r="B66" s="167"/>
    </row>
    <row r="67" spans="1:2">
      <c r="A67" s="166"/>
      <c r="B67" s="167"/>
    </row>
    <row r="68" spans="1:2">
      <c r="A68" s="166"/>
      <c r="B68" s="167"/>
    </row>
    <row r="69" spans="1:2">
      <c r="A69" s="166"/>
      <c r="B69" s="167"/>
    </row>
    <row r="70" spans="1:2">
      <c r="A70" s="166"/>
      <c r="B70" s="167"/>
    </row>
    <row r="71" spans="1:2">
      <c r="A71" s="166"/>
      <c r="B71" s="167"/>
    </row>
    <row r="72" spans="1:2">
      <c r="A72" s="166"/>
      <c r="B72" s="167"/>
    </row>
    <row r="73" spans="1:2" ht="15.75" customHeight="1">
      <c r="A73" s="168"/>
      <c r="B73" s="169"/>
    </row>
    <row r="74" spans="1:2" ht="16.5" customHeight="1">
      <c r="A74" s="171" t="s">
        <v>30</v>
      </c>
      <c r="B74" s="162">
        <f>SUM(B57:B73)</f>
        <v>0</v>
      </c>
    </row>
    <row r="75" spans="1:2" ht="15.75" customHeight="1">
      <c r="A75" s="164"/>
      <c r="B75" s="165"/>
    </row>
    <row r="76" spans="1:2">
      <c r="A76" s="166"/>
      <c r="B76" s="167"/>
    </row>
    <row r="77" spans="1:2">
      <c r="A77" s="166"/>
      <c r="B77" s="167"/>
    </row>
    <row r="78" spans="1:2">
      <c r="A78" s="166"/>
      <c r="B78" s="167"/>
    </row>
    <row r="79" spans="1:2">
      <c r="A79" s="166"/>
      <c r="B79" s="167"/>
    </row>
    <row r="80" spans="1:2">
      <c r="A80" s="166"/>
      <c r="B80" s="167"/>
    </row>
    <row r="81" spans="1:2">
      <c r="A81" s="166"/>
      <c r="B81" s="167"/>
    </row>
    <row r="82" spans="1:2">
      <c r="A82" s="166"/>
      <c r="B82" s="167"/>
    </row>
    <row r="83" spans="1:2">
      <c r="A83" s="166"/>
      <c r="B83" s="167"/>
    </row>
    <row r="84" spans="1:2">
      <c r="A84" s="166"/>
      <c r="B84" s="167"/>
    </row>
    <row r="85" spans="1:2">
      <c r="A85" s="166"/>
      <c r="B85" s="167"/>
    </row>
    <row r="86" spans="1:2">
      <c r="A86" s="166"/>
      <c r="B86" s="167"/>
    </row>
    <row r="87" spans="1:2">
      <c r="A87" s="166"/>
      <c r="B87" s="167"/>
    </row>
    <row r="88" spans="1:2">
      <c r="A88" s="166"/>
      <c r="B88" s="167"/>
    </row>
    <row r="89" spans="1:2">
      <c r="A89" s="166"/>
      <c r="B89" s="167"/>
    </row>
    <row r="90" spans="1:2">
      <c r="A90" s="166"/>
      <c r="B90" s="167"/>
    </row>
    <row r="91" spans="1:2" ht="15.75" customHeight="1">
      <c r="A91" s="168"/>
      <c r="B91" s="169"/>
    </row>
    <row r="92" spans="1:2" ht="16.5" customHeight="1">
      <c r="A92" s="171" t="s">
        <v>31</v>
      </c>
      <c r="B92" s="162">
        <f>SUM(B75:B91)</f>
        <v>0</v>
      </c>
    </row>
    <row r="93" spans="1:2" ht="15.75" customHeight="1">
      <c r="A93" s="164"/>
      <c r="B93" s="165"/>
    </row>
    <row r="94" spans="1:2">
      <c r="A94" s="166"/>
      <c r="B94" s="167"/>
    </row>
    <row r="95" spans="1:2">
      <c r="A95" s="166"/>
      <c r="B95" s="167"/>
    </row>
    <row r="96" spans="1:2">
      <c r="A96" s="166"/>
      <c r="B96" s="167"/>
    </row>
    <row r="97" spans="1:2">
      <c r="A97" s="166"/>
      <c r="B97" s="167"/>
    </row>
    <row r="98" spans="1:2">
      <c r="A98" s="166"/>
      <c r="B98" s="167"/>
    </row>
    <row r="99" spans="1:2">
      <c r="A99" s="166"/>
      <c r="B99" s="167"/>
    </row>
    <row r="100" spans="1:2">
      <c r="A100" s="166"/>
      <c r="B100" s="167"/>
    </row>
    <row r="101" spans="1:2">
      <c r="A101" s="166"/>
      <c r="B101" s="167"/>
    </row>
    <row r="102" spans="1:2">
      <c r="A102" s="166"/>
      <c r="B102" s="167"/>
    </row>
    <row r="103" spans="1:2">
      <c r="A103" s="166"/>
      <c r="B103" s="167"/>
    </row>
    <row r="104" spans="1:2">
      <c r="A104" s="166"/>
      <c r="B104" s="167"/>
    </row>
    <row r="105" spans="1:2">
      <c r="A105" s="166"/>
      <c r="B105" s="167"/>
    </row>
    <row r="106" spans="1:2">
      <c r="A106" s="166"/>
      <c r="B106" s="167"/>
    </row>
    <row r="107" spans="1:2">
      <c r="A107" s="166"/>
      <c r="B107" s="167"/>
    </row>
    <row r="108" spans="1:2">
      <c r="A108" s="166"/>
      <c r="B108" s="167"/>
    </row>
    <row r="109" spans="1:2" ht="15.75" customHeight="1">
      <c r="A109" s="168"/>
      <c r="B109" s="169"/>
    </row>
    <row r="110" spans="1:2" ht="16.5" customHeight="1">
      <c r="A110" s="171" t="s">
        <v>32</v>
      </c>
      <c r="B110" s="162">
        <f>SUM(B93:B109)</f>
        <v>0</v>
      </c>
    </row>
    <row r="111" spans="1:2" ht="15.75" customHeight="1">
      <c r="A111" s="164"/>
      <c r="B111" s="165"/>
    </row>
    <row r="112" spans="1:2">
      <c r="A112" s="166"/>
      <c r="B112" s="167"/>
    </row>
    <row r="113" spans="1:2">
      <c r="A113" s="166"/>
      <c r="B113" s="167"/>
    </row>
    <row r="114" spans="1:2">
      <c r="A114" s="166"/>
      <c r="B114" s="167"/>
    </row>
    <row r="115" spans="1:2">
      <c r="A115" s="166"/>
      <c r="B115" s="167"/>
    </row>
    <row r="116" spans="1:2">
      <c r="A116" s="166"/>
      <c r="B116" s="167"/>
    </row>
    <row r="117" spans="1:2">
      <c r="A117" s="166"/>
      <c r="B117" s="167"/>
    </row>
    <row r="118" spans="1:2">
      <c r="A118" s="166"/>
      <c r="B118" s="167"/>
    </row>
    <row r="119" spans="1:2">
      <c r="A119" s="166"/>
      <c r="B119" s="167"/>
    </row>
    <row r="120" spans="1:2">
      <c r="A120" s="166"/>
      <c r="B120" s="167"/>
    </row>
    <row r="121" spans="1:2">
      <c r="A121" s="166"/>
      <c r="B121" s="167"/>
    </row>
    <row r="122" spans="1:2">
      <c r="A122" s="166"/>
      <c r="B122" s="167"/>
    </row>
    <row r="123" spans="1:2">
      <c r="A123" s="166"/>
      <c r="B123" s="167"/>
    </row>
    <row r="124" spans="1:2">
      <c r="A124" s="166"/>
      <c r="B124" s="167"/>
    </row>
    <row r="125" spans="1:2">
      <c r="A125" s="166"/>
      <c r="B125" s="167"/>
    </row>
    <row r="126" spans="1:2">
      <c r="A126" s="166"/>
      <c r="B126" s="167"/>
    </row>
    <row r="127" spans="1:2" ht="15.75" customHeight="1">
      <c r="A127" s="168"/>
      <c r="B127" s="169"/>
    </row>
    <row r="128" spans="1:2" ht="16.5" customHeight="1">
      <c r="A128" s="171" t="s">
        <v>33</v>
      </c>
      <c r="B128" s="162">
        <f>SUM(B111:B127)</f>
        <v>0</v>
      </c>
    </row>
    <row r="129" spans="1:2" ht="15.75" customHeight="1">
      <c r="A129" s="164"/>
      <c r="B129" s="165"/>
    </row>
    <row r="130" spans="1:2">
      <c r="A130" s="166"/>
      <c r="B130" s="167"/>
    </row>
    <row r="131" spans="1:2">
      <c r="A131" s="166"/>
      <c r="B131" s="167"/>
    </row>
    <row r="132" spans="1:2">
      <c r="A132" s="166"/>
      <c r="B132" s="167"/>
    </row>
    <row r="133" spans="1:2">
      <c r="A133" s="166"/>
      <c r="B133" s="167"/>
    </row>
    <row r="134" spans="1:2">
      <c r="A134" s="166"/>
      <c r="B134" s="167"/>
    </row>
    <row r="135" spans="1:2">
      <c r="A135" s="166"/>
      <c r="B135" s="167"/>
    </row>
    <row r="136" spans="1:2">
      <c r="A136" s="166"/>
      <c r="B136" s="167"/>
    </row>
    <row r="137" spans="1:2">
      <c r="A137" s="166"/>
      <c r="B137" s="167"/>
    </row>
    <row r="138" spans="1:2">
      <c r="A138" s="166"/>
      <c r="B138" s="167"/>
    </row>
    <row r="139" spans="1:2">
      <c r="A139" s="166"/>
      <c r="B139" s="167"/>
    </row>
    <row r="140" spans="1:2">
      <c r="A140" s="166"/>
      <c r="B140" s="167"/>
    </row>
    <row r="141" spans="1:2">
      <c r="A141" s="166"/>
      <c r="B141" s="167"/>
    </row>
    <row r="142" spans="1:2">
      <c r="A142" s="166"/>
      <c r="B142" s="167"/>
    </row>
    <row r="143" spans="1:2">
      <c r="A143" s="166"/>
      <c r="B143" s="167"/>
    </row>
    <row r="144" spans="1:2">
      <c r="A144" s="166"/>
      <c r="B144" s="167"/>
    </row>
    <row r="145" spans="1:2" ht="15.75" customHeight="1">
      <c r="A145" s="168"/>
      <c r="B145" s="169"/>
    </row>
    <row r="146" spans="1:2" ht="16.5" customHeight="1">
      <c r="A146" s="171" t="s">
        <v>34</v>
      </c>
      <c r="B146" s="162">
        <f>SUM(B129:B145)</f>
        <v>0</v>
      </c>
    </row>
    <row r="147" spans="1:2" ht="15.75" customHeight="1">
      <c r="A147" s="164"/>
      <c r="B147" s="165"/>
    </row>
    <row r="148" spans="1:2">
      <c r="A148" s="166"/>
      <c r="B148" s="167"/>
    </row>
    <row r="149" spans="1:2">
      <c r="A149" s="166"/>
      <c r="B149" s="167"/>
    </row>
    <row r="150" spans="1:2">
      <c r="A150" s="166"/>
      <c r="B150" s="167"/>
    </row>
    <row r="151" spans="1:2">
      <c r="A151" s="166"/>
      <c r="B151" s="167"/>
    </row>
    <row r="152" spans="1:2">
      <c r="A152" s="166"/>
      <c r="B152" s="167"/>
    </row>
    <row r="153" spans="1:2">
      <c r="A153" s="166"/>
      <c r="B153" s="167"/>
    </row>
    <row r="154" spans="1:2">
      <c r="A154" s="166"/>
      <c r="B154" s="167"/>
    </row>
    <row r="155" spans="1:2">
      <c r="A155" s="166"/>
      <c r="B155" s="167"/>
    </row>
    <row r="156" spans="1:2">
      <c r="A156" s="166"/>
      <c r="B156" s="167"/>
    </row>
    <row r="157" spans="1:2">
      <c r="A157" s="166"/>
      <c r="B157" s="167"/>
    </row>
    <row r="158" spans="1:2">
      <c r="A158" s="166"/>
      <c r="B158" s="167"/>
    </row>
    <row r="159" spans="1:2">
      <c r="A159" s="166"/>
      <c r="B159" s="167"/>
    </row>
    <row r="160" spans="1:2">
      <c r="A160" s="166"/>
      <c r="B160" s="167"/>
    </row>
    <row r="161" spans="1:2">
      <c r="A161" s="166"/>
      <c r="B161" s="167"/>
    </row>
    <row r="162" spans="1:2">
      <c r="A162" s="166"/>
      <c r="B162" s="167"/>
    </row>
    <row r="163" spans="1:2" ht="15.75" customHeight="1">
      <c r="A163" s="168"/>
      <c r="B163" s="169"/>
    </row>
    <row r="164" spans="1:2" ht="16.5" customHeight="1">
      <c r="A164" s="171" t="s">
        <v>35</v>
      </c>
      <c r="B164" s="162">
        <f>SUM(B147:B163)</f>
        <v>0</v>
      </c>
    </row>
    <row r="165" spans="1:2" ht="15.75" customHeight="1">
      <c r="A165" s="164"/>
      <c r="B165" s="165"/>
    </row>
    <row r="166" spans="1:2">
      <c r="A166" s="166"/>
      <c r="B166" s="167"/>
    </row>
    <row r="167" spans="1:2">
      <c r="A167" s="166"/>
      <c r="B167" s="167"/>
    </row>
    <row r="168" spans="1:2">
      <c r="A168" s="166"/>
      <c r="B168" s="167"/>
    </row>
    <row r="169" spans="1:2">
      <c r="A169" s="166"/>
      <c r="B169" s="167"/>
    </row>
    <row r="170" spans="1:2">
      <c r="A170" s="166"/>
      <c r="B170" s="167"/>
    </row>
    <row r="171" spans="1:2">
      <c r="A171" s="166"/>
      <c r="B171" s="167"/>
    </row>
    <row r="172" spans="1:2">
      <c r="A172" s="166"/>
      <c r="B172" s="167"/>
    </row>
    <row r="173" spans="1:2">
      <c r="A173" s="166"/>
      <c r="B173" s="167"/>
    </row>
    <row r="174" spans="1:2">
      <c r="A174" s="166"/>
      <c r="B174" s="167"/>
    </row>
    <row r="175" spans="1:2">
      <c r="A175" s="166"/>
      <c r="B175" s="167"/>
    </row>
    <row r="176" spans="1:2">
      <c r="A176" s="166"/>
      <c r="B176" s="167"/>
    </row>
    <row r="177" spans="1:2">
      <c r="A177" s="166"/>
      <c r="B177" s="167"/>
    </row>
    <row r="178" spans="1:2">
      <c r="A178" s="166"/>
      <c r="B178" s="167"/>
    </row>
    <row r="179" spans="1:2">
      <c r="A179" s="166"/>
      <c r="B179" s="167"/>
    </row>
    <row r="180" spans="1:2">
      <c r="A180" s="166"/>
      <c r="B180" s="167"/>
    </row>
    <row r="181" spans="1:2" ht="15.75" customHeight="1">
      <c r="A181" s="168"/>
      <c r="B181" s="169"/>
    </row>
    <row r="182" spans="1:2" ht="16.5" customHeight="1">
      <c r="A182" s="171" t="s">
        <v>36</v>
      </c>
      <c r="B182" s="162">
        <f>SUM(B165:B181)</f>
        <v>0</v>
      </c>
    </row>
    <row r="183" spans="1:2" ht="15.75" customHeight="1">
      <c r="A183" s="164"/>
      <c r="B183" s="165"/>
    </row>
    <row r="184" spans="1:2">
      <c r="A184" s="166"/>
      <c r="B184" s="167"/>
    </row>
    <row r="185" spans="1:2">
      <c r="A185" s="166"/>
      <c r="B185" s="167"/>
    </row>
    <row r="186" spans="1:2">
      <c r="A186" s="166"/>
      <c r="B186" s="167"/>
    </row>
    <row r="187" spans="1:2">
      <c r="A187" s="166"/>
      <c r="B187" s="167"/>
    </row>
    <row r="188" spans="1:2">
      <c r="A188" s="166"/>
      <c r="B188" s="167"/>
    </row>
    <row r="189" spans="1:2">
      <c r="A189" s="166"/>
      <c r="B189" s="167"/>
    </row>
    <row r="190" spans="1:2">
      <c r="A190" s="166"/>
      <c r="B190" s="167"/>
    </row>
    <row r="191" spans="1:2">
      <c r="A191" s="166"/>
      <c r="B191" s="167"/>
    </row>
    <row r="192" spans="1:2">
      <c r="A192" s="166"/>
      <c r="B192" s="167"/>
    </row>
    <row r="193" spans="1:2">
      <c r="A193" s="166"/>
      <c r="B193" s="167"/>
    </row>
    <row r="194" spans="1:2">
      <c r="A194" s="166"/>
      <c r="B194" s="167"/>
    </row>
    <row r="195" spans="1:2">
      <c r="A195" s="166"/>
      <c r="B195" s="167"/>
    </row>
    <row r="196" spans="1:2">
      <c r="A196" s="166"/>
      <c r="B196" s="167"/>
    </row>
    <row r="197" spans="1:2">
      <c r="A197" s="166"/>
      <c r="B197" s="167"/>
    </row>
    <row r="198" spans="1:2">
      <c r="A198" s="166"/>
      <c r="B198" s="167"/>
    </row>
    <row r="199" spans="1:2" ht="15.75" customHeight="1">
      <c r="A199" s="168"/>
      <c r="B199" s="169"/>
    </row>
    <row r="200" spans="1:2" ht="16.5" customHeight="1">
      <c r="A200" s="171" t="s">
        <v>37</v>
      </c>
      <c r="B200" s="162">
        <f>SUM(B183:B199)</f>
        <v>0</v>
      </c>
    </row>
    <row r="201" spans="1:2" ht="15.75" customHeight="1">
      <c r="A201" s="164"/>
      <c r="B201" s="165"/>
    </row>
    <row r="202" spans="1:2">
      <c r="A202" s="166"/>
      <c r="B202" s="167"/>
    </row>
    <row r="203" spans="1:2">
      <c r="A203" s="166"/>
      <c r="B203" s="167"/>
    </row>
    <row r="204" spans="1:2">
      <c r="A204" s="166"/>
      <c r="B204" s="167"/>
    </row>
    <row r="205" spans="1:2">
      <c r="A205" s="166"/>
      <c r="B205" s="167"/>
    </row>
    <row r="206" spans="1:2">
      <c r="A206" s="166"/>
      <c r="B206" s="167"/>
    </row>
    <row r="207" spans="1:2">
      <c r="A207" s="166"/>
      <c r="B207" s="167"/>
    </row>
    <row r="208" spans="1:2">
      <c r="A208" s="166"/>
      <c r="B208" s="167"/>
    </row>
    <row r="209" spans="1:2">
      <c r="A209" s="166"/>
      <c r="B209" s="167"/>
    </row>
    <row r="210" spans="1:2">
      <c r="A210" s="166"/>
      <c r="B210" s="167"/>
    </row>
    <row r="211" spans="1:2">
      <c r="A211" s="166"/>
      <c r="B211" s="167"/>
    </row>
    <row r="212" spans="1:2">
      <c r="A212" s="166"/>
      <c r="B212" s="167"/>
    </row>
    <row r="213" spans="1:2">
      <c r="A213" s="166"/>
      <c r="B213" s="167"/>
    </row>
    <row r="214" spans="1:2">
      <c r="A214" s="166"/>
      <c r="B214" s="167"/>
    </row>
    <row r="215" spans="1:2">
      <c r="A215" s="166"/>
      <c r="B215" s="167"/>
    </row>
    <row r="216" spans="1:2">
      <c r="A216" s="166"/>
      <c r="B216" s="167"/>
    </row>
    <row r="217" spans="1:2" ht="15.75" customHeight="1">
      <c r="A217" s="168"/>
      <c r="B217" s="169"/>
    </row>
    <row r="218" spans="1:2" ht="16.5" customHeight="1">
      <c r="A218" s="171" t="s">
        <v>38</v>
      </c>
      <c r="B218" s="162">
        <f>SUM(B201:B217)</f>
        <v>0</v>
      </c>
    </row>
    <row r="219" spans="1:2" ht="16.5" customHeight="1">
      <c r="A219" s="170" t="s">
        <v>39</v>
      </c>
      <c r="B219" s="163">
        <f>+B20+B38+B56+B74+B92+B110+B128+B146+B164+B182+B200+B218</f>
        <v>0</v>
      </c>
    </row>
    <row r="220" spans="1:2" ht="15.75" customHeight="1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2060"/>
  </sheetPr>
  <dimension ref="A1:AO121"/>
  <sheetViews>
    <sheetView zoomScale="78" zoomScaleNormal="78" workbookViewId="0">
      <pane xSplit="4" ySplit="22" topLeftCell="E23" activePane="bottomRight" state="frozen"/>
      <selection pane="topRight"/>
      <selection pane="bottomLeft"/>
      <selection pane="bottomRight"/>
    </sheetView>
  </sheetViews>
  <sheetFormatPr baseColWidth="10" defaultColWidth="11.42578125" defaultRowHeight="15"/>
  <cols>
    <col min="1" max="1" width="34" style="2" customWidth="1"/>
    <col min="2" max="2" width="9.28515625" style="2" customWidth="1"/>
    <col min="3" max="3" width="23.5703125" style="2" customWidth="1"/>
    <col min="4" max="4" width="13.7109375" style="2" customWidth="1"/>
    <col min="5" max="5" width="12.85546875" style="2" customWidth="1"/>
    <col min="6" max="6" width="11.42578125" style="2"/>
    <col min="7" max="7" width="11.5703125" style="2" customWidth="1"/>
    <col min="8" max="11" width="11.42578125" style="2"/>
    <col min="12" max="12" width="12.85546875" style="2" customWidth="1"/>
    <col min="13" max="13" width="11.42578125" style="2"/>
    <col min="14" max="14" width="11.5703125" style="2" customWidth="1"/>
    <col min="15" max="18" width="11.42578125" style="2"/>
    <col min="19" max="19" width="12.85546875" style="2" customWidth="1"/>
    <col min="20" max="20" width="11.42578125" style="2"/>
    <col min="21" max="21" width="11.5703125" style="2" customWidth="1"/>
    <col min="22" max="25" width="11.42578125" style="2"/>
    <col min="26" max="26" width="12.85546875" style="2" customWidth="1"/>
    <col min="27" max="27" width="11.42578125" style="2"/>
    <col min="28" max="28" width="11.5703125" style="2" customWidth="1"/>
    <col min="29" max="32" width="11.42578125" style="2"/>
    <col min="33" max="33" width="12.85546875" style="2" customWidth="1"/>
    <col min="34" max="34" width="11.42578125" style="2"/>
    <col min="35" max="35" width="11.5703125" style="2" customWidth="1"/>
    <col min="36" max="39" width="11.42578125" style="2"/>
    <col min="40" max="40" width="30.85546875" style="2" customWidth="1"/>
    <col min="41" max="41" width="11.42578125" style="2"/>
  </cols>
  <sheetData>
    <row r="1" spans="1:40" ht="16.5" customHeight="1">
      <c r="A1" s="252" t="s">
        <v>40</v>
      </c>
      <c r="B1" s="253"/>
      <c r="C1" s="252" t="e">
        <f>MID(CELL("nomfichier",H1),FIND("]",CELL("nomfichier",H1))+1,32)</f>
        <v>#VALUE!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16.5" customHeight="1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0" ht="16.5" customHeight="1">
      <c r="A3" s="256" t="s">
        <v>42</v>
      </c>
      <c r="B3" s="257"/>
      <c r="C3" s="254" t="s">
        <v>3</v>
      </c>
      <c r="D3" s="255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0" ht="16.5" customHeight="1">
      <c r="A4" s="256" t="s">
        <v>43</v>
      </c>
      <c r="B4" s="257"/>
      <c r="C4" s="254" t="s">
        <v>2</v>
      </c>
      <c r="D4" s="255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0" ht="16.5" customHeight="1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0" s="53" customFormat="1" ht="16.5" customHeight="1">
      <c r="A6" s="270" t="s">
        <v>44</v>
      </c>
      <c r="B6" s="271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0" ht="15.75" customHeight="1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 t="shared" ref="D7:D17" si="0"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0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 t="shared" si="0"/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0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 t="shared" si="0"/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0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 t="shared" si="0"/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0">
      <c r="A11" s="54" t="s">
        <v>18</v>
      </c>
      <c r="B11" s="67">
        <f>HLOOKUP(C3,Objectifs!B6:K17,6,FALSE)</f>
        <v>5.0000000000000001E-3</v>
      </c>
      <c r="C11" s="160" t="str">
        <f>AN58</f>
        <v>-</v>
      </c>
      <c r="D11" s="63" t="str">
        <f t="shared" si="0"/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0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 t="shared" si="0"/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0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 t="shared" si="0"/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0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 t="shared" si="0"/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0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 t="shared" si="0"/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0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 t="shared" si="0"/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0" ht="15.75" customHeight="1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 t="shared" si="0"/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0" ht="16.5" customHeight="1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0" ht="15.75" customHeight="1">
      <c r="A19" s="192" t="s">
        <v>26</v>
      </c>
      <c r="B19" s="272">
        <f>'Dates de chargements'!$B$219</f>
        <v>0</v>
      </c>
      <c r="C19" s="27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0" ht="17.45" customHeight="1">
      <c r="A20" s="193" t="s">
        <v>47</v>
      </c>
      <c r="B20" s="273" t="str">
        <f>IFERROR(AN35/$B$19,"-")</f>
        <v>-</v>
      </c>
      <c r="C20" s="27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0" ht="16.5" customHeight="1">
      <c r="D21" s="4"/>
      <c r="E21" s="79" t="str">
        <f t="shared" ref="E21:J21" si="1">TEXT(E22,"jjjj")</f>
        <v>jjjj</v>
      </c>
      <c r="F21" s="80" t="str">
        <f t="shared" si="1"/>
        <v>jjjj</v>
      </c>
      <c r="G21" s="80" t="str">
        <f t="shared" si="1"/>
        <v>jjjj</v>
      </c>
      <c r="H21" s="80" t="str">
        <f t="shared" si="1"/>
        <v>jjjj</v>
      </c>
      <c r="I21" s="80" t="str">
        <f t="shared" si="1"/>
        <v>jjjj</v>
      </c>
      <c r="J21" s="81" t="str">
        <f t="shared" si="1"/>
        <v>jjjj</v>
      </c>
      <c r="K21" s="241" t="s">
        <v>48</v>
      </c>
      <c r="L21" s="79" t="str">
        <f t="shared" ref="L21:Q21" si="2">TEXT(L22,"jjjj")</f>
        <v>jjjj</v>
      </c>
      <c r="M21" s="80" t="str">
        <f t="shared" si="2"/>
        <v>jjjj</v>
      </c>
      <c r="N21" s="80" t="str">
        <f t="shared" si="2"/>
        <v>jjjj</v>
      </c>
      <c r="O21" s="80" t="str">
        <f t="shared" si="2"/>
        <v>jjjj</v>
      </c>
      <c r="P21" s="80" t="str">
        <f t="shared" si="2"/>
        <v>jjjj</v>
      </c>
      <c r="Q21" s="82" t="str">
        <f t="shared" si="2"/>
        <v>jjjj</v>
      </c>
      <c r="R21" s="241" t="s">
        <v>49</v>
      </c>
      <c r="S21" s="79" t="str">
        <f t="shared" ref="S21:X21" si="3">TEXT(S22,"jjjj")</f>
        <v>jjjj</v>
      </c>
      <c r="T21" s="80" t="str">
        <f t="shared" si="3"/>
        <v>jjjj</v>
      </c>
      <c r="U21" s="80" t="str">
        <f t="shared" si="3"/>
        <v>jjjj</v>
      </c>
      <c r="V21" s="80" t="str">
        <f t="shared" si="3"/>
        <v>jjjj</v>
      </c>
      <c r="W21" s="80" t="str">
        <f t="shared" si="3"/>
        <v>jjjj</v>
      </c>
      <c r="X21" s="82" t="str">
        <f t="shared" si="3"/>
        <v>jjjj</v>
      </c>
      <c r="Y21" s="241" t="s">
        <v>50</v>
      </c>
      <c r="Z21" s="79" t="str">
        <f t="shared" ref="Z21:AE21" si="4">TEXT(Z22,"jjjj")</f>
        <v>jjjj</v>
      </c>
      <c r="AA21" s="80" t="str">
        <f t="shared" si="4"/>
        <v>jjjj</v>
      </c>
      <c r="AB21" s="80" t="str">
        <f t="shared" si="4"/>
        <v>jjjj</v>
      </c>
      <c r="AC21" s="80" t="str">
        <f t="shared" si="4"/>
        <v>jjjj</v>
      </c>
      <c r="AD21" s="80" t="str">
        <f t="shared" si="4"/>
        <v>jjjj</v>
      </c>
      <c r="AE21" s="82" t="str">
        <f t="shared" si="4"/>
        <v>jjjj</v>
      </c>
      <c r="AF21" s="241" t="s">
        <v>51</v>
      </c>
      <c r="AG21" s="79" t="str">
        <f t="shared" ref="AG21:AL21" si="5">TEXT(AG22,"jjjj")</f>
        <v>jjjj</v>
      </c>
      <c r="AH21" s="80" t="str">
        <f t="shared" si="5"/>
        <v>jjjj</v>
      </c>
      <c r="AI21" s="80" t="str">
        <f t="shared" si="5"/>
        <v>jjjj</v>
      </c>
      <c r="AJ21" s="80" t="str">
        <f t="shared" si="5"/>
        <v>jjjj</v>
      </c>
      <c r="AK21" s="80" t="str">
        <f t="shared" si="5"/>
        <v>jjjj</v>
      </c>
      <c r="AL21" s="82" t="str">
        <f t="shared" si="5"/>
        <v>jjjj</v>
      </c>
      <c r="AM21" s="241" t="s">
        <v>52</v>
      </c>
      <c r="AN21" s="241" t="s">
        <v>53</v>
      </c>
    </row>
    <row r="22" spans="1:40" ht="16.5" customHeight="1">
      <c r="A22" s="4"/>
      <c r="B22" s="4"/>
      <c r="C22" s="4"/>
      <c r="D22" s="4"/>
      <c r="E22" s="79">
        <v>44564</v>
      </c>
      <c r="F22" s="80">
        <f>+E22+1</f>
        <v>44565</v>
      </c>
      <c r="G22" s="80">
        <f>+F22+1</f>
        <v>44566</v>
      </c>
      <c r="H22" s="80">
        <f>+G22+1</f>
        <v>44567</v>
      </c>
      <c r="I22" s="80">
        <f>+H22+1</f>
        <v>44568</v>
      </c>
      <c r="J22" s="81">
        <f>+I22+1</f>
        <v>44569</v>
      </c>
      <c r="K22" s="242"/>
      <c r="L22" s="83">
        <f>J22+2</f>
        <v>44571</v>
      </c>
      <c r="M22" s="84">
        <f>+L22+1</f>
        <v>44572</v>
      </c>
      <c r="N22" s="84">
        <f>+M22+1</f>
        <v>44573</v>
      </c>
      <c r="O22" s="84">
        <f>+N22+1</f>
        <v>44574</v>
      </c>
      <c r="P22" s="84">
        <f>+O22+1</f>
        <v>44575</v>
      </c>
      <c r="Q22" s="85">
        <f>+P22+1</f>
        <v>44576</v>
      </c>
      <c r="R22" s="242"/>
      <c r="S22" s="83">
        <f>Q22+2</f>
        <v>44578</v>
      </c>
      <c r="T22" s="84">
        <f>+S22+1</f>
        <v>44579</v>
      </c>
      <c r="U22" s="84">
        <f>+T22+1</f>
        <v>44580</v>
      </c>
      <c r="V22" s="84">
        <f>+U22+1</f>
        <v>44581</v>
      </c>
      <c r="W22" s="84">
        <f>+V22+1</f>
        <v>44582</v>
      </c>
      <c r="X22" s="85">
        <f>+W22+1</f>
        <v>44583</v>
      </c>
      <c r="Y22" s="242"/>
      <c r="Z22" s="83">
        <f>X22+2</f>
        <v>44585</v>
      </c>
      <c r="AA22" s="84">
        <f>+Z22+1</f>
        <v>44586</v>
      </c>
      <c r="AB22" s="84">
        <f>+AA22+1</f>
        <v>44587</v>
      </c>
      <c r="AC22" s="84">
        <f>+AB22+1</f>
        <v>44588</v>
      </c>
      <c r="AD22" s="84">
        <f>+AC22+1</f>
        <v>44589</v>
      </c>
      <c r="AE22" s="85">
        <f>+AD22+1</f>
        <v>44590</v>
      </c>
      <c r="AF22" s="242"/>
      <c r="AG22" s="83">
        <f>AE22+2</f>
        <v>44592</v>
      </c>
      <c r="AH22" s="84">
        <f>+AG22+1</f>
        <v>44593</v>
      </c>
      <c r="AI22" s="84">
        <f>+AH22+1</f>
        <v>44594</v>
      </c>
      <c r="AJ22" s="84">
        <f>+AI22+1</f>
        <v>44595</v>
      </c>
      <c r="AK22" s="84">
        <f>+AJ22+1</f>
        <v>44596</v>
      </c>
      <c r="AL22" s="85">
        <f>+AK22+1</f>
        <v>44597</v>
      </c>
      <c r="AM22" s="242"/>
      <c r="AN22" s="242"/>
    </row>
    <row r="23" spans="1:40" ht="15.75" customHeight="1">
      <c r="A23" s="249" t="s">
        <v>54</v>
      </c>
      <c r="B23" s="250"/>
      <c r="C23" s="250"/>
      <c r="D23" s="251"/>
      <c r="E23" s="5"/>
      <c r="F23" s="6"/>
      <c r="G23" s="6"/>
      <c r="H23" s="6"/>
      <c r="I23" s="6"/>
      <c r="J23" s="15"/>
      <c r="K23" s="72">
        <f t="shared" ref="K23:K34" si="6">SUM(E23:J23)</f>
        <v>0</v>
      </c>
      <c r="L23" s="5"/>
      <c r="M23" s="6"/>
      <c r="N23" s="6"/>
      <c r="O23" s="6"/>
      <c r="P23" s="6"/>
      <c r="Q23" s="15"/>
      <c r="R23" s="72">
        <f t="shared" ref="R23:R34" si="7">SUM(L23:Q23)</f>
        <v>0</v>
      </c>
      <c r="S23" s="5"/>
      <c r="T23" s="6"/>
      <c r="U23" s="6"/>
      <c r="V23" s="6"/>
      <c r="W23" s="6"/>
      <c r="X23" s="15"/>
      <c r="Y23" s="72">
        <f t="shared" ref="Y23:Y34" si="8">SUM(S23:X23)</f>
        <v>0</v>
      </c>
      <c r="Z23" s="5"/>
      <c r="AA23" s="6"/>
      <c r="AB23" s="6"/>
      <c r="AC23" s="6"/>
      <c r="AD23" s="6"/>
      <c r="AE23" s="15"/>
      <c r="AF23" s="72">
        <f t="shared" ref="AF23:AF34" si="9">SUM(Z23:AE23)</f>
        <v>0</v>
      </c>
      <c r="AG23" s="5"/>
      <c r="AH23" s="6"/>
      <c r="AI23" s="6"/>
      <c r="AJ23" s="6"/>
      <c r="AK23" s="6"/>
      <c r="AL23" s="15"/>
      <c r="AM23" s="72">
        <f t="shared" ref="AM23:AM34" si="10">SUM(AG23:AL23)</f>
        <v>0</v>
      </c>
      <c r="AN23" s="72">
        <f t="shared" ref="AN23:AN34" si="11">K23+R23+Y23+AF23+AM23</f>
        <v>0</v>
      </c>
    </row>
    <row r="24" spans="1:40">
      <c r="A24" s="243" t="s">
        <v>55</v>
      </c>
      <c r="B24" s="244"/>
      <c r="C24" s="244"/>
      <c r="D24" s="245"/>
      <c r="E24" s="7"/>
      <c r="F24" s="8"/>
      <c r="G24" s="8"/>
      <c r="H24" s="8"/>
      <c r="I24" s="8"/>
      <c r="J24" s="16"/>
      <c r="K24" s="73">
        <f t="shared" si="6"/>
        <v>0</v>
      </c>
      <c r="L24" s="7"/>
      <c r="M24" s="8"/>
      <c r="N24" s="8"/>
      <c r="O24" s="8"/>
      <c r="P24" s="8"/>
      <c r="Q24" s="16"/>
      <c r="R24" s="73">
        <f t="shared" si="7"/>
        <v>0</v>
      </c>
      <c r="S24" s="7"/>
      <c r="T24" s="8"/>
      <c r="U24" s="8"/>
      <c r="V24" s="8"/>
      <c r="W24" s="8"/>
      <c r="X24" s="16"/>
      <c r="Y24" s="73">
        <f t="shared" si="8"/>
        <v>0</v>
      </c>
      <c r="Z24" s="7"/>
      <c r="AA24" s="8"/>
      <c r="AB24" s="8"/>
      <c r="AC24" s="8"/>
      <c r="AD24" s="8"/>
      <c r="AE24" s="16"/>
      <c r="AF24" s="73">
        <f t="shared" si="9"/>
        <v>0</v>
      </c>
      <c r="AG24" s="7"/>
      <c r="AH24" s="8"/>
      <c r="AI24" s="8"/>
      <c r="AJ24" s="8"/>
      <c r="AK24" s="8"/>
      <c r="AL24" s="16"/>
      <c r="AM24" s="73">
        <f t="shared" si="10"/>
        <v>0</v>
      </c>
      <c r="AN24" s="73">
        <f t="shared" si="11"/>
        <v>0</v>
      </c>
    </row>
    <row r="25" spans="1:40">
      <c r="A25" s="243" t="s">
        <v>56</v>
      </c>
      <c r="B25" s="244"/>
      <c r="C25" s="244"/>
      <c r="D25" s="245"/>
      <c r="E25" s="7"/>
      <c r="F25" s="8"/>
      <c r="G25" s="8"/>
      <c r="H25" s="8"/>
      <c r="I25" s="8"/>
      <c r="J25" s="16"/>
      <c r="K25" s="73">
        <f t="shared" si="6"/>
        <v>0</v>
      </c>
      <c r="L25" s="7"/>
      <c r="M25" s="8"/>
      <c r="N25" s="8"/>
      <c r="O25" s="8"/>
      <c r="P25" s="8"/>
      <c r="Q25" s="16"/>
      <c r="R25" s="73">
        <f t="shared" si="7"/>
        <v>0</v>
      </c>
      <c r="S25" s="7"/>
      <c r="T25" s="8"/>
      <c r="U25" s="8"/>
      <c r="V25" s="8"/>
      <c r="W25" s="8"/>
      <c r="X25" s="16"/>
      <c r="Y25" s="73">
        <f t="shared" si="8"/>
        <v>0</v>
      </c>
      <c r="Z25" s="7"/>
      <c r="AA25" s="8"/>
      <c r="AB25" s="8"/>
      <c r="AC25" s="8"/>
      <c r="AD25" s="8"/>
      <c r="AE25" s="16"/>
      <c r="AF25" s="73">
        <f t="shared" si="9"/>
        <v>0</v>
      </c>
      <c r="AG25" s="7"/>
      <c r="AH25" s="8"/>
      <c r="AI25" s="8"/>
      <c r="AJ25" s="8"/>
      <c r="AK25" s="8"/>
      <c r="AL25" s="16"/>
      <c r="AM25" s="73">
        <f t="shared" si="10"/>
        <v>0</v>
      </c>
      <c r="AN25" s="73">
        <f t="shared" si="11"/>
        <v>0</v>
      </c>
    </row>
    <row r="26" spans="1:40">
      <c r="A26" s="243" t="s">
        <v>57</v>
      </c>
      <c r="B26" s="244"/>
      <c r="C26" s="244"/>
      <c r="D26" s="245"/>
      <c r="E26" s="7"/>
      <c r="F26" s="8"/>
      <c r="G26" s="8"/>
      <c r="H26" s="8"/>
      <c r="I26" s="8"/>
      <c r="J26" s="16"/>
      <c r="K26" s="73">
        <f t="shared" si="6"/>
        <v>0</v>
      </c>
      <c r="L26" s="7"/>
      <c r="M26" s="8"/>
      <c r="N26" s="8"/>
      <c r="O26" s="8"/>
      <c r="P26" s="8"/>
      <c r="Q26" s="16"/>
      <c r="R26" s="73">
        <f t="shared" si="7"/>
        <v>0</v>
      </c>
      <c r="S26" s="7"/>
      <c r="T26" s="8"/>
      <c r="U26" s="8"/>
      <c r="V26" s="8"/>
      <c r="W26" s="8"/>
      <c r="X26" s="16"/>
      <c r="Y26" s="73">
        <f t="shared" si="8"/>
        <v>0</v>
      </c>
      <c r="Z26" s="7"/>
      <c r="AA26" s="8"/>
      <c r="AB26" s="8"/>
      <c r="AC26" s="8"/>
      <c r="AD26" s="8"/>
      <c r="AE26" s="16"/>
      <c r="AF26" s="73">
        <f t="shared" si="9"/>
        <v>0</v>
      </c>
      <c r="AG26" s="7"/>
      <c r="AH26" s="8"/>
      <c r="AI26" s="8"/>
      <c r="AJ26" s="8"/>
      <c r="AK26" s="8"/>
      <c r="AL26" s="16"/>
      <c r="AM26" s="73">
        <f t="shared" si="10"/>
        <v>0</v>
      </c>
      <c r="AN26" s="73">
        <f t="shared" si="11"/>
        <v>0</v>
      </c>
    </row>
    <row r="27" spans="1:40">
      <c r="A27" s="243" t="s">
        <v>58</v>
      </c>
      <c r="B27" s="244"/>
      <c r="C27" s="244"/>
      <c r="D27" s="245"/>
      <c r="E27" s="7"/>
      <c r="F27" s="8"/>
      <c r="G27" s="8"/>
      <c r="H27" s="8"/>
      <c r="I27" s="8"/>
      <c r="J27" s="16"/>
      <c r="K27" s="73">
        <f t="shared" si="6"/>
        <v>0</v>
      </c>
      <c r="L27" s="7"/>
      <c r="M27" s="8"/>
      <c r="N27" s="8"/>
      <c r="O27" s="8"/>
      <c r="P27" s="8"/>
      <c r="Q27" s="16"/>
      <c r="R27" s="73">
        <f t="shared" si="7"/>
        <v>0</v>
      </c>
      <c r="S27" s="7"/>
      <c r="T27" s="8"/>
      <c r="U27" s="8"/>
      <c r="V27" s="8"/>
      <c r="W27" s="8"/>
      <c r="X27" s="16"/>
      <c r="Y27" s="73">
        <f t="shared" si="8"/>
        <v>0</v>
      </c>
      <c r="Z27" s="7"/>
      <c r="AA27" s="8"/>
      <c r="AB27" s="8"/>
      <c r="AC27" s="8"/>
      <c r="AD27" s="8"/>
      <c r="AE27" s="16"/>
      <c r="AF27" s="73">
        <f t="shared" si="9"/>
        <v>0</v>
      </c>
      <c r="AG27" s="7"/>
      <c r="AH27" s="8"/>
      <c r="AI27" s="8"/>
      <c r="AJ27" s="8"/>
      <c r="AK27" s="8"/>
      <c r="AL27" s="16"/>
      <c r="AM27" s="73">
        <f t="shared" si="10"/>
        <v>0</v>
      </c>
      <c r="AN27" s="73">
        <f t="shared" si="11"/>
        <v>0</v>
      </c>
    </row>
    <row r="28" spans="1:40">
      <c r="A28" s="243" t="s">
        <v>59</v>
      </c>
      <c r="B28" s="244"/>
      <c r="C28" s="244"/>
      <c r="D28" s="245"/>
      <c r="E28" s="7"/>
      <c r="F28" s="8"/>
      <c r="G28" s="8"/>
      <c r="H28" s="8"/>
      <c r="I28" s="8"/>
      <c r="J28" s="16"/>
      <c r="K28" s="73">
        <f t="shared" si="6"/>
        <v>0</v>
      </c>
      <c r="L28" s="7"/>
      <c r="M28" s="8"/>
      <c r="N28" s="8"/>
      <c r="O28" s="8"/>
      <c r="P28" s="8"/>
      <c r="Q28" s="16"/>
      <c r="R28" s="73">
        <f t="shared" si="7"/>
        <v>0</v>
      </c>
      <c r="S28" s="7"/>
      <c r="T28" s="8"/>
      <c r="U28" s="8"/>
      <c r="V28" s="8"/>
      <c r="W28" s="8"/>
      <c r="X28" s="16"/>
      <c r="Y28" s="73">
        <f t="shared" si="8"/>
        <v>0</v>
      </c>
      <c r="Z28" s="7"/>
      <c r="AA28" s="8"/>
      <c r="AB28" s="8"/>
      <c r="AC28" s="8"/>
      <c r="AD28" s="8"/>
      <c r="AE28" s="16"/>
      <c r="AF28" s="73">
        <f t="shared" si="9"/>
        <v>0</v>
      </c>
      <c r="AG28" s="7"/>
      <c r="AH28" s="8"/>
      <c r="AI28" s="8"/>
      <c r="AJ28" s="8"/>
      <c r="AK28" s="8"/>
      <c r="AL28" s="16"/>
      <c r="AM28" s="73">
        <f t="shared" si="10"/>
        <v>0</v>
      </c>
      <c r="AN28" s="73">
        <f t="shared" si="11"/>
        <v>0</v>
      </c>
    </row>
    <row r="29" spans="1:40">
      <c r="A29" s="243" t="s">
        <v>60</v>
      </c>
      <c r="B29" s="244"/>
      <c r="C29" s="244"/>
      <c r="D29" s="245"/>
      <c r="E29" s="7"/>
      <c r="F29" s="8"/>
      <c r="G29" s="8"/>
      <c r="H29" s="8"/>
      <c r="I29" s="8"/>
      <c r="J29" s="16"/>
      <c r="K29" s="73">
        <f t="shared" si="6"/>
        <v>0</v>
      </c>
      <c r="L29" s="7"/>
      <c r="M29" s="8"/>
      <c r="N29" s="8"/>
      <c r="O29" s="8"/>
      <c r="P29" s="8"/>
      <c r="Q29" s="16"/>
      <c r="R29" s="73">
        <f t="shared" si="7"/>
        <v>0</v>
      </c>
      <c r="S29" s="7"/>
      <c r="T29" s="8"/>
      <c r="U29" s="8"/>
      <c r="V29" s="8"/>
      <c r="W29" s="8"/>
      <c r="X29" s="16"/>
      <c r="Y29" s="73">
        <f t="shared" si="8"/>
        <v>0</v>
      </c>
      <c r="Z29" s="7"/>
      <c r="AA29" s="8"/>
      <c r="AB29" s="8"/>
      <c r="AC29" s="8"/>
      <c r="AD29" s="8"/>
      <c r="AE29" s="16"/>
      <c r="AF29" s="73">
        <f t="shared" si="9"/>
        <v>0</v>
      </c>
      <c r="AG29" s="7"/>
      <c r="AH29" s="8"/>
      <c r="AI29" s="8"/>
      <c r="AJ29" s="8"/>
      <c r="AK29" s="8"/>
      <c r="AL29" s="16"/>
      <c r="AM29" s="73">
        <f t="shared" si="10"/>
        <v>0</v>
      </c>
      <c r="AN29" s="73">
        <f t="shared" si="11"/>
        <v>0</v>
      </c>
    </row>
    <row r="30" spans="1:40">
      <c r="A30" s="243" t="s">
        <v>61</v>
      </c>
      <c r="B30" s="244"/>
      <c r="C30" s="244"/>
      <c r="D30" s="245"/>
      <c r="E30" s="7"/>
      <c r="F30" s="8"/>
      <c r="G30" s="8"/>
      <c r="H30" s="8"/>
      <c r="I30" s="8"/>
      <c r="J30" s="16"/>
      <c r="K30" s="73">
        <f t="shared" si="6"/>
        <v>0</v>
      </c>
      <c r="L30" s="7"/>
      <c r="M30" s="8"/>
      <c r="N30" s="8"/>
      <c r="O30" s="8"/>
      <c r="P30" s="8"/>
      <c r="Q30" s="16"/>
      <c r="R30" s="73">
        <f t="shared" si="7"/>
        <v>0</v>
      </c>
      <c r="S30" s="7"/>
      <c r="T30" s="8"/>
      <c r="U30" s="8"/>
      <c r="V30" s="8"/>
      <c r="W30" s="8"/>
      <c r="X30" s="16"/>
      <c r="Y30" s="73">
        <f t="shared" si="8"/>
        <v>0</v>
      </c>
      <c r="Z30" s="7"/>
      <c r="AA30" s="8"/>
      <c r="AB30" s="8"/>
      <c r="AC30" s="8"/>
      <c r="AD30" s="8"/>
      <c r="AE30" s="16"/>
      <c r="AF30" s="73">
        <f t="shared" si="9"/>
        <v>0</v>
      </c>
      <c r="AG30" s="7"/>
      <c r="AH30" s="8"/>
      <c r="AI30" s="8"/>
      <c r="AJ30" s="8"/>
      <c r="AK30" s="8"/>
      <c r="AL30" s="16"/>
      <c r="AM30" s="73">
        <f t="shared" si="10"/>
        <v>0</v>
      </c>
      <c r="AN30" s="73">
        <f t="shared" si="11"/>
        <v>0</v>
      </c>
    </row>
    <row r="31" spans="1:40">
      <c r="A31" s="243" t="s">
        <v>62</v>
      </c>
      <c r="B31" s="244"/>
      <c r="C31" s="244"/>
      <c r="D31" s="245"/>
      <c r="E31" s="9"/>
      <c r="F31" s="10"/>
      <c r="G31" s="10"/>
      <c r="H31" s="10"/>
      <c r="I31" s="10"/>
      <c r="J31" s="17"/>
      <c r="K31" s="74">
        <f t="shared" si="6"/>
        <v>0</v>
      </c>
      <c r="L31" s="9"/>
      <c r="M31" s="10"/>
      <c r="N31" s="10"/>
      <c r="O31" s="10"/>
      <c r="P31" s="10"/>
      <c r="Q31" s="17"/>
      <c r="R31" s="74">
        <f t="shared" si="7"/>
        <v>0</v>
      </c>
      <c r="S31" s="9"/>
      <c r="T31" s="10"/>
      <c r="U31" s="10"/>
      <c r="V31" s="10"/>
      <c r="W31" s="10"/>
      <c r="X31" s="17"/>
      <c r="Y31" s="74">
        <f t="shared" si="8"/>
        <v>0</v>
      </c>
      <c r="Z31" s="9"/>
      <c r="AA31" s="10"/>
      <c r="AB31" s="10"/>
      <c r="AC31" s="10"/>
      <c r="AD31" s="10"/>
      <c r="AE31" s="17"/>
      <c r="AF31" s="74">
        <f t="shared" si="9"/>
        <v>0</v>
      </c>
      <c r="AG31" s="9"/>
      <c r="AH31" s="10"/>
      <c r="AI31" s="10"/>
      <c r="AJ31" s="10"/>
      <c r="AK31" s="10"/>
      <c r="AL31" s="17"/>
      <c r="AM31" s="74">
        <f t="shared" si="10"/>
        <v>0</v>
      </c>
      <c r="AN31" s="74">
        <f t="shared" si="11"/>
        <v>0</v>
      </c>
    </row>
    <row r="32" spans="1:40">
      <c r="A32" s="246" t="s">
        <v>63</v>
      </c>
      <c r="B32" s="247"/>
      <c r="C32" s="247"/>
      <c r="D32" s="248"/>
      <c r="E32" s="7"/>
      <c r="F32" s="8"/>
      <c r="G32" s="8"/>
      <c r="H32" s="8"/>
      <c r="I32" s="8"/>
      <c r="J32" s="16"/>
      <c r="K32" s="73">
        <f t="shared" si="6"/>
        <v>0</v>
      </c>
      <c r="L32" s="7"/>
      <c r="M32" s="8"/>
      <c r="N32" s="8"/>
      <c r="O32" s="8"/>
      <c r="P32" s="8"/>
      <c r="Q32" s="16"/>
      <c r="R32" s="73">
        <f t="shared" si="7"/>
        <v>0</v>
      </c>
      <c r="S32" s="7"/>
      <c r="T32" s="8"/>
      <c r="U32" s="8"/>
      <c r="V32" s="8"/>
      <c r="W32" s="8"/>
      <c r="X32" s="16"/>
      <c r="Y32" s="73">
        <f t="shared" si="8"/>
        <v>0</v>
      </c>
      <c r="Z32" s="7"/>
      <c r="AA32" s="8"/>
      <c r="AB32" s="8"/>
      <c r="AC32" s="8"/>
      <c r="AD32" s="8"/>
      <c r="AE32" s="16"/>
      <c r="AF32" s="73">
        <f t="shared" si="9"/>
        <v>0</v>
      </c>
      <c r="AG32" s="7"/>
      <c r="AH32" s="8"/>
      <c r="AI32" s="8"/>
      <c r="AJ32" s="8"/>
      <c r="AK32" s="8"/>
      <c r="AL32" s="16"/>
      <c r="AM32" s="73">
        <f t="shared" si="10"/>
        <v>0</v>
      </c>
      <c r="AN32" s="73">
        <f t="shared" si="11"/>
        <v>0</v>
      </c>
    </row>
    <row r="33" spans="1:40">
      <c r="A33" s="246" t="s">
        <v>64</v>
      </c>
      <c r="B33" s="247"/>
      <c r="C33" s="247"/>
      <c r="D33" s="248"/>
      <c r="E33" s="7"/>
      <c r="F33" s="8"/>
      <c r="G33" s="8"/>
      <c r="H33" s="8"/>
      <c r="I33" s="8"/>
      <c r="J33" s="16"/>
      <c r="K33" s="73">
        <f t="shared" si="6"/>
        <v>0</v>
      </c>
      <c r="L33" s="7"/>
      <c r="M33" s="8"/>
      <c r="N33" s="8"/>
      <c r="O33" s="8"/>
      <c r="P33" s="8"/>
      <c r="Q33" s="16"/>
      <c r="R33" s="73">
        <f t="shared" si="7"/>
        <v>0</v>
      </c>
      <c r="S33" s="7"/>
      <c r="T33" s="8"/>
      <c r="U33" s="8"/>
      <c r="V33" s="8"/>
      <c r="W33" s="8"/>
      <c r="X33" s="16"/>
      <c r="Y33" s="73">
        <f t="shared" si="8"/>
        <v>0</v>
      </c>
      <c r="Z33" s="7"/>
      <c r="AA33" s="8"/>
      <c r="AB33" s="8"/>
      <c r="AC33" s="8"/>
      <c r="AD33" s="8"/>
      <c r="AE33" s="16"/>
      <c r="AF33" s="73">
        <f t="shared" si="9"/>
        <v>0</v>
      </c>
      <c r="AG33" s="7"/>
      <c r="AH33" s="8"/>
      <c r="AI33" s="8"/>
      <c r="AJ33" s="8"/>
      <c r="AK33" s="8"/>
      <c r="AL33" s="16"/>
      <c r="AM33" s="73">
        <f t="shared" si="10"/>
        <v>0</v>
      </c>
      <c r="AN33" s="73">
        <f t="shared" si="11"/>
        <v>0</v>
      </c>
    </row>
    <row r="34" spans="1:40" ht="15.75" customHeight="1">
      <c r="A34" s="243" t="s">
        <v>65</v>
      </c>
      <c r="B34" s="244"/>
      <c r="C34" s="244"/>
      <c r="D34" s="245"/>
      <c r="E34" s="7"/>
      <c r="F34" s="8"/>
      <c r="G34" s="8"/>
      <c r="H34" s="8"/>
      <c r="I34" s="8"/>
      <c r="J34" s="16"/>
      <c r="K34" s="73">
        <f t="shared" si="6"/>
        <v>0</v>
      </c>
      <c r="L34" s="7"/>
      <c r="M34" s="8"/>
      <c r="N34" s="8"/>
      <c r="O34" s="8"/>
      <c r="P34" s="8"/>
      <c r="Q34" s="16"/>
      <c r="R34" s="73">
        <f t="shared" si="7"/>
        <v>0</v>
      </c>
      <c r="S34" s="7"/>
      <c r="T34" s="8"/>
      <c r="U34" s="8"/>
      <c r="V34" s="8"/>
      <c r="W34" s="8"/>
      <c r="X34" s="16"/>
      <c r="Y34" s="73">
        <f t="shared" si="8"/>
        <v>0</v>
      </c>
      <c r="Z34" s="7"/>
      <c r="AA34" s="8"/>
      <c r="AB34" s="8"/>
      <c r="AC34" s="8"/>
      <c r="AD34" s="8"/>
      <c r="AE34" s="16"/>
      <c r="AF34" s="73">
        <f t="shared" si="9"/>
        <v>0</v>
      </c>
      <c r="AG34" s="7"/>
      <c r="AH34" s="8"/>
      <c r="AI34" s="8"/>
      <c r="AJ34" s="8"/>
      <c r="AK34" s="8"/>
      <c r="AL34" s="16"/>
      <c r="AM34" s="73">
        <f t="shared" si="10"/>
        <v>0</v>
      </c>
      <c r="AN34" s="73">
        <f t="shared" si="11"/>
        <v>0</v>
      </c>
    </row>
    <row r="35" spans="1:40" ht="16.5" customHeight="1">
      <c r="A35" s="258" t="s">
        <v>66</v>
      </c>
      <c r="B35" s="259"/>
      <c r="C35" s="259"/>
      <c r="D35" s="260"/>
      <c r="E35" s="76">
        <f t="shared" ref="E35:AN35" si="12">SUM(E23:E34)</f>
        <v>0</v>
      </c>
      <c r="F35" s="77">
        <f t="shared" si="12"/>
        <v>0</v>
      </c>
      <c r="G35" s="77">
        <f t="shared" si="12"/>
        <v>0</v>
      </c>
      <c r="H35" s="77">
        <f t="shared" si="12"/>
        <v>0</v>
      </c>
      <c r="I35" s="77">
        <f t="shared" si="12"/>
        <v>0</v>
      </c>
      <c r="J35" s="78">
        <f t="shared" si="12"/>
        <v>0</v>
      </c>
      <c r="K35" s="75">
        <f t="shared" si="12"/>
        <v>0</v>
      </c>
      <c r="L35" s="76">
        <f t="shared" si="12"/>
        <v>0</v>
      </c>
      <c r="M35" s="77">
        <f t="shared" si="12"/>
        <v>0</v>
      </c>
      <c r="N35" s="77">
        <f t="shared" si="12"/>
        <v>0</v>
      </c>
      <c r="O35" s="77">
        <f t="shared" si="12"/>
        <v>0</v>
      </c>
      <c r="P35" s="77">
        <f t="shared" si="12"/>
        <v>0</v>
      </c>
      <c r="Q35" s="78">
        <f t="shared" si="12"/>
        <v>0</v>
      </c>
      <c r="R35" s="75">
        <f t="shared" si="12"/>
        <v>0</v>
      </c>
      <c r="S35" s="76">
        <f t="shared" si="12"/>
        <v>0</v>
      </c>
      <c r="T35" s="77">
        <f t="shared" si="12"/>
        <v>0</v>
      </c>
      <c r="U35" s="77">
        <f t="shared" si="12"/>
        <v>0</v>
      </c>
      <c r="V35" s="77">
        <f t="shared" si="12"/>
        <v>0</v>
      </c>
      <c r="W35" s="77">
        <f t="shared" si="12"/>
        <v>0</v>
      </c>
      <c r="X35" s="78">
        <f t="shared" si="12"/>
        <v>0</v>
      </c>
      <c r="Y35" s="75">
        <f t="shared" si="12"/>
        <v>0</v>
      </c>
      <c r="Z35" s="76">
        <f t="shared" si="12"/>
        <v>0</v>
      </c>
      <c r="AA35" s="77">
        <f t="shared" si="12"/>
        <v>0</v>
      </c>
      <c r="AB35" s="77">
        <f t="shared" si="12"/>
        <v>0</v>
      </c>
      <c r="AC35" s="77">
        <f t="shared" si="12"/>
        <v>0</v>
      </c>
      <c r="AD35" s="77">
        <f t="shared" si="12"/>
        <v>0</v>
      </c>
      <c r="AE35" s="78">
        <f t="shared" si="12"/>
        <v>0</v>
      </c>
      <c r="AF35" s="75">
        <f t="shared" si="12"/>
        <v>0</v>
      </c>
      <c r="AG35" s="76">
        <f t="shared" si="12"/>
        <v>0</v>
      </c>
      <c r="AH35" s="77">
        <f t="shared" si="12"/>
        <v>0</v>
      </c>
      <c r="AI35" s="77">
        <f t="shared" si="12"/>
        <v>0</v>
      </c>
      <c r="AJ35" s="77">
        <f t="shared" si="12"/>
        <v>0</v>
      </c>
      <c r="AK35" s="77">
        <f t="shared" si="12"/>
        <v>0</v>
      </c>
      <c r="AL35" s="78">
        <f t="shared" si="12"/>
        <v>0</v>
      </c>
      <c r="AM35" s="75">
        <f t="shared" si="12"/>
        <v>0</v>
      </c>
      <c r="AN35" s="75">
        <f t="shared" si="12"/>
        <v>0</v>
      </c>
    </row>
    <row r="36" spans="1:40" ht="16.5" customHeight="1">
      <c r="A36" s="258" t="s">
        <v>67</v>
      </c>
      <c r="B36" s="259"/>
      <c r="C36" s="259"/>
      <c r="D36" s="260"/>
      <c r="E36" s="76">
        <f t="shared" ref="E36:AN36" si="13">SUM(E23:E31)</f>
        <v>0</v>
      </c>
      <c r="F36" s="77">
        <f t="shared" si="13"/>
        <v>0</v>
      </c>
      <c r="G36" s="77">
        <f t="shared" si="13"/>
        <v>0</v>
      </c>
      <c r="H36" s="77">
        <f t="shared" si="13"/>
        <v>0</v>
      </c>
      <c r="I36" s="77">
        <f t="shared" si="13"/>
        <v>0</v>
      </c>
      <c r="J36" s="78">
        <f t="shared" si="13"/>
        <v>0</v>
      </c>
      <c r="K36" s="75">
        <f t="shared" si="13"/>
        <v>0</v>
      </c>
      <c r="L36" s="76">
        <f t="shared" si="13"/>
        <v>0</v>
      </c>
      <c r="M36" s="77">
        <f t="shared" si="13"/>
        <v>0</v>
      </c>
      <c r="N36" s="77">
        <f t="shared" si="13"/>
        <v>0</v>
      </c>
      <c r="O36" s="77">
        <f t="shared" si="13"/>
        <v>0</v>
      </c>
      <c r="P36" s="77">
        <f t="shared" si="13"/>
        <v>0</v>
      </c>
      <c r="Q36" s="78">
        <f t="shared" si="13"/>
        <v>0</v>
      </c>
      <c r="R36" s="75">
        <f t="shared" si="13"/>
        <v>0</v>
      </c>
      <c r="S36" s="76">
        <f t="shared" si="13"/>
        <v>0</v>
      </c>
      <c r="T36" s="77">
        <f t="shared" si="13"/>
        <v>0</v>
      </c>
      <c r="U36" s="77">
        <f t="shared" si="13"/>
        <v>0</v>
      </c>
      <c r="V36" s="77">
        <f t="shared" si="13"/>
        <v>0</v>
      </c>
      <c r="W36" s="77">
        <f t="shared" si="13"/>
        <v>0</v>
      </c>
      <c r="X36" s="78">
        <f t="shared" si="13"/>
        <v>0</v>
      </c>
      <c r="Y36" s="75">
        <f t="shared" si="13"/>
        <v>0</v>
      </c>
      <c r="Z36" s="76">
        <f t="shared" si="13"/>
        <v>0</v>
      </c>
      <c r="AA36" s="77">
        <f t="shared" si="13"/>
        <v>0</v>
      </c>
      <c r="AB36" s="77">
        <f t="shared" si="13"/>
        <v>0</v>
      </c>
      <c r="AC36" s="77">
        <f t="shared" si="13"/>
        <v>0</v>
      </c>
      <c r="AD36" s="77">
        <f t="shared" si="13"/>
        <v>0</v>
      </c>
      <c r="AE36" s="78">
        <f t="shared" si="13"/>
        <v>0</v>
      </c>
      <c r="AF36" s="75">
        <f t="shared" si="13"/>
        <v>0</v>
      </c>
      <c r="AG36" s="76">
        <f t="shared" si="13"/>
        <v>0</v>
      </c>
      <c r="AH36" s="77">
        <f t="shared" si="13"/>
        <v>0</v>
      </c>
      <c r="AI36" s="77">
        <f t="shared" si="13"/>
        <v>0</v>
      </c>
      <c r="AJ36" s="77">
        <f t="shared" si="13"/>
        <v>0</v>
      </c>
      <c r="AK36" s="77">
        <f t="shared" si="13"/>
        <v>0</v>
      </c>
      <c r="AL36" s="78">
        <f t="shared" si="13"/>
        <v>0</v>
      </c>
      <c r="AM36" s="75">
        <f t="shared" si="13"/>
        <v>0</v>
      </c>
      <c r="AN36" s="75">
        <f t="shared" si="13"/>
        <v>0</v>
      </c>
    </row>
    <row r="37" spans="1:40" ht="16.5" customHeight="1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0" ht="15.75" customHeight="1">
      <c r="A38" s="261" t="s">
        <v>68</v>
      </c>
      <c r="B38" s="262"/>
      <c r="C38" s="262"/>
      <c r="D38" s="263"/>
      <c r="E38" s="102" t="str">
        <f t="shared" ref="E38:AN38" si="14">IF(C4="oui",E35-(E36/$B$9),"-")</f>
        <v>-</v>
      </c>
      <c r="F38" s="103" t="str">
        <f t="shared" si="14"/>
        <v>-</v>
      </c>
      <c r="G38" s="103" t="str">
        <f t="shared" si="14"/>
        <v>-</v>
      </c>
      <c r="H38" s="103" t="str">
        <f t="shared" si="14"/>
        <v>-</v>
      </c>
      <c r="I38" s="103" t="str">
        <f t="shared" si="14"/>
        <v>-</v>
      </c>
      <c r="J38" s="104" t="str">
        <f t="shared" si="14"/>
        <v>-</v>
      </c>
      <c r="K38" s="108" t="str">
        <f t="shared" si="14"/>
        <v>-</v>
      </c>
      <c r="L38" s="102" t="str">
        <f t="shared" si="14"/>
        <v>-</v>
      </c>
      <c r="M38" s="103" t="str">
        <f t="shared" si="14"/>
        <v>-</v>
      </c>
      <c r="N38" s="103" t="str">
        <f t="shared" si="14"/>
        <v>-</v>
      </c>
      <c r="O38" s="103" t="str">
        <f t="shared" si="14"/>
        <v>-</v>
      </c>
      <c r="P38" s="103" t="str">
        <f t="shared" si="14"/>
        <v>-</v>
      </c>
      <c r="Q38" s="104" t="str">
        <f t="shared" si="14"/>
        <v>-</v>
      </c>
      <c r="R38" s="108" t="str">
        <f t="shared" si="14"/>
        <v>-</v>
      </c>
      <c r="S38" s="102" t="str">
        <f t="shared" si="14"/>
        <v>-</v>
      </c>
      <c r="T38" s="103" t="str">
        <f t="shared" si="14"/>
        <v>-</v>
      </c>
      <c r="U38" s="103" t="str">
        <f t="shared" si="14"/>
        <v>-</v>
      </c>
      <c r="V38" s="103" t="str">
        <f t="shared" si="14"/>
        <v>-</v>
      </c>
      <c r="W38" s="103" t="str">
        <f t="shared" si="14"/>
        <v>-</v>
      </c>
      <c r="X38" s="104" t="str">
        <f t="shared" si="14"/>
        <v>-</v>
      </c>
      <c r="Y38" s="108" t="str">
        <f t="shared" si="14"/>
        <v>-</v>
      </c>
      <c r="Z38" s="102" t="str">
        <f t="shared" si="14"/>
        <v>-</v>
      </c>
      <c r="AA38" s="103" t="str">
        <f t="shared" si="14"/>
        <v>-</v>
      </c>
      <c r="AB38" s="103" t="str">
        <f t="shared" si="14"/>
        <v>-</v>
      </c>
      <c r="AC38" s="103" t="str">
        <f t="shared" si="14"/>
        <v>-</v>
      </c>
      <c r="AD38" s="103" t="str">
        <f t="shared" si="14"/>
        <v>-</v>
      </c>
      <c r="AE38" s="104" t="str">
        <f t="shared" si="14"/>
        <v>-</v>
      </c>
      <c r="AF38" s="108" t="str">
        <f t="shared" si="14"/>
        <v>-</v>
      </c>
      <c r="AG38" s="102" t="str">
        <f t="shared" si="14"/>
        <v>-</v>
      </c>
      <c r="AH38" s="103" t="str">
        <f t="shared" si="14"/>
        <v>-</v>
      </c>
      <c r="AI38" s="103" t="str">
        <f t="shared" si="14"/>
        <v>-</v>
      </c>
      <c r="AJ38" s="103" t="str">
        <f t="shared" si="14"/>
        <v>-</v>
      </c>
      <c r="AK38" s="103" t="str">
        <f t="shared" si="14"/>
        <v>-</v>
      </c>
      <c r="AL38" s="104" t="str">
        <f t="shared" si="14"/>
        <v>-</v>
      </c>
      <c r="AM38" s="108" t="str">
        <f t="shared" si="14"/>
        <v>-</v>
      </c>
      <c r="AN38" s="108" t="str">
        <f t="shared" si="14"/>
        <v>-</v>
      </c>
    </row>
    <row r="39" spans="1:40">
      <c r="A39" s="264" t="s">
        <v>69</v>
      </c>
      <c r="B39" s="265"/>
      <c r="C39" s="265"/>
      <c r="D39" s="266"/>
      <c r="E39" s="105" t="str">
        <f t="shared" ref="E39:AN39" si="15">IF(C4="oui",E35-E38,"-")</f>
        <v>-</v>
      </c>
      <c r="F39" s="106" t="str">
        <f t="shared" si="15"/>
        <v>-</v>
      </c>
      <c r="G39" s="106" t="str">
        <f t="shared" si="15"/>
        <v>-</v>
      </c>
      <c r="H39" s="106" t="str">
        <f t="shared" si="15"/>
        <v>-</v>
      </c>
      <c r="I39" s="106" t="str">
        <f t="shared" si="15"/>
        <v>-</v>
      </c>
      <c r="J39" s="107" t="str">
        <f t="shared" si="15"/>
        <v>-</v>
      </c>
      <c r="K39" s="109" t="str">
        <f t="shared" si="15"/>
        <v>-</v>
      </c>
      <c r="L39" s="105" t="str">
        <f t="shared" si="15"/>
        <v>-</v>
      </c>
      <c r="M39" s="106" t="str">
        <f t="shared" si="15"/>
        <v>-</v>
      </c>
      <c r="N39" s="106" t="str">
        <f t="shared" si="15"/>
        <v>-</v>
      </c>
      <c r="O39" s="106" t="str">
        <f t="shared" si="15"/>
        <v>-</v>
      </c>
      <c r="P39" s="106" t="str">
        <f t="shared" si="15"/>
        <v>-</v>
      </c>
      <c r="Q39" s="107" t="str">
        <f t="shared" si="15"/>
        <v>-</v>
      </c>
      <c r="R39" s="109" t="str">
        <f t="shared" si="15"/>
        <v>-</v>
      </c>
      <c r="S39" s="105" t="str">
        <f t="shared" si="15"/>
        <v>-</v>
      </c>
      <c r="T39" s="106" t="str">
        <f t="shared" si="15"/>
        <v>-</v>
      </c>
      <c r="U39" s="106" t="str">
        <f t="shared" si="15"/>
        <v>-</v>
      </c>
      <c r="V39" s="106" t="str">
        <f t="shared" si="15"/>
        <v>-</v>
      </c>
      <c r="W39" s="106" t="str">
        <f t="shared" si="15"/>
        <v>-</v>
      </c>
      <c r="X39" s="107" t="str">
        <f t="shared" si="15"/>
        <v>-</v>
      </c>
      <c r="Y39" s="109" t="str">
        <f t="shared" si="15"/>
        <v>-</v>
      </c>
      <c r="Z39" s="105" t="str">
        <f t="shared" si="15"/>
        <v>-</v>
      </c>
      <c r="AA39" s="106" t="str">
        <f t="shared" si="15"/>
        <v>-</v>
      </c>
      <c r="AB39" s="106" t="str">
        <f t="shared" si="15"/>
        <v>-</v>
      </c>
      <c r="AC39" s="106" t="str">
        <f t="shared" si="15"/>
        <v>-</v>
      </c>
      <c r="AD39" s="106" t="str">
        <f t="shared" si="15"/>
        <v>-</v>
      </c>
      <c r="AE39" s="107" t="str">
        <f t="shared" si="15"/>
        <v>-</v>
      </c>
      <c r="AF39" s="109" t="str">
        <f t="shared" si="15"/>
        <v>-</v>
      </c>
      <c r="AG39" s="105" t="str">
        <f t="shared" si="15"/>
        <v>-</v>
      </c>
      <c r="AH39" s="106" t="str">
        <f t="shared" si="15"/>
        <v>-</v>
      </c>
      <c r="AI39" s="106" t="str">
        <f t="shared" si="15"/>
        <v>-</v>
      </c>
      <c r="AJ39" s="106" t="str">
        <f t="shared" si="15"/>
        <v>-</v>
      </c>
      <c r="AK39" s="106" t="str">
        <f t="shared" si="15"/>
        <v>-</v>
      </c>
      <c r="AL39" s="107" t="str">
        <f t="shared" si="15"/>
        <v>-</v>
      </c>
      <c r="AM39" s="109" t="str">
        <f t="shared" si="15"/>
        <v>-</v>
      </c>
      <c r="AN39" s="109" t="str">
        <f t="shared" si="15"/>
        <v>-</v>
      </c>
    </row>
    <row r="40" spans="1:40" ht="15.75" customHeight="1">
      <c r="A40" s="267" t="s">
        <v>70</v>
      </c>
      <c r="B40" s="268"/>
      <c r="C40" s="268"/>
      <c r="D40" s="269"/>
      <c r="E40" s="98" t="str">
        <f t="shared" ref="E40:AN40" si="16">IFERROR(E38/E35,"-")</f>
        <v>-</v>
      </c>
      <c r="F40" s="99" t="str">
        <f t="shared" si="16"/>
        <v>-</v>
      </c>
      <c r="G40" s="99" t="str">
        <f t="shared" si="16"/>
        <v>-</v>
      </c>
      <c r="H40" s="99" t="str">
        <f t="shared" si="16"/>
        <v>-</v>
      </c>
      <c r="I40" s="99" t="str">
        <f t="shared" si="16"/>
        <v>-</v>
      </c>
      <c r="J40" s="100" t="str">
        <f t="shared" si="16"/>
        <v>-</v>
      </c>
      <c r="K40" s="110" t="str">
        <f t="shared" si="16"/>
        <v>-</v>
      </c>
      <c r="L40" s="98" t="str">
        <f t="shared" si="16"/>
        <v>-</v>
      </c>
      <c r="M40" s="99" t="str">
        <f t="shared" si="16"/>
        <v>-</v>
      </c>
      <c r="N40" s="99" t="str">
        <f t="shared" si="16"/>
        <v>-</v>
      </c>
      <c r="O40" s="99" t="str">
        <f t="shared" si="16"/>
        <v>-</v>
      </c>
      <c r="P40" s="99" t="str">
        <f t="shared" si="16"/>
        <v>-</v>
      </c>
      <c r="Q40" s="100" t="str">
        <f t="shared" si="16"/>
        <v>-</v>
      </c>
      <c r="R40" s="110" t="str">
        <f t="shared" si="16"/>
        <v>-</v>
      </c>
      <c r="S40" s="98" t="str">
        <f t="shared" si="16"/>
        <v>-</v>
      </c>
      <c r="T40" s="99" t="str">
        <f t="shared" si="16"/>
        <v>-</v>
      </c>
      <c r="U40" s="99" t="str">
        <f t="shared" si="16"/>
        <v>-</v>
      </c>
      <c r="V40" s="99" t="str">
        <f t="shared" si="16"/>
        <v>-</v>
      </c>
      <c r="W40" s="99" t="str">
        <f t="shared" si="16"/>
        <v>-</v>
      </c>
      <c r="X40" s="100" t="str">
        <f t="shared" si="16"/>
        <v>-</v>
      </c>
      <c r="Y40" s="110" t="str">
        <f t="shared" si="16"/>
        <v>-</v>
      </c>
      <c r="Z40" s="98" t="str">
        <f t="shared" si="16"/>
        <v>-</v>
      </c>
      <c r="AA40" s="99" t="str">
        <f t="shared" si="16"/>
        <v>-</v>
      </c>
      <c r="AB40" s="99" t="str">
        <f t="shared" si="16"/>
        <v>-</v>
      </c>
      <c r="AC40" s="99" t="str">
        <f t="shared" si="16"/>
        <v>-</v>
      </c>
      <c r="AD40" s="99" t="str">
        <f t="shared" si="16"/>
        <v>-</v>
      </c>
      <c r="AE40" s="100" t="str">
        <f t="shared" si="16"/>
        <v>-</v>
      </c>
      <c r="AF40" s="110" t="str">
        <f t="shared" si="16"/>
        <v>-</v>
      </c>
      <c r="AG40" s="98" t="str">
        <f t="shared" si="16"/>
        <v>-</v>
      </c>
      <c r="AH40" s="99" t="str">
        <f t="shared" si="16"/>
        <v>-</v>
      </c>
      <c r="AI40" s="99" t="str">
        <f t="shared" si="16"/>
        <v>-</v>
      </c>
      <c r="AJ40" s="99" t="str">
        <f t="shared" si="16"/>
        <v>-</v>
      </c>
      <c r="AK40" s="99" t="str">
        <f t="shared" si="16"/>
        <v>-</v>
      </c>
      <c r="AL40" s="100" t="str">
        <f t="shared" si="16"/>
        <v>-</v>
      </c>
      <c r="AM40" s="110" t="str">
        <f t="shared" si="16"/>
        <v>-</v>
      </c>
      <c r="AN40" s="110" t="str">
        <f t="shared" si="16"/>
        <v>-</v>
      </c>
    </row>
    <row r="41" spans="1:40" ht="16.5" customHeight="1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0" ht="15.75" customHeight="1">
      <c r="A42" s="261" t="s">
        <v>71</v>
      </c>
      <c r="B42" s="262"/>
      <c r="C42" s="262"/>
      <c r="D42" s="263"/>
      <c r="E42" s="86" t="str">
        <f t="shared" ref="E42:AN42" si="17">IFERROR(E36/E35,"-")</f>
        <v>-</v>
      </c>
      <c r="F42" s="87" t="str">
        <f t="shared" si="17"/>
        <v>-</v>
      </c>
      <c r="G42" s="87" t="str">
        <f t="shared" si="17"/>
        <v>-</v>
      </c>
      <c r="H42" s="87" t="str">
        <f t="shared" si="17"/>
        <v>-</v>
      </c>
      <c r="I42" s="87" t="str">
        <f t="shared" si="17"/>
        <v>-</v>
      </c>
      <c r="J42" s="88" t="str">
        <f t="shared" si="17"/>
        <v>-</v>
      </c>
      <c r="K42" s="111" t="str">
        <f t="shared" si="17"/>
        <v>-</v>
      </c>
      <c r="L42" s="86" t="str">
        <f t="shared" si="17"/>
        <v>-</v>
      </c>
      <c r="M42" s="87" t="str">
        <f t="shared" si="17"/>
        <v>-</v>
      </c>
      <c r="N42" s="87" t="str">
        <f t="shared" si="17"/>
        <v>-</v>
      </c>
      <c r="O42" s="87" t="str">
        <f t="shared" si="17"/>
        <v>-</v>
      </c>
      <c r="P42" s="87" t="str">
        <f t="shared" si="17"/>
        <v>-</v>
      </c>
      <c r="Q42" s="88" t="str">
        <f t="shared" si="17"/>
        <v>-</v>
      </c>
      <c r="R42" s="111" t="str">
        <f t="shared" si="17"/>
        <v>-</v>
      </c>
      <c r="S42" s="86" t="str">
        <f t="shared" si="17"/>
        <v>-</v>
      </c>
      <c r="T42" s="87" t="str">
        <f t="shared" si="17"/>
        <v>-</v>
      </c>
      <c r="U42" s="87" t="str">
        <f t="shared" si="17"/>
        <v>-</v>
      </c>
      <c r="V42" s="87" t="str">
        <f t="shared" si="17"/>
        <v>-</v>
      </c>
      <c r="W42" s="87" t="str">
        <f t="shared" si="17"/>
        <v>-</v>
      </c>
      <c r="X42" s="88" t="str">
        <f t="shared" si="17"/>
        <v>-</v>
      </c>
      <c r="Y42" s="111" t="str">
        <f t="shared" si="17"/>
        <v>-</v>
      </c>
      <c r="Z42" s="86" t="str">
        <f t="shared" si="17"/>
        <v>-</v>
      </c>
      <c r="AA42" s="87" t="str">
        <f t="shared" si="17"/>
        <v>-</v>
      </c>
      <c r="AB42" s="87" t="str">
        <f t="shared" si="17"/>
        <v>-</v>
      </c>
      <c r="AC42" s="87" t="str">
        <f t="shared" si="17"/>
        <v>-</v>
      </c>
      <c r="AD42" s="87" t="str">
        <f t="shared" si="17"/>
        <v>-</v>
      </c>
      <c r="AE42" s="88" t="str">
        <f t="shared" si="17"/>
        <v>-</v>
      </c>
      <c r="AF42" s="111" t="str">
        <f t="shared" si="17"/>
        <v>-</v>
      </c>
      <c r="AG42" s="86" t="str">
        <f t="shared" si="17"/>
        <v>-</v>
      </c>
      <c r="AH42" s="87" t="str">
        <f t="shared" si="17"/>
        <v>-</v>
      </c>
      <c r="AI42" s="87" t="str">
        <f t="shared" si="17"/>
        <v>-</v>
      </c>
      <c r="AJ42" s="87" t="str">
        <f t="shared" si="17"/>
        <v>-</v>
      </c>
      <c r="AK42" s="87" t="str">
        <f t="shared" si="17"/>
        <v>-</v>
      </c>
      <c r="AL42" s="88" t="str">
        <f t="shared" si="17"/>
        <v>-</v>
      </c>
      <c r="AM42" s="111" t="str">
        <f t="shared" si="17"/>
        <v>-</v>
      </c>
      <c r="AN42" s="111" t="str">
        <f t="shared" si="17"/>
        <v>-</v>
      </c>
    </row>
    <row r="43" spans="1:40">
      <c r="A43" s="264" t="s">
        <v>72</v>
      </c>
      <c r="B43" s="265"/>
      <c r="C43" s="265"/>
      <c r="D43" s="266"/>
      <c r="E43" s="89" t="str">
        <f t="shared" ref="E43:AN43" si="18">IFERROR((E23+E25+E26+E27)/E35,"-")</f>
        <v>-</v>
      </c>
      <c r="F43" s="90" t="str">
        <f t="shared" si="18"/>
        <v>-</v>
      </c>
      <c r="G43" s="90" t="str">
        <f t="shared" si="18"/>
        <v>-</v>
      </c>
      <c r="H43" s="90" t="str">
        <f t="shared" si="18"/>
        <v>-</v>
      </c>
      <c r="I43" s="90" t="str">
        <f t="shared" si="18"/>
        <v>-</v>
      </c>
      <c r="J43" s="91" t="str">
        <f t="shared" si="18"/>
        <v>-</v>
      </c>
      <c r="K43" s="112" t="str">
        <f t="shared" si="18"/>
        <v>-</v>
      </c>
      <c r="L43" s="89" t="str">
        <f t="shared" si="18"/>
        <v>-</v>
      </c>
      <c r="M43" s="90" t="str">
        <f t="shared" si="18"/>
        <v>-</v>
      </c>
      <c r="N43" s="90" t="str">
        <f t="shared" si="18"/>
        <v>-</v>
      </c>
      <c r="O43" s="90" t="str">
        <f t="shared" si="18"/>
        <v>-</v>
      </c>
      <c r="P43" s="90" t="str">
        <f t="shared" si="18"/>
        <v>-</v>
      </c>
      <c r="Q43" s="91" t="str">
        <f t="shared" si="18"/>
        <v>-</v>
      </c>
      <c r="R43" s="112" t="str">
        <f t="shared" si="18"/>
        <v>-</v>
      </c>
      <c r="S43" s="89" t="str">
        <f t="shared" si="18"/>
        <v>-</v>
      </c>
      <c r="T43" s="90" t="str">
        <f t="shared" si="18"/>
        <v>-</v>
      </c>
      <c r="U43" s="90" t="str">
        <f t="shared" si="18"/>
        <v>-</v>
      </c>
      <c r="V43" s="90" t="str">
        <f t="shared" si="18"/>
        <v>-</v>
      </c>
      <c r="W43" s="90" t="str">
        <f t="shared" si="18"/>
        <v>-</v>
      </c>
      <c r="X43" s="91" t="str">
        <f t="shared" si="18"/>
        <v>-</v>
      </c>
      <c r="Y43" s="112" t="str">
        <f t="shared" si="18"/>
        <v>-</v>
      </c>
      <c r="Z43" s="89" t="str">
        <f t="shared" si="18"/>
        <v>-</v>
      </c>
      <c r="AA43" s="90" t="str">
        <f t="shared" si="18"/>
        <v>-</v>
      </c>
      <c r="AB43" s="90" t="str">
        <f t="shared" si="18"/>
        <v>-</v>
      </c>
      <c r="AC43" s="90" t="str">
        <f t="shared" si="18"/>
        <v>-</v>
      </c>
      <c r="AD43" s="90" t="str">
        <f t="shared" si="18"/>
        <v>-</v>
      </c>
      <c r="AE43" s="91" t="str">
        <f t="shared" si="18"/>
        <v>-</v>
      </c>
      <c r="AF43" s="112" t="str">
        <f t="shared" si="18"/>
        <v>-</v>
      </c>
      <c r="AG43" s="89" t="str">
        <f t="shared" si="18"/>
        <v>-</v>
      </c>
      <c r="AH43" s="90" t="str">
        <f t="shared" si="18"/>
        <v>-</v>
      </c>
      <c r="AI43" s="90" t="str">
        <f t="shared" si="18"/>
        <v>-</v>
      </c>
      <c r="AJ43" s="90" t="str">
        <f t="shared" si="18"/>
        <v>-</v>
      </c>
      <c r="AK43" s="90" t="str">
        <f t="shared" si="18"/>
        <v>-</v>
      </c>
      <c r="AL43" s="91" t="str">
        <f t="shared" si="18"/>
        <v>-</v>
      </c>
      <c r="AM43" s="112" t="str">
        <f t="shared" si="18"/>
        <v>-</v>
      </c>
      <c r="AN43" s="112" t="str">
        <f t="shared" si="18"/>
        <v>-</v>
      </c>
    </row>
    <row r="44" spans="1:40">
      <c r="A44" s="264" t="s">
        <v>73</v>
      </c>
      <c r="B44" s="265"/>
      <c r="C44" s="265"/>
      <c r="D44" s="266"/>
      <c r="E44" s="92" t="str">
        <f t="shared" ref="E44:AN44" si="19">IFERROR(E26/E35,"-")</f>
        <v>-</v>
      </c>
      <c r="F44" s="93" t="str">
        <f t="shared" si="19"/>
        <v>-</v>
      </c>
      <c r="G44" s="93" t="str">
        <f t="shared" si="19"/>
        <v>-</v>
      </c>
      <c r="H44" s="93" t="str">
        <f t="shared" si="19"/>
        <v>-</v>
      </c>
      <c r="I44" s="93" t="str">
        <f t="shared" si="19"/>
        <v>-</v>
      </c>
      <c r="J44" s="94" t="str">
        <f t="shared" si="19"/>
        <v>-</v>
      </c>
      <c r="K44" s="113" t="str">
        <f t="shared" si="19"/>
        <v>-</v>
      </c>
      <c r="L44" s="92" t="str">
        <f t="shared" si="19"/>
        <v>-</v>
      </c>
      <c r="M44" s="93" t="str">
        <f t="shared" si="19"/>
        <v>-</v>
      </c>
      <c r="N44" s="93" t="str">
        <f t="shared" si="19"/>
        <v>-</v>
      </c>
      <c r="O44" s="93" t="str">
        <f t="shared" si="19"/>
        <v>-</v>
      </c>
      <c r="P44" s="93" t="str">
        <f t="shared" si="19"/>
        <v>-</v>
      </c>
      <c r="Q44" s="94" t="str">
        <f t="shared" si="19"/>
        <v>-</v>
      </c>
      <c r="R44" s="113" t="str">
        <f t="shared" si="19"/>
        <v>-</v>
      </c>
      <c r="S44" s="92" t="str">
        <f t="shared" si="19"/>
        <v>-</v>
      </c>
      <c r="T44" s="93" t="str">
        <f t="shared" si="19"/>
        <v>-</v>
      </c>
      <c r="U44" s="93" t="str">
        <f t="shared" si="19"/>
        <v>-</v>
      </c>
      <c r="V44" s="93" t="str">
        <f t="shared" si="19"/>
        <v>-</v>
      </c>
      <c r="W44" s="93" t="str">
        <f t="shared" si="19"/>
        <v>-</v>
      </c>
      <c r="X44" s="94" t="str">
        <f t="shared" si="19"/>
        <v>-</v>
      </c>
      <c r="Y44" s="113" t="str">
        <f t="shared" si="19"/>
        <v>-</v>
      </c>
      <c r="Z44" s="92" t="str">
        <f t="shared" si="19"/>
        <v>-</v>
      </c>
      <c r="AA44" s="93" t="str">
        <f t="shared" si="19"/>
        <v>-</v>
      </c>
      <c r="AB44" s="93" t="str">
        <f t="shared" si="19"/>
        <v>-</v>
      </c>
      <c r="AC44" s="93" t="str">
        <f t="shared" si="19"/>
        <v>-</v>
      </c>
      <c r="AD44" s="93" t="str">
        <f t="shared" si="19"/>
        <v>-</v>
      </c>
      <c r="AE44" s="94" t="str">
        <f t="shared" si="19"/>
        <v>-</v>
      </c>
      <c r="AF44" s="113" t="str">
        <f t="shared" si="19"/>
        <v>-</v>
      </c>
      <c r="AG44" s="92" t="str">
        <f t="shared" si="19"/>
        <v>-</v>
      </c>
      <c r="AH44" s="93" t="str">
        <f t="shared" si="19"/>
        <v>-</v>
      </c>
      <c r="AI44" s="93" t="str">
        <f t="shared" si="19"/>
        <v>-</v>
      </c>
      <c r="AJ44" s="93" t="str">
        <f t="shared" si="19"/>
        <v>-</v>
      </c>
      <c r="AK44" s="93" t="str">
        <f t="shared" si="19"/>
        <v>-</v>
      </c>
      <c r="AL44" s="94" t="str">
        <f t="shared" si="19"/>
        <v>-</v>
      </c>
      <c r="AM44" s="113" t="str">
        <f t="shared" si="19"/>
        <v>-</v>
      </c>
      <c r="AN44" s="113" t="str">
        <f t="shared" si="19"/>
        <v>-</v>
      </c>
    </row>
    <row r="45" spans="1:40">
      <c r="A45" s="264" t="s">
        <v>74</v>
      </c>
      <c r="B45" s="265"/>
      <c r="C45" s="265"/>
      <c r="D45" s="266"/>
      <c r="E45" s="92" t="str">
        <f t="shared" ref="E45:AN45" si="20">IFERROR(E25/E35,"-")</f>
        <v>-</v>
      </c>
      <c r="F45" s="93" t="str">
        <f t="shared" si="20"/>
        <v>-</v>
      </c>
      <c r="G45" s="93" t="str">
        <f t="shared" si="20"/>
        <v>-</v>
      </c>
      <c r="H45" s="93" t="str">
        <f t="shared" si="20"/>
        <v>-</v>
      </c>
      <c r="I45" s="93" t="str">
        <f t="shared" si="20"/>
        <v>-</v>
      </c>
      <c r="J45" s="94" t="str">
        <f t="shared" si="20"/>
        <v>-</v>
      </c>
      <c r="K45" s="113" t="str">
        <f t="shared" si="20"/>
        <v>-</v>
      </c>
      <c r="L45" s="92" t="str">
        <f t="shared" si="20"/>
        <v>-</v>
      </c>
      <c r="M45" s="93" t="str">
        <f t="shared" si="20"/>
        <v>-</v>
      </c>
      <c r="N45" s="93" t="str">
        <f t="shared" si="20"/>
        <v>-</v>
      </c>
      <c r="O45" s="93" t="str">
        <f t="shared" si="20"/>
        <v>-</v>
      </c>
      <c r="P45" s="93" t="str">
        <f t="shared" si="20"/>
        <v>-</v>
      </c>
      <c r="Q45" s="94" t="str">
        <f t="shared" si="20"/>
        <v>-</v>
      </c>
      <c r="R45" s="113" t="str">
        <f t="shared" si="20"/>
        <v>-</v>
      </c>
      <c r="S45" s="92" t="str">
        <f t="shared" si="20"/>
        <v>-</v>
      </c>
      <c r="T45" s="93" t="str">
        <f t="shared" si="20"/>
        <v>-</v>
      </c>
      <c r="U45" s="93" t="str">
        <f t="shared" si="20"/>
        <v>-</v>
      </c>
      <c r="V45" s="93" t="str">
        <f t="shared" si="20"/>
        <v>-</v>
      </c>
      <c r="W45" s="93" t="str">
        <f t="shared" si="20"/>
        <v>-</v>
      </c>
      <c r="X45" s="94" t="str">
        <f t="shared" si="20"/>
        <v>-</v>
      </c>
      <c r="Y45" s="113" t="str">
        <f t="shared" si="20"/>
        <v>-</v>
      </c>
      <c r="Z45" s="92" t="str">
        <f t="shared" si="20"/>
        <v>-</v>
      </c>
      <c r="AA45" s="93" t="str">
        <f t="shared" si="20"/>
        <v>-</v>
      </c>
      <c r="AB45" s="93" t="str">
        <f t="shared" si="20"/>
        <v>-</v>
      </c>
      <c r="AC45" s="93" t="str">
        <f t="shared" si="20"/>
        <v>-</v>
      </c>
      <c r="AD45" s="93" t="str">
        <f t="shared" si="20"/>
        <v>-</v>
      </c>
      <c r="AE45" s="94" t="str">
        <f t="shared" si="20"/>
        <v>-</v>
      </c>
      <c r="AF45" s="113" t="str">
        <f t="shared" si="20"/>
        <v>-</v>
      </c>
      <c r="AG45" s="92" t="str">
        <f t="shared" si="20"/>
        <v>-</v>
      </c>
      <c r="AH45" s="93" t="str">
        <f t="shared" si="20"/>
        <v>-</v>
      </c>
      <c r="AI45" s="93" t="str">
        <f t="shared" si="20"/>
        <v>-</v>
      </c>
      <c r="AJ45" s="93" t="str">
        <f t="shared" si="20"/>
        <v>-</v>
      </c>
      <c r="AK45" s="93" t="str">
        <f t="shared" si="20"/>
        <v>-</v>
      </c>
      <c r="AL45" s="94" t="str">
        <f t="shared" si="20"/>
        <v>-</v>
      </c>
      <c r="AM45" s="113" t="str">
        <f t="shared" si="20"/>
        <v>-</v>
      </c>
      <c r="AN45" s="113" t="str">
        <f t="shared" si="20"/>
        <v>-</v>
      </c>
    </row>
    <row r="46" spans="1:40">
      <c r="A46" s="264" t="s">
        <v>75</v>
      </c>
      <c r="B46" s="265"/>
      <c r="C46" s="265"/>
      <c r="D46" s="266"/>
      <c r="E46" s="92" t="str">
        <f t="shared" ref="E46:AN46" si="21">IFERROR(E27/E35,"-")</f>
        <v>-</v>
      </c>
      <c r="F46" s="93" t="str">
        <f t="shared" si="21"/>
        <v>-</v>
      </c>
      <c r="G46" s="93" t="str">
        <f t="shared" si="21"/>
        <v>-</v>
      </c>
      <c r="H46" s="93" t="str">
        <f t="shared" si="21"/>
        <v>-</v>
      </c>
      <c r="I46" s="93" t="str">
        <f t="shared" si="21"/>
        <v>-</v>
      </c>
      <c r="J46" s="94" t="str">
        <f t="shared" si="21"/>
        <v>-</v>
      </c>
      <c r="K46" s="113" t="str">
        <f t="shared" si="21"/>
        <v>-</v>
      </c>
      <c r="L46" s="92" t="str">
        <f t="shared" si="21"/>
        <v>-</v>
      </c>
      <c r="M46" s="93" t="str">
        <f t="shared" si="21"/>
        <v>-</v>
      </c>
      <c r="N46" s="93" t="str">
        <f t="shared" si="21"/>
        <v>-</v>
      </c>
      <c r="O46" s="93" t="str">
        <f t="shared" si="21"/>
        <v>-</v>
      </c>
      <c r="P46" s="93" t="str">
        <f t="shared" si="21"/>
        <v>-</v>
      </c>
      <c r="Q46" s="94" t="str">
        <f t="shared" si="21"/>
        <v>-</v>
      </c>
      <c r="R46" s="113" t="str">
        <f t="shared" si="21"/>
        <v>-</v>
      </c>
      <c r="S46" s="92" t="str">
        <f t="shared" si="21"/>
        <v>-</v>
      </c>
      <c r="T46" s="93" t="str">
        <f t="shared" si="21"/>
        <v>-</v>
      </c>
      <c r="U46" s="93" t="str">
        <f t="shared" si="21"/>
        <v>-</v>
      </c>
      <c r="V46" s="93" t="str">
        <f t="shared" si="21"/>
        <v>-</v>
      </c>
      <c r="W46" s="93" t="str">
        <f t="shared" si="21"/>
        <v>-</v>
      </c>
      <c r="X46" s="94" t="str">
        <f t="shared" si="21"/>
        <v>-</v>
      </c>
      <c r="Y46" s="113" t="str">
        <f t="shared" si="21"/>
        <v>-</v>
      </c>
      <c r="Z46" s="92" t="str">
        <f t="shared" si="21"/>
        <v>-</v>
      </c>
      <c r="AA46" s="93" t="str">
        <f t="shared" si="21"/>
        <v>-</v>
      </c>
      <c r="AB46" s="93" t="str">
        <f t="shared" si="21"/>
        <v>-</v>
      </c>
      <c r="AC46" s="93" t="str">
        <f t="shared" si="21"/>
        <v>-</v>
      </c>
      <c r="AD46" s="93" t="str">
        <f t="shared" si="21"/>
        <v>-</v>
      </c>
      <c r="AE46" s="94" t="str">
        <f t="shared" si="21"/>
        <v>-</v>
      </c>
      <c r="AF46" s="113" t="str">
        <f t="shared" si="21"/>
        <v>-</v>
      </c>
      <c r="AG46" s="92" t="str">
        <f t="shared" si="21"/>
        <v>-</v>
      </c>
      <c r="AH46" s="93" t="str">
        <f t="shared" si="21"/>
        <v>-</v>
      </c>
      <c r="AI46" s="93" t="str">
        <f t="shared" si="21"/>
        <v>-</v>
      </c>
      <c r="AJ46" s="93" t="str">
        <f t="shared" si="21"/>
        <v>-</v>
      </c>
      <c r="AK46" s="93" t="str">
        <f t="shared" si="21"/>
        <v>-</v>
      </c>
      <c r="AL46" s="94" t="str">
        <f t="shared" si="21"/>
        <v>-</v>
      </c>
      <c r="AM46" s="113" t="str">
        <f t="shared" si="21"/>
        <v>-</v>
      </c>
      <c r="AN46" s="113" t="str">
        <f t="shared" si="21"/>
        <v>-</v>
      </c>
    </row>
    <row r="47" spans="1:40">
      <c r="A47" s="264" t="s">
        <v>76</v>
      </c>
      <c r="B47" s="265"/>
      <c r="C47" s="265"/>
      <c r="D47" s="266"/>
      <c r="E47" s="92" t="str">
        <f t="shared" ref="E47:AN47" si="22">IFERROR(E27/(E23+E25+E26+E27),"-")</f>
        <v>-</v>
      </c>
      <c r="F47" s="93" t="str">
        <f t="shared" si="22"/>
        <v>-</v>
      </c>
      <c r="G47" s="93" t="str">
        <f t="shared" si="22"/>
        <v>-</v>
      </c>
      <c r="H47" s="93" t="str">
        <f t="shared" si="22"/>
        <v>-</v>
      </c>
      <c r="I47" s="93" t="str">
        <f t="shared" si="22"/>
        <v>-</v>
      </c>
      <c r="J47" s="94" t="str">
        <f t="shared" si="22"/>
        <v>-</v>
      </c>
      <c r="K47" s="113" t="str">
        <f t="shared" si="22"/>
        <v>-</v>
      </c>
      <c r="L47" s="92" t="str">
        <f t="shared" si="22"/>
        <v>-</v>
      </c>
      <c r="M47" s="93" t="str">
        <f t="shared" si="22"/>
        <v>-</v>
      </c>
      <c r="N47" s="93" t="str">
        <f t="shared" si="22"/>
        <v>-</v>
      </c>
      <c r="O47" s="93" t="str">
        <f t="shared" si="22"/>
        <v>-</v>
      </c>
      <c r="P47" s="93" t="str">
        <f t="shared" si="22"/>
        <v>-</v>
      </c>
      <c r="Q47" s="94" t="str">
        <f t="shared" si="22"/>
        <v>-</v>
      </c>
      <c r="R47" s="113" t="str">
        <f t="shared" si="22"/>
        <v>-</v>
      </c>
      <c r="S47" s="92" t="str">
        <f t="shared" si="22"/>
        <v>-</v>
      </c>
      <c r="T47" s="93" t="str">
        <f t="shared" si="22"/>
        <v>-</v>
      </c>
      <c r="U47" s="93" t="str">
        <f t="shared" si="22"/>
        <v>-</v>
      </c>
      <c r="V47" s="93" t="str">
        <f t="shared" si="22"/>
        <v>-</v>
      </c>
      <c r="W47" s="93" t="str">
        <f t="shared" si="22"/>
        <v>-</v>
      </c>
      <c r="X47" s="94" t="str">
        <f t="shared" si="22"/>
        <v>-</v>
      </c>
      <c r="Y47" s="113" t="str">
        <f t="shared" si="22"/>
        <v>-</v>
      </c>
      <c r="Z47" s="92" t="str">
        <f t="shared" si="22"/>
        <v>-</v>
      </c>
      <c r="AA47" s="93" t="str">
        <f t="shared" si="22"/>
        <v>-</v>
      </c>
      <c r="AB47" s="93" t="str">
        <f t="shared" si="22"/>
        <v>-</v>
      </c>
      <c r="AC47" s="93" t="str">
        <f t="shared" si="22"/>
        <v>-</v>
      </c>
      <c r="AD47" s="93" t="str">
        <f t="shared" si="22"/>
        <v>-</v>
      </c>
      <c r="AE47" s="94" t="str">
        <f t="shared" si="22"/>
        <v>-</v>
      </c>
      <c r="AF47" s="113" t="str">
        <f t="shared" si="22"/>
        <v>-</v>
      </c>
      <c r="AG47" s="92" t="str">
        <f t="shared" si="22"/>
        <v>-</v>
      </c>
      <c r="AH47" s="93" t="str">
        <f t="shared" si="22"/>
        <v>-</v>
      </c>
      <c r="AI47" s="93" t="str">
        <f t="shared" si="22"/>
        <v>-</v>
      </c>
      <c r="AJ47" s="93" t="str">
        <f t="shared" si="22"/>
        <v>-</v>
      </c>
      <c r="AK47" s="93" t="str">
        <f t="shared" si="22"/>
        <v>-</v>
      </c>
      <c r="AL47" s="94" t="str">
        <f t="shared" si="22"/>
        <v>-</v>
      </c>
      <c r="AM47" s="113" t="str">
        <f t="shared" si="22"/>
        <v>-</v>
      </c>
      <c r="AN47" s="113" t="str">
        <f t="shared" si="22"/>
        <v>-</v>
      </c>
    </row>
    <row r="48" spans="1:40">
      <c r="A48" s="264" t="s">
        <v>77</v>
      </c>
      <c r="B48" s="265"/>
      <c r="C48" s="265"/>
      <c r="D48" s="266"/>
      <c r="E48" s="92" t="str">
        <f t="shared" ref="E48:AN48" si="23">IFERROR(E32/E35,"-")</f>
        <v>-</v>
      </c>
      <c r="F48" s="93" t="str">
        <f t="shared" si="23"/>
        <v>-</v>
      </c>
      <c r="G48" s="93" t="str">
        <f t="shared" si="23"/>
        <v>-</v>
      </c>
      <c r="H48" s="93" t="str">
        <f t="shared" si="23"/>
        <v>-</v>
      </c>
      <c r="I48" s="93" t="str">
        <f t="shared" si="23"/>
        <v>-</v>
      </c>
      <c r="J48" s="94" t="str">
        <f t="shared" si="23"/>
        <v>-</v>
      </c>
      <c r="K48" s="113" t="str">
        <f t="shared" si="23"/>
        <v>-</v>
      </c>
      <c r="L48" s="92" t="str">
        <f t="shared" si="23"/>
        <v>-</v>
      </c>
      <c r="M48" s="93" t="str">
        <f t="shared" si="23"/>
        <v>-</v>
      </c>
      <c r="N48" s="93" t="str">
        <f t="shared" si="23"/>
        <v>-</v>
      </c>
      <c r="O48" s="93" t="str">
        <f t="shared" si="23"/>
        <v>-</v>
      </c>
      <c r="P48" s="93" t="str">
        <f t="shared" si="23"/>
        <v>-</v>
      </c>
      <c r="Q48" s="94" t="str">
        <f t="shared" si="23"/>
        <v>-</v>
      </c>
      <c r="R48" s="113" t="str">
        <f t="shared" si="23"/>
        <v>-</v>
      </c>
      <c r="S48" s="92" t="str">
        <f t="shared" si="23"/>
        <v>-</v>
      </c>
      <c r="T48" s="93" t="str">
        <f t="shared" si="23"/>
        <v>-</v>
      </c>
      <c r="U48" s="93" t="str">
        <f t="shared" si="23"/>
        <v>-</v>
      </c>
      <c r="V48" s="93" t="str">
        <f t="shared" si="23"/>
        <v>-</v>
      </c>
      <c r="W48" s="93" t="str">
        <f t="shared" si="23"/>
        <v>-</v>
      </c>
      <c r="X48" s="94" t="str">
        <f t="shared" si="23"/>
        <v>-</v>
      </c>
      <c r="Y48" s="113" t="str">
        <f t="shared" si="23"/>
        <v>-</v>
      </c>
      <c r="Z48" s="92" t="str">
        <f t="shared" si="23"/>
        <v>-</v>
      </c>
      <c r="AA48" s="93" t="str">
        <f t="shared" si="23"/>
        <v>-</v>
      </c>
      <c r="AB48" s="93" t="str">
        <f t="shared" si="23"/>
        <v>-</v>
      </c>
      <c r="AC48" s="93" t="str">
        <f t="shared" si="23"/>
        <v>-</v>
      </c>
      <c r="AD48" s="93" t="str">
        <f t="shared" si="23"/>
        <v>-</v>
      </c>
      <c r="AE48" s="94" t="str">
        <f t="shared" si="23"/>
        <v>-</v>
      </c>
      <c r="AF48" s="113" t="str">
        <f t="shared" si="23"/>
        <v>-</v>
      </c>
      <c r="AG48" s="92" t="str">
        <f t="shared" si="23"/>
        <v>-</v>
      </c>
      <c r="AH48" s="93" t="str">
        <f t="shared" si="23"/>
        <v>-</v>
      </c>
      <c r="AI48" s="93" t="str">
        <f t="shared" si="23"/>
        <v>-</v>
      </c>
      <c r="AJ48" s="93" t="str">
        <f t="shared" si="23"/>
        <v>-</v>
      </c>
      <c r="AK48" s="93" t="str">
        <f t="shared" si="23"/>
        <v>-</v>
      </c>
      <c r="AL48" s="94" t="str">
        <f t="shared" si="23"/>
        <v>-</v>
      </c>
      <c r="AM48" s="113" t="str">
        <f t="shared" si="23"/>
        <v>-</v>
      </c>
      <c r="AN48" s="113" t="str">
        <f t="shared" si="23"/>
        <v>-</v>
      </c>
    </row>
    <row r="49" spans="1:40">
      <c r="A49" s="264" t="s">
        <v>78</v>
      </c>
      <c r="B49" s="265"/>
      <c r="C49" s="265"/>
      <c r="D49" s="266"/>
      <c r="E49" s="92" t="str">
        <f t="shared" ref="E49:AN49" si="24">IFERROR(E33/E35,"-")</f>
        <v>-</v>
      </c>
      <c r="F49" s="93" t="str">
        <f t="shared" si="24"/>
        <v>-</v>
      </c>
      <c r="G49" s="93" t="str">
        <f t="shared" si="24"/>
        <v>-</v>
      </c>
      <c r="H49" s="93" t="str">
        <f t="shared" si="24"/>
        <v>-</v>
      </c>
      <c r="I49" s="93" t="str">
        <f t="shared" si="24"/>
        <v>-</v>
      </c>
      <c r="J49" s="94" t="str">
        <f t="shared" si="24"/>
        <v>-</v>
      </c>
      <c r="K49" s="113" t="str">
        <f t="shared" si="24"/>
        <v>-</v>
      </c>
      <c r="L49" s="92" t="str">
        <f t="shared" si="24"/>
        <v>-</v>
      </c>
      <c r="M49" s="93" t="str">
        <f t="shared" si="24"/>
        <v>-</v>
      </c>
      <c r="N49" s="93" t="str">
        <f t="shared" si="24"/>
        <v>-</v>
      </c>
      <c r="O49" s="93" t="str">
        <f t="shared" si="24"/>
        <v>-</v>
      </c>
      <c r="P49" s="93" t="str">
        <f t="shared" si="24"/>
        <v>-</v>
      </c>
      <c r="Q49" s="94" t="str">
        <f t="shared" si="24"/>
        <v>-</v>
      </c>
      <c r="R49" s="113" t="str">
        <f t="shared" si="24"/>
        <v>-</v>
      </c>
      <c r="S49" s="92" t="str">
        <f t="shared" si="24"/>
        <v>-</v>
      </c>
      <c r="T49" s="93" t="str">
        <f t="shared" si="24"/>
        <v>-</v>
      </c>
      <c r="U49" s="93" t="str">
        <f t="shared" si="24"/>
        <v>-</v>
      </c>
      <c r="V49" s="93" t="str">
        <f t="shared" si="24"/>
        <v>-</v>
      </c>
      <c r="W49" s="93" t="str">
        <f t="shared" si="24"/>
        <v>-</v>
      </c>
      <c r="X49" s="94" t="str">
        <f t="shared" si="24"/>
        <v>-</v>
      </c>
      <c r="Y49" s="113" t="str">
        <f t="shared" si="24"/>
        <v>-</v>
      </c>
      <c r="Z49" s="92" t="str">
        <f t="shared" si="24"/>
        <v>-</v>
      </c>
      <c r="AA49" s="93" t="str">
        <f t="shared" si="24"/>
        <v>-</v>
      </c>
      <c r="AB49" s="93" t="str">
        <f t="shared" si="24"/>
        <v>-</v>
      </c>
      <c r="AC49" s="93" t="str">
        <f t="shared" si="24"/>
        <v>-</v>
      </c>
      <c r="AD49" s="93" t="str">
        <f t="shared" si="24"/>
        <v>-</v>
      </c>
      <c r="AE49" s="94" t="str">
        <f t="shared" si="24"/>
        <v>-</v>
      </c>
      <c r="AF49" s="113" t="str">
        <f t="shared" si="24"/>
        <v>-</v>
      </c>
      <c r="AG49" s="92" t="str">
        <f t="shared" si="24"/>
        <v>-</v>
      </c>
      <c r="AH49" s="93" t="str">
        <f t="shared" si="24"/>
        <v>-</v>
      </c>
      <c r="AI49" s="93" t="str">
        <f t="shared" si="24"/>
        <v>-</v>
      </c>
      <c r="AJ49" s="93" t="str">
        <f t="shared" si="24"/>
        <v>-</v>
      </c>
      <c r="AK49" s="93" t="str">
        <f t="shared" si="24"/>
        <v>-</v>
      </c>
      <c r="AL49" s="94" t="str">
        <f t="shared" si="24"/>
        <v>-</v>
      </c>
      <c r="AM49" s="113" t="str">
        <f t="shared" si="24"/>
        <v>-</v>
      </c>
      <c r="AN49" s="113" t="str">
        <f t="shared" si="24"/>
        <v>-</v>
      </c>
    </row>
    <row r="50" spans="1:40">
      <c r="A50" s="264" t="s">
        <v>79</v>
      </c>
      <c r="B50" s="265"/>
      <c r="C50" s="265"/>
      <c r="D50" s="266"/>
      <c r="E50" s="92" t="str">
        <f t="shared" ref="E50:AN50" si="25">IFERROR((E24+E28+E29)/E35,"-")</f>
        <v>-</v>
      </c>
      <c r="F50" s="93" t="str">
        <f t="shared" si="25"/>
        <v>-</v>
      </c>
      <c r="G50" s="93" t="str">
        <f t="shared" si="25"/>
        <v>-</v>
      </c>
      <c r="H50" s="93" t="str">
        <f t="shared" si="25"/>
        <v>-</v>
      </c>
      <c r="I50" s="93" t="str">
        <f t="shared" si="25"/>
        <v>-</v>
      </c>
      <c r="J50" s="94" t="str">
        <f t="shared" si="25"/>
        <v>-</v>
      </c>
      <c r="K50" s="113" t="str">
        <f t="shared" si="25"/>
        <v>-</v>
      </c>
      <c r="L50" s="92" t="str">
        <f t="shared" si="25"/>
        <v>-</v>
      </c>
      <c r="M50" s="93" t="str">
        <f t="shared" si="25"/>
        <v>-</v>
      </c>
      <c r="N50" s="93" t="str">
        <f t="shared" si="25"/>
        <v>-</v>
      </c>
      <c r="O50" s="93" t="str">
        <f t="shared" si="25"/>
        <v>-</v>
      </c>
      <c r="P50" s="93" t="str">
        <f t="shared" si="25"/>
        <v>-</v>
      </c>
      <c r="Q50" s="94" t="str">
        <f t="shared" si="25"/>
        <v>-</v>
      </c>
      <c r="R50" s="113" t="str">
        <f t="shared" si="25"/>
        <v>-</v>
      </c>
      <c r="S50" s="92" t="str">
        <f t="shared" si="25"/>
        <v>-</v>
      </c>
      <c r="T50" s="93" t="str">
        <f t="shared" si="25"/>
        <v>-</v>
      </c>
      <c r="U50" s="93" t="str">
        <f t="shared" si="25"/>
        <v>-</v>
      </c>
      <c r="V50" s="93" t="str">
        <f t="shared" si="25"/>
        <v>-</v>
      </c>
      <c r="W50" s="93" t="str">
        <f t="shared" si="25"/>
        <v>-</v>
      </c>
      <c r="X50" s="94" t="str">
        <f t="shared" si="25"/>
        <v>-</v>
      </c>
      <c r="Y50" s="113" t="str">
        <f t="shared" si="25"/>
        <v>-</v>
      </c>
      <c r="Z50" s="92" t="str">
        <f t="shared" si="25"/>
        <v>-</v>
      </c>
      <c r="AA50" s="93" t="str">
        <f t="shared" si="25"/>
        <v>-</v>
      </c>
      <c r="AB50" s="93" t="str">
        <f t="shared" si="25"/>
        <v>-</v>
      </c>
      <c r="AC50" s="93" t="str">
        <f t="shared" si="25"/>
        <v>-</v>
      </c>
      <c r="AD50" s="93" t="str">
        <f t="shared" si="25"/>
        <v>-</v>
      </c>
      <c r="AE50" s="94" t="str">
        <f t="shared" si="25"/>
        <v>-</v>
      </c>
      <c r="AF50" s="113" t="str">
        <f t="shared" si="25"/>
        <v>-</v>
      </c>
      <c r="AG50" s="92" t="str">
        <f t="shared" si="25"/>
        <v>-</v>
      </c>
      <c r="AH50" s="93" t="str">
        <f t="shared" si="25"/>
        <v>-</v>
      </c>
      <c r="AI50" s="93" t="str">
        <f t="shared" si="25"/>
        <v>-</v>
      </c>
      <c r="AJ50" s="93" t="str">
        <f t="shared" si="25"/>
        <v>-</v>
      </c>
      <c r="AK50" s="93" t="str">
        <f t="shared" si="25"/>
        <v>-</v>
      </c>
      <c r="AL50" s="94" t="str">
        <f t="shared" si="25"/>
        <v>-</v>
      </c>
      <c r="AM50" s="113" t="str">
        <f t="shared" si="25"/>
        <v>-</v>
      </c>
      <c r="AN50" s="113" t="str">
        <f t="shared" si="25"/>
        <v>-</v>
      </c>
    </row>
    <row r="51" spans="1:40">
      <c r="A51" s="264" t="s">
        <v>80</v>
      </c>
      <c r="B51" s="265"/>
      <c r="C51" s="265"/>
      <c r="D51" s="266"/>
      <c r="E51" s="92" t="str">
        <f t="shared" ref="E51:AN51" si="26">IFERROR(E28/E35,"-")</f>
        <v>-</v>
      </c>
      <c r="F51" s="93" t="str">
        <f t="shared" si="26"/>
        <v>-</v>
      </c>
      <c r="G51" s="93" t="str">
        <f t="shared" si="26"/>
        <v>-</v>
      </c>
      <c r="H51" s="93" t="str">
        <f t="shared" si="26"/>
        <v>-</v>
      </c>
      <c r="I51" s="93" t="str">
        <f t="shared" si="26"/>
        <v>-</v>
      </c>
      <c r="J51" s="94" t="str">
        <f t="shared" si="26"/>
        <v>-</v>
      </c>
      <c r="K51" s="113" t="str">
        <f t="shared" si="26"/>
        <v>-</v>
      </c>
      <c r="L51" s="92" t="str">
        <f t="shared" si="26"/>
        <v>-</v>
      </c>
      <c r="M51" s="93" t="str">
        <f t="shared" si="26"/>
        <v>-</v>
      </c>
      <c r="N51" s="93" t="str">
        <f t="shared" si="26"/>
        <v>-</v>
      </c>
      <c r="O51" s="93" t="str">
        <f t="shared" si="26"/>
        <v>-</v>
      </c>
      <c r="P51" s="93" t="str">
        <f t="shared" si="26"/>
        <v>-</v>
      </c>
      <c r="Q51" s="94" t="str">
        <f t="shared" si="26"/>
        <v>-</v>
      </c>
      <c r="R51" s="113" t="str">
        <f t="shared" si="26"/>
        <v>-</v>
      </c>
      <c r="S51" s="92" t="str">
        <f t="shared" si="26"/>
        <v>-</v>
      </c>
      <c r="T51" s="93" t="str">
        <f t="shared" si="26"/>
        <v>-</v>
      </c>
      <c r="U51" s="93" t="str">
        <f t="shared" si="26"/>
        <v>-</v>
      </c>
      <c r="V51" s="93" t="str">
        <f t="shared" si="26"/>
        <v>-</v>
      </c>
      <c r="W51" s="93" t="str">
        <f t="shared" si="26"/>
        <v>-</v>
      </c>
      <c r="X51" s="94" t="str">
        <f t="shared" si="26"/>
        <v>-</v>
      </c>
      <c r="Y51" s="113" t="str">
        <f t="shared" si="26"/>
        <v>-</v>
      </c>
      <c r="Z51" s="92" t="str">
        <f t="shared" si="26"/>
        <v>-</v>
      </c>
      <c r="AA51" s="93" t="str">
        <f t="shared" si="26"/>
        <v>-</v>
      </c>
      <c r="AB51" s="93" t="str">
        <f t="shared" si="26"/>
        <v>-</v>
      </c>
      <c r="AC51" s="93" t="str">
        <f t="shared" si="26"/>
        <v>-</v>
      </c>
      <c r="AD51" s="93" t="str">
        <f t="shared" si="26"/>
        <v>-</v>
      </c>
      <c r="AE51" s="94" t="str">
        <f t="shared" si="26"/>
        <v>-</v>
      </c>
      <c r="AF51" s="113" t="str">
        <f t="shared" si="26"/>
        <v>-</v>
      </c>
      <c r="AG51" s="92" t="str">
        <f t="shared" si="26"/>
        <v>-</v>
      </c>
      <c r="AH51" s="93" t="str">
        <f t="shared" si="26"/>
        <v>-</v>
      </c>
      <c r="AI51" s="93" t="str">
        <f t="shared" si="26"/>
        <v>-</v>
      </c>
      <c r="AJ51" s="93" t="str">
        <f t="shared" si="26"/>
        <v>-</v>
      </c>
      <c r="AK51" s="93" t="str">
        <f t="shared" si="26"/>
        <v>-</v>
      </c>
      <c r="AL51" s="94" t="str">
        <f t="shared" si="26"/>
        <v>-</v>
      </c>
      <c r="AM51" s="113" t="str">
        <f t="shared" si="26"/>
        <v>-</v>
      </c>
      <c r="AN51" s="113" t="str">
        <f t="shared" si="26"/>
        <v>-</v>
      </c>
    </row>
    <row r="52" spans="1:40">
      <c r="A52" s="264" t="s">
        <v>81</v>
      </c>
      <c r="B52" s="265"/>
      <c r="C52" s="265"/>
      <c r="D52" s="266"/>
      <c r="E52" s="92" t="str">
        <f t="shared" ref="E52:AN52" si="27">IFERROR(E29/E35,"-")</f>
        <v>-</v>
      </c>
      <c r="F52" s="93" t="str">
        <f t="shared" si="27"/>
        <v>-</v>
      </c>
      <c r="G52" s="93" t="str">
        <f t="shared" si="27"/>
        <v>-</v>
      </c>
      <c r="H52" s="93" t="str">
        <f t="shared" si="27"/>
        <v>-</v>
      </c>
      <c r="I52" s="93" t="str">
        <f t="shared" si="27"/>
        <v>-</v>
      </c>
      <c r="J52" s="94" t="str">
        <f t="shared" si="27"/>
        <v>-</v>
      </c>
      <c r="K52" s="113" t="str">
        <f t="shared" si="27"/>
        <v>-</v>
      </c>
      <c r="L52" s="92" t="str">
        <f t="shared" si="27"/>
        <v>-</v>
      </c>
      <c r="M52" s="93" t="str">
        <f t="shared" si="27"/>
        <v>-</v>
      </c>
      <c r="N52" s="93" t="str">
        <f t="shared" si="27"/>
        <v>-</v>
      </c>
      <c r="O52" s="93" t="str">
        <f t="shared" si="27"/>
        <v>-</v>
      </c>
      <c r="P52" s="93" t="str">
        <f t="shared" si="27"/>
        <v>-</v>
      </c>
      <c r="Q52" s="94" t="str">
        <f t="shared" si="27"/>
        <v>-</v>
      </c>
      <c r="R52" s="113" t="str">
        <f t="shared" si="27"/>
        <v>-</v>
      </c>
      <c r="S52" s="92" t="str">
        <f t="shared" si="27"/>
        <v>-</v>
      </c>
      <c r="T52" s="93" t="str">
        <f t="shared" si="27"/>
        <v>-</v>
      </c>
      <c r="U52" s="93" t="str">
        <f t="shared" si="27"/>
        <v>-</v>
      </c>
      <c r="V52" s="93" t="str">
        <f t="shared" si="27"/>
        <v>-</v>
      </c>
      <c r="W52" s="93" t="str">
        <f t="shared" si="27"/>
        <v>-</v>
      </c>
      <c r="X52" s="94" t="str">
        <f t="shared" si="27"/>
        <v>-</v>
      </c>
      <c r="Y52" s="113" t="str">
        <f t="shared" si="27"/>
        <v>-</v>
      </c>
      <c r="Z52" s="92" t="str">
        <f t="shared" si="27"/>
        <v>-</v>
      </c>
      <c r="AA52" s="93" t="str">
        <f t="shared" si="27"/>
        <v>-</v>
      </c>
      <c r="AB52" s="93" t="str">
        <f t="shared" si="27"/>
        <v>-</v>
      </c>
      <c r="AC52" s="93" t="str">
        <f t="shared" si="27"/>
        <v>-</v>
      </c>
      <c r="AD52" s="93" t="str">
        <f t="shared" si="27"/>
        <v>-</v>
      </c>
      <c r="AE52" s="94" t="str">
        <f t="shared" si="27"/>
        <v>-</v>
      </c>
      <c r="AF52" s="113" t="str">
        <f t="shared" si="27"/>
        <v>-</v>
      </c>
      <c r="AG52" s="92" t="str">
        <f t="shared" si="27"/>
        <v>-</v>
      </c>
      <c r="AH52" s="93" t="str">
        <f t="shared" si="27"/>
        <v>-</v>
      </c>
      <c r="AI52" s="93" t="str">
        <f t="shared" si="27"/>
        <v>-</v>
      </c>
      <c r="AJ52" s="93" t="str">
        <f t="shared" si="27"/>
        <v>-</v>
      </c>
      <c r="AK52" s="93" t="str">
        <f t="shared" si="27"/>
        <v>-</v>
      </c>
      <c r="AL52" s="94" t="str">
        <f t="shared" si="27"/>
        <v>-</v>
      </c>
      <c r="AM52" s="113" t="str">
        <f t="shared" si="27"/>
        <v>-</v>
      </c>
      <c r="AN52" s="113" t="str">
        <f t="shared" si="27"/>
        <v>-</v>
      </c>
    </row>
    <row r="53" spans="1:40">
      <c r="A53" s="264" t="s">
        <v>82</v>
      </c>
      <c r="B53" s="265"/>
      <c r="C53" s="265"/>
      <c r="D53" s="266"/>
      <c r="E53" s="92" t="str">
        <f t="shared" ref="E53:AN53" si="28">IFERROR(E29/(E24+E28+E29),"-")</f>
        <v>-</v>
      </c>
      <c r="F53" s="93" t="str">
        <f t="shared" si="28"/>
        <v>-</v>
      </c>
      <c r="G53" s="93" t="str">
        <f t="shared" si="28"/>
        <v>-</v>
      </c>
      <c r="H53" s="93" t="str">
        <f t="shared" si="28"/>
        <v>-</v>
      </c>
      <c r="I53" s="93" t="str">
        <f t="shared" si="28"/>
        <v>-</v>
      </c>
      <c r="J53" s="94" t="str">
        <f t="shared" si="28"/>
        <v>-</v>
      </c>
      <c r="K53" s="113" t="str">
        <f t="shared" si="28"/>
        <v>-</v>
      </c>
      <c r="L53" s="92" t="str">
        <f t="shared" si="28"/>
        <v>-</v>
      </c>
      <c r="M53" s="93" t="str">
        <f t="shared" si="28"/>
        <v>-</v>
      </c>
      <c r="N53" s="93" t="str">
        <f t="shared" si="28"/>
        <v>-</v>
      </c>
      <c r="O53" s="93" t="str">
        <f t="shared" si="28"/>
        <v>-</v>
      </c>
      <c r="P53" s="93" t="str">
        <f t="shared" si="28"/>
        <v>-</v>
      </c>
      <c r="Q53" s="94" t="str">
        <f t="shared" si="28"/>
        <v>-</v>
      </c>
      <c r="R53" s="113" t="str">
        <f t="shared" si="28"/>
        <v>-</v>
      </c>
      <c r="S53" s="92" t="str">
        <f t="shared" si="28"/>
        <v>-</v>
      </c>
      <c r="T53" s="93" t="str">
        <f t="shared" si="28"/>
        <v>-</v>
      </c>
      <c r="U53" s="93" t="str">
        <f t="shared" si="28"/>
        <v>-</v>
      </c>
      <c r="V53" s="93" t="str">
        <f t="shared" si="28"/>
        <v>-</v>
      </c>
      <c r="W53" s="93" t="str">
        <f t="shared" si="28"/>
        <v>-</v>
      </c>
      <c r="X53" s="94" t="str">
        <f t="shared" si="28"/>
        <v>-</v>
      </c>
      <c r="Y53" s="113" t="str">
        <f t="shared" si="28"/>
        <v>-</v>
      </c>
      <c r="Z53" s="92" t="str">
        <f t="shared" si="28"/>
        <v>-</v>
      </c>
      <c r="AA53" s="93" t="str">
        <f t="shared" si="28"/>
        <v>-</v>
      </c>
      <c r="AB53" s="93" t="str">
        <f t="shared" si="28"/>
        <v>-</v>
      </c>
      <c r="AC53" s="93" t="str">
        <f t="shared" si="28"/>
        <v>-</v>
      </c>
      <c r="AD53" s="93" t="str">
        <f t="shared" si="28"/>
        <v>-</v>
      </c>
      <c r="AE53" s="94" t="str">
        <f t="shared" si="28"/>
        <v>-</v>
      </c>
      <c r="AF53" s="113" t="str">
        <f t="shared" si="28"/>
        <v>-</v>
      </c>
      <c r="AG53" s="92" t="str">
        <f t="shared" si="28"/>
        <v>-</v>
      </c>
      <c r="AH53" s="93" t="str">
        <f t="shared" si="28"/>
        <v>-</v>
      </c>
      <c r="AI53" s="93" t="str">
        <f t="shared" si="28"/>
        <v>-</v>
      </c>
      <c r="AJ53" s="93" t="str">
        <f t="shared" si="28"/>
        <v>-</v>
      </c>
      <c r="AK53" s="93" t="str">
        <f t="shared" si="28"/>
        <v>-</v>
      </c>
      <c r="AL53" s="94" t="str">
        <f t="shared" si="28"/>
        <v>-</v>
      </c>
      <c r="AM53" s="113" t="str">
        <f t="shared" si="28"/>
        <v>-</v>
      </c>
      <c r="AN53" s="113" t="str">
        <f t="shared" si="28"/>
        <v>-</v>
      </c>
    </row>
    <row r="54" spans="1:40">
      <c r="A54" s="264" t="s">
        <v>83</v>
      </c>
      <c r="B54" s="265"/>
      <c r="C54" s="265"/>
      <c r="D54" s="266"/>
      <c r="E54" s="92" t="str">
        <f t="shared" ref="E54:AN54" si="29">IFERROR((E30+E31)/E35,"-")</f>
        <v>-</v>
      </c>
      <c r="F54" s="93" t="str">
        <f t="shared" si="29"/>
        <v>-</v>
      </c>
      <c r="G54" s="93" t="str">
        <f t="shared" si="29"/>
        <v>-</v>
      </c>
      <c r="H54" s="93" t="str">
        <f t="shared" si="29"/>
        <v>-</v>
      </c>
      <c r="I54" s="93" t="str">
        <f t="shared" si="29"/>
        <v>-</v>
      </c>
      <c r="J54" s="94" t="str">
        <f t="shared" si="29"/>
        <v>-</v>
      </c>
      <c r="K54" s="113" t="str">
        <f t="shared" si="29"/>
        <v>-</v>
      </c>
      <c r="L54" s="92" t="str">
        <f t="shared" si="29"/>
        <v>-</v>
      </c>
      <c r="M54" s="93" t="str">
        <f t="shared" si="29"/>
        <v>-</v>
      </c>
      <c r="N54" s="93" t="str">
        <f t="shared" si="29"/>
        <v>-</v>
      </c>
      <c r="O54" s="93" t="str">
        <f t="shared" si="29"/>
        <v>-</v>
      </c>
      <c r="P54" s="93" t="str">
        <f t="shared" si="29"/>
        <v>-</v>
      </c>
      <c r="Q54" s="94" t="str">
        <f t="shared" si="29"/>
        <v>-</v>
      </c>
      <c r="R54" s="113" t="str">
        <f t="shared" si="29"/>
        <v>-</v>
      </c>
      <c r="S54" s="92" t="str">
        <f t="shared" si="29"/>
        <v>-</v>
      </c>
      <c r="T54" s="93" t="str">
        <f t="shared" si="29"/>
        <v>-</v>
      </c>
      <c r="U54" s="93" t="str">
        <f t="shared" si="29"/>
        <v>-</v>
      </c>
      <c r="V54" s="93" t="str">
        <f t="shared" si="29"/>
        <v>-</v>
      </c>
      <c r="W54" s="93" t="str">
        <f t="shared" si="29"/>
        <v>-</v>
      </c>
      <c r="X54" s="94" t="str">
        <f t="shared" si="29"/>
        <v>-</v>
      </c>
      <c r="Y54" s="113" t="str">
        <f t="shared" si="29"/>
        <v>-</v>
      </c>
      <c r="Z54" s="92" t="str">
        <f t="shared" si="29"/>
        <v>-</v>
      </c>
      <c r="AA54" s="93" t="str">
        <f t="shared" si="29"/>
        <v>-</v>
      </c>
      <c r="AB54" s="93" t="str">
        <f t="shared" si="29"/>
        <v>-</v>
      </c>
      <c r="AC54" s="93" t="str">
        <f t="shared" si="29"/>
        <v>-</v>
      </c>
      <c r="AD54" s="93" t="str">
        <f t="shared" si="29"/>
        <v>-</v>
      </c>
      <c r="AE54" s="94" t="str">
        <f t="shared" si="29"/>
        <v>-</v>
      </c>
      <c r="AF54" s="113" t="str">
        <f t="shared" si="29"/>
        <v>-</v>
      </c>
      <c r="AG54" s="92" t="str">
        <f t="shared" si="29"/>
        <v>-</v>
      </c>
      <c r="AH54" s="93" t="str">
        <f t="shared" si="29"/>
        <v>-</v>
      </c>
      <c r="AI54" s="93" t="str">
        <f t="shared" si="29"/>
        <v>-</v>
      </c>
      <c r="AJ54" s="93" t="str">
        <f t="shared" si="29"/>
        <v>-</v>
      </c>
      <c r="AK54" s="93" t="str">
        <f t="shared" si="29"/>
        <v>-</v>
      </c>
      <c r="AL54" s="94" t="str">
        <f t="shared" si="29"/>
        <v>-</v>
      </c>
      <c r="AM54" s="113" t="str">
        <f t="shared" si="29"/>
        <v>-</v>
      </c>
      <c r="AN54" s="113" t="str">
        <f t="shared" si="29"/>
        <v>-</v>
      </c>
    </row>
    <row r="55" spans="1:40">
      <c r="A55" s="264" t="s">
        <v>84</v>
      </c>
      <c r="B55" s="265"/>
      <c r="C55" s="265"/>
      <c r="D55" s="266"/>
      <c r="E55" s="92" t="str">
        <f t="shared" ref="E55:AN55" si="30">IFERROR(E30/E35,"-")</f>
        <v>-</v>
      </c>
      <c r="F55" s="93" t="str">
        <f t="shared" si="30"/>
        <v>-</v>
      </c>
      <c r="G55" s="93" t="str">
        <f t="shared" si="30"/>
        <v>-</v>
      </c>
      <c r="H55" s="93" t="str">
        <f t="shared" si="30"/>
        <v>-</v>
      </c>
      <c r="I55" s="93" t="str">
        <f t="shared" si="30"/>
        <v>-</v>
      </c>
      <c r="J55" s="94" t="str">
        <f t="shared" si="30"/>
        <v>-</v>
      </c>
      <c r="K55" s="113" t="str">
        <f t="shared" si="30"/>
        <v>-</v>
      </c>
      <c r="L55" s="92" t="str">
        <f t="shared" si="30"/>
        <v>-</v>
      </c>
      <c r="M55" s="93" t="str">
        <f t="shared" si="30"/>
        <v>-</v>
      </c>
      <c r="N55" s="93" t="str">
        <f t="shared" si="30"/>
        <v>-</v>
      </c>
      <c r="O55" s="93" t="str">
        <f t="shared" si="30"/>
        <v>-</v>
      </c>
      <c r="P55" s="93" t="str">
        <f t="shared" si="30"/>
        <v>-</v>
      </c>
      <c r="Q55" s="94" t="str">
        <f t="shared" si="30"/>
        <v>-</v>
      </c>
      <c r="R55" s="113" t="str">
        <f t="shared" si="30"/>
        <v>-</v>
      </c>
      <c r="S55" s="92" t="str">
        <f t="shared" si="30"/>
        <v>-</v>
      </c>
      <c r="T55" s="93" t="str">
        <f t="shared" si="30"/>
        <v>-</v>
      </c>
      <c r="U55" s="93" t="str">
        <f t="shared" si="30"/>
        <v>-</v>
      </c>
      <c r="V55" s="93" t="str">
        <f t="shared" si="30"/>
        <v>-</v>
      </c>
      <c r="W55" s="93" t="str">
        <f t="shared" si="30"/>
        <v>-</v>
      </c>
      <c r="X55" s="94" t="str">
        <f t="shared" si="30"/>
        <v>-</v>
      </c>
      <c r="Y55" s="113" t="str">
        <f t="shared" si="30"/>
        <v>-</v>
      </c>
      <c r="Z55" s="92" t="str">
        <f t="shared" si="30"/>
        <v>-</v>
      </c>
      <c r="AA55" s="93" t="str">
        <f t="shared" si="30"/>
        <v>-</v>
      </c>
      <c r="AB55" s="93" t="str">
        <f t="shared" si="30"/>
        <v>-</v>
      </c>
      <c r="AC55" s="93" t="str">
        <f t="shared" si="30"/>
        <v>-</v>
      </c>
      <c r="AD55" s="93" t="str">
        <f t="shared" si="30"/>
        <v>-</v>
      </c>
      <c r="AE55" s="94" t="str">
        <f t="shared" si="30"/>
        <v>-</v>
      </c>
      <c r="AF55" s="113" t="str">
        <f t="shared" si="30"/>
        <v>-</v>
      </c>
      <c r="AG55" s="92" t="str">
        <f t="shared" si="30"/>
        <v>-</v>
      </c>
      <c r="AH55" s="93" t="str">
        <f t="shared" si="30"/>
        <v>-</v>
      </c>
      <c r="AI55" s="93" t="str">
        <f t="shared" si="30"/>
        <v>-</v>
      </c>
      <c r="AJ55" s="93" t="str">
        <f t="shared" si="30"/>
        <v>-</v>
      </c>
      <c r="AK55" s="93" t="str">
        <f t="shared" si="30"/>
        <v>-</v>
      </c>
      <c r="AL55" s="94" t="str">
        <f t="shared" si="30"/>
        <v>-</v>
      </c>
      <c r="AM55" s="113" t="str">
        <f t="shared" si="30"/>
        <v>-</v>
      </c>
      <c r="AN55" s="113" t="str">
        <f t="shared" si="30"/>
        <v>-</v>
      </c>
    </row>
    <row r="56" spans="1:40">
      <c r="A56" s="264" t="s">
        <v>85</v>
      </c>
      <c r="B56" s="265"/>
      <c r="C56" s="265"/>
      <c r="D56" s="266"/>
      <c r="E56" s="92" t="str">
        <f t="shared" ref="E56:AN56" si="31">IFERROR(E31/E35,"-")</f>
        <v>-</v>
      </c>
      <c r="F56" s="93" t="str">
        <f t="shared" si="31"/>
        <v>-</v>
      </c>
      <c r="G56" s="93" t="str">
        <f t="shared" si="31"/>
        <v>-</v>
      </c>
      <c r="H56" s="93" t="str">
        <f t="shared" si="31"/>
        <v>-</v>
      </c>
      <c r="I56" s="93" t="str">
        <f t="shared" si="31"/>
        <v>-</v>
      </c>
      <c r="J56" s="94" t="str">
        <f t="shared" si="31"/>
        <v>-</v>
      </c>
      <c r="K56" s="113" t="str">
        <f t="shared" si="31"/>
        <v>-</v>
      </c>
      <c r="L56" s="92" t="str">
        <f t="shared" si="31"/>
        <v>-</v>
      </c>
      <c r="M56" s="93" t="str">
        <f t="shared" si="31"/>
        <v>-</v>
      </c>
      <c r="N56" s="93" t="str">
        <f t="shared" si="31"/>
        <v>-</v>
      </c>
      <c r="O56" s="93" t="str">
        <f t="shared" si="31"/>
        <v>-</v>
      </c>
      <c r="P56" s="93" t="str">
        <f t="shared" si="31"/>
        <v>-</v>
      </c>
      <c r="Q56" s="94" t="str">
        <f t="shared" si="31"/>
        <v>-</v>
      </c>
      <c r="R56" s="113" t="str">
        <f t="shared" si="31"/>
        <v>-</v>
      </c>
      <c r="S56" s="92" t="str">
        <f t="shared" si="31"/>
        <v>-</v>
      </c>
      <c r="T56" s="93" t="str">
        <f t="shared" si="31"/>
        <v>-</v>
      </c>
      <c r="U56" s="93" t="str">
        <f t="shared" si="31"/>
        <v>-</v>
      </c>
      <c r="V56" s="93" t="str">
        <f t="shared" si="31"/>
        <v>-</v>
      </c>
      <c r="W56" s="93" t="str">
        <f t="shared" si="31"/>
        <v>-</v>
      </c>
      <c r="X56" s="94" t="str">
        <f t="shared" si="31"/>
        <v>-</v>
      </c>
      <c r="Y56" s="113" t="str">
        <f t="shared" si="31"/>
        <v>-</v>
      </c>
      <c r="Z56" s="92" t="str">
        <f t="shared" si="31"/>
        <v>-</v>
      </c>
      <c r="AA56" s="93" t="str">
        <f t="shared" si="31"/>
        <v>-</v>
      </c>
      <c r="AB56" s="93" t="str">
        <f t="shared" si="31"/>
        <v>-</v>
      </c>
      <c r="AC56" s="93" t="str">
        <f t="shared" si="31"/>
        <v>-</v>
      </c>
      <c r="AD56" s="93" t="str">
        <f t="shared" si="31"/>
        <v>-</v>
      </c>
      <c r="AE56" s="94" t="str">
        <f t="shared" si="31"/>
        <v>-</v>
      </c>
      <c r="AF56" s="113" t="str">
        <f t="shared" si="31"/>
        <v>-</v>
      </c>
      <c r="AG56" s="92" t="str">
        <f t="shared" si="31"/>
        <v>-</v>
      </c>
      <c r="AH56" s="93" t="str">
        <f t="shared" si="31"/>
        <v>-</v>
      </c>
      <c r="AI56" s="93" t="str">
        <f t="shared" si="31"/>
        <v>-</v>
      </c>
      <c r="AJ56" s="93" t="str">
        <f t="shared" si="31"/>
        <v>-</v>
      </c>
      <c r="AK56" s="93" t="str">
        <f t="shared" si="31"/>
        <v>-</v>
      </c>
      <c r="AL56" s="94" t="str">
        <f t="shared" si="31"/>
        <v>-</v>
      </c>
      <c r="AM56" s="113" t="str">
        <f t="shared" si="31"/>
        <v>-</v>
      </c>
      <c r="AN56" s="113" t="str">
        <f t="shared" si="31"/>
        <v>-</v>
      </c>
    </row>
    <row r="57" spans="1:40">
      <c r="A57" s="264" t="s">
        <v>86</v>
      </c>
      <c r="B57" s="265"/>
      <c r="C57" s="265"/>
      <c r="D57" s="266"/>
      <c r="E57" s="92" t="str">
        <f t="shared" ref="E57:AN57" si="32">IFERROR(E34/E35,"-")</f>
        <v>-</v>
      </c>
      <c r="F57" s="93" t="str">
        <f t="shared" si="32"/>
        <v>-</v>
      </c>
      <c r="G57" s="93" t="str">
        <f t="shared" si="32"/>
        <v>-</v>
      </c>
      <c r="H57" s="93" t="str">
        <f t="shared" si="32"/>
        <v>-</v>
      </c>
      <c r="I57" s="93" t="str">
        <f t="shared" si="32"/>
        <v>-</v>
      </c>
      <c r="J57" s="94" t="str">
        <f t="shared" si="32"/>
        <v>-</v>
      </c>
      <c r="K57" s="113" t="str">
        <f t="shared" si="32"/>
        <v>-</v>
      </c>
      <c r="L57" s="92" t="str">
        <f t="shared" si="32"/>
        <v>-</v>
      </c>
      <c r="M57" s="93" t="str">
        <f t="shared" si="32"/>
        <v>-</v>
      </c>
      <c r="N57" s="93" t="str">
        <f t="shared" si="32"/>
        <v>-</v>
      </c>
      <c r="O57" s="93" t="str">
        <f t="shared" si="32"/>
        <v>-</v>
      </c>
      <c r="P57" s="93" t="str">
        <f t="shared" si="32"/>
        <v>-</v>
      </c>
      <c r="Q57" s="94" t="str">
        <f t="shared" si="32"/>
        <v>-</v>
      </c>
      <c r="R57" s="113" t="str">
        <f t="shared" si="32"/>
        <v>-</v>
      </c>
      <c r="S57" s="92" t="str">
        <f t="shared" si="32"/>
        <v>-</v>
      </c>
      <c r="T57" s="93" t="str">
        <f t="shared" si="32"/>
        <v>-</v>
      </c>
      <c r="U57" s="93" t="str">
        <f t="shared" si="32"/>
        <v>-</v>
      </c>
      <c r="V57" s="93" t="str">
        <f t="shared" si="32"/>
        <v>-</v>
      </c>
      <c r="W57" s="93" t="str">
        <f t="shared" si="32"/>
        <v>-</v>
      </c>
      <c r="X57" s="94" t="str">
        <f t="shared" si="32"/>
        <v>-</v>
      </c>
      <c r="Y57" s="113" t="str">
        <f t="shared" si="32"/>
        <v>-</v>
      </c>
      <c r="Z57" s="92" t="str">
        <f t="shared" si="32"/>
        <v>-</v>
      </c>
      <c r="AA57" s="93" t="str">
        <f t="shared" si="32"/>
        <v>-</v>
      </c>
      <c r="AB57" s="93" t="str">
        <f t="shared" si="32"/>
        <v>-</v>
      </c>
      <c r="AC57" s="93" t="str">
        <f t="shared" si="32"/>
        <v>-</v>
      </c>
      <c r="AD57" s="93" t="str">
        <f t="shared" si="32"/>
        <v>-</v>
      </c>
      <c r="AE57" s="94" t="str">
        <f t="shared" si="32"/>
        <v>-</v>
      </c>
      <c r="AF57" s="113" t="str">
        <f t="shared" si="32"/>
        <v>-</v>
      </c>
      <c r="AG57" s="92" t="str">
        <f t="shared" si="32"/>
        <v>-</v>
      </c>
      <c r="AH57" s="93" t="str">
        <f t="shared" si="32"/>
        <v>-</v>
      </c>
      <c r="AI57" s="93" t="str">
        <f t="shared" si="32"/>
        <v>-</v>
      </c>
      <c r="AJ57" s="93" t="str">
        <f t="shared" si="32"/>
        <v>-</v>
      </c>
      <c r="AK57" s="93" t="str">
        <f t="shared" si="32"/>
        <v>-</v>
      </c>
      <c r="AL57" s="94" t="str">
        <f t="shared" si="32"/>
        <v>-</v>
      </c>
      <c r="AM57" s="113" t="str">
        <f t="shared" si="32"/>
        <v>-</v>
      </c>
      <c r="AN57" s="113" t="str">
        <f t="shared" si="32"/>
        <v>-</v>
      </c>
    </row>
    <row r="58" spans="1:40">
      <c r="A58" s="264" t="s">
        <v>87</v>
      </c>
      <c r="B58" s="265"/>
      <c r="C58" s="265"/>
      <c r="D58" s="266"/>
      <c r="E58" s="92" t="str">
        <f t="shared" ref="E58:AN58" si="33">IFERROR(E23/E35,"-")</f>
        <v>-</v>
      </c>
      <c r="F58" s="93" t="str">
        <f t="shared" si="33"/>
        <v>-</v>
      </c>
      <c r="G58" s="93" t="str">
        <f t="shared" si="33"/>
        <v>-</v>
      </c>
      <c r="H58" s="93" t="str">
        <f t="shared" si="33"/>
        <v>-</v>
      </c>
      <c r="I58" s="93" t="str">
        <f t="shared" si="33"/>
        <v>-</v>
      </c>
      <c r="J58" s="94" t="str">
        <f t="shared" si="33"/>
        <v>-</v>
      </c>
      <c r="K58" s="113" t="str">
        <f t="shared" si="33"/>
        <v>-</v>
      </c>
      <c r="L58" s="92" t="str">
        <f t="shared" si="33"/>
        <v>-</v>
      </c>
      <c r="M58" s="93" t="str">
        <f t="shared" si="33"/>
        <v>-</v>
      </c>
      <c r="N58" s="93" t="str">
        <f t="shared" si="33"/>
        <v>-</v>
      </c>
      <c r="O58" s="93" t="str">
        <f t="shared" si="33"/>
        <v>-</v>
      </c>
      <c r="P58" s="93" t="str">
        <f t="shared" si="33"/>
        <v>-</v>
      </c>
      <c r="Q58" s="94" t="str">
        <f t="shared" si="33"/>
        <v>-</v>
      </c>
      <c r="R58" s="113" t="str">
        <f t="shared" si="33"/>
        <v>-</v>
      </c>
      <c r="S58" s="92" t="str">
        <f t="shared" si="33"/>
        <v>-</v>
      </c>
      <c r="T58" s="93" t="str">
        <f t="shared" si="33"/>
        <v>-</v>
      </c>
      <c r="U58" s="93" t="str">
        <f t="shared" si="33"/>
        <v>-</v>
      </c>
      <c r="V58" s="93" t="str">
        <f t="shared" si="33"/>
        <v>-</v>
      </c>
      <c r="W58" s="93" t="str">
        <f t="shared" si="33"/>
        <v>-</v>
      </c>
      <c r="X58" s="94" t="str">
        <f t="shared" si="33"/>
        <v>-</v>
      </c>
      <c r="Y58" s="113" t="str">
        <f t="shared" si="33"/>
        <v>-</v>
      </c>
      <c r="Z58" s="92" t="str">
        <f t="shared" si="33"/>
        <v>-</v>
      </c>
      <c r="AA58" s="93" t="str">
        <f t="shared" si="33"/>
        <v>-</v>
      </c>
      <c r="AB58" s="93" t="str">
        <f t="shared" si="33"/>
        <v>-</v>
      </c>
      <c r="AC58" s="93" t="str">
        <f t="shared" si="33"/>
        <v>-</v>
      </c>
      <c r="AD58" s="93" t="str">
        <f t="shared" si="33"/>
        <v>-</v>
      </c>
      <c r="AE58" s="94" t="str">
        <f t="shared" si="33"/>
        <v>-</v>
      </c>
      <c r="AF58" s="113" t="str">
        <f t="shared" si="33"/>
        <v>-</v>
      </c>
      <c r="AG58" s="92" t="str">
        <f t="shared" si="33"/>
        <v>-</v>
      </c>
      <c r="AH58" s="93" t="str">
        <f t="shared" si="33"/>
        <v>-</v>
      </c>
      <c r="AI58" s="93" t="str">
        <f t="shared" si="33"/>
        <v>-</v>
      </c>
      <c r="AJ58" s="93" t="str">
        <f t="shared" si="33"/>
        <v>-</v>
      </c>
      <c r="AK58" s="93" t="str">
        <f t="shared" si="33"/>
        <v>-</v>
      </c>
      <c r="AL58" s="94" t="str">
        <f t="shared" si="33"/>
        <v>-</v>
      </c>
      <c r="AM58" s="113" t="str">
        <f t="shared" si="33"/>
        <v>-</v>
      </c>
      <c r="AN58" s="113" t="str">
        <f t="shared" si="33"/>
        <v>-</v>
      </c>
    </row>
    <row r="59" spans="1:40" ht="15.75" customHeight="1">
      <c r="A59" s="301" t="s">
        <v>88</v>
      </c>
      <c r="B59" s="302"/>
      <c r="C59" s="302"/>
      <c r="D59" s="303"/>
      <c r="E59" s="95" t="str">
        <f t="shared" ref="E59:AN59" si="34">IFERROR(E24/E35,"-")</f>
        <v>-</v>
      </c>
      <c r="F59" s="96" t="str">
        <f t="shared" si="34"/>
        <v>-</v>
      </c>
      <c r="G59" s="96" t="str">
        <f t="shared" si="34"/>
        <v>-</v>
      </c>
      <c r="H59" s="96" t="str">
        <f t="shared" si="34"/>
        <v>-</v>
      </c>
      <c r="I59" s="96" t="str">
        <f t="shared" si="34"/>
        <v>-</v>
      </c>
      <c r="J59" s="97" t="str">
        <f t="shared" si="34"/>
        <v>-</v>
      </c>
      <c r="K59" s="114" t="str">
        <f t="shared" si="34"/>
        <v>-</v>
      </c>
      <c r="L59" s="95" t="str">
        <f t="shared" si="34"/>
        <v>-</v>
      </c>
      <c r="M59" s="96" t="str">
        <f t="shared" si="34"/>
        <v>-</v>
      </c>
      <c r="N59" s="96" t="str">
        <f t="shared" si="34"/>
        <v>-</v>
      </c>
      <c r="O59" s="96" t="str">
        <f t="shared" si="34"/>
        <v>-</v>
      </c>
      <c r="P59" s="96" t="str">
        <f t="shared" si="34"/>
        <v>-</v>
      </c>
      <c r="Q59" s="97" t="str">
        <f t="shared" si="34"/>
        <v>-</v>
      </c>
      <c r="R59" s="114" t="str">
        <f t="shared" si="34"/>
        <v>-</v>
      </c>
      <c r="S59" s="95" t="str">
        <f t="shared" si="34"/>
        <v>-</v>
      </c>
      <c r="T59" s="96" t="str">
        <f t="shared" si="34"/>
        <v>-</v>
      </c>
      <c r="U59" s="96" t="str">
        <f t="shared" si="34"/>
        <v>-</v>
      </c>
      <c r="V59" s="96" t="str">
        <f t="shared" si="34"/>
        <v>-</v>
      </c>
      <c r="W59" s="96" t="str">
        <f t="shared" si="34"/>
        <v>-</v>
      </c>
      <c r="X59" s="97" t="str">
        <f t="shared" si="34"/>
        <v>-</v>
      </c>
      <c r="Y59" s="114" t="str">
        <f t="shared" si="34"/>
        <v>-</v>
      </c>
      <c r="Z59" s="95" t="str">
        <f t="shared" si="34"/>
        <v>-</v>
      </c>
      <c r="AA59" s="96" t="str">
        <f t="shared" si="34"/>
        <v>-</v>
      </c>
      <c r="AB59" s="96" t="str">
        <f t="shared" si="34"/>
        <v>-</v>
      </c>
      <c r="AC59" s="96" t="str">
        <f t="shared" si="34"/>
        <v>-</v>
      </c>
      <c r="AD59" s="96" t="str">
        <f t="shared" si="34"/>
        <v>-</v>
      </c>
      <c r="AE59" s="97" t="str">
        <f t="shared" si="34"/>
        <v>-</v>
      </c>
      <c r="AF59" s="114" t="str">
        <f t="shared" si="34"/>
        <v>-</v>
      </c>
      <c r="AG59" s="95" t="str">
        <f t="shared" si="34"/>
        <v>-</v>
      </c>
      <c r="AH59" s="96" t="str">
        <f t="shared" si="34"/>
        <v>-</v>
      </c>
      <c r="AI59" s="96" t="str">
        <f t="shared" si="34"/>
        <v>-</v>
      </c>
      <c r="AJ59" s="96" t="str">
        <f t="shared" si="34"/>
        <v>-</v>
      </c>
      <c r="AK59" s="96" t="str">
        <f t="shared" si="34"/>
        <v>-</v>
      </c>
      <c r="AL59" s="97" t="str">
        <f t="shared" si="34"/>
        <v>-</v>
      </c>
      <c r="AM59" s="114" t="str">
        <f t="shared" si="34"/>
        <v>-</v>
      </c>
      <c r="AN59" s="114" t="str">
        <f t="shared" si="34"/>
        <v>-</v>
      </c>
    </row>
    <row r="60" spans="1:40" ht="16.5" customHeight="1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0" ht="15.75" customHeight="1">
      <c r="A61" s="249" t="s">
        <v>89</v>
      </c>
      <c r="B61" s="250"/>
      <c r="C61" s="250"/>
      <c r="D61" s="251"/>
      <c r="E61" s="5"/>
      <c r="F61" s="6"/>
      <c r="G61" s="6"/>
      <c r="H61" s="6"/>
      <c r="I61" s="6"/>
      <c r="J61" s="15"/>
      <c r="K61" s="72">
        <f t="shared" ref="K61:K67" si="35">SUM(E61:J61)</f>
        <v>0</v>
      </c>
      <c r="L61" s="5"/>
      <c r="M61" s="6"/>
      <c r="N61" s="6"/>
      <c r="O61" s="6"/>
      <c r="P61" s="6"/>
      <c r="Q61" s="15"/>
      <c r="R61" s="72">
        <f t="shared" ref="R61:R67" si="36">SUM(L61:Q61)</f>
        <v>0</v>
      </c>
      <c r="S61" s="5"/>
      <c r="T61" s="6"/>
      <c r="U61" s="6"/>
      <c r="V61" s="6"/>
      <c r="W61" s="6"/>
      <c r="X61" s="15"/>
      <c r="Y61" s="72">
        <f t="shared" ref="Y61:Y67" si="37">SUM(S61:X61)</f>
        <v>0</v>
      </c>
      <c r="Z61" s="5"/>
      <c r="AA61" s="6"/>
      <c r="AB61" s="6"/>
      <c r="AC61" s="6"/>
      <c r="AD61" s="6"/>
      <c r="AE61" s="15"/>
      <c r="AF61" s="72">
        <f t="shared" ref="AF61:AF67" si="38">SUM(Z61:AE61)</f>
        <v>0</v>
      </c>
      <c r="AG61" s="5"/>
      <c r="AH61" s="6"/>
      <c r="AI61" s="6"/>
      <c r="AJ61" s="6"/>
      <c r="AK61" s="6"/>
      <c r="AL61" s="15"/>
      <c r="AM61" s="72">
        <f t="shared" ref="AM61:AM67" si="39">SUM(AG61:AL61)</f>
        <v>0</v>
      </c>
      <c r="AN61" s="72">
        <f t="shared" ref="AN61:AN67" si="40">K61+R61+Y61+AF61+AM61</f>
        <v>0</v>
      </c>
    </row>
    <row r="62" spans="1:40">
      <c r="A62" s="243" t="s">
        <v>90</v>
      </c>
      <c r="B62" s="244"/>
      <c r="C62" s="244"/>
      <c r="D62" s="245"/>
      <c r="E62" s="7"/>
      <c r="F62" s="8"/>
      <c r="G62" s="8"/>
      <c r="H62" s="8"/>
      <c r="I62" s="8"/>
      <c r="J62" s="16"/>
      <c r="K62" s="73">
        <f t="shared" si="35"/>
        <v>0</v>
      </c>
      <c r="L62" s="7"/>
      <c r="M62" s="8"/>
      <c r="N62" s="8"/>
      <c r="O62" s="8"/>
      <c r="P62" s="8"/>
      <c r="Q62" s="16"/>
      <c r="R62" s="73">
        <f t="shared" si="36"/>
        <v>0</v>
      </c>
      <c r="S62" s="7"/>
      <c r="T62" s="8"/>
      <c r="U62" s="8"/>
      <c r="V62" s="8"/>
      <c r="W62" s="8"/>
      <c r="X62" s="16"/>
      <c r="Y62" s="73">
        <f t="shared" si="37"/>
        <v>0</v>
      </c>
      <c r="Z62" s="7"/>
      <c r="AA62" s="8"/>
      <c r="AB62" s="8"/>
      <c r="AC62" s="8"/>
      <c r="AD62" s="8"/>
      <c r="AE62" s="16"/>
      <c r="AF62" s="73">
        <f t="shared" si="38"/>
        <v>0</v>
      </c>
      <c r="AG62" s="7"/>
      <c r="AH62" s="8"/>
      <c r="AI62" s="8"/>
      <c r="AJ62" s="8"/>
      <c r="AK62" s="8"/>
      <c r="AL62" s="16"/>
      <c r="AM62" s="73">
        <f t="shared" si="39"/>
        <v>0</v>
      </c>
      <c r="AN62" s="73">
        <f t="shared" si="40"/>
        <v>0</v>
      </c>
    </row>
    <row r="63" spans="1:40">
      <c r="A63" s="243" t="s">
        <v>91</v>
      </c>
      <c r="B63" s="244"/>
      <c r="C63" s="244"/>
      <c r="D63" s="245"/>
      <c r="E63" s="7"/>
      <c r="F63" s="8"/>
      <c r="G63" s="8"/>
      <c r="H63" s="8"/>
      <c r="I63" s="8"/>
      <c r="J63" s="16"/>
      <c r="K63" s="73">
        <f t="shared" si="35"/>
        <v>0</v>
      </c>
      <c r="L63" s="7"/>
      <c r="M63" s="8"/>
      <c r="N63" s="8"/>
      <c r="O63" s="8"/>
      <c r="P63" s="8"/>
      <c r="Q63" s="16"/>
      <c r="R63" s="73">
        <f t="shared" si="36"/>
        <v>0</v>
      </c>
      <c r="S63" s="7"/>
      <c r="T63" s="8"/>
      <c r="U63" s="8"/>
      <c r="V63" s="8"/>
      <c r="W63" s="8"/>
      <c r="X63" s="16"/>
      <c r="Y63" s="73">
        <f t="shared" si="37"/>
        <v>0</v>
      </c>
      <c r="Z63" s="7"/>
      <c r="AA63" s="8"/>
      <c r="AB63" s="8"/>
      <c r="AC63" s="8"/>
      <c r="AD63" s="8"/>
      <c r="AE63" s="16"/>
      <c r="AF63" s="73">
        <f t="shared" si="38"/>
        <v>0</v>
      </c>
      <c r="AG63" s="7"/>
      <c r="AH63" s="8"/>
      <c r="AI63" s="8"/>
      <c r="AJ63" s="8"/>
      <c r="AK63" s="8"/>
      <c r="AL63" s="16"/>
      <c r="AM63" s="73">
        <f t="shared" si="39"/>
        <v>0</v>
      </c>
      <c r="AN63" s="73">
        <f t="shared" si="40"/>
        <v>0</v>
      </c>
    </row>
    <row r="64" spans="1:40">
      <c r="A64" s="243" t="s">
        <v>92</v>
      </c>
      <c r="B64" s="244"/>
      <c r="C64" s="244"/>
      <c r="D64" s="245"/>
      <c r="E64" s="7"/>
      <c r="F64" s="8"/>
      <c r="G64" s="8"/>
      <c r="H64" s="8"/>
      <c r="I64" s="8"/>
      <c r="J64" s="16"/>
      <c r="K64" s="73">
        <f t="shared" si="35"/>
        <v>0</v>
      </c>
      <c r="L64" s="7"/>
      <c r="M64" s="8"/>
      <c r="N64" s="8"/>
      <c r="O64" s="8"/>
      <c r="P64" s="8"/>
      <c r="Q64" s="16"/>
      <c r="R64" s="73">
        <f t="shared" si="36"/>
        <v>0</v>
      </c>
      <c r="S64" s="7"/>
      <c r="T64" s="8"/>
      <c r="U64" s="8"/>
      <c r="V64" s="8"/>
      <c r="W64" s="8"/>
      <c r="X64" s="16"/>
      <c r="Y64" s="73">
        <f t="shared" si="37"/>
        <v>0</v>
      </c>
      <c r="Z64" s="7"/>
      <c r="AA64" s="8"/>
      <c r="AB64" s="8"/>
      <c r="AC64" s="8"/>
      <c r="AD64" s="8"/>
      <c r="AE64" s="16"/>
      <c r="AF64" s="73">
        <f t="shared" si="38"/>
        <v>0</v>
      </c>
      <c r="AG64" s="7"/>
      <c r="AH64" s="8"/>
      <c r="AI64" s="8"/>
      <c r="AJ64" s="8"/>
      <c r="AK64" s="8"/>
      <c r="AL64" s="16"/>
      <c r="AM64" s="73">
        <f t="shared" si="39"/>
        <v>0</v>
      </c>
      <c r="AN64" s="73">
        <f t="shared" si="40"/>
        <v>0</v>
      </c>
    </row>
    <row r="65" spans="1:40">
      <c r="A65" s="243" t="s">
        <v>93</v>
      </c>
      <c r="B65" s="244"/>
      <c r="C65" s="244"/>
      <c r="D65" s="245"/>
      <c r="E65" s="7"/>
      <c r="F65" s="8"/>
      <c r="G65" s="8"/>
      <c r="H65" s="8"/>
      <c r="I65" s="8"/>
      <c r="J65" s="16"/>
      <c r="K65" s="73">
        <f t="shared" si="35"/>
        <v>0</v>
      </c>
      <c r="L65" s="7"/>
      <c r="M65" s="8"/>
      <c r="N65" s="8"/>
      <c r="O65" s="8"/>
      <c r="P65" s="8"/>
      <c r="Q65" s="16"/>
      <c r="R65" s="73">
        <f t="shared" si="36"/>
        <v>0</v>
      </c>
      <c r="S65" s="7"/>
      <c r="T65" s="8"/>
      <c r="U65" s="8"/>
      <c r="V65" s="8"/>
      <c r="W65" s="8"/>
      <c r="X65" s="16"/>
      <c r="Y65" s="73">
        <f t="shared" si="37"/>
        <v>0</v>
      </c>
      <c r="Z65" s="7"/>
      <c r="AA65" s="8"/>
      <c r="AB65" s="8"/>
      <c r="AC65" s="8"/>
      <c r="AD65" s="8"/>
      <c r="AE65" s="16"/>
      <c r="AF65" s="73">
        <f t="shared" si="38"/>
        <v>0</v>
      </c>
      <c r="AG65" s="7"/>
      <c r="AH65" s="8"/>
      <c r="AI65" s="8"/>
      <c r="AJ65" s="8"/>
      <c r="AK65" s="8"/>
      <c r="AL65" s="16"/>
      <c r="AM65" s="73">
        <f t="shared" si="39"/>
        <v>0</v>
      </c>
      <c r="AN65" s="73">
        <f t="shared" si="40"/>
        <v>0</v>
      </c>
    </row>
    <row r="66" spans="1:40">
      <c r="A66" s="243" t="s">
        <v>94</v>
      </c>
      <c r="B66" s="244"/>
      <c r="C66" s="244"/>
      <c r="D66" s="245"/>
      <c r="E66" s="7"/>
      <c r="F66" s="8"/>
      <c r="G66" s="8"/>
      <c r="H66" s="8"/>
      <c r="I66" s="8"/>
      <c r="J66" s="16"/>
      <c r="K66" s="73">
        <f t="shared" si="35"/>
        <v>0</v>
      </c>
      <c r="L66" s="7"/>
      <c r="M66" s="8"/>
      <c r="N66" s="8"/>
      <c r="O66" s="8"/>
      <c r="P66" s="8"/>
      <c r="Q66" s="16"/>
      <c r="R66" s="73">
        <f t="shared" si="36"/>
        <v>0</v>
      </c>
      <c r="S66" s="7"/>
      <c r="T66" s="8"/>
      <c r="U66" s="8"/>
      <c r="V66" s="8"/>
      <c r="W66" s="8"/>
      <c r="X66" s="16"/>
      <c r="Y66" s="73">
        <f t="shared" si="37"/>
        <v>0</v>
      </c>
      <c r="Z66" s="7"/>
      <c r="AA66" s="8"/>
      <c r="AB66" s="8"/>
      <c r="AC66" s="8"/>
      <c r="AD66" s="8"/>
      <c r="AE66" s="16"/>
      <c r="AF66" s="73">
        <f t="shared" si="38"/>
        <v>0</v>
      </c>
      <c r="AG66" s="7"/>
      <c r="AH66" s="8"/>
      <c r="AI66" s="8"/>
      <c r="AJ66" s="8"/>
      <c r="AK66" s="8"/>
      <c r="AL66" s="16"/>
      <c r="AM66" s="73">
        <f t="shared" si="39"/>
        <v>0</v>
      </c>
      <c r="AN66" s="73">
        <f t="shared" si="40"/>
        <v>0</v>
      </c>
    </row>
    <row r="67" spans="1:40">
      <c r="A67" s="243" t="s">
        <v>95</v>
      </c>
      <c r="B67" s="244"/>
      <c r="C67" s="244"/>
      <c r="D67" s="245"/>
      <c r="E67" s="7"/>
      <c r="F67" s="8"/>
      <c r="G67" s="8"/>
      <c r="H67" s="8"/>
      <c r="I67" s="8"/>
      <c r="J67" s="16"/>
      <c r="K67" s="73">
        <f t="shared" si="35"/>
        <v>0</v>
      </c>
      <c r="L67" s="7"/>
      <c r="M67" s="8"/>
      <c r="N67" s="8"/>
      <c r="O67" s="8"/>
      <c r="P67" s="8"/>
      <c r="Q67" s="16"/>
      <c r="R67" s="73">
        <f t="shared" si="36"/>
        <v>0</v>
      </c>
      <c r="S67" s="7"/>
      <c r="T67" s="8"/>
      <c r="U67" s="8"/>
      <c r="V67" s="8"/>
      <c r="W67" s="8"/>
      <c r="X67" s="16"/>
      <c r="Y67" s="73">
        <f t="shared" si="37"/>
        <v>0</v>
      </c>
      <c r="Z67" s="7"/>
      <c r="AA67" s="8"/>
      <c r="AB67" s="8"/>
      <c r="AC67" s="8"/>
      <c r="AD67" s="8"/>
      <c r="AE67" s="16"/>
      <c r="AF67" s="73">
        <f t="shared" si="38"/>
        <v>0</v>
      </c>
      <c r="AG67" s="7"/>
      <c r="AH67" s="8"/>
      <c r="AI67" s="8"/>
      <c r="AJ67" s="8"/>
      <c r="AK67" s="8"/>
      <c r="AL67" s="16"/>
      <c r="AM67" s="73">
        <f t="shared" si="39"/>
        <v>0</v>
      </c>
      <c r="AN67" s="73">
        <f t="shared" si="40"/>
        <v>0</v>
      </c>
    </row>
    <row r="68" spans="1:40" ht="15.75" customHeight="1">
      <c r="A68" s="280" t="s">
        <v>96</v>
      </c>
      <c r="B68" s="281"/>
      <c r="C68" s="281"/>
      <c r="D68" s="282"/>
      <c r="E68" s="116">
        <f t="shared" ref="E68:AN68" si="41">SUM(E35,E61:E65)</f>
        <v>0</v>
      </c>
      <c r="F68" s="117">
        <f t="shared" si="41"/>
        <v>0</v>
      </c>
      <c r="G68" s="117">
        <f t="shared" si="41"/>
        <v>0</v>
      </c>
      <c r="H68" s="117">
        <f t="shared" si="41"/>
        <v>0</v>
      </c>
      <c r="I68" s="117">
        <f t="shared" si="41"/>
        <v>0</v>
      </c>
      <c r="J68" s="118">
        <f t="shared" si="41"/>
        <v>0</v>
      </c>
      <c r="K68" s="115">
        <f t="shared" si="41"/>
        <v>0</v>
      </c>
      <c r="L68" s="116">
        <f t="shared" si="41"/>
        <v>0</v>
      </c>
      <c r="M68" s="117">
        <f t="shared" si="41"/>
        <v>0</v>
      </c>
      <c r="N68" s="117">
        <f t="shared" si="41"/>
        <v>0</v>
      </c>
      <c r="O68" s="117">
        <f t="shared" si="41"/>
        <v>0</v>
      </c>
      <c r="P68" s="117">
        <f t="shared" si="41"/>
        <v>0</v>
      </c>
      <c r="Q68" s="118">
        <f t="shared" si="41"/>
        <v>0</v>
      </c>
      <c r="R68" s="115">
        <f t="shared" si="41"/>
        <v>0</v>
      </c>
      <c r="S68" s="116">
        <f t="shared" si="41"/>
        <v>0</v>
      </c>
      <c r="T68" s="117">
        <f t="shared" si="41"/>
        <v>0</v>
      </c>
      <c r="U68" s="117">
        <f t="shared" si="41"/>
        <v>0</v>
      </c>
      <c r="V68" s="117">
        <f t="shared" si="41"/>
        <v>0</v>
      </c>
      <c r="W68" s="117">
        <f t="shared" si="41"/>
        <v>0</v>
      </c>
      <c r="X68" s="118">
        <f t="shared" si="41"/>
        <v>0</v>
      </c>
      <c r="Y68" s="115">
        <f t="shared" si="41"/>
        <v>0</v>
      </c>
      <c r="Z68" s="116">
        <f t="shared" si="41"/>
        <v>0</v>
      </c>
      <c r="AA68" s="117">
        <f t="shared" si="41"/>
        <v>0</v>
      </c>
      <c r="AB68" s="117">
        <f t="shared" si="41"/>
        <v>0</v>
      </c>
      <c r="AC68" s="117">
        <f t="shared" si="41"/>
        <v>0</v>
      </c>
      <c r="AD68" s="117">
        <f t="shared" si="41"/>
        <v>0</v>
      </c>
      <c r="AE68" s="118">
        <f t="shared" si="41"/>
        <v>0</v>
      </c>
      <c r="AF68" s="115">
        <f t="shared" si="41"/>
        <v>0</v>
      </c>
      <c r="AG68" s="116">
        <f t="shared" si="41"/>
        <v>0</v>
      </c>
      <c r="AH68" s="117">
        <f t="shared" si="41"/>
        <v>0</v>
      </c>
      <c r="AI68" s="117">
        <f t="shared" si="41"/>
        <v>0</v>
      </c>
      <c r="AJ68" s="117">
        <f t="shared" si="41"/>
        <v>0</v>
      </c>
      <c r="AK68" s="117">
        <f t="shared" si="41"/>
        <v>0</v>
      </c>
      <c r="AL68" s="118">
        <f t="shared" si="41"/>
        <v>0</v>
      </c>
      <c r="AM68" s="115">
        <f t="shared" si="41"/>
        <v>0</v>
      </c>
      <c r="AN68" s="115">
        <f t="shared" si="41"/>
        <v>0</v>
      </c>
    </row>
    <row r="69" spans="1:40" ht="16.5" customHeight="1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0" ht="15.75" customHeight="1">
      <c r="A70" s="277" t="s">
        <v>97</v>
      </c>
      <c r="B70" s="278"/>
      <c r="C70" s="278"/>
      <c r="D70" s="279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0">
      <c r="A71" s="292" t="s">
        <v>98</v>
      </c>
      <c r="B71" s="293"/>
      <c r="C71" s="293"/>
      <c r="D71" s="294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0">
      <c r="A72" s="295" t="s">
        <v>99</v>
      </c>
      <c r="B72" s="296"/>
      <c r="C72" s="296"/>
      <c r="D72" s="297"/>
      <c r="E72" s="122" t="str">
        <f t="shared" ref="E72:AN72" si="42">IFERROR(E70/E36,"-")</f>
        <v>-</v>
      </c>
      <c r="F72" s="123" t="str">
        <f t="shared" si="42"/>
        <v>-</v>
      </c>
      <c r="G72" s="123" t="str">
        <f t="shared" si="42"/>
        <v>-</v>
      </c>
      <c r="H72" s="123" t="str">
        <f t="shared" si="42"/>
        <v>-</v>
      </c>
      <c r="I72" s="123" t="str">
        <f t="shared" si="42"/>
        <v>-</v>
      </c>
      <c r="J72" s="124" t="str">
        <f t="shared" si="42"/>
        <v>-</v>
      </c>
      <c r="K72" s="120" t="str">
        <f t="shared" si="42"/>
        <v>-</v>
      </c>
      <c r="L72" s="122" t="str">
        <f t="shared" si="42"/>
        <v>-</v>
      </c>
      <c r="M72" s="123" t="str">
        <f t="shared" si="42"/>
        <v>-</v>
      </c>
      <c r="N72" s="123" t="str">
        <f t="shared" si="42"/>
        <v>-</v>
      </c>
      <c r="O72" s="123" t="str">
        <f t="shared" si="42"/>
        <v>-</v>
      </c>
      <c r="P72" s="123" t="str">
        <f t="shared" si="42"/>
        <v>-</v>
      </c>
      <c r="Q72" s="124" t="str">
        <f t="shared" si="42"/>
        <v>-</v>
      </c>
      <c r="R72" s="120" t="str">
        <f t="shared" si="42"/>
        <v>-</v>
      </c>
      <c r="S72" s="122" t="str">
        <f t="shared" si="42"/>
        <v>-</v>
      </c>
      <c r="T72" s="123" t="str">
        <f t="shared" si="42"/>
        <v>-</v>
      </c>
      <c r="U72" s="123" t="str">
        <f t="shared" si="42"/>
        <v>-</v>
      </c>
      <c r="V72" s="123" t="str">
        <f t="shared" si="42"/>
        <v>-</v>
      </c>
      <c r="W72" s="123" t="str">
        <f t="shared" si="42"/>
        <v>-</v>
      </c>
      <c r="X72" s="124" t="str">
        <f t="shared" si="42"/>
        <v>-</v>
      </c>
      <c r="Y72" s="120" t="str">
        <f t="shared" si="42"/>
        <v>-</v>
      </c>
      <c r="Z72" s="122" t="str">
        <f t="shared" si="42"/>
        <v>-</v>
      </c>
      <c r="AA72" s="123" t="str">
        <f t="shared" si="42"/>
        <v>-</v>
      </c>
      <c r="AB72" s="123" t="str">
        <f t="shared" si="42"/>
        <v>-</v>
      </c>
      <c r="AC72" s="123" t="str">
        <f t="shared" si="42"/>
        <v>-</v>
      </c>
      <c r="AD72" s="123" t="str">
        <f t="shared" si="42"/>
        <v>-</v>
      </c>
      <c r="AE72" s="124" t="str">
        <f t="shared" si="42"/>
        <v>-</v>
      </c>
      <c r="AF72" s="120" t="str">
        <f t="shared" si="42"/>
        <v>-</v>
      </c>
      <c r="AG72" s="122" t="str">
        <f t="shared" si="42"/>
        <v>-</v>
      </c>
      <c r="AH72" s="123" t="str">
        <f t="shared" si="42"/>
        <v>-</v>
      </c>
      <c r="AI72" s="123" t="str">
        <f t="shared" si="42"/>
        <v>-</v>
      </c>
      <c r="AJ72" s="123" t="str">
        <f t="shared" si="42"/>
        <v>-</v>
      </c>
      <c r="AK72" s="123" t="str">
        <f t="shared" si="42"/>
        <v>-</v>
      </c>
      <c r="AL72" s="124" t="str">
        <f t="shared" si="42"/>
        <v>-</v>
      </c>
      <c r="AM72" s="120" t="str">
        <f t="shared" si="42"/>
        <v>-</v>
      </c>
      <c r="AN72" s="120" t="str">
        <f t="shared" si="42"/>
        <v>-</v>
      </c>
    </row>
    <row r="73" spans="1:40" ht="15.75" customHeight="1">
      <c r="A73" s="289" t="s">
        <v>100</v>
      </c>
      <c r="B73" s="290"/>
      <c r="C73" s="290"/>
      <c r="D73" s="291"/>
      <c r="E73" s="125" t="str">
        <f t="shared" ref="E73:AN73" si="43">IFERROR(E71/E36,"-")</f>
        <v>-</v>
      </c>
      <c r="F73" s="126" t="str">
        <f t="shared" si="43"/>
        <v>-</v>
      </c>
      <c r="G73" s="126" t="str">
        <f t="shared" si="43"/>
        <v>-</v>
      </c>
      <c r="H73" s="126" t="str">
        <f t="shared" si="43"/>
        <v>-</v>
      </c>
      <c r="I73" s="126" t="str">
        <f t="shared" si="43"/>
        <v>-</v>
      </c>
      <c r="J73" s="127" t="str">
        <f t="shared" si="43"/>
        <v>-</v>
      </c>
      <c r="K73" s="121" t="str">
        <f t="shared" si="43"/>
        <v>-</v>
      </c>
      <c r="L73" s="125" t="str">
        <f t="shared" si="43"/>
        <v>-</v>
      </c>
      <c r="M73" s="126" t="str">
        <f t="shared" si="43"/>
        <v>-</v>
      </c>
      <c r="N73" s="126" t="str">
        <f t="shared" si="43"/>
        <v>-</v>
      </c>
      <c r="O73" s="126" t="str">
        <f t="shared" si="43"/>
        <v>-</v>
      </c>
      <c r="P73" s="126" t="str">
        <f t="shared" si="43"/>
        <v>-</v>
      </c>
      <c r="Q73" s="127" t="str">
        <f t="shared" si="43"/>
        <v>-</v>
      </c>
      <c r="R73" s="121" t="str">
        <f t="shared" si="43"/>
        <v>-</v>
      </c>
      <c r="S73" s="125" t="str">
        <f t="shared" si="43"/>
        <v>-</v>
      </c>
      <c r="T73" s="126" t="str">
        <f t="shared" si="43"/>
        <v>-</v>
      </c>
      <c r="U73" s="126" t="str">
        <f t="shared" si="43"/>
        <v>-</v>
      </c>
      <c r="V73" s="126" t="str">
        <f t="shared" si="43"/>
        <v>-</v>
      </c>
      <c r="W73" s="126" t="str">
        <f t="shared" si="43"/>
        <v>-</v>
      </c>
      <c r="X73" s="127" t="str">
        <f t="shared" si="43"/>
        <v>-</v>
      </c>
      <c r="Y73" s="121" t="str">
        <f t="shared" si="43"/>
        <v>-</v>
      </c>
      <c r="Z73" s="125" t="str">
        <f t="shared" si="43"/>
        <v>-</v>
      </c>
      <c r="AA73" s="126" t="str">
        <f t="shared" si="43"/>
        <v>-</v>
      </c>
      <c r="AB73" s="126" t="str">
        <f t="shared" si="43"/>
        <v>-</v>
      </c>
      <c r="AC73" s="126" t="str">
        <f t="shared" si="43"/>
        <v>-</v>
      </c>
      <c r="AD73" s="126" t="str">
        <f t="shared" si="43"/>
        <v>-</v>
      </c>
      <c r="AE73" s="127" t="str">
        <f t="shared" si="43"/>
        <v>-</v>
      </c>
      <c r="AF73" s="121" t="str">
        <f t="shared" si="43"/>
        <v>-</v>
      </c>
      <c r="AG73" s="125" t="str">
        <f t="shared" si="43"/>
        <v>-</v>
      </c>
      <c r="AH73" s="126" t="str">
        <f t="shared" si="43"/>
        <v>-</v>
      </c>
      <c r="AI73" s="126" t="str">
        <f t="shared" si="43"/>
        <v>-</v>
      </c>
      <c r="AJ73" s="126" t="str">
        <f t="shared" si="43"/>
        <v>-</v>
      </c>
      <c r="AK73" s="126" t="str">
        <f t="shared" si="43"/>
        <v>-</v>
      </c>
      <c r="AL73" s="127" t="str">
        <f t="shared" si="43"/>
        <v>-</v>
      </c>
      <c r="AM73" s="121" t="str">
        <f t="shared" si="43"/>
        <v>-</v>
      </c>
      <c r="AN73" s="121" t="str">
        <f t="shared" si="43"/>
        <v>-</v>
      </c>
    </row>
    <row r="74" spans="1:40" ht="16.5" customHeight="1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0" ht="15.75" customHeight="1">
      <c r="A75" s="286" t="s">
        <v>101</v>
      </c>
      <c r="B75" s="287"/>
      <c r="C75" s="287"/>
      <c r="D75" s="288"/>
      <c r="E75" s="26"/>
      <c r="F75" s="27"/>
      <c r="G75" s="27"/>
      <c r="H75" s="27"/>
      <c r="I75" s="27"/>
      <c r="J75" s="28"/>
      <c r="K75" s="128">
        <f t="shared" ref="K75:K80" si="44">SUM(E75:J75)</f>
        <v>0</v>
      </c>
      <c r="L75" s="26"/>
      <c r="M75" s="27"/>
      <c r="N75" s="27"/>
      <c r="O75" s="27"/>
      <c r="P75" s="27"/>
      <c r="Q75" s="28"/>
      <c r="R75" s="128">
        <f t="shared" ref="R75:R80" si="45">SUM(L75:Q75)</f>
        <v>0</v>
      </c>
      <c r="S75" s="26"/>
      <c r="T75" s="27"/>
      <c r="U75" s="27"/>
      <c r="V75" s="27"/>
      <c r="W75" s="27"/>
      <c r="X75" s="28"/>
      <c r="Y75" s="128">
        <f t="shared" ref="Y75:Y80" si="46">SUM(S75:X75)</f>
        <v>0</v>
      </c>
      <c r="Z75" s="26"/>
      <c r="AA75" s="27"/>
      <c r="AB75" s="27"/>
      <c r="AC75" s="27"/>
      <c r="AD75" s="27"/>
      <c r="AE75" s="28"/>
      <c r="AF75" s="128">
        <f t="shared" ref="AF75:AF80" si="47">SUM(Z75:AE75)</f>
        <v>0</v>
      </c>
      <c r="AG75" s="26"/>
      <c r="AH75" s="27"/>
      <c r="AI75" s="27"/>
      <c r="AJ75" s="27"/>
      <c r="AK75" s="27"/>
      <c r="AL75" s="28"/>
      <c r="AM75" s="128">
        <f t="shared" ref="AM75:AM80" si="48">SUM(AG75:AL75)</f>
        <v>0</v>
      </c>
      <c r="AN75" s="128">
        <f t="shared" ref="AN75:AN80" si="49">K75+R75+Y75+AF75+AM75</f>
        <v>0</v>
      </c>
    </row>
    <row r="76" spans="1:40">
      <c r="A76" s="274" t="s">
        <v>102</v>
      </c>
      <c r="B76" s="275"/>
      <c r="C76" s="275"/>
      <c r="D76" s="276"/>
      <c r="E76" s="13"/>
      <c r="F76" s="14"/>
      <c r="G76" s="14"/>
      <c r="H76" s="14"/>
      <c r="I76" s="14"/>
      <c r="J76" s="18"/>
      <c r="K76" s="129">
        <f t="shared" si="44"/>
        <v>0</v>
      </c>
      <c r="L76" s="13"/>
      <c r="M76" s="14"/>
      <c r="N76" s="14"/>
      <c r="O76" s="14"/>
      <c r="P76" s="14"/>
      <c r="Q76" s="18"/>
      <c r="R76" s="129">
        <f t="shared" si="45"/>
        <v>0</v>
      </c>
      <c r="S76" s="13"/>
      <c r="T76" s="14"/>
      <c r="U76" s="14"/>
      <c r="V76" s="14"/>
      <c r="W76" s="14"/>
      <c r="X76" s="18"/>
      <c r="Y76" s="129">
        <f t="shared" si="46"/>
        <v>0</v>
      </c>
      <c r="Z76" s="13"/>
      <c r="AA76" s="14"/>
      <c r="AB76" s="14"/>
      <c r="AC76" s="14"/>
      <c r="AD76" s="14"/>
      <c r="AE76" s="18"/>
      <c r="AF76" s="129">
        <f t="shared" si="47"/>
        <v>0</v>
      </c>
      <c r="AG76" s="13"/>
      <c r="AH76" s="14"/>
      <c r="AI76" s="14"/>
      <c r="AJ76" s="14"/>
      <c r="AK76" s="14"/>
      <c r="AL76" s="18"/>
      <c r="AM76" s="129">
        <f t="shared" si="48"/>
        <v>0</v>
      </c>
      <c r="AN76" s="129">
        <f t="shared" si="49"/>
        <v>0</v>
      </c>
    </row>
    <row r="77" spans="1:40">
      <c r="A77" s="274" t="s">
        <v>103</v>
      </c>
      <c r="B77" s="275"/>
      <c r="C77" s="275"/>
      <c r="D77" s="276"/>
      <c r="E77" s="13"/>
      <c r="F77" s="14"/>
      <c r="G77" s="14"/>
      <c r="H77" s="14"/>
      <c r="I77" s="14"/>
      <c r="J77" s="18"/>
      <c r="K77" s="129">
        <f t="shared" si="44"/>
        <v>0</v>
      </c>
      <c r="L77" s="13"/>
      <c r="M77" s="14"/>
      <c r="N77" s="14"/>
      <c r="O77" s="14"/>
      <c r="P77" s="14"/>
      <c r="Q77" s="18"/>
      <c r="R77" s="129">
        <f t="shared" si="45"/>
        <v>0</v>
      </c>
      <c r="S77" s="13"/>
      <c r="T77" s="14"/>
      <c r="U77" s="14"/>
      <c r="V77" s="14"/>
      <c r="W77" s="14"/>
      <c r="X77" s="18"/>
      <c r="Y77" s="129">
        <f t="shared" si="46"/>
        <v>0</v>
      </c>
      <c r="Z77" s="13"/>
      <c r="AA77" s="14"/>
      <c r="AB77" s="14"/>
      <c r="AC77" s="14"/>
      <c r="AD77" s="14"/>
      <c r="AE77" s="18"/>
      <c r="AF77" s="129">
        <f t="shared" si="47"/>
        <v>0</v>
      </c>
      <c r="AG77" s="13"/>
      <c r="AH77" s="14"/>
      <c r="AI77" s="14"/>
      <c r="AJ77" s="14"/>
      <c r="AK77" s="14"/>
      <c r="AL77" s="18"/>
      <c r="AM77" s="129">
        <f t="shared" si="48"/>
        <v>0</v>
      </c>
      <c r="AN77" s="129">
        <f t="shared" si="49"/>
        <v>0</v>
      </c>
    </row>
    <row r="78" spans="1:40">
      <c r="A78" s="274" t="s">
        <v>104</v>
      </c>
      <c r="B78" s="275"/>
      <c r="C78" s="275"/>
      <c r="D78" s="276"/>
      <c r="E78" s="13"/>
      <c r="F78" s="14"/>
      <c r="G78" s="14"/>
      <c r="H78" s="14"/>
      <c r="I78" s="14"/>
      <c r="J78" s="18"/>
      <c r="K78" s="129">
        <f t="shared" si="44"/>
        <v>0</v>
      </c>
      <c r="L78" s="13"/>
      <c r="M78" s="14"/>
      <c r="N78" s="14"/>
      <c r="O78" s="14"/>
      <c r="P78" s="14"/>
      <c r="Q78" s="18"/>
      <c r="R78" s="129">
        <f t="shared" si="45"/>
        <v>0</v>
      </c>
      <c r="S78" s="13"/>
      <c r="T78" s="14"/>
      <c r="U78" s="14"/>
      <c r="V78" s="14"/>
      <c r="W78" s="14"/>
      <c r="X78" s="18"/>
      <c r="Y78" s="129">
        <f t="shared" si="46"/>
        <v>0</v>
      </c>
      <c r="Z78" s="13"/>
      <c r="AA78" s="14"/>
      <c r="AB78" s="14"/>
      <c r="AC78" s="14"/>
      <c r="AD78" s="14"/>
      <c r="AE78" s="18"/>
      <c r="AF78" s="129">
        <f t="shared" si="47"/>
        <v>0</v>
      </c>
      <c r="AG78" s="13"/>
      <c r="AH78" s="14"/>
      <c r="AI78" s="14"/>
      <c r="AJ78" s="14"/>
      <c r="AK78" s="14"/>
      <c r="AL78" s="18"/>
      <c r="AM78" s="129">
        <f t="shared" si="48"/>
        <v>0</v>
      </c>
      <c r="AN78" s="129">
        <f t="shared" si="49"/>
        <v>0</v>
      </c>
    </row>
    <row r="79" spans="1:40">
      <c r="A79" s="274" t="s">
        <v>105</v>
      </c>
      <c r="B79" s="275"/>
      <c r="C79" s="275"/>
      <c r="D79" s="276"/>
      <c r="E79" s="13"/>
      <c r="F79" s="14"/>
      <c r="G79" s="14"/>
      <c r="H79" s="14"/>
      <c r="I79" s="14"/>
      <c r="J79" s="18"/>
      <c r="K79" s="129">
        <f t="shared" si="44"/>
        <v>0</v>
      </c>
      <c r="L79" s="13"/>
      <c r="M79" s="14"/>
      <c r="N79" s="14"/>
      <c r="O79" s="14"/>
      <c r="P79" s="14"/>
      <c r="Q79" s="18"/>
      <c r="R79" s="129">
        <f t="shared" si="45"/>
        <v>0</v>
      </c>
      <c r="S79" s="13"/>
      <c r="T79" s="14"/>
      <c r="U79" s="14"/>
      <c r="V79" s="14"/>
      <c r="W79" s="14"/>
      <c r="X79" s="18"/>
      <c r="Y79" s="129">
        <f t="shared" si="46"/>
        <v>0</v>
      </c>
      <c r="Z79" s="13"/>
      <c r="AA79" s="14"/>
      <c r="AB79" s="14"/>
      <c r="AC79" s="14"/>
      <c r="AD79" s="14"/>
      <c r="AE79" s="18"/>
      <c r="AF79" s="129">
        <f t="shared" si="47"/>
        <v>0</v>
      </c>
      <c r="AG79" s="13"/>
      <c r="AH79" s="14"/>
      <c r="AI79" s="14"/>
      <c r="AJ79" s="14"/>
      <c r="AK79" s="14"/>
      <c r="AL79" s="18"/>
      <c r="AM79" s="129">
        <f t="shared" si="48"/>
        <v>0</v>
      </c>
      <c r="AN79" s="129">
        <f t="shared" si="49"/>
        <v>0</v>
      </c>
    </row>
    <row r="80" spans="1:40" ht="15.75" customHeight="1">
      <c r="A80" s="274" t="s">
        <v>106</v>
      </c>
      <c r="B80" s="275"/>
      <c r="C80" s="275"/>
      <c r="D80" s="276"/>
      <c r="E80" s="13"/>
      <c r="F80" s="14"/>
      <c r="G80" s="14"/>
      <c r="H80" s="14"/>
      <c r="I80" s="14"/>
      <c r="J80" s="18"/>
      <c r="K80" s="129">
        <f t="shared" si="44"/>
        <v>0</v>
      </c>
      <c r="L80" s="13"/>
      <c r="M80" s="14"/>
      <c r="N80" s="14"/>
      <c r="O80" s="14"/>
      <c r="P80" s="14"/>
      <c r="Q80" s="18"/>
      <c r="R80" s="129">
        <f t="shared" si="45"/>
        <v>0</v>
      </c>
      <c r="S80" s="13"/>
      <c r="T80" s="14"/>
      <c r="U80" s="14"/>
      <c r="V80" s="14"/>
      <c r="W80" s="14"/>
      <c r="X80" s="18"/>
      <c r="Y80" s="129">
        <f t="shared" si="46"/>
        <v>0</v>
      </c>
      <c r="Z80" s="13"/>
      <c r="AA80" s="14"/>
      <c r="AB80" s="14"/>
      <c r="AC80" s="14"/>
      <c r="AD80" s="14"/>
      <c r="AE80" s="18"/>
      <c r="AF80" s="129">
        <f t="shared" si="47"/>
        <v>0</v>
      </c>
      <c r="AG80" s="13"/>
      <c r="AH80" s="14"/>
      <c r="AI80" s="14"/>
      <c r="AJ80" s="14"/>
      <c r="AK80" s="14"/>
      <c r="AL80" s="18"/>
      <c r="AM80" s="129">
        <f t="shared" si="48"/>
        <v>0</v>
      </c>
      <c r="AN80" s="129">
        <f t="shared" si="49"/>
        <v>0</v>
      </c>
    </row>
    <row r="81" spans="1:40" ht="15.75" customHeight="1">
      <c r="A81" s="298" t="s">
        <v>107</v>
      </c>
      <c r="B81" s="299"/>
      <c r="C81" s="299"/>
      <c r="D81" s="300"/>
      <c r="E81" s="133" t="str">
        <f>IFERROR(E75/(E23+E25+E26+E27+#REF!+#REF!),"-")</f>
        <v>-</v>
      </c>
      <c r="F81" s="133" t="str">
        <f>IFERROR(F75/(F23+F25+F26+F27+#REF!+#REF!),"-")</f>
        <v>-</v>
      </c>
      <c r="G81" s="133" t="str">
        <f>IFERROR(G75/(G23+G25+G26+G27+#REF!+#REF!),"-")</f>
        <v>-</v>
      </c>
      <c r="H81" s="133" t="str">
        <f>IFERROR(H75/(H23+H25+H26+H27+#REF!+#REF!),"-")</f>
        <v>-</v>
      </c>
      <c r="I81" s="133" t="str">
        <f>IFERROR(I75/(I23+I25+I26+I27+#REF!+#REF!),"-")</f>
        <v>-</v>
      </c>
      <c r="J81" s="134" t="str">
        <f>IFERROR(J75/(J23+J25+J26+J27+#REF!+#REF!),"-")</f>
        <v>-</v>
      </c>
      <c r="K81" s="130" t="str">
        <f>IFERROR(K75/(K23+K25+K26+K27+#REF!+#REF!),"-")</f>
        <v>-</v>
      </c>
      <c r="L81" s="135" t="str">
        <f>IFERROR(L75/(L23+L25+L26+L27+#REF!+#REF!),"-")</f>
        <v>-</v>
      </c>
      <c r="M81" s="133" t="str">
        <f>IFERROR(M75/(M23+M25+M26+M27+#REF!+#REF!),"-")</f>
        <v>-</v>
      </c>
      <c r="N81" s="133" t="str">
        <f>IFERROR(N75/(N23+N25+N26+N27+#REF!+#REF!),"-")</f>
        <v>-</v>
      </c>
      <c r="O81" s="133" t="str">
        <f>IFERROR(O75/(O23+O25+O26+O27+#REF!+#REF!),"-")</f>
        <v>-</v>
      </c>
      <c r="P81" s="133" t="str">
        <f>IFERROR(P75/(P23+P25+P26+P27+#REF!+#REF!),"-")</f>
        <v>-</v>
      </c>
      <c r="Q81" s="134" t="str">
        <f>IFERROR(Q75/(Q23+Q25+Q26+Q27+#REF!+#REF!),"-")</f>
        <v>-</v>
      </c>
      <c r="R81" s="130" t="str">
        <f>IFERROR(R75/(R23+R25+R26+R27+#REF!+#REF!),"-")</f>
        <v>-</v>
      </c>
      <c r="S81" s="135" t="str">
        <f>IFERROR(S75/(S23+S25+S26+S27+#REF!+#REF!),"-")</f>
        <v>-</v>
      </c>
      <c r="T81" s="133" t="str">
        <f>IFERROR(T75/(T23+T25+T26+T27+#REF!+#REF!),"-")</f>
        <v>-</v>
      </c>
      <c r="U81" s="133" t="str">
        <f>IFERROR(U75/(U23+U25+U26+U27+#REF!+#REF!),"-")</f>
        <v>-</v>
      </c>
      <c r="V81" s="133" t="str">
        <f>IFERROR(V75/(V23+V25+V26+V27+#REF!+#REF!),"-")</f>
        <v>-</v>
      </c>
      <c r="W81" s="133" t="str">
        <f>IFERROR(W75/(W23+W25+W26+W27+#REF!+#REF!),"-")</f>
        <v>-</v>
      </c>
      <c r="X81" s="134" t="str">
        <f>IFERROR(X75/(X23+X25+X26+X27+#REF!+#REF!),"-")</f>
        <v>-</v>
      </c>
      <c r="Y81" s="130" t="str">
        <f>IFERROR(Y75/(Y23+Y25+Y26+Y27+#REF!+#REF!),"-")</f>
        <v>-</v>
      </c>
      <c r="Z81" s="135" t="str">
        <f>IFERROR(Z75/(Z23+Z25+Z26+Z27+#REF!+#REF!),"-")</f>
        <v>-</v>
      </c>
      <c r="AA81" s="133" t="str">
        <f>IFERROR(AA75/(AA23+AA25+AA26+AA27+#REF!+#REF!),"-")</f>
        <v>-</v>
      </c>
      <c r="AB81" s="133" t="str">
        <f>IFERROR(AB75/(AB23+AB25+AB26+AB27+#REF!+#REF!),"-")</f>
        <v>-</v>
      </c>
      <c r="AC81" s="133" t="str">
        <f>IFERROR(AC75/(AC23+AC25+AC26+AC27+#REF!+#REF!),"-")</f>
        <v>-</v>
      </c>
      <c r="AD81" s="133" t="str">
        <f>IFERROR(AD75/(AD23+AD25+AD26+AD27+#REF!+#REF!),"-")</f>
        <v>-</v>
      </c>
      <c r="AE81" s="134" t="str">
        <f>IFERROR(AE75/(AE23+AE25+AE26+AE27+#REF!+#REF!),"-")</f>
        <v>-</v>
      </c>
      <c r="AF81" s="130" t="str">
        <f>IFERROR(AF75/(AF23+AF25+AF26+AF27+#REF!+#REF!),"-")</f>
        <v>-</v>
      </c>
      <c r="AG81" s="135" t="str">
        <f>IFERROR(AG75/(AG23+AG25+AG26+AG27+#REF!+#REF!),"-")</f>
        <v>-</v>
      </c>
      <c r="AH81" s="133" t="str">
        <f>IFERROR(AH75/(AH23+AH25+AH26+AH27+#REF!+#REF!),"-")</f>
        <v>-</v>
      </c>
      <c r="AI81" s="133" t="str">
        <f>IFERROR(AI75/(AI23+AI25+AI26+AI27+#REF!+#REF!),"-")</f>
        <v>-</v>
      </c>
      <c r="AJ81" s="133" t="str">
        <f>IFERROR(AJ75/(AJ23+AJ25+AJ26+AJ27+#REF!+#REF!),"-")</f>
        <v>-</v>
      </c>
      <c r="AK81" s="133" t="str">
        <f>IFERROR(AK75/(AK23+AK25+AK26+AK27+#REF!+#REF!),"-")</f>
        <v>-</v>
      </c>
      <c r="AL81" s="134" t="str">
        <f>IFERROR(AL75/(AL23+AL25+AL26+AL27+#REF!+#REF!),"-")</f>
        <v>-</v>
      </c>
      <c r="AM81" s="130" t="str">
        <f>IFERROR(AM75/(AM23+AM25+AM26+AM27+#REF!+#REF!),"-")</f>
        <v>-</v>
      </c>
      <c r="AN81" s="130" t="str">
        <f>IFERROR(AN75/(AN23+AN25+AN26+AN27+#REF!+#REF!),"-")</f>
        <v>-</v>
      </c>
    </row>
    <row r="82" spans="1:40">
      <c r="A82" s="283" t="s">
        <v>108</v>
      </c>
      <c r="B82" s="284"/>
      <c r="C82" s="284"/>
      <c r="D82" s="285"/>
      <c r="E82" s="136" t="str">
        <f t="shared" ref="E82:AN82" si="50">IFERROR((E76/(E24+E28+E29))/12,"-")</f>
        <v>-</v>
      </c>
      <c r="F82" s="136" t="str">
        <f t="shared" si="50"/>
        <v>-</v>
      </c>
      <c r="G82" s="136" t="str">
        <f t="shared" si="50"/>
        <v>-</v>
      </c>
      <c r="H82" s="136" t="str">
        <f t="shared" si="50"/>
        <v>-</v>
      </c>
      <c r="I82" s="136" t="str">
        <f t="shared" si="50"/>
        <v>-</v>
      </c>
      <c r="J82" s="137" t="str">
        <f t="shared" si="50"/>
        <v>-</v>
      </c>
      <c r="K82" s="131" t="str">
        <f t="shared" si="50"/>
        <v>-</v>
      </c>
      <c r="L82" s="138" t="str">
        <f t="shared" si="50"/>
        <v>-</v>
      </c>
      <c r="M82" s="136" t="str">
        <f t="shared" si="50"/>
        <v>-</v>
      </c>
      <c r="N82" s="136" t="str">
        <f t="shared" si="50"/>
        <v>-</v>
      </c>
      <c r="O82" s="136" t="str">
        <f t="shared" si="50"/>
        <v>-</v>
      </c>
      <c r="P82" s="136" t="str">
        <f t="shared" si="50"/>
        <v>-</v>
      </c>
      <c r="Q82" s="137" t="str">
        <f t="shared" si="50"/>
        <v>-</v>
      </c>
      <c r="R82" s="131" t="str">
        <f t="shared" si="50"/>
        <v>-</v>
      </c>
      <c r="S82" s="138" t="str">
        <f t="shared" si="50"/>
        <v>-</v>
      </c>
      <c r="T82" s="136" t="str">
        <f t="shared" si="50"/>
        <v>-</v>
      </c>
      <c r="U82" s="136" t="str">
        <f t="shared" si="50"/>
        <v>-</v>
      </c>
      <c r="V82" s="136" t="str">
        <f t="shared" si="50"/>
        <v>-</v>
      </c>
      <c r="W82" s="136" t="str">
        <f t="shared" si="50"/>
        <v>-</v>
      </c>
      <c r="X82" s="137" t="str">
        <f t="shared" si="50"/>
        <v>-</v>
      </c>
      <c r="Y82" s="131" t="str">
        <f t="shared" si="50"/>
        <v>-</v>
      </c>
      <c r="Z82" s="138" t="str">
        <f t="shared" si="50"/>
        <v>-</v>
      </c>
      <c r="AA82" s="136" t="str">
        <f t="shared" si="50"/>
        <v>-</v>
      </c>
      <c r="AB82" s="136" t="str">
        <f t="shared" si="50"/>
        <v>-</v>
      </c>
      <c r="AC82" s="136" t="str">
        <f t="shared" si="50"/>
        <v>-</v>
      </c>
      <c r="AD82" s="136" t="str">
        <f t="shared" si="50"/>
        <v>-</v>
      </c>
      <c r="AE82" s="137" t="str">
        <f t="shared" si="50"/>
        <v>-</v>
      </c>
      <c r="AF82" s="131" t="str">
        <f t="shared" si="50"/>
        <v>-</v>
      </c>
      <c r="AG82" s="138" t="str">
        <f t="shared" si="50"/>
        <v>-</v>
      </c>
      <c r="AH82" s="136" t="str">
        <f t="shared" si="50"/>
        <v>-</v>
      </c>
      <c r="AI82" s="136" t="str">
        <f t="shared" si="50"/>
        <v>-</v>
      </c>
      <c r="AJ82" s="136" t="str">
        <f t="shared" si="50"/>
        <v>-</v>
      </c>
      <c r="AK82" s="136" t="str">
        <f t="shared" si="50"/>
        <v>-</v>
      </c>
      <c r="AL82" s="137" t="str">
        <f t="shared" si="50"/>
        <v>-</v>
      </c>
      <c r="AM82" s="131" t="str">
        <f t="shared" si="50"/>
        <v>-</v>
      </c>
      <c r="AN82" s="131" t="str">
        <f t="shared" si="50"/>
        <v>-</v>
      </c>
    </row>
    <row r="83" spans="1:40">
      <c r="A83" s="283" t="s">
        <v>109</v>
      </c>
      <c r="B83" s="284"/>
      <c r="C83" s="284"/>
      <c r="D83" s="285"/>
      <c r="E83" s="136" t="str">
        <f t="shared" ref="E83:AN83" si="51">IFERROR(((E78-E77)/(E24+E28+E29))/12,"-")</f>
        <v>-</v>
      </c>
      <c r="F83" s="136" t="str">
        <f t="shared" si="51"/>
        <v>-</v>
      </c>
      <c r="G83" s="136" t="str">
        <f t="shared" si="51"/>
        <v>-</v>
      </c>
      <c r="H83" s="136" t="str">
        <f t="shared" si="51"/>
        <v>-</v>
      </c>
      <c r="I83" s="136" t="str">
        <f t="shared" si="51"/>
        <v>-</v>
      </c>
      <c r="J83" s="137" t="str">
        <f t="shared" si="51"/>
        <v>-</v>
      </c>
      <c r="K83" s="131" t="str">
        <f t="shared" si="51"/>
        <v>-</v>
      </c>
      <c r="L83" s="138" t="str">
        <f t="shared" si="51"/>
        <v>-</v>
      </c>
      <c r="M83" s="136" t="str">
        <f t="shared" si="51"/>
        <v>-</v>
      </c>
      <c r="N83" s="136" t="str">
        <f t="shared" si="51"/>
        <v>-</v>
      </c>
      <c r="O83" s="136" t="str">
        <f t="shared" si="51"/>
        <v>-</v>
      </c>
      <c r="P83" s="136" t="str">
        <f t="shared" si="51"/>
        <v>-</v>
      </c>
      <c r="Q83" s="137" t="str">
        <f t="shared" si="51"/>
        <v>-</v>
      </c>
      <c r="R83" s="131" t="str">
        <f t="shared" si="51"/>
        <v>-</v>
      </c>
      <c r="S83" s="138" t="str">
        <f t="shared" si="51"/>
        <v>-</v>
      </c>
      <c r="T83" s="136" t="str">
        <f t="shared" si="51"/>
        <v>-</v>
      </c>
      <c r="U83" s="136" t="str">
        <f t="shared" si="51"/>
        <v>-</v>
      </c>
      <c r="V83" s="136" t="str">
        <f t="shared" si="51"/>
        <v>-</v>
      </c>
      <c r="W83" s="136" t="str">
        <f t="shared" si="51"/>
        <v>-</v>
      </c>
      <c r="X83" s="137" t="str">
        <f t="shared" si="51"/>
        <v>-</v>
      </c>
      <c r="Y83" s="131" t="str">
        <f t="shared" si="51"/>
        <v>-</v>
      </c>
      <c r="Z83" s="138" t="str">
        <f t="shared" si="51"/>
        <v>-</v>
      </c>
      <c r="AA83" s="136" t="str">
        <f t="shared" si="51"/>
        <v>-</v>
      </c>
      <c r="AB83" s="136" t="str">
        <f t="shared" si="51"/>
        <v>-</v>
      </c>
      <c r="AC83" s="136" t="str">
        <f t="shared" si="51"/>
        <v>-</v>
      </c>
      <c r="AD83" s="136" t="str">
        <f t="shared" si="51"/>
        <v>-</v>
      </c>
      <c r="AE83" s="137" t="str">
        <f t="shared" si="51"/>
        <v>-</v>
      </c>
      <c r="AF83" s="131" t="str">
        <f t="shared" si="51"/>
        <v>-</v>
      </c>
      <c r="AG83" s="138" t="str">
        <f t="shared" si="51"/>
        <v>-</v>
      </c>
      <c r="AH83" s="136" t="str">
        <f t="shared" si="51"/>
        <v>-</v>
      </c>
      <c r="AI83" s="136" t="str">
        <f t="shared" si="51"/>
        <v>-</v>
      </c>
      <c r="AJ83" s="136" t="str">
        <f t="shared" si="51"/>
        <v>-</v>
      </c>
      <c r="AK83" s="136" t="str">
        <f t="shared" si="51"/>
        <v>-</v>
      </c>
      <c r="AL83" s="137" t="str">
        <f t="shared" si="51"/>
        <v>-</v>
      </c>
      <c r="AM83" s="131" t="str">
        <f t="shared" si="51"/>
        <v>-</v>
      </c>
      <c r="AN83" s="131" t="str">
        <f t="shared" si="51"/>
        <v>-</v>
      </c>
    </row>
    <row r="84" spans="1:40">
      <c r="A84" s="283" t="s">
        <v>110</v>
      </c>
      <c r="B84" s="284"/>
      <c r="C84" s="284"/>
      <c r="D84" s="285"/>
      <c r="E84" s="136" t="str">
        <f t="shared" ref="E84:AN84" si="52">IFERROR(((E80-E79)/(E30+E31))/12,"-")</f>
        <v>-</v>
      </c>
      <c r="F84" s="136" t="str">
        <f t="shared" si="52"/>
        <v>-</v>
      </c>
      <c r="G84" s="136" t="str">
        <f t="shared" si="52"/>
        <v>-</v>
      </c>
      <c r="H84" s="136" t="str">
        <f t="shared" si="52"/>
        <v>-</v>
      </c>
      <c r="I84" s="136" t="str">
        <f t="shared" si="52"/>
        <v>-</v>
      </c>
      <c r="J84" s="137" t="str">
        <f t="shared" si="52"/>
        <v>-</v>
      </c>
      <c r="K84" s="131" t="str">
        <f t="shared" si="52"/>
        <v>-</v>
      </c>
      <c r="L84" s="138" t="str">
        <f t="shared" si="52"/>
        <v>-</v>
      </c>
      <c r="M84" s="136" t="str">
        <f t="shared" si="52"/>
        <v>-</v>
      </c>
      <c r="N84" s="136" t="str">
        <f t="shared" si="52"/>
        <v>-</v>
      </c>
      <c r="O84" s="136" t="str">
        <f t="shared" si="52"/>
        <v>-</v>
      </c>
      <c r="P84" s="136" t="str">
        <f t="shared" si="52"/>
        <v>-</v>
      </c>
      <c r="Q84" s="137" t="str">
        <f t="shared" si="52"/>
        <v>-</v>
      </c>
      <c r="R84" s="131" t="str">
        <f t="shared" si="52"/>
        <v>-</v>
      </c>
      <c r="S84" s="138" t="str">
        <f t="shared" si="52"/>
        <v>-</v>
      </c>
      <c r="T84" s="136" t="str">
        <f t="shared" si="52"/>
        <v>-</v>
      </c>
      <c r="U84" s="136" t="str">
        <f t="shared" si="52"/>
        <v>-</v>
      </c>
      <c r="V84" s="136" t="str">
        <f t="shared" si="52"/>
        <v>-</v>
      </c>
      <c r="W84" s="136" t="str">
        <f t="shared" si="52"/>
        <v>-</v>
      </c>
      <c r="X84" s="137" t="str">
        <f t="shared" si="52"/>
        <v>-</v>
      </c>
      <c r="Y84" s="131" t="str">
        <f t="shared" si="52"/>
        <v>-</v>
      </c>
      <c r="Z84" s="138" t="str">
        <f t="shared" si="52"/>
        <v>-</v>
      </c>
      <c r="AA84" s="136" t="str">
        <f t="shared" si="52"/>
        <v>-</v>
      </c>
      <c r="AB84" s="136" t="str">
        <f t="shared" si="52"/>
        <v>-</v>
      </c>
      <c r="AC84" s="136" t="str">
        <f t="shared" si="52"/>
        <v>-</v>
      </c>
      <c r="AD84" s="136" t="str">
        <f t="shared" si="52"/>
        <v>-</v>
      </c>
      <c r="AE84" s="137" t="str">
        <f t="shared" si="52"/>
        <v>-</v>
      </c>
      <c r="AF84" s="131" t="str">
        <f t="shared" si="52"/>
        <v>-</v>
      </c>
      <c r="AG84" s="138" t="str">
        <f t="shared" si="52"/>
        <v>-</v>
      </c>
      <c r="AH84" s="136" t="str">
        <f t="shared" si="52"/>
        <v>-</v>
      </c>
      <c r="AI84" s="136" t="str">
        <f t="shared" si="52"/>
        <v>-</v>
      </c>
      <c r="AJ84" s="136" t="str">
        <f t="shared" si="52"/>
        <v>-</v>
      </c>
      <c r="AK84" s="136" t="str">
        <f t="shared" si="52"/>
        <v>-</v>
      </c>
      <c r="AL84" s="137" t="str">
        <f t="shared" si="52"/>
        <v>-</v>
      </c>
      <c r="AM84" s="131" t="str">
        <f t="shared" si="52"/>
        <v>-</v>
      </c>
      <c r="AN84" s="131" t="str">
        <f t="shared" si="52"/>
        <v>-</v>
      </c>
    </row>
    <row r="85" spans="1:40" ht="15.75" customHeight="1">
      <c r="A85" s="280" t="s">
        <v>111</v>
      </c>
      <c r="B85" s="281"/>
      <c r="C85" s="281"/>
      <c r="D85" s="282"/>
      <c r="E85" s="139">
        <f t="shared" ref="E85:AN85" si="53">IFERROR((E80-E79)/12,"-")</f>
        <v>0</v>
      </c>
      <c r="F85" s="139">
        <f t="shared" si="53"/>
        <v>0</v>
      </c>
      <c r="G85" s="139">
        <f t="shared" si="53"/>
        <v>0</v>
      </c>
      <c r="H85" s="139">
        <f t="shared" si="53"/>
        <v>0</v>
      </c>
      <c r="I85" s="139">
        <f t="shared" si="53"/>
        <v>0</v>
      </c>
      <c r="J85" s="140">
        <f t="shared" si="53"/>
        <v>0</v>
      </c>
      <c r="K85" s="132">
        <f t="shared" si="53"/>
        <v>0</v>
      </c>
      <c r="L85" s="141">
        <f t="shared" si="53"/>
        <v>0</v>
      </c>
      <c r="M85" s="139">
        <f t="shared" si="53"/>
        <v>0</v>
      </c>
      <c r="N85" s="139">
        <f t="shared" si="53"/>
        <v>0</v>
      </c>
      <c r="O85" s="139">
        <f t="shared" si="53"/>
        <v>0</v>
      </c>
      <c r="P85" s="139">
        <f t="shared" si="53"/>
        <v>0</v>
      </c>
      <c r="Q85" s="140">
        <f t="shared" si="53"/>
        <v>0</v>
      </c>
      <c r="R85" s="132">
        <f t="shared" si="53"/>
        <v>0</v>
      </c>
      <c r="S85" s="141">
        <f t="shared" si="53"/>
        <v>0</v>
      </c>
      <c r="T85" s="139">
        <f t="shared" si="53"/>
        <v>0</v>
      </c>
      <c r="U85" s="139">
        <f t="shared" si="53"/>
        <v>0</v>
      </c>
      <c r="V85" s="139">
        <f t="shared" si="53"/>
        <v>0</v>
      </c>
      <c r="W85" s="139">
        <f t="shared" si="53"/>
        <v>0</v>
      </c>
      <c r="X85" s="140">
        <f t="shared" si="53"/>
        <v>0</v>
      </c>
      <c r="Y85" s="132">
        <f t="shared" si="53"/>
        <v>0</v>
      </c>
      <c r="Z85" s="141">
        <f t="shared" si="53"/>
        <v>0</v>
      </c>
      <c r="AA85" s="139">
        <f t="shared" si="53"/>
        <v>0</v>
      </c>
      <c r="AB85" s="139">
        <f t="shared" si="53"/>
        <v>0</v>
      </c>
      <c r="AC85" s="139">
        <f t="shared" si="53"/>
        <v>0</v>
      </c>
      <c r="AD85" s="139">
        <f t="shared" si="53"/>
        <v>0</v>
      </c>
      <c r="AE85" s="140">
        <f t="shared" si="53"/>
        <v>0</v>
      </c>
      <c r="AF85" s="132">
        <f t="shared" si="53"/>
        <v>0</v>
      </c>
      <c r="AG85" s="141">
        <f t="shared" si="53"/>
        <v>0</v>
      </c>
      <c r="AH85" s="139">
        <f t="shared" si="53"/>
        <v>0</v>
      </c>
      <c r="AI85" s="139">
        <f t="shared" si="53"/>
        <v>0</v>
      </c>
      <c r="AJ85" s="139">
        <f t="shared" si="53"/>
        <v>0</v>
      </c>
      <c r="AK85" s="139">
        <f t="shared" si="53"/>
        <v>0</v>
      </c>
      <c r="AL85" s="140">
        <f t="shared" si="53"/>
        <v>0</v>
      </c>
      <c r="AM85" s="132">
        <f t="shared" si="53"/>
        <v>0</v>
      </c>
      <c r="AN85" s="132">
        <f t="shared" si="53"/>
        <v>0</v>
      </c>
    </row>
    <row r="86" spans="1:40" ht="16.5" customHeight="1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0" ht="15.75" customHeight="1">
      <c r="A87" s="277" t="s">
        <v>112</v>
      </c>
      <c r="B87" s="278"/>
      <c r="C87" s="278"/>
      <c r="D87" s="279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0">
      <c r="A88" s="274" t="s">
        <v>113</v>
      </c>
      <c r="B88" s="275"/>
      <c r="C88" s="275"/>
      <c r="D88" s="276"/>
      <c r="E88" s="147" t="str">
        <f t="shared" ref="E88:AN88" si="54">IFERROR(E36/E87,"-")</f>
        <v>-</v>
      </c>
      <c r="F88" s="148" t="str">
        <f t="shared" si="54"/>
        <v>-</v>
      </c>
      <c r="G88" s="148" t="str">
        <f t="shared" si="54"/>
        <v>-</v>
      </c>
      <c r="H88" s="148" t="str">
        <f t="shared" si="54"/>
        <v>-</v>
      </c>
      <c r="I88" s="148" t="str">
        <f t="shared" si="54"/>
        <v>-</v>
      </c>
      <c r="J88" s="149" t="str">
        <f t="shared" si="54"/>
        <v>-</v>
      </c>
      <c r="K88" s="146" t="str">
        <f t="shared" si="54"/>
        <v>-</v>
      </c>
      <c r="L88" s="147" t="str">
        <f t="shared" si="54"/>
        <v>-</v>
      </c>
      <c r="M88" s="148" t="str">
        <f t="shared" si="54"/>
        <v>-</v>
      </c>
      <c r="N88" s="148" t="str">
        <f t="shared" si="54"/>
        <v>-</v>
      </c>
      <c r="O88" s="148" t="str">
        <f t="shared" si="54"/>
        <v>-</v>
      </c>
      <c r="P88" s="148" t="str">
        <f t="shared" si="54"/>
        <v>-</v>
      </c>
      <c r="Q88" s="149" t="str">
        <f t="shared" si="54"/>
        <v>-</v>
      </c>
      <c r="R88" s="146" t="str">
        <f t="shared" si="54"/>
        <v>-</v>
      </c>
      <c r="S88" s="147" t="str">
        <f t="shared" si="54"/>
        <v>-</v>
      </c>
      <c r="T88" s="148" t="str">
        <f t="shared" si="54"/>
        <v>-</v>
      </c>
      <c r="U88" s="148" t="str">
        <f t="shared" si="54"/>
        <v>-</v>
      </c>
      <c r="V88" s="148" t="str">
        <f t="shared" si="54"/>
        <v>-</v>
      </c>
      <c r="W88" s="148" t="str">
        <f t="shared" si="54"/>
        <v>-</v>
      </c>
      <c r="X88" s="149" t="str">
        <f t="shared" si="54"/>
        <v>-</v>
      </c>
      <c r="Y88" s="146" t="str">
        <f t="shared" si="54"/>
        <v>-</v>
      </c>
      <c r="Z88" s="147" t="str">
        <f t="shared" si="54"/>
        <v>-</v>
      </c>
      <c r="AA88" s="148" t="str">
        <f t="shared" si="54"/>
        <v>-</v>
      </c>
      <c r="AB88" s="148" t="str">
        <f t="shared" si="54"/>
        <v>-</v>
      </c>
      <c r="AC88" s="148" t="str">
        <f t="shared" si="54"/>
        <v>-</v>
      </c>
      <c r="AD88" s="148" t="str">
        <f t="shared" si="54"/>
        <v>-</v>
      </c>
      <c r="AE88" s="149" t="str">
        <f t="shared" si="54"/>
        <v>-</v>
      </c>
      <c r="AF88" s="146" t="str">
        <f t="shared" si="54"/>
        <v>-</v>
      </c>
      <c r="AG88" s="147" t="str">
        <f t="shared" si="54"/>
        <v>-</v>
      </c>
      <c r="AH88" s="148" t="str">
        <f t="shared" si="54"/>
        <v>-</v>
      </c>
      <c r="AI88" s="148" t="str">
        <f t="shared" si="54"/>
        <v>-</v>
      </c>
      <c r="AJ88" s="148" t="str">
        <f t="shared" si="54"/>
        <v>-</v>
      </c>
      <c r="AK88" s="148" t="str">
        <f t="shared" si="54"/>
        <v>-</v>
      </c>
      <c r="AL88" s="149" t="str">
        <f t="shared" si="54"/>
        <v>-</v>
      </c>
      <c r="AM88" s="146" t="str">
        <f t="shared" si="54"/>
        <v>-</v>
      </c>
      <c r="AN88" s="146" t="str">
        <f t="shared" si="54"/>
        <v>-</v>
      </c>
    </row>
    <row r="89" spans="1:40">
      <c r="A89" s="274" t="s">
        <v>114</v>
      </c>
      <c r="B89" s="275"/>
      <c r="C89" s="275"/>
      <c r="D89" s="276"/>
      <c r="E89" s="147" t="str">
        <f t="shared" ref="E89:AN89" si="55">IFERROR(E23/E87,"-")</f>
        <v>-</v>
      </c>
      <c r="F89" s="148" t="str">
        <f t="shared" si="55"/>
        <v>-</v>
      </c>
      <c r="G89" s="148" t="str">
        <f t="shared" si="55"/>
        <v>-</v>
      </c>
      <c r="H89" s="148" t="str">
        <f t="shared" si="55"/>
        <v>-</v>
      </c>
      <c r="I89" s="148" t="str">
        <f t="shared" si="55"/>
        <v>-</v>
      </c>
      <c r="J89" s="149" t="str">
        <f t="shared" si="55"/>
        <v>-</v>
      </c>
      <c r="K89" s="146" t="str">
        <f t="shared" si="55"/>
        <v>-</v>
      </c>
      <c r="L89" s="147" t="str">
        <f t="shared" si="55"/>
        <v>-</v>
      </c>
      <c r="M89" s="148" t="str">
        <f t="shared" si="55"/>
        <v>-</v>
      </c>
      <c r="N89" s="148" t="str">
        <f t="shared" si="55"/>
        <v>-</v>
      </c>
      <c r="O89" s="148" t="str">
        <f t="shared" si="55"/>
        <v>-</v>
      </c>
      <c r="P89" s="148" t="str">
        <f t="shared" si="55"/>
        <v>-</v>
      </c>
      <c r="Q89" s="149" t="str">
        <f t="shared" si="55"/>
        <v>-</v>
      </c>
      <c r="R89" s="146" t="str">
        <f t="shared" si="55"/>
        <v>-</v>
      </c>
      <c r="S89" s="147" t="str">
        <f t="shared" si="55"/>
        <v>-</v>
      </c>
      <c r="T89" s="148" t="str">
        <f t="shared" si="55"/>
        <v>-</v>
      </c>
      <c r="U89" s="148" t="str">
        <f t="shared" si="55"/>
        <v>-</v>
      </c>
      <c r="V89" s="148" t="str">
        <f t="shared" si="55"/>
        <v>-</v>
      </c>
      <c r="W89" s="148" t="str">
        <f t="shared" si="55"/>
        <v>-</v>
      </c>
      <c r="X89" s="149" t="str">
        <f t="shared" si="55"/>
        <v>-</v>
      </c>
      <c r="Y89" s="146" t="str">
        <f t="shared" si="55"/>
        <v>-</v>
      </c>
      <c r="Z89" s="147" t="str">
        <f t="shared" si="55"/>
        <v>-</v>
      </c>
      <c r="AA89" s="148" t="str">
        <f t="shared" si="55"/>
        <v>-</v>
      </c>
      <c r="AB89" s="148" t="str">
        <f t="shared" si="55"/>
        <v>-</v>
      </c>
      <c r="AC89" s="148" t="str">
        <f t="shared" si="55"/>
        <v>-</v>
      </c>
      <c r="AD89" s="148" t="str">
        <f t="shared" si="55"/>
        <v>-</v>
      </c>
      <c r="AE89" s="149" t="str">
        <f t="shared" si="55"/>
        <v>-</v>
      </c>
      <c r="AF89" s="146" t="str">
        <f t="shared" si="55"/>
        <v>-</v>
      </c>
      <c r="AG89" s="147" t="str">
        <f t="shared" si="55"/>
        <v>-</v>
      </c>
      <c r="AH89" s="148" t="str">
        <f t="shared" si="55"/>
        <v>-</v>
      </c>
      <c r="AI89" s="148" t="str">
        <f t="shared" si="55"/>
        <v>-</v>
      </c>
      <c r="AJ89" s="148" t="str">
        <f t="shared" si="55"/>
        <v>-</v>
      </c>
      <c r="AK89" s="148" t="str">
        <f t="shared" si="55"/>
        <v>-</v>
      </c>
      <c r="AL89" s="149" t="str">
        <f t="shared" si="55"/>
        <v>-</v>
      </c>
      <c r="AM89" s="146" t="str">
        <f t="shared" si="55"/>
        <v>-</v>
      </c>
      <c r="AN89" s="146" t="str">
        <f t="shared" si="55"/>
        <v>-</v>
      </c>
    </row>
    <row r="90" spans="1:40">
      <c r="A90" s="274" t="s">
        <v>115</v>
      </c>
      <c r="B90" s="275"/>
      <c r="C90" s="275"/>
      <c r="D90" s="276"/>
      <c r="E90" s="147" t="str">
        <f t="shared" ref="E90:AN90" si="56">IFERROR(E24/E87,"-")</f>
        <v>-</v>
      </c>
      <c r="F90" s="148" t="str">
        <f t="shared" si="56"/>
        <v>-</v>
      </c>
      <c r="G90" s="148" t="str">
        <f t="shared" si="56"/>
        <v>-</v>
      </c>
      <c r="H90" s="148" t="str">
        <f t="shared" si="56"/>
        <v>-</v>
      </c>
      <c r="I90" s="148" t="str">
        <f t="shared" si="56"/>
        <v>-</v>
      </c>
      <c r="J90" s="149" t="str">
        <f t="shared" si="56"/>
        <v>-</v>
      </c>
      <c r="K90" s="146" t="str">
        <f t="shared" si="56"/>
        <v>-</v>
      </c>
      <c r="L90" s="147" t="str">
        <f t="shared" si="56"/>
        <v>-</v>
      </c>
      <c r="M90" s="148" t="str">
        <f t="shared" si="56"/>
        <v>-</v>
      </c>
      <c r="N90" s="148" t="str">
        <f t="shared" si="56"/>
        <v>-</v>
      </c>
      <c r="O90" s="148" t="str">
        <f t="shared" si="56"/>
        <v>-</v>
      </c>
      <c r="P90" s="148" t="str">
        <f t="shared" si="56"/>
        <v>-</v>
      </c>
      <c r="Q90" s="149" t="str">
        <f t="shared" si="56"/>
        <v>-</v>
      </c>
      <c r="R90" s="146" t="str">
        <f t="shared" si="56"/>
        <v>-</v>
      </c>
      <c r="S90" s="147" t="str">
        <f t="shared" si="56"/>
        <v>-</v>
      </c>
      <c r="T90" s="148" t="str">
        <f t="shared" si="56"/>
        <v>-</v>
      </c>
      <c r="U90" s="148" t="str">
        <f t="shared" si="56"/>
        <v>-</v>
      </c>
      <c r="V90" s="148" t="str">
        <f t="shared" si="56"/>
        <v>-</v>
      </c>
      <c r="W90" s="148" t="str">
        <f t="shared" si="56"/>
        <v>-</v>
      </c>
      <c r="X90" s="149" t="str">
        <f t="shared" si="56"/>
        <v>-</v>
      </c>
      <c r="Y90" s="146" t="str">
        <f t="shared" si="56"/>
        <v>-</v>
      </c>
      <c r="Z90" s="147" t="str">
        <f t="shared" si="56"/>
        <v>-</v>
      </c>
      <c r="AA90" s="148" t="str">
        <f t="shared" si="56"/>
        <v>-</v>
      </c>
      <c r="AB90" s="148" t="str">
        <f t="shared" si="56"/>
        <v>-</v>
      </c>
      <c r="AC90" s="148" t="str">
        <f t="shared" si="56"/>
        <v>-</v>
      </c>
      <c r="AD90" s="148" t="str">
        <f t="shared" si="56"/>
        <v>-</v>
      </c>
      <c r="AE90" s="149" t="str">
        <f t="shared" si="56"/>
        <v>-</v>
      </c>
      <c r="AF90" s="146" t="str">
        <f t="shared" si="56"/>
        <v>-</v>
      </c>
      <c r="AG90" s="147" t="str">
        <f t="shared" si="56"/>
        <v>-</v>
      </c>
      <c r="AH90" s="148" t="str">
        <f t="shared" si="56"/>
        <v>-</v>
      </c>
      <c r="AI90" s="148" t="str">
        <f t="shared" si="56"/>
        <v>-</v>
      </c>
      <c r="AJ90" s="148" t="str">
        <f t="shared" si="56"/>
        <v>-</v>
      </c>
      <c r="AK90" s="148" t="str">
        <f t="shared" si="56"/>
        <v>-</v>
      </c>
      <c r="AL90" s="149" t="str">
        <f t="shared" si="56"/>
        <v>-</v>
      </c>
      <c r="AM90" s="146" t="str">
        <f t="shared" si="56"/>
        <v>-</v>
      </c>
      <c r="AN90" s="146" t="str">
        <f t="shared" si="56"/>
        <v>-</v>
      </c>
    </row>
    <row r="91" spans="1:40">
      <c r="A91" s="274" t="s">
        <v>116</v>
      </c>
      <c r="B91" s="275"/>
      <c r="C91" s="275"/>
      <c r="D91" s="276"/>
      <c r="E91" s="147" t="str">
        <f>IFERROR((E32+E33+#REF!)/E87,"-")</f>
        <v>-</v>
      </c>
      <c r="F91" s="148" t="str">
        <f>IFERROR((F32+F33+#REF!)/F87,"-")</f>
        <v>-</v>
      </c>
      <c r="G91" s="148" t="str">
        <f>IFERROR((G32+G33+#REF!)/G87,"-")</f>
        <v>-</v>
      </c>
      <c r="H91" s="148" t="str">
        <f>IFERROR((H32+H33+#REF!)/H87,"-")</f>
        <v>-</v>
      </c>
      <c r="I91" s="148" t="str">
        <f>IFERROR((I32+I33+#REF!)/I87,"-")</f>
        <v>-</v>
      </c>
      <c r="J91" s="149" t="str">
        <f>IFERROR((J32+J33+#REF!)/J87,"-")</f>
        <v>-</v>
      </c>
      <c r="K91" s="146" t="str">
        <f>IFERROR((K32+K33+#REF!)/K87,"-")</f>
        <v>-</v>
      </c>
      <c r="L91" s="147" t="str">
        <f>IFERROR((L32+L33+#REF!)/L87,"-")</f>
        <v>-</v>
      </c>
      <c r="M91" s="148" t="str">
        <f>IFERROR((M32+M33+#REF!)/M87,"-")</f>
        <v>-</v>
      </c>
      <c r="N91" s="148" t="str">
        <f>IFERROR((N32+N33+#REF!)/N87,"-")</f>
        <v>-</v>
      </c>
      <c r="O91" s="148" t="str">
        <f>IFERROR((O32+O33+#REF!)/O87,"-")</f>
        <v>-</v>
      </c>
      <c r="P91" s="148" t="str">
        <f>IFERROR((P32+P33+#REF!)/P87,"-")</f>
        <v>-</v>
      </c>
      <c r="Q91" s="149" t="str">
        <f>IFERROR((Q32+Q33+#REF!)/Q87,"-")</f>
        <v>-</v>
      </c>
      <c r="R91" s="146" t="str">
        <f>IFERROR((R32+R33+#REF!)/R87,"-")</f>
        <v>-</v>
      </c>
      <c r="S91" s="147" t="str">
        <f>IFERROR((S32+S33+#REF!)/S87,"-")</f>
        <v>-</v>
      </c>
      <c r="T91" s="148" t="str">
        <f>IFERROR((T32+T33+#REF!)/T87,"-")</f>
        <v>-</v>
      </c>
      <c r="U91" s="148" t="str">
        <f>IFERROR((U32+U33+#REF!)/U87,"-")</f>
        <v>-</v>
      </c>
      <c r="V91" s="148" t="str">
        <f>IFERROR((V32+V33+#REF!)/V87,"-")</f>
        <v>-</v>
      </c>
      <c r="W91" s="148" t="str">
        <f>IFERROR((W32+W33+#REF!)/W87,"-")</f>
        <v>-</v>
      </c>
      <c r="X91" s="149" t="str">
        <f>IFERROR((X32+X33+#REF!)/X87,"-")</f>
        <v>-</v>
      </c>
      <c r="Y91" s="146" t="str">
        <f>IFERROR((Y32+Y33+#REF!)/Y87,"-")</f>
        <v>-</v>
      </c>
      <c r="Z91" s="147" t="str">
        <f>IFERROR((Z32+Z33+#REF!)/Z87,"-")</f>
        <v>-</v>
      </c>
      <c r="AA91" s="148" t="str">
        <f>IFERROR((AA32+AA33+#REF!)/AA87,"-")</f>
        <v>-</v>
      </c>
      <c r="AB91" s="148" t="str">
        <f>IFERROR((AB32+AB33+#REF!)/AB87,"-")</f>
        <v>-</v>
      </c>
      <c r="AC91" s="148" t="str">
        <f>IFERROR((AC32+AC33+#REF!)/AC87,"-")</f>
        <v>-</v>
      </c>
      <c r="AD91" s="148" t="str">
        <f>IFERROR((AD32+AD33+#REF!)/AD87,"-")</f>
        <v>-</v>
      </c>
      <c r="AE91" s="149" t="str">
        <f>IFERROR((AE32+AE33+#REF!)/AE87,"-")</f>
        <v>-</v>
      </c>
      <c r="AF91" s="146" t="str">
        <f>IFERROR((AF32+AF33+#REF!)/AF87,"-")</f>
        <v>-</v>
      </c>
      <c r="AG91" s="147" t="str">
        <f>IFERROR((AG32+AG33+#REF!)/AG87,"-")</f>
        <v>-</v>
      </c>
      <c r="AH91" s="148" t="str">
        <f>IFERROR((AH32+AH33+#REF!)/AH87,"-")</f>
        <v>-</v>
      </c>
      <c r="AI91" s="148" t="str">
        <f>IFERROR((AI32+AI33+#REF!)/AI87,"-")</f>
        <v>-</v>
      </c>
      <c r="AJ91" s="148" t="str">
        <f>IFERROR((AJ32+AJ33+#REF!)/AJ87,"-")</f>
        <v>-</v>
      </c>
      <c r="AK91" s="148" t="str">
        <f>IFERROR((AK32+AK33+#REF!)/AK87,"-")</f>
        <v>-</v>
      </c>
      <c r="AL91" s="149" t="str">
        <f>IFERROR((AL32+AL33+#REF!)/AL87,"-")</f>
        <v>-</v>
      </c>
      <c r="AM91" s="146" t="str">
        <f>IFERROR((AM32+AM33+#REF!)/AM87,"-")</f>
        <v>-</v>
      </c>
      <c r="AN91" s="146" t="str">
        <f>IFERROR((AN32+AN33+#REF!)/AN87,"-")</f>
        <v>-</v>
      </c>
    </row>
    <row r="92" spans="1:40" ht="15.75" customHeight="1">
      <c r="A92" s="280" t="s">
        <v>117</v>
      </c>
      <c r="B92" s="281"/>
      <c r="C92" s="281"/>
      <c r="D92" s="282"/>
      <c r="E92" s="142" t="str">
        <f t="shared" ref="E92:AN92" si="57">IFERROR(E35/E87,"-")</f>
        <v>-</v>
      </c>
      <c r="F92" s="143" t="str">
        <f t="shared" si="57"/>
        <v>-</v>
      </c>
      <c r="G92" s="143" t="str">
        <f t="shared" si="57"/>
        <v>-</v>
      </c>
      <c r="H92" s="143" t="str">
        <f t="shared" si="57"/>
        <v>-</v>
      </c>
      <c r="I92" s="143" t="str">
        <f t="shared" si="57"/>
        <v>-</v>
      </c>
      <c r="J92" s="144" t="str">
        <f t="shared" si="57"/>
        <v>-</v>
      </c>
      <c r="K92" s="145" t="str">
        <f t="shared" si="57"/>
        <v>-</v>
      </c>
      <c r="L92" s="142" t="str">
        <f t="shared" si="57"/>
        <v>-</v>
      </c>
      <c r="M92" s="143" t="str">
        <f t="shared" si="57"/>
        <v>-</v>
      </c>
      <c r="N92" s="143" t="str">
        <f t="shared" si="57"/>
        <v>-</v>
      </c>
      <c r="O92" s="143" t="str">
        <f t="shared" si="57"/>
        <v>-</v>
      </c>
      <c r="P92" s="143" t="str">
        <f t="shared" si="57"/>
        <v>-</v>
      </c>
      <c r="Q92" s="144" t="str">
        <f t="shared" si="57"/>
        <v>-</v>
      </c>
      <c r="R92" s="145" t="str">
        <f t="shared" si="57"/>
        <v>-</v>
      </c>
      <c r="S92" s="142" t="str">
        <f t="shared" si="57"/>
        <v>-</v>
      </c>
      <c r="T92" s="143" t="str">
        <f t="shared" si="57"/>
        <v>-</v>
      </c>
      <c r="U92" s="143" t="str">
        <f t="shared" si="57"/>
        <v>-</v>
      </c>
      <c r="V92" s="143" t="str">
        <f t="shared" si="57"/>
        <v>-</v>
      </c>
      <c r="W92" s="143" t="str">
        <f t="shared" si="57"/>
        <v>-</v>
      </c>
      <c r="X92" s="144" t="str">
        <f t="shared" si="57"/>
        <v>-</v>
      </c>
      <c r="Y92" s="145" t="str">
        <f t="shared" si="57"/>
        <v>-</v>
      </c>
      <c r="Z92" s="142" t="str">
        <f t="shared" si="57"/>
        <v>-</v>
      </c>
      <c r="AA92" s="143" t="str">
        <f t="shared" si="57"/>
        <v>-</v>
      </c>
      <c r="AB92" s="143" t="str">
        <f t="shared" si="57"/>
        <v>-</v>
      </c>
      <c r="AC92" s="143" t="str">
        <f t="shared" si="57"/>
        <v>-</v>
      </c>
      <c r="AD92" s="143" t="str">
        <f t="shared" si="57"/>
        <v>-</v>
      </c>
      <c r="AE92" s="144" t="str">
        <f t="shared" si="57"/>
        <v>-</v>
      </c>
      <c r="AF92" s="145" t="str">
        <f t="shared" si="57"/>
        <v>-</v>
      </c>
      <c r="AG92" s="142" t="str">
        <f t="shared" si="57"/>
        <v>-</v>
      </c>
      <c r="AH92" s="143" t="str">
        <f t="shared" si="57"/>
        <v>-</v>
      </c>
      <c r="AI92" s="143" t="str">
        <f t="shared" si="57"/>
        <v>-</v>
      </c>
      <c r="AJ92" s="143" t="str">
        <f t="shared" si="57"/>
        <v>-</v>
      </c>
      <c r="AK92" s="143" t="str">
        <f t="shared" si="57"/>
        <v>-</v>
      </c>
      <c r="AL92" s="144" t="str">
        <f t="shared" si="57"/>
        <v>-</v>
      </c>
      <c r="AM92" s="145" t="str">
        <f t="shared" si="57"/>
        <v>-</v>
      </c>
      <c r="AN92" s="145" t="str">
        <f t="shared" si="57"/>
        <v>-</v>
      </c>
    </row>
    <row r="93" spans="1:40" ht="16.5" customHeight="1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ht="15.75" customHeight="1">
      <c r="A94" s="286" t="s">
        <v>118</v>
      </c>
      <c r="B94" s="287"/>
      <c r="C94" s="287"/>
      <c r="D94" s="288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0">
      <c r="A95" s="274" t="s">
        <v>119</v>
      </c>
      <c r="B95" s="275"/>
      <c r="C95" s="275"/>
      <c r="D95" s="27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0">
      <c r="A96" s="274" t="s">
        <v>120</v>
      </c>
      <c r="B96" s="275"/>
      <c r="C96" s="275"/>
      <c r="D96" s="27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0">
      <c r="A97" s="274" t="s">
        <v>121</v>
      </c>
      <c r="B97" s="275"/>
      <c r="C97" s="275"/>
      <c r="D97" s="27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0">
      <c r="A98" s="283" t="s">
        <v>122</v>
      </c>
      <c r="B98" s="284"/>
      <c r="C98" s="284"/>
      <c r="D98" s="285"/>
      <c r="E98" s="150" t="str">
        <f>IFERROR((E94+E95)/SUM(E94:E97),"-")</f>
        <v>-</v>
      </c>
      <c r="F98" s="151" t="str">
        <f>IFERROR((F94+F95)/SUM(F94:F97),"-")</f>
        <v>-</v>
      </c>
      <c r="G98" s="151" t="str">
        <f>IFERROR((G94+G95)/SUM(F94:G97),"-")</f>
        <v>-</v>
      </c>
      <c r="H98" s="151" t="str">
        <f>IFERROR((H94+H95)/SUM(F94:H97),"-")</f>
        <v>-</v>
      </c>
      <c r="I98" s="151" t="str">
        <f>IFERROR((I94+I95)/SUM(F94:I97),"-")</f>
        <v>-</v>
      </c>
      <c r="J98" s="152" t="str">
        <f>IFERROR((J94+J95)/SUM(F94:J97),"-")</f>
        <v>-</v>
      </c>
      <c r="K98" s="119" t="str">
        <f>IFERROR((K94+K95)/SUM(F94:K97),"-")</f>
        <v>-</v>
      </c>
      <c r="L98" s="150" t="str">
        <f>IFERROR((L94+L95)/SUM(F94:L97),"-")</f>
        <v>-</v>
      </c>
      <c r="M98" s="151" t="str">
        <f>IFERROR((M94+M95)/SUM(F94:M97),"-")</f>
        <v>-</v>
      </c>
      <c r="N98" s="151" t="str">
        <f>IFERROR((N94+N95)/SUM(F94:N97),"-")</f>
        <v>-</v>
      </c>
      <c r="O98" s="151" t="str">
        <f>IFERROR((O94+O95)/SUM(F94:O97),"-")</f>
        <v>-</v>
      </c>
      <c r="P98" s="151" t="str">
        <f>IFERROR((P94+P95)/SUM(F94:P97),"-")</f>
        <v>-</v>
      </c>
      <c r="Q98" s="152" t="str">
        <f>IFERROR((Q94+Q95)/SUM(F94:Q97),"-")</f>
        <v>-</v>
      </c>
      <c r="R98" s="119" t="str">
        <f>IFERROR((R94+R95)/SUM(F94:R97),"-")</f>
        <v>-</v>
      </c>
      <c r="S98" s="150" t="str">
        <f>IFERROR((S94+S95)/SUM(F94:S97),"-")</f>
        <v>-</v>
      </c>
      <c r="T98" s="151" t="str">
        <f>IFERROR((T94+T95)/SUM(F94:T97),"-")</f>
        <v>-</v>
      </c>
      <c r="U98" s="151" t="str">
        <f>IFERROR((U94+U95)/SUM(F94:U97),"-")</f>
        <v>-</v>
      </c>
      <c r="V98" s="151" t="str">
        <f>IFERROR((V94+V95)/SUM(F94:V97),"-")</f>
        <v>-</v>
      </c>
      <c r="W98" s="151" t="str">
        <f>IFERROR((W94+W95)/SUM(F94:W97),"-")</f>
        <v>-</v>
      </c>
      <c r="X98" s="152" t="str">
        <f>IFERROR((X94+X95)/SUM(F94:X97),"-")</f>
        <v>-</v>
      </c>
      <c r="Y98" s="119" t="str">
        <f>IFERROR((Y94+Y95)/SUM(F94:Y97),"-")</f>
        <v>-</v>
      </c>
      <c r="Z98" s="150" t="str">
        <f>IFERROR((Z94+Z95)/SUM(F94:Z97),"-")</f>
        <v>-</v>
      </c>
      <c r="AA98" s="151" t="str">
        <f>IFERROR((AA94+AA95)/SUM(F94:AA97),"-")</f>
        <v>-</v>
      </c>
      <c r="AB98" s="151" t="str">
        <f>IFERROR((AB94+AB95)/SUM(F94:AB97),"-")</f>
        <v>-</v>
      </c>
      <c r="AC98" s="151" t="str">
        <f>IFERROR((AC94+AC95)/SUM(F94:AC97),"-")</f>
        <v>-</v>
      </c>
      <c r="AD98" s="151" t="str">
        <f>IFERROR((AD94+AD95)/SUM(F94:AD97),"-")</f>
        <v>-</v>
      </c>
      <c r="AE98" s="152" t="str">
        <f>IFERROR((AE94+AE95)/SUM(F94:AE97),"-")</f>
        <v>-</v>
      </c>
      <c r="AF98" s="119" t="str">
        <f>IFERROR((AF94+AF95)/SUM(AF94:AAF97),"-")</f>
        <v>-</v>
      </c>
      <c r="AG98" s="150" t="str">
        <f>IFERROR((AG94+AG95)/SUM(F94:AG97),"-")</f>
        <v>-</v>
      </c>
      <c r="AH98" s="151" t="str">
        <f>IFERROR((AH94+AH95)/SUM(F94:AH97),"-")</f>
        <v>-</v>
      </c>
      <c r="AI98" s="151" t="str">
        <f>IFERROR((AI94+AI95)/SUM(F94:AI97),"-")</f>
        <v>-</v>
      </c>
      <c r="AJ98" s="151" t="str">
        <f>IFERROR((AJ94+AJ95)/SUM(F94:AJ97),"-")</f>
        <v>-</v>
      </c>
      <c r="AK98" s="151" t="str">
        <f>IFERROR((AK94+AK95)/SUM(F94:AK97),"-")</f>
        <v>-</v>
      </c>
      <c r="AL98" s="152" t="str">
        <f>IFERROR((AL94+AL95)/SUM(F94:AL97),"-")</f>
        <v>-</v>
      </c>
      <c r="AM98" s="119" t="str">
        <f>IFERROR((AM94+AM95)/SUM(F94:AM97),"-")</f>
        <v>-</v>
      </c>
      <c r="AN98" s="119" t="str">
        <f>IFERROR((AN94+AN95)/SUM(F94:AN97),"-")</f>
        <v>-</v>
      </c>
    </row>
    <row r="99" spans="1:40">
      <c r="A99" s="283" t="s">
        <v>123</v>
      </c>
      <c r="B99" s="284"/>
      <c r="C99" s="284"/>
      <c r="D99" s="285"/>
      <c r="E99" s="122" t="str">
        <f t="shared" ref="E99:AN99" si="58">IFERROR(E96/SUM(E94:E97),"-")</f>
        <v>-</v>
      </c>
      <c r="F99" s="123" t="str">
        <f t="shared" si="58"/>
        <v>-</v>
      </c>
      <c r="G99" s="123" t="str">
        <f t="shared" si="58"/>
        <v>-</v>
      </c>
      <c r="H99" s="123" t="str">
        <f t="shared" si="58"/>
        <v>-</v>
      </c>
      <c r="I99" s="123" t="str">
        <f t="shared" si="58"/>
        <v>-</v>
      </c>
      <c r="J99" s="124" t="str">
        <f t="shared" si="58"/>
        <v>-</v>
      </c>
      <c r="K99" s="120" t="str">
        <f t="shared" si="58"/>
        <v>-</v>
      </c>
      <c r="L99" s="122" t="str">
        <f t="shared" si="58"/>
        <v>-</v>
      </c>
      <c r="M99" s="123" t="str">
        <f t="shared" si="58"/>
        <v>-</v>
      </c>
      <c r="N99" s="123" t="str">
        <f t="shared" si="58"/>
        <v>-</v>
      </c>
      <c r="O99" s="123" t="str">
        <f t="shared" si="58"/>
        <v>-</v>
      </c>
      <c r="P99" s="123" t="str">
        <f t="shared" si="58"/>
        <v>-</v>
      </c>
      <c r="Q99" s="124" t="str">
        <f t="shared" si="58"/>
        <v>-</v>
      </c>
      <c r="R99" s="120" t="str">
        <f t="shared" si="58"/>
        <v>-</v>
      </c>
      <c r="S99" s="122" t="str">
        <f t="shared" si="58"/>
        <v>-</v>
      </c>
      <c r="T99" s="123" t="str">
        <f t="shared" si="58"/>
        <v>-</v>
      </c>
      <c r="U99" s="123" t="str">
        <f t="shared" si="58"/>
        <v>-</v>
      </c>
      <c r="V99" s="123" t="str">
        <f t="shared" si="58"/>
        <v>-</v>
      </c>
      <c r="W99" s="123" t="str">
        <f t="shared" si="58"/>
        <v>-</v>
      </c>
      <c r="X99" s="124" t="str">
        <f t="shared" si="58"/>
        <v>-</v>
      </c>
      <c r="Y99" s="120" t="str">
        <f t="shared" si="58"/>
        <v>-</v>
      </c>
      <c r="Z99" s="122" t="str">
        <f t="shared" si="58"/>
        <v>-</v>
      </c>
      <c r="AA99" s="123" t="str">
        <f t="shared" si="58"/>
        <v>-</v>
      </c>
      <c r="AB99" s="123" t="str">
        <f t="shared" si="58"/>
        <v>-</v>
      </c>
      <c r="AC99" s="123" t="str">
        <f t="shared" si="58"/>
        <v>-</v>
      </c>
      <c r="AD99" s="123" t="str">
        <f t="shared" si="58"/>
        <v>-</v>
      </c>
      <c r="AE99" s="124" t="str">
        <f t="shared" si="58"/>
        <v>-</v>
      </c>
      <c r="AF99" s="120" t="str">
        <f t="shared" si="58"/>
        <v>-</v>
      </c>
      <c r="AG99" s="122" t="str">
        <f t="shared" si="58"/>
        <v>-</v>
      </c>
      <c r="AH99" s="123" t="str">
        <f t="shared" si="58"/>
        <v>-</v>
      </c>
      <c r="AI99" s="123" t="str">
        <f t="shared" si="58"/>
        <v>-</v>
      </c>
      <c r="AJ99" s="123" t="str">
        <f t="shared" si="58"/>
        <v>-</v>
      </c>
      <c r="AK99" s="123" t="str">
        <f t="shared" si="58"/>
        <v>-</v>
      </c>
      <c r="AL99" s="124" t="str">
        <f t="shared" si="58"/>
        <v>-</v>
      </c>
      <c r="AM99" s="120" t="str">
        <f t="shared" si="58"/>
        <v>-</v>
      </c>
      <c r="AN99" s="120" t="str">
        <f t="shared" si="58"/>
        <v>-</v>
      </c>
    </row>
    <row r="100" spans="1:40" ht="15.75" customHeight="1">
      <c r="A100" s="280" t="s">
        <v>124</v>
      </c>
      <c r="B100" s="281"/>
      <c r="C100" s="281"/>
      <c r="D100" s="282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0" ht="16.5" customHeight="1"/>
    <row r="102" spans="1:40" ht="15.75" customHeight="1">
      <c r="A102" s="286" t="s">
        <v>125</v>
      </c>
      <c r="B102" s="287"/>
      <c r="C102" s="287"/>
      <c r="D102" s="288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0">
      <c r="A103" s="274" t="s">
        <v>126</v>
      </c>
      <c r="B103" s="275"/>
      <c r="C103" s="275"/>
      <c r="D103" s="27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0">
      <c r="A104" s="274" t="s">
        <v>127</v>
      </c>
      <c r="B104" s="275"/>
      <c r="C104" s="275"/>
      <c r="D104" s="27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0">
      <c r="A105" s="274" t="s">
        <v>128</v>
      </c>
      <c r="B105" s="275"/>
      <c r="C105" s="275"/>
      <c r="D105" s="27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0">
      <c r="A106" s="283" t="s">
        <v>129</v>
      </c>
      <c r="B106" s="284"/>
      <c r="C106" s="284"/>
      <c r="D106" s="285"/>
      <c r="E106" s="150" t="str">
        <f>IFERROR((E102+E103)/SUM(E102:E105),"-")</f>
        <v>-</v>
      </c>
      <c r="F106" s="151" t="str">
        <f>IFERROR((F102+F103)/SUM(F102:F105),"-")</f>
        <v>-</v>
      </c>
      <c r="G106" s="151" t="str">
        <f>IFERROR((G102+G103)/SUM(F102:G105),"-")</f>
        <v>-</v>
      </c>
      <c r="H106" s="151" t="str">
        <f>IFERROR((H102+H103)/SUM(F102:H105),"-")</f>
        <v>-</v>
      </c>
      <c r="I106" s="151" t="str">
        <f>IFERROR((I102+I103)/SUM(F102:I105),"-")</f>
        <v>-</v>
      </c>
      <c r="J106" s="152" t="str">
        <f>IFERROR((J102+J103)/SUM(F102:J105),"-")</f>
        <v>-</v>
      </c>
      <c r="K106" s="119" t="str">
        <f>IFERROR((K102+K103)/SUM(F102:K105),"-")</f>
        <v>-</v>
      </c>
      <c r="L106" s="150" t="str">
        <f>IFERROR((L102+L103)/SUM(F102:L105),"-")</f>
        <v>-</v>
      </c>
      <c r="M106" s="151" t="str">
        <f>IFERROR((M102+M103)/SUM(F102:M105),"-")</f>
        <v>-</v>
      </c>
      <c r="N106" s="151" t="str">
        <f>IFERROR((N102+N103)/SUM(F102:N105),"-")</f>
        <v>-</v>
      </c>
      <c r="O106" s="151" t="str">
        <f>IFERROR((O102+O103)/SUM(F102:O105),"-")</f>
        <v>-</v>
      </c>
      <c r="P106" s="151" t="str">
        <f>IFERROR((P102+P103)/SUM(F102:P105),"-")</f>
        <v>-</v>
      </c>
      <c r="Q106" s="152" t="str">
        <f>IFERROR((Q102+Q103)/SUM(F102:Q105),"-")</f>
        <v>-</v>
      </c>
      <c r="R106" s="119" t="str">
        <f>IFERROR((R102+R103)/SUM(F102:R105),"-")</f>
        <v>-</v>
      </c>
      <c r="S106" s="150" t="str">
        <f>IFERROR((S102+S103)/SUM(F102:S105),"-")</f>
        <v>-</v>
      </c>
      <c r="T106" s="151" t="str">
        <f>IFERROR((T102+T103)/SUM(F102:T105),"-")</f>
        <v>-</v>
      </c>
      <c r="U106" s="151" t="str">
        <f>IFERROR((U102+U103)/SUM(F102:U105),"-")</f>
        <v>-</v>
      </c>
      <c r="V106" s="151" t="str">
        <f>IFERROR((V102+V103)/SUM(F102:V105),"-")</f>
        <v>-</v>
      </c>
      <c r="W106" s="151" t="str">
        <f>IFERROR((W102+W103)/SUM(F102:W105),"-")</f>
        <v>-</v>
      </c>
      <c r="X106" s="152" t="str">
        <f>IFERROR((X102+X103)/SUM(F102:X105),"-")</f>
        <v>-</v>
      </c>
      <c r="Y106" s="119" t="str">
        <f>IFERROR((Y102+Y103)/SUM(F102:Y105),"-")</f>
        <v>-</v>
      </c>
      <c r="Z106" s="150" t="str">
        <f>IFERROR((Z102+Z103)/SUM(F102:Z105),"-")</f>
        <v>-</v>
      </c>
      <c r="AA106" s="151" t="str">
        <f>IFERROR((AA102+AA103)/SUM(F102:AA105),"-")</f>
        <v>-</v>
      </c>
      <c r="AB106" s="151" t="str">
        <f>IFERROR((AB102+AB103)/SUM(F102:AB105),"-")</f>
        <v>-</v>
      </c>
      <c r="AC106" s="151" t="str">
        <f>IFERROR((AC102+AC103)/SUM(F102:AC105),"-")</f>
        <v>-</v>
      </c>
      <c r="AD106" s="151" t="str">
        <f>IFERROR((AD102+AD103)/SUM(F102:AD105),"-")</f>
        <v>-</v>
      </c>
      <c r="AE106" s="152" t="str">
        <f>IFERROR((AE102+AE103)/SUM(F102:AE105),"-")</f>
        <v>-</v>
      </c>
      <c r="AF106" s="119" t="str">
        <f>IFERROR((AF102+AF103)/SUM(AF102:AAF105),"-")</f>
        <v>-</v>
      </c>
      <c r="AG106" s="150" t="str">
        <f>IFERROR((AG102+AG103)/SUM(F102:AG105),"-")</f>
        <v>-</v>
      </c>
      <c r="AH106" s="151" t="str">
        <f>IFERROR((AH102+AH103)/SUM(F102:AH105),"-")</f>
        <v>-</v>
      </c>
      <c r="AI106" s="151" t="str">
        <f>IFERROR((AI102+AI103)/SUM(F102:AI105),"-")</f>
        <v>-</v>
      </c>
      <c r="AJ106" s="151" t="str">
        <f>IFERROR((AJ102+AJ103)/SUM(F102:AJ105),"-")</f>
        <v>-</v>
      </c>
      <c r="AK106" s="151" t="str">
        <f>IFERROR((AK102+AK103)/SUM(F102:AK105),"-")</f>
        <v>-</v>
      </c>
      <c r="AL106" s="152" t="str">
        <f>IFERROR((AL102+AL103)/SUM(F102:AL105),"-")</f>
        <v>-</v>
      </c>
      <c r="AM106" s="119" t="str">
        <f>IFERROR((AM102+AM103)/SUM(F102:AM105),"-")</f>
        <v>-</v>
      </c>
      <c r="AN106" s="119" t="str">
        <f>IFERROR((AN102+AN103)/SUM(F102:AN105),"-")</f>
        <v>-</v>
      </c>
    </row>
    <row r="107" spans="1:40">
      <c r="A107" s="283" t="s">
        <v>130</v>
      </c>
      <c r="B107" s="284"/>
      <c r="C107" s="284"/>
      <c r="D107" s="285"/>
      <c r="E107" s="122" t="str">
        <f t="shared" ref="E107:AN107" si="59">IFERROR(E104/SUM(E102:E105),"-")</f>
        <v>-</v>
      </c>
      <c r="F107" s="123" t="str">
        <f t="shared" si="59"/>
        <v>-</v>
      </c>
      <c r="G107" s="123" t="str">
        <f t="shared" si="59"/>
        <v>-</v>
      </c>
      <c r="H107" s="123" t="str">
        <f t="shared" si="59"/>
        <v>-</v>
      </c>
      <c r="I107" s="123" t="str">
        <f t="shared" si="59"/>
        <v>-</v>
      </c>
      <c r="J107" s="124" t="str">
        <f t="shared" si="59"/>
        <v>-</v>
      </c>
      <c r="K107" s="120" t="str">
        <f t="shared" si="59"/>
        <v>-</v>
      </c>
      <c r="L107" s="122" t="str">
        <f t="shared" si="59"/>
        <v>-</v>
      </c>
      <c r="M107" s="123" t="str">
        <f t="shared" si="59"/>
        <v>-</v>
      </c>
      <c r="N107" s="123" t="str">
        <f t="shared" si="59"/>
        <v>-</v>
      </c>
      <c r="O107" s="123" t="str">
        <f t="shared" si="59"/>
        <v>-</v>
      </c>
      <c r="P107" s="123" t="str">
        <f t="shared" si="59"/>
        <v>-</v>
      </c>
      <c r="Q107" s="124" t="str">
        <f t="shared" si="59"/>
        <v>-</v>
      </c>
      <c r="R107" s="120" t="str">
        <f t="shared" si="59"/>
        <v>-</v>
      </c>
      <c r="S107" s="122" t="str">
        <f t="shared" si="59"/>
        <v>-</v>
      </c>
      <c r="T107" s="123" t="str">
        <f t="shared" si="59"/>
        <v>-</v>
      </c>
      <c r="U107" s="123" t="str">
        <f t="shared" si="59"/>
        <v>-</v>
      </c>
      <c r="V107" s="123" t="str">
        <f t="shared" si="59"/>
        <v>-</v>
      </c>
      <c r="W107" s="123" t="str">
        <f t="shared" si="59"/>
        <v>-</v>
      </c>
      <c r="X107" s="124" t="str">
        <f t="shared" si="59"/>
        <v>-</v>
      </c>
      <c r="Y107" s="120" t="str">
        <f t="shared" si="59"/>
        <v>-</v>
      </c>
      <c r="Z107" s="122" t="str">
        <f t="shared" si="59"/>
        <v>-</v>
      </c>
      <c r="AA107" s="123" t="str">
        <f t="shared" si="59"/>
        <v>-</v>
      </c>
      <c r="AB107" s="123" t="str">
        <f t="shared" si="59"/>
        <v>-</v>
      </c>
      <c r="AC107" s="123" t="str">
        <f t="shared" si="59"/>
        <v>-</v>
      </c>
      <c r="AD107" s="123" t="str">
        <f t="shared" si="59"/>
        <v>-</v>
      </c>
      <c r="AE107" s="124" t="str">
        <f t="shared" si="59"/>
        <v>-</v>
      </c>
      <c r="AF107" s="120" t="str">
        <f t="shared" si="59"/>
        <v>-</v>
      </c>
      <c r="AG107" s="122" t="str">
        <f t="shared" si="59"/>
        <v>-</v>
      </c>
      <c r="AH107" s="123" t="str">
        <f t="shared" si="59"/>
        <v>-</v>
      </c>
      <c r="AI107" s="123" t="str">
        <f t="shared" si="59"/>
        <v>-</v>
      </c>
      <c r="AJ107" s="123" t="str">
        <f t="shared" si="59"/>
        <v>-</v>
      </c>
      <c r="AK107" s="123" t="str">
        <f t="shared" si="59"/>
        <v>-</v>
      </c>
      <c r="AL107" s="124" t="str">
        <f t="shared" si="59"/>
        <v>-</v>
      </c>
      <c r="AM107" s="120" t="str">
        <f t="shared" si="59"/>
        <v>-</v>
      </c>
      <c r="AN107" s="120" t="str">
        <f t="shared" si="59"/>
        <v>-</v>
      </c>
    </row>
    <row r="108" spans="1:40" ht="15.75" customHeight="1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0" ht="15.75" customHeight="1"/>
    <row r="110" spans="1:40" ht="15.75" customHeight="1"/>
    <row r="111" spans="1:40" ht="15.75" customHeight="1">
      <c r="A111" s="298" t="s">
        <v>132</v>
      </c>
      <c r="B111" s="299"/>
      <c r="C111" s="299"/>
      <c r="D111" s="300"/>
      <c r="E111" s="33">
        <f t="shared" ref="E111:AN111" si="60">IFERROR(E35*$B$9,"-")</f>
        <v>0</v>
      </c>
      <c r="F111" s="34">
        <f t="shared" si="60"/>
        <v>0</v>
      </c>
      <c r="G111" s="34">
        <f t="shared" si="60"/>
        <v>0</v>
      </c>
      <c r="H111" s="34">
        <f t="shared" si="60"/>
        <v>0</v>
      </c>
      <c r="I111" s="34">
        <f t="shared" si="60"/>
        <v>0</v>
      </c>
      <c r="J111" s="41">
        <f t="shared" si="60"/>
        <v>0</v>
      </c>
      <c r="K111" s="153">
        <f t="shared" si="60"/>
        <v>0</v>
      </c>
      <c r="L111" s="45">
        <f t="shared" si="60"/>
        <v>0</v>
      </c>
      <c r="M111" s="34">
        <f t="shared" si="60"/>
        <v>0</v>
      </c>
      <c r="N111" s="34">
        <f t="shared" si="60"/>
        <v>0</v>
      </c>
      <c r="O111" s="34">
        <f t="shared" si="60"/>
        <v>0</v>
      </c>
      <c r="P111" s="34">
        <f t="shared" si="60"/>
        <v>0</v>
      </c>
      <c r="Q111" s="34">
        <f t="shared" si="60"/>
        <v>0</v>
      </c>
      <c r="R111" s="153">
        <f t="shared" si="60"/>
        <v>0</v>
      </c>
      <c r="S111" s="34">
        <f t="shared" si="60"/>
        <v>0</v>
      </c>
      <c r="T111" s="34">
        <f t="shared" si="60"/>
        <v>0</v>
      </c>
      <c r="U111" s="34">
        <f t="shared" si="60"/>
        <v>0</v>
      </c>
      <c r="V111" s="34">
        <f t="shared" si="60"/>
        <v>0</v>
      </c>
      <c r="W111" s="34">
        <f t="shared" si="60"/>
        <v>0</v>
      </c>
      <c r="X111" s="34">
        <f t="shared" si="60"/>
        <v>0</v>
      </c>
      <c r="Y111" s="153">
        <f t="shared" si="60"/>
        <v>0</v>
      </c>
      <c r="Z111" s="34">
        <f t="shared" si="60"/>
        <v>0</v>
      </c>
      <c r="AA111" s="34">
        <f t="shared" si="60"/>
        <v>0</v>
      </c>
      <c r="AB111" s="34">
        <f t="shared" si="60"/>
        <v>0</v>
      </c>
      <c r="AC111" s="34">
        <f t="shared" si="60"/>
        <v>0</v>
      </c>
      <c r="AD111" s="34">
        <f t="shared" si="60"/>
        <v>0</v>
      </c>
      <c r="AE111" s="34">
        <f t="shared" si="60"/>
        <v>0</v>
      </c>
      <c r="AF111" s="153">
        <f t="shared" si="60"/>
        <v>0</v>
      </c>
      <c r="AG111" s="34">
        <f t="shared" si="60"/>
        <v>0</v>
      </c>
      <c r="AH111" s="34">
        <f t="shared" si="60"/>
        <v>0</v>
      </c>
      <c r="AI111" s="34">
        <f t="shared" si="60"/>
        <v>0</v>
      </c>
      <c r="AJ111" s="34">
        <f t="shared" si="60"/>
        <v>0</v>
      </c>
      <c r="AK111" s="34">
        <f t="shared" si="60"/>
        <v>0</v>
      </c>
      <c r="AL111" s="34">
        <f t="shared" si="60"/>
        <v>0</v>
      </c>
      <c r="AM111" s="153">
        <f t="shared" si="60"/>
        <v>0</v>
      </c>
      <c r="AN111" s="153">
        <f t="shared" si="60"/>
        <v>0</v>
      </c>
    </row>
    <row r="112" spans="1:40">
      <c r="A112" s="283" t="s">
        <v>133</v>
      </c>
      <c r="B112" s="284"/>
      <c r="C112" s="284"/>
      <c r="D112" s="285"/>
      <c r="E112" s="35">
        <f t="shared" ref="E112:AN112" si="61">IFERROR(E35*$B$11,"-")</f>
        <v>0</v>
      </c>
      <c r="F112" s="36">
        <f t="shared" si="61"/>
        <v>0</v>
      </c>
      <c r="G112" s="36">
        <f t="shared" si="61"/>
        <v>0</v>
      </c>
      <c r="H112" s="36">
        <f t="shared" si="61"/>
        <v>0</v>
      </c>
      <c r="I112" s="36">
        <f t="shared" si="61"/>
        <v>0</v>
      </c>
      <c r="J112" s="42">
        <f t="shared" si="61"/>
        <v>0</v>
      </c>
      <c r="K112" s="154">
        <f t="shared" si="61"/>
        <v>0</v>
      </c>
      <c r="L112" s="46">
        <f t="shared" si="61"/>
        <v>0</v>
      </c>
      <c r="M112" s="36">
        <f t="shared" si="61"/>
        <v>0</v>
      </c>
      <c r="N112" s="36">
        <f t="shared" si="61"/>
        <v>0</v>
      </c>
      <c r="O112" s="36">
        <f t="shared" si="61"/>
        <v>0</v>
      </c>
      <c r="P112" s="36">
        <f t="shared" si="61"/>
        <v>0</v>
      </c>
      <c r="Q112" s="36">
        <f t="shared" si="61"/>
        <v>0</v>
      </c>
      <c r="R112" s="154">
        <f t="shared" si="61"/>
        <v>0</v>
      </c>
      <c r="S112" s="36">
        <f t="shared" si="61"/>
        <v>0</v>
      </c>
      <c r="T112" s="36">
        <f t="shared" si="61"/>
        <v>0</v>
      </c>
      <c r="U112" s="36">
        <f t="shared" si="61"/>
        <v>0</v>
      </c>
      <c r="V112" s="36">
        <f t="shared" si="61"/>
        <v>0</v>
      </c>
      <c r="W112" s="36">
        <f t="shared" si="61"/>
        <v>0</v>
      </c>
      <c r="X112" s="36">
        <f t="shared" si="61"/>
        <v>0</v>
      </c>
      <c r="Y112" s="154">
        <f t="shared" si="61"/>
        <v>0</v>
      </c>
      <c r="Z112" s="36">
        <f t="shared" si="61"/>
        <v>0</v>
      </c>
      <c r="AA112" s="36">
        <f t="shared" si="61"/>
        <v>0</v>
      </c>
      <c r="AB112" s="36">
        <f t="shared" si="61"/>
        <v>0</v>
      </c>
      <c r="AC112" s="36">
        <f t="shared" si="61"/>
        <v>0</v>
      </c>
      <c r="AD112" s="36">
        <f t="shared" si="61"/>
        <v>0</v>
      </c>
      <c r="AE112" s="36">
        <f t="shared" si="61"/>
        <v>0</v>
      </c>
      <c r="AF112" s="154">
        <f t="shared" si="61"/>
        <v>0</v>
      </c>
      <c r="AG112" s="36">
        <f t="shared" si="61"/>
        <v>0</v>
      </c>
      <c r="AH112" s="36">
        <f t="shared" si="61"/>
        <v>0</v>
      </c>
      <c r="AI112" s="36">
        <f t="shared" si="61"/>
        <v>0</v>
      </c>
      <c r="AJ112" s="36">
        <f t="shared" si="61"/>
        <v>0</v>
      </c>
      <c r="AK112" s="36">
        <f t="shared" si="61"/>
        <v>0</v>
      </c>
      <c r="AL112" s="36">
        <f t="shared" si="61"/>
        <v>0</v>
      </c>
      <c r="AM112" s="154">
        <f t="shared" si="61"/>
        <v>0</v>
      </c>
      <c r="AN112" s="154">
        <f t="shared" si="61"/>
        <v>0</v>
      </c>
    </row>
    <row r="113" spans="1:40">
      <c r="A113" s="283" t="s">
        <v>134</v>
      </c>
      <c r="B113" s="284"/>
      <c r="C113" s="284"/>
      <c r="D113" s="285"/>
      <c r="E113" s="37" t="str">
        <f t="shared" ref="E113:AN113" si="62">IFERROR(E35*$B$10,"-")</f>
        <v>-</v>
      </c>
      <c r="F113" s="38" t="str">
        <f t="shared" si="62"/>
        <v>-</v>
      </c>
      <c r="G113" s="38" t="str">
        <f t="shared" si="62"/>
        <v>-</v>
      </c>
      <c r="H113" s="38" t="str">
        <f t="shared" si="62"/>
        <v>-</v>
      </c>
      <c r="I113" s="38" t="str">
        <f t="shared" si="62"/>
        <v>-</v>
      </c>
      <c r="J113" s="43" t="str">
        <f t="shared" si="62"/>
        <v>-</v>
      </c>
      <c r="K113" s="155" t="str">
        <f t="shared" si="62"/>
        <v>-</v>
      </c>
      <c r="L113" s="47" t="str">
        <f t="shared" si="62"/>
        <v>-</v>
      </c>
      <c r="M113" s="38" t="str">
        <f t="shared" si="62"/>
        <v>-</v>
      </c>
      <c r="N113" s="38" t="str">
        <f t="shared" si="62"/>
        <v>-</v>
      </c>
      <c r="O113" s="38" t="str">
        <f t="shared" si="62"/>
        <v>-</v>
      </c>
      <c r="P113" s="38" t="str">
        <f t="shared" si="62"/>
        <v>-</v>
      </c>
      <c r="Q113" s="38" t="str">
        <f t="shared" si="62"/>
        <v>-</v>
      </c>
      <c r="R113" s="155" t="str">
        <f t="shared" si="62"/>
        <v>-</v>
      </c>
      <c r="S113" s="38" t="str">
        <f t="shared" si="62"/>
        <v>-</v>
      </c>
      <c r="T113" s="38" t="str">
        <f t="shared" si="62"/>
        <v>-</v>
      </c>
      <c r="U113" s="38" t="str">
        <f t="shared" si="62"/>
        <v>-</v>
      </c>
      <c r="V113" s="38" t="str">
        <f t="shared" si="62"/>
        <v>-</v>
      </c>
      <c r="W113" s="38" t="str">
        <f t="shared" si="62"/>
        <v>-</v>
      </c>
      <c r="X113" s="38" t="str">
        <f t="shared" si="62"/>
        <v>-</v>
      </c>
      <c r="Y113" s="155" t="str">
        <f t="shared" si="62"/>
        <v>-</v>
      </c>
      <c r="Z113" s="38" t="str">
        <f t="shared" si="62"/>
        <v>-</v>
      </c>
      <c r="AA113" s="38" t="str">
        <f t="shared" si="62"/>
        <v>-</v>
      </c>
      <c r="AB113" s="38" t="str">
        <f t="shared" si="62"/>
        <v>-</v>
      </c>
      <c r="AC113" s="38" t="str">
        <f t="shared" si="62"/>
        <v>-</v>
      </c>
      <c r="AD113" s="38" t="str">
        <f t="shared" si="62"/>
        <v>-</v>
      </c>
      <c r="AE113" s="38" t="str">
        <f t="shared" si="62"/>
        <v>-</v>
      </c>
      <c r="AF113" s="155" t="str">
        <f t="shared" si="62"/>
        <v>-</v>
      </c>
      <c r="AG113" s="38" t="str">
        <f t="shared" si="62"/>
        <v>-</v>
      </c>
      <c r="AH113" s="38" t="str">
        <f t="shared" si="62"/>
        <v>-</v>
      </c>
      <c r="AI113" s="38" t="str">
        <f t="shared" si="62"/>
        <v>-</v>
      </c>
      <c r="AJ113" s="38" t="str">
        <f t="shared" si="62"/>
        <v>-</v>
      </c>
      <c r="AK113" s="38" t="str">
        <f t="shared" si="62"/>
        <v>-</v>
      </c>
      <c r="AL113" s="38" t="str">
        <f t="shared" si="62"/>
        <v>-</v>
      </c>
      <c r="AM113" s="155" t="str">
        <f t="shared" si="62"/>
        <v>-</v>
      </c>
      <c r="AN113" s="155" t="str">
        <f t="shared" si="62"/>
        <v>-</v>
      </c>
    </row>
    <row r="114" spans="1:40">
      <c r="A114" s="283" t="s">
        <v>135</v>
      </c>
      <c r="B114" s="284"/>
      <c r="C114" s="284"/>
      <c r="D114" s="285"/>
      <c r="E114" s="37" t="str">
        <f t="shared" ref="E114:AN114" si="63">IFERROR(E35*$B$12,"-")</f>
        <v>-</v>
      </c>
      <c r="F114" s="38" t="str">
        <f t="shared" si="63"/>
        <v>-</v>
      </c>
      <c r="G114" s="38" t="str">
        <f t="shared" si="63"/>
        <v>-</v>
      </c>
      <c r="H114" s="38" t="str">
        <f t="shared" si="63"/>
        <v>-</v>
      </c>
      <c r="I114" s="38" t="str">
        <f t="shared" si="63"/>
        <v>-</v>
      </c>
      <c r="J114" s="43" t="str">
        <f t="shared" si="63"/>
        <v>-</v>
      </c>
      <c r="K114" s="155" t="str">
        <f t="shared" si="63"/>
        <v>-</v>
      </c>
      <c r="L114" s="47" t="str">
        <f t="shared" si="63"/>
        <v>-</v>
      </c>
      <c r="M114" s="38" t="str">
        <f t="shared" si="63"/>
        <v>-</v>
      </c>
      <c r="N114" s="38" t="str">
        <f t="shared" si="63"/>
        <v>-</v>
      </c>
      <c r="O114" s="38" t="str">
        <f t="shared" si="63"/>
        <v>-</v>
      </c>
      <c r="P114" s="38" t="str">
        <f t="shared" si="63"/>
        <v>-</v>
      </c>
      <c r="Q114" s="38" t="str">
        <f t="shared" si="63"/>
        <v>-</v>
      </c>
      <c r="R114" s="155" t="str">
        <f t="shared" si="63"/>
        <v>-</v>
      </c>
      <c r="S114" s="38" t="str">
        <f t="shared" si="63"/>
        <v>-</v>
      </c>
      <c r="T114" s="38" t="str">
        <f t="shared" si="63"/>
        <v>-</v>
      </c>
      <c r="U114" s="38" t="str">
        <f t="shared" si="63"/>
        <v>-</v>
      </c>
      <c r="V114" s="38" t="str">
        <f t="shared" si="63"/>
        <v>-</v>
      </c>
      <c r="W114" s="38" t="str">
        <f t="shared" si="63"/>
        <v>-</v>
      </c>
      <c r="X114" s="38" t="str">
        <f t="shared" si="63"/>
        <v>-</v>
      </c>
      <c r="Y114" s="155" t="str">
        <f t="shared" si="63"/>
        <v>-</v>
      </c>
      <c r="Z114" s="38" t="str">
        <f t="shared" si="63"/>
        <v>-</v>
      </c>
      <c r="AA114" s="38" t="str">
        <f t="shared" si="63"/>
        <v>-</v>
      </c>
      <c r="AB114" s="38" t="str">
        <f t="shared" si="63"/>
        <v>-</v>
      </c>
      <c r="AC114" s="38" t="str">
        <f t="shared" si="63"/>
        <v>-</v>
      </c>
      <c r="AD114" s="38" t="str">
        <f t="shared" si="63"/>
        <v>-</v>
      </c>
      <c r="AE114" s="38" t="str">
        <f t="shared" si="63"/>
        <v>-</v>
      </c>
      <c r="AF114" s="155" t="str">
        <f t="shared" si="63"/>
        <v>-</v>
      </c>
      <c r="AG114" s="38" t="str">
        <f t="shared" si="63"/>
        <v>-</v>
      </c>
      <c r="AH114" s="38" t="str">
        <f t="shared" si="63"/>
        <v>-</v>
      </c>
      <c r="AI114" s="38" t="str">
        <f t="shared" si="63"/>
        <v>-</v>
      </c>
      <c r="AJ114" s="38" t="str">
        <f t="shared" si="63"/>
        <v>-</v>
      </c>
      <c r="AK114" s="38" t="str">
        <f t="shared" si="63"/>
        <v>-</v>
      </c>
      <c r="AL114" s="38" t="str">
        <f t="shared" si="63"/>
        <v>-</v>
      </c>
      <c r="AM114" s="155" t="str">
        <f t="shared" si="63"/>
        <v>-</v>
      </c>
      <c r="AN114" s="155" t="str">
        <f t="shared" si="63"/>
        <v>-</v>
      </c>
    </row>
    <row r="115" spans="1:40">
      <c r="A115" s="283" t="s">
        <v>136</v>
      </c>
      <c r="B115" s="284"/>
      <c r="C115" s="284"/>
      <c r="D115" s="285"/>
      <c r="E115" s="37" t="str">
        <f t="shared" ref="E115:AN115" si="64">IFERROR(E35*$B$13,"-")</f>
        <v>-</v>
      </c>
      <c r="F115" s="38" t="str">
        <f t="shared" si="64"/>
        <v>-</v>
      </c>
      <c r="G115" s="38" t="str">
        <f t="shared" si="64"/>
        <v>-</v>
      </c>
      <c r="H115" s="38" t="str">
        <f t="shared" si="64"/>
        <v>-</v>
      </c>
      <c r="I115" s="38" t="str">
        <f t="shared" si="64"/>
        <v>-</v>
      </c>
      <c r="J115" s="43" t="str">
        <f t="shared" si="64"/>
        <v>-</v>
      </c>
      <c r="K115" s="155" t="str">
        <f t="shared" si="64"/>
        <v>-</v>
      </c>
      <c r="L115" s="47" t="str">
        <f t="shared" si="64"/>
        <v>-</v>
      </c>
      <c r="M115" s="38" t="str">
        <f t="shared" si="64"/>
        <v>-</v>
      </c>
      <c r="N115" s="38" t="str">
        <f t="shared" si="64"/>
        <v>-</v>
      </c>
      <c r="O115" s="38" t="str">
        <f t="shared" si="64"/>
        <v>-</v>
      </c>
      <c r="P115" s="38" t="str">
        <f t="shared" si="64"/>
        <v>-</v>
      </c>
      <c r="Q115" s="38" t="str">
        <f t="shared" si="64"/>
        <v>-</v>
      </c>
      <c r="R115" s="155" t="str">
        <f t="shared" si="64"/>
        <v>-</v>
      </c>
      <c r="S115" s="38" t="str">
        <f t="shared" si="64"/>
        <v>-</v>
      </c>
      <c r="T115" s="38" t="str">
        <f t="shared" si="64"/>
        <v>-</v>
      </c>
      <c r="U115" s="38" t="str">
        <f t="shared" si="64"/>
        <v>-</v>
      </c>
      <c r="V115" s="38" t="str">
        <f t="shared" si="64"/>
        <v>-</v>
      </c>
      <c r="W115" s="38" t="str">
        <f t="shared" si="64"/>
        <v>-</v>
      </c>
      <c r="X115" s="38" t="str">
        <f t="shared" si="64"/>
        <v>-</v>
      </c>
      <c r="Y115" s="155" t="str">
        <f t="shared" si="64"/>
        <v>-</v>
      </c>
      <c r="Z115" s="38" t="str">
        <f t="shared" si="64"/>
        <v>-</v>
      </c>
      <c r="AA115" s="38" t="str">
        <f t="shared" si="64"/>
        <v>-</v>
      </c>
      <c r="AB115" s="38" t="str">
        <f t="shared" si="64"/>
        <v>-</v>
      </c>
      <c r="AC115" s="38" t="str">
        <f t="shared" si="64"/>
        <v>-</v>
      </c>
      <c r="AD115" s="38" t="str">
        <f t="shared" si="64"/>
        <v>-</v>
      </c>
      <c r="AE115" s="38" t="str">
        <f t="shared" si="64"/>
        <v>-</v>
      </c>
      <c r="AF115" s="155" t="str">
        <f t="shared" si="64"/>
        <v>-</v>
      </c>
      <c r="AG115" s="38" t="str">
        <f t="shared" si="64"/>
        <v>-</v>
      </c>
      <c r="AH115" s="38" t="str">
        <f t="shared" si="64"/>
        <v>-</v>
      </c>
      <c r="AI115" s="38" t="str">
        <f t="shared" si="64"/>
        <v>-</v>
      </c>
      <c r="AJ115" s="38" t="str">
        <f t="shared" si="64"/>
        <v>-</v>
      </c>
      <c r="AK115" s="38" t="str">
        <f t="shared" si="64"/>
        <v>-</v>
      </c>
      <c r="AL115" s="38" t="str">
        <f t="shared" si="64"/>
        <v>-</v>
      </c>
      <c r="AM115" s="155" t="str">
        <f t="shared" si="64"/>
        <v>-</v>
      </c>
      <c r="AN115" s="155" t="str">
        <f t="shared" si="64"/>
        <v>-</v>
      </c>
    </row>
    <row r="116" spans="1:40">
      <c r="A116" s="283" t="s">
        <v>137</v>
      </c>
      <c r="B116" s="284"/>
      <c r="C116" s="284"/>
      <c r="D116" s="285"/>
      <c r="E116" s="37">
        <f t="shared" ref="E116:AN116" si="65">IFERROR((E25+E26+E27)-E111,"-")</f>
        <v>0</v>
      </c>
      <c r="F116" s="38">
        <f t="shared" si="65"/>
        <v>0</v>
      </c>
      <c r="G116" s="38">
        <f t="shared" si="65"/>
        <v>0</v>
      </c>
      <c r="H116" s="38">
        <f t="shared" si="65"/>
        <v>0</v>
      </c>
      <c r="I116" s="38">
        <f t="shared" si="65"/>
        <v>0</v>
      </c>
      <c r="J116" s="43">
        <f t="shared" si="65"/>
        <v>0</v>
      </c>
      <c r="K116" s="155">
        <f t="shared" si="65"/>
        <v>0</v>
      </c>
      <c r="L116" s="47">
        <f t="shared" si="65"/>
        <v>0</v>
      </c>
      <c r="M116" s="38">
        <f t="shared" si="65"/>
        <v>0</v>
      </c>
      <c r="N116" s="38">
        <f t="shared" si="65"/>
        <v>0</v>
      </c>
      <c r="O116" s="38">
        <f t="shared" si="65"/>
        <v>0</v>
      </c>
      <c r="P116" s="38">
        <f t="shared" si="65"/>
        <v>0</v>
      </c>
      <c r="Q116" s="38">
        <f t="shared" si="65"/>
        <v>0</v>
      </c>
      <c r="R116" s="155">
        <f t="shared" si="65"/>
        <v>0</v>
      </c>
      <c r="S116" s="38">
        <f t="shared" si="65"/>
        <v>0</v>
      </c>
      <c r="T116" s="38">
        <f t="shared" si="65"/>
        <v>0</v>
      </c>
      <c r="U116" s="38">
        <f t="shared" si="65"/>
        <v>0</v>
      </c>
      <c r="V116" s="38">
        <f t="shared" si="65"/>
        <v>0</v>
      </c>
      <c r="W116" s="38">
        <f t="shared" si="65"/>
        <v>0</v>
      </c>
      <c r="X116" s="38">
        <f t="shared" si="65"/>
        <v>0</v>
      </c>
      <c r="Y116" s="155">
        <f t="shared" si="65"/>
        <v>0</v>
      </c>
      <c r="Z116" s="38">
        <f t="shared" si="65"/>
        <v>0</v>
      </c>
      <c r="AA116" s="38">
        <f t="shared" si="65"/>
        <v>0</v>
      </c>
      <c r="AB116" s="38">
        <f t="shared" si="65"/>
        <v>0</v>
      </c>
      <c r="AC116" s="38">
        <f t="shared" si="65"/>
        <v>0</v>
      </c>
      <c r="AD116" s="38">
        <f t="shared" si="65"/>
        <v>0</v>
      </c>
      <c r="AE116" s="38">
        <f t="shared" si="65"/>
        <v>0</v>
      </c>
      <c r="AF116" s="155">
        <f t="shared" si="65"/>
        <v>0</v>
      </c>
      <c r="AG116" s="38">
        <f t="shared" si="65"/>
        <v>0</v>
      </c>
      <c r="AH116" s="38">
        <f t="shared" si="65"/>
        <v>0</v>
      </c>
      <c r="AI116" s="38">
        <f t="shared" si="65"/>
        <v>0</v>
      </c>
      <c r="AJ116" s="38">
        <f t="shared" si="65"/>
        <v>0</v>
      </c>
      <c r="AK116" s="38">
        <f t="shared" si="65"/>
        <v>0</v>
      </c>
      <c r="AL116" s="38">
        <f t="shared" si="65"/>
        <v>0</v>
      </c>
      <c r="AM116" s="155">
        <f t="shared" si="65"/>
        <v>0</v>
      </c>
      <c r="AN116" s="155">
        <f t="shared" si="65"/>
        <v>0</v>
      </c>
    </row>
    <row r="117" spans="1:40">
      <c r="A117" s="283" t="s">
        <v>138</v>
      </c>
      <c r="B117" s="284"/>
      <c r="C117" s="284"/>
      <c r="D117" s="285"/>
      <c r="E117" s="37">
        <f t="shared" ref="E117:AN117" si="66">IFERROR((E23-E112),"-")</f>
        <v>0</v>
      </c>
      <c r="F117" s="38">
        <f t="shared" si="66"/>
        <v>0</v>
      </c>
      <c r="G117" s="38">
        <f t="shared" si="66"/>
        <v>0</v>
      </c>
      <c r="H117" s="38">
        <f t="shared" si="66"/>
        <v>0</v>
      </c>
      <c r="I117" s="38">
        <f t="shared" si="66"/>
        <v>0</v>
      </c>
      <c r="J117" s="43">
        <f t="shared" si="66"/>
        <v>0</v>
      </c>
      <c r="K117" s="155">
        <f t="shared" si="66"/>
        <v>0</v>
      </c>
      <c r="L117" s="47">
        <f t="shared" si="66"/>
        <v>0</v>
      </c>
      <c r="M117" s="38">
        <f t="shared" si="66"/>
        <v>0</v>
      </c>
      <c r="N117" s="38">
        <f t="shared" si="66"/>
        <v>0</v>
      </c>
      <c r="O117" s="38">
        <f t="shared" si="66"/>
        <v>0</v>
      </c>
      <c r="P117" s="38">
        <f t="shared" si="66"/>
        <v>0</v>
      </c>
      <c r="Q117" s="38">
        <f t="shared" si="66"/>
        <v>0</v>
      </c>
      <c r="R117" s="155">
        <f t="shared" si="66"/>
        <v>0</v>
      </c>
      <c r="S117" s="38">
        <f t="shared" si="66"/>
        <v>0</v>
      </c>
      <c r="T117" s="38">
        <f t="shared" si="66"/>
        <v>0</v>
      </c>
      <c r="U117" s="38">
        <f t="shared" si="66"/>
        <v>0</v>
      </c>
      <c r="V117" s="38">
        <f t="shared" si="66"/>
        <v>0</v>
      </c>
      <c r="W117" s="38">
        <f t="shared" si="66"/>
        <v>0</v>
      </c>
      <c r="X117" s="38">
        <f t="shared" si="66"/>
        <v>0</v>
      </c>
      <c r="Y117" s="155">
        <f t="shared" si="66"/>
        <v>0</v>
      </c>
      <c r="Z117" s="38">
        <f t="shared" si="66"/>
        <v>0</v>
      </c>
      <c r="AA117" s="38">
        <f t="shared" si="66"/>
        <v>0</v>
      </c>
      <c r="AB117" s="38">
        <f t="shared" si="66"/>
        <v>0</v>
      </c>
      <c r="AC117" s="38">
        <f t="shared" si="66"/>
        <v>0</v>
      </c>
      <c r="AD117" s="38">
        <f t="shared" si="66"/>
        <v>0</v>
      </c>
      <c r="AE117" s="38">
        <f t="shared" si="66"/>
        <v>0</v>
      </c>
      <c r="AF117" s="155">
        <f t="shared" si="66"/>
        <v>0</v>
      </c>
      <c r="AG117" s="38">
        <f t="shared" si="66"/>
        <v>0</v>
      </c>
      <c r="AH117" s="38">
        <f t="shared" si="66"/>
        <v>0</v>
      </c>
      <c r="AI117" s="38">
        <f t="shared" si="66"/>
        <v>0</v>
      </c>
      <c r="AJ117" s="38">
        <f t="shared" si="66"/>
        <v>0</v>
      </c>
      <c r="AK117" s="38">
        <f t="shared" si="66"/>
        <v>0</v>
      </c>
      <c r="AL117" s="38">
        <f t="shared" si="66"/>
        <v>0</v>
      </c>
      <c r="AM117" s="155">
        <f t="shared" si="66"/>
        <v>0</v>
      </c>
      <c r="AN117" s="155">
        <f t="shared" si="66"/>
        <v>0</v>
      </c>
    </row>
    <row r="118" spans="1:40">
      <c r="A118" s="283" t="s">
        <v>139</v>
      </c>
      <c r="B118" s="284"/>
      <c r="C118" s="284"/>
      <c r="D118" s="285"/>
      <c r="E118" s="37" t="str">
        <f t="shared" ref="E118:AN118" si="67">IFERROR((E28+E29)-E113,"-")</f>
        <v>-</v>
      </c>
      <c r="F118" s="38" t="str">
        <f t="shared" si="67"/>
        <v>-</v>
      </c>
      <c r="G118" s="38" t="str">
        <f t="shared" si="67"/>
        <v>-</v>
      </c>
      <c r="H118" s="38" t="str">
        <f t="shared" si="67"/>
        <v>-</v>
      </c>
      <c r="I118" s="38" t="str">
        <f t="shared" si="67"/>
        <v>-</v>
      </c>
      <c r="J118" s="43" t="str">
        <f t="shared" si="67"/>
        <v>-</v>
      </c>
      <c r="K118" s="155" t="str">
        <f t="shared" si="67"/>
        <v>-</v>
      </c>
      <c r="L118" s="47" t="str">
        <f t="shared" si="67"/>
        <v>-</v>
      </c>
      <c r="M118" s="38" t="str">
        <f t="shared" si="67"/>
        <v>-</v>
      </c>
      <c r="N118" s="38" t="str">
        <f t="shared" si="67"/>
        <v>-</v>
      </c>
      <c r="O118" s="38" t="str">
        <f t="shared" si="67"/>
        <v>-</v>
      </c>
      <c r="P118" s="38" t="str">
        <f t="shared" si="67"/>
        <v>-</v>
      </c>
      <c r="Q118" s="38" t="str">
        <f t="shared" si="67"/>
        <v>-</v>
      </c>
      <c r="R118" s="155" t="str">
        <f t="shared" si="67"/>
        <v>-</v>
      </c>
      <c r="S118" s="38" t="str">
        <f t="shared" si="67"/>
        <v>-</v>
      </c>
      <c r="T118" s="38" t="str">
        <f t="shared" si="67"/>
        <v>-</v>
      </c>
      <c r="U118" s="38" t="str">
        <f t="shared" si="67"/>
        <v>-</v>
      </c>
      <c r="V118" s="38" t="str">
        <f t="shared" si="67"/>
        <v>-</v>
      </c>
      <c r="W118" s="38" t="str">
        <f t="shared" si="67"/>
        <v>-</v>
      </c>
      <c r="X118" s="38" t="str">
        <f t="shared" si="67"/>
        <v>-</v>
      </c>
      <c r="Y118" s="155" t="str">
        <f t="shared" si="67"/>
        <v>-</v>
      </c>
      <c r="Z118" s="38" t="str">
        <f t="shared" si="67"/>
        <v>-</v>
      </c>
      <c r="AA118" s="38" t="str">
        <f t="shared" si="67"/>
        <v>-</v>
      </c>
      <c r="AB118" s="38" t="str">
        <f t="shared" si="67"/>
        <v>-</v>
      </c>
      <c r="AC118" s="38" t="str">
        <f t="shared" si="67"/>
        <v>-</v>
      </c>
      <c r="AD118" s="38" t="str">
        <f t="shared" si="67"/>
        <v>-</v>
      </c>
      <c r="AE118" s="38" t="str">
        <f t="shared" si="67"/>
        <v>-</v>
      </c>
      <c r="AF118" s="155" t="str">
        <f t="shared" si="67"/>
        <v>-</v>
      </c>
      <c r="AG118" s="38" t="str">
        <f t="shared" si="67"/>
        <v>-</v>
      </c>
      <c r="AH118" s="38" t="str">
        <f t="shared" si="67"/>
        <v>-</v>
      </c>
      <c r="AI118" s="38" t="str">
        <f t="shared" si="67"/>
        <v>-</v>
      </c>
      <c r="AJ118" s="38" t="str">
        <f t="shared" si="67"/>
        <v>-</v>
      </c>
      <c r="AK118" s="38" t="str">
        <f t="shared" si="67"/>
        <v>-</v>
      </c>
      <c r="AL118" s="38" t="str">
        <f t="shared" si="67"/>
        <v>-</v>
      </c>
      <c r="AM118" s="155" t="str">
        <f t="shared" si="67"/>
        <v>-</v>
      </c>
      <c r="AN118" s="155" t="str">
        <f t="shared" si="67"/>
        <v>-</v>
      </c>
    </row>
    <row r="119" spans="1:40">
      <c r="A119" s="283" t="s">
        <v>140</v>
      </c>
      <c r="B119" s="284"/>
      <c r="C119" s="284"/>
      <c r="D119" s="285"/>
      <c r="E119" s="37" t="str">
        <f t="shared" ref="E119:AN119" si="68">IFERROR(E24-E114,"-")</f>
        <v>-</v>
      </c>
      <c r="F119" s="38" t="str">
        <f t="shared" si="68"/>
        <v>-</v>
      </c>
      <c r="G119" s="38" t="str">
        <f t="shared" si="68"/>
        <v>-</v>
      </c>
      <c r="H119" s="38" t="str">
        <f t="shared" si="68"/>
        <v>-</v>
      </c>
      <c r="I119" s="38" t="str">
        <f t="shared" si="68"/>
        <v>-</v>
      </c>
      <c r="J119" s="43" t="str">
        <f t="shared" si="68"/>
        <v>-</v>
      </c>
      <c r="K119" s="155" t="str">
        <f t="shared" si="68"/>
        <v>-</v>
      </c>
      <c r="L119" s="47" t="str">
        <f t="shared" si="68"/>
        <v>-</v>
      </c>
      <c r="M119" s="38" t="str">
        <f t="shared" si="68"/>
        <v>-</v>
      </c>
      <c r="N119" s="38" t="str">
        <f t="shared" si="68"/>
        <v>-</v>
      </c>
      <c r="O119" s="38" t="str">
        <f t="shared" si="68"/>
        <v>-</v>
      </c>
      <c r="P119" s="38" t="str">
        <f t="shared" si="68"/>
        <v>-</v>
      </c>
      <c r="Q119" s="38" t="str">
        <f t="shared" si="68"/>
        <v>-</v>
      </c>
      <c r="R119" s="155" t="str">
        <f t="shared" si="68"/>
        <v>-</v>
      </c>
      <c r="S119" s="38" t="str">
        <f t="shared" si="68"/>
        <v>-</v>
      </c>
      <c r="T119" s="38" t="str">
        <f t="shared" si="68"/>
        <v>-</v>
      </c>
      <c r="U119" s="38" t="str">
        <f t="shared" si="68"/>
        <v>-</v>
      </c>
      <c r="V119" s="38" t="str">
        <f t="shared" si="68"/>
        <v>-</v>
      </c>
      <c r="W119" s="38" t="str">
        <f t="shared" si="68"/>
        <v>-</v>
      </c>
      <c r="X119" s="38" t="str">
        <f t="shared" si="68"/>
        <v>-</v>
      </c>
      <c r="Y119" s="155" t="str">
        <f t="shared" si="68"/>
        <v>-</v>
      </c>
      <c r="Z119" s="38" t="str">
        <f t="shared" si="68"/>
        <v>-</v>
      </c>
      <c r="AA119" s="38" t="str">
        <f t="shared" si="68"/>
        <v>-</v>
      </c>
      <c r="AB119" s="38" t="str">
        <f t="shared" si="68"/>
        <v>-</v>
      </c>
      <c r="AC119" s="38" t="str">
        <f t="shared" si="68"/>
        <v>-</v>
      </c>
      <c r="AD119" s="38" t="str">
        <f t="shared" si="68"/>
        <v>-</v>
      </c>
      <c r="AE119" s="38" t="str">
        <f t="shared" si="68"/>
        <v>-</v>
      </c>
      <c r="AF119" s="155" t="str">
        <f t="shared" si="68"/>
        <v>-</v>
      </c>
      <c r="AG119" s="38" t="str">
        <f t="shared" si="68"/>
        <v>-</v>
      </c>
      <c r="AH119" s="38" t="str">
        <f t="shared" si="68"/>
        <v>-</v>
      </c>
      <c r="AI119" s="38" t="str">
        <f t="shared" si="68"/>
        <v>-</v>
      </c>
      <c r="AJ119" s="38" t="str">
        <f t="shared" si="68"/>
        <v>-</v>
      </c>
      <c r="AK119" s="38" t="str">
        <f t="shared" si="68"/>
        <v>-</v>
      </c>
      <c r="AL119" s="38" t="str">
        <f t="shared" si="68"/>
        <v>-</v>
      </c>
      <c r="AM119" s="155" t="str">
        <f t="shared" si="68"/>
        <v>-</v>
      </c>
      <c r="AN119" s="155" t="str">
        <f t="shared" si="68"/>
        <v>-</v>
      </c>
    </row>
    <row r="120" spans="1:40" ht="15.75" customHeight="1">
      <c r="A120" s="280" t="s">
        <v>141</v>
      </c>
      <c r="B120" s="281"/>
      <c r="C120" s="281"/>
      <c r="D120" s="282"/>
      <c r="E120" s="39" t="str">
        <f t="shared" ref="E120:AN120" si="69">IFERROR((E30+E31)-E115,"-")</f>
        <v>-</v>
      </c>
      <c r="F120" s="40" t="str">
        <f t="shared" si="69"/>
        <v>-</v>
      </c>
      <c r="G120" s="40" t="str">
        <f t="shared" si="69"/>
        <v>-</v>
      </c>
      <c r="H120" s="40" t="str">
        <f t="shared" si="69"/>
        <v>-</v>
      </c>
      <c r="I120" s="40" t="str">
        <f t="shared" si="69"/>
        <v>-</v>
      </c>
      <c r="J120" s="44" t="str">
        <f t="shared" si="69"/>
        <v>-</v>
      </c>
      <c r="K120" s="156" t="str">
        <f t="shared" si="69"/>
        <v>-</v>
      </c>
      <c r="L120" s="48" t="str">
        <f t="shared" si="69"/>
        <v>-</v>
      </c>
      <c r="M120" s="40" t="str">
        <f t="shared" si="69"/>
        <v>-</v>
      </c>
      <c r="N120" s="40" t="str">
        <f t="shared" si="69"/>
        <v>-</v>
      </c>
      <c r="O120" s="40" t="str">
        <f t="shared" si="69"/>
        <v>-</v>
      </c>
      <c r="P120" s="40" t="str">
        <f t="shared" si="69"/>
        <v>-</v>
      </c>
      <c r="Q120" s="40" t="str">
        <f t="shared" si="69"/>
        <v>-</v>
      </c>
      <c r="R120" s="156" t="str">
        <f t="shared" si="69"/>
        <v>-</v>
      </c>
      <c r="S120" s="40" t="str">
        <f t="shared" si="69"/>
        <v>-</v>
      </c>
      <c r="T120" s="40" t="str">
        <f t="shared" si="69"/>
        <v>-</v>
      </c>
      <c r="U120" s="40" t="str">
        <f t="shared" si="69"/>
        <v>-</v>
      </c>
      <c r="V120" s="40" t="str">
        <f t="shared" si="69"/>
        <v>-</v>
      </c>
      <c r="W120" s="40" t="str">
        <f t="shared" si="69"/>
        <v>-</v>
      </c>
      <c r="X120" s="40" t="str">
        <f t="shared" si="69"/>
        <v>-</v>
      </c>
      <c r="Y120" s="156" t="str">
        <f t="shared" si="69"/>
        <v>-</v>
      </c>
      <c r="Z120" s="40" t="str">
        <f t="shared" si="69"/>
        <v>-</v>
      </c>
      <c r="AA120" s="40" t="str">
        <f t="shared" si="69"/>
        <v>-</v>
      </c>
      <c r="AB120" s="40" t="str">
        <f t="shared" si="69"/>
        <v>-</v>
      </c>
      <c r="AC120" s="40" t="str">
        <f t="shared" si="69"/>
        <v>-</v>
      </c>
      <c r="AD120" s="40" t="str">
        <f t="shared" si="69"/>
        <v>-</v>
      </c>
      <c r="AE120" s="40" t="str">
        <f t="shared" si="69"/>
        <v>-</v>
      </c>
      <c r="AF120" s="156" t="str">
        <f t="shared" si="69"/>
        <v>-</v>
      </c>
      <c r="AG120" s="40" t="str">
        <f t="shared" si="69"/>
        <v>-</v>
      </c>
      <c r="AH120" s="40" t="str">
        <f t="shared" si="69"/>
        <v>-</v>
      </c>
      <c r="AI120" s="40" t="str">
        <f t="shared" si="69"/>
        <v>-</v>
      </c>
      <c r="AJ120" s="40" t="str">
        <f t="shared" si="69"/>
        <v>-</v>
      </c>
      <c r="AK120" s="40" t="str">
        <f t="shared" si="69"/>
        <v>-</v>
      </c>
      <c r="AL120" s="40" t="str">
        <f t="shared" si="69"/>
        <v>-</v>
      </c>
      <c r="AM120" s="156" t="str">
        <f t="shared" si="69"/>
        <v>-</v>
      </c>
      <c r="AN120" s="156" t="str">
        <f t="shared" si="69"/>
        <v>-</v>
      </c>
    </row>
    <row r="121" spans="1:40" ht="15.75" customHeight="1"/>
  </sheetData>
  <sheetProtection formatCells="0" formatColumns="0" formatRows="0" insertColumns="0" insertRows="0" insertHyperlinks="0" deleteColumns="0" deleteRows="0" sort="0" autoFilter="0" pivotTables="0"/>
  <mergeCells count="103">
    <mergeCell ref="A120:D120"/>
    <mergeCell ref="A99:D99"/>
    <mergeCell ref="A100:D100"/>
    <mergeCell ref="A117:D117"/>
    <mergeCell ref="A118:D118"/>
    <mergeCell ref="A119:D119"/>
    <mergeCell ref="A106:D106"/>
    <mergeCell ref="A107:D107"/>
    <mergeCell ref="A108:D108"/>
    <mergeCell ref="A113:D113"/>
    <mergeCell ref="A115:D115"/>
    <mergeCell ref="A114:D114"/>
    <mergeCell ref="A105:D105"/>
    <mergeCell ref="A104:D104"/>
    <mergeCell ref="A103:D103"/>
    <mergeCell ref="A102:D102"/>
    <mergeCell ref="A116:D116"/>
    <mergeCell ref="A111:D111"/>
    <mergeCell ref="A82:D82"/>
    <mergeCell ref="A49:D49"/>
    <mergeCell ref="A61:D61"/>
    <mergeCell ref="A81:D81"/>
    <mergeCell ref="A52:D52"/>
    <mergeCell ref="A50:D50"/>
    <mergeCell ref="A51:D51"/>
    <mergeCell ref="A57:D57"/>
    <mergeCell ref="A55:D55"/>
    <mergeCell ref="A56:D56"/>
    <mergeCell ref="A53:D53"/>
    <mergeCell ref="A63:D63"/>
    <mergeCell ref="A64:D64"/>
    <mergeCell ref="A75:D75"/>
    <mergeCell ref="A80:D80"/>
    <mergeCell ref="A79:D79"/>
    <mergeCell ref="A78:D78"/>
    <mergeCell ref="A65:D65"/>
    <mergeCell ref="A62:D62"/>
    <mergeCell ref="A58:D58"/>
    <mergeCell ref="A59:D59"/>
    <mergeCell ref="A88:D88"/>
    <mergeCell ref="A87:D87"/>
    <mergeCell ref="A68:D68"/>
    <mergeCell ref="A66:D66"/>
    <mergeCell ref="A112:D112"/>
    <mergeCell ref="A89:D89"/>
    <mergeCell ref="A91:D91"/>
    <mergeCell ref="A92:D92"/>
    <mergeCell ref="A94:D94"/>
    <mergeCell ref="A96:D96"/>
    <mergeCell ref="A97:D97"/>
    <mergeCell ref="A95:D95"/>
    <mergeCell ref="A90:D90"/>
    <mergeCell ref="A98:D98"/>
    <mergeCell ref="A73:D73"/>
    <mergeCell ref="A70:D70"/>
    <mergeCell ref="A71:D71"/>
    <mergeCell ref="A72:D72"/>
    <mergeCell ref="A85:D85"/>
    <mergeCell ref="A76:D76"/>
    <mergeCell ref="A67:D67"/>
    <mergeCell ref="A77:D77"/>
    <mergeCell ref="A83:D83"/>
    <mergeCell ref="A84:D84"/>
    <mergeCell ref="A1:B1"/>
    <mergeCell ref="C1:D1"/>
    <mergeCell ref="C4:D4"/>
    <mergeCell ref="A3:B3"/>
    <mergeCell ref="C3:D3"/>
    <mergeCell ref="A4:B4"/>
    <mergeCell ref="A36:D36"/>
    <mergeCell ref="A38:D38"/>
    <mergeCell ref="A54:D54"/>
    <mergeCell ref="A39:D39"/>
    <mergeCell ref="A48:D48"/>
    <mergeCell ref="A42:D42"/>
    <mergeCell ref="A43:D43"/>
    <mergeCell ref="A47:D47"/>
    <mergeCell ref="A40:D40"/>
    <mergeCell ref="A44:D44"/>
    <mergeCell ref="A46:D46"/>
    <mergeCell ref="A45:D45"/>
    <mergeCell ref="A32:D32"/>
    <mergeCell ref="A35:D35"/>
    <mergeCell ref="A6:B6"/>
    <mergeCell ref="B19:C19"/>
    <mergeCell ref="B20:C20"/>
    <mergeCell ref="AN21:AN22"/>
    <mergeCell ref="AM21:AM22"/>
    <mergeCell ref="A34:D34"/>
    <mergeCell ref="AF21:AF22"/>
    <mergeCell ref="A27:D27"/>
    <mergeCell ref="A30:D30"/>
    <mergeCell ref="A31:D31"/>
    <mergeCell ref="R21:R22"/>
    <mergeCell ref="Y21:Y22"/>
    <mergeCell ref="A28:D28"/>
    <mergeCell ref="A29:D29"/>
    <mergeCell ref="A33:D33"/>
    <mergeCell ref="A26:D26"/>
    <mergeCell ref="A23:D23"/>
    <mergeCell ref="K21:K22"/>
    <mergeCell ref="A24:D24"/>
    <mergeCell ref="A25:D25"/>
  </mergeCells>
  <dataValidations count="2">
    <dataValidation type="list" allowBlank="1" showInputMessage="1" showErrorMessage="1" sqref="C4:D4">
      <formula1>$C$5:$D$5</formula1>
    </dataValidation>
    <dataValidation type="list" allowBlank="1" showInputMessage="1" showErrorMessage="1" sqref="C4:D4">
      <formula1>$C$5:$D$5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Objectifs!$B$6:$K$6</xm:f>
          </x14:formula1>
          <xm:sqref>C3:D3</xm:sqref>
        </x14:dataValidation>
        <x14:dataValidation type="list" allowBlank="1" showInputMessage="1" showErrorMessage="1">
          <x14:formula1>
            <xm:f>Objectifs!$B$6:$K$6</xm:f>
          </x14:formula1>
          <xm:sqref>C3:D3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8EAADB"/>
  </sheetPr>
  <dimension ref="A1:AO121"/>
  <sheetViews>
    <sheetView zoomScale="78" zoomScaleNormal="78" workbookViewId="0">
      <pane xSplit="4" ySplit="22" topLeftCell="E116" activePane="bottomRight" state="frozen"/>
      <selection pane="topRight"/>
      <selection pane="bottomLeft"/>
      <selection pane="bottomRight"/>
    </sheetView>
  </sheetViews>
  <sheetFormatPr baseColWidth="10" defaultColWidth="11.42578125" defaultRowHeight="15"/>
  <cols>
    <col min="1" max="1" width="34" style="2" customWidth="1"/>
    <col min="2" max="2" width="9.28515625" style="2" customWidth="1"/>
    <col min="3" max="3" width="23.5703125" style="2" customWidth="1"/>
    <col min="4" max="4" width="13.7109375" style="2" customWidth="1"/>
    <col min="5" max="5" width="12.85546875" style="2" customWidth="1"/>
    <col min="6" max="6" width="11.42578125" style="2"/>
    <col min="7" max="7" width="11.5703125" style="2" customWidth="1"/>
    <col min="8" max="11" width="11.42578125" style="2"/>
    <col min="12" max="12" width="12.85546875" style="2" customWidth="1"/>
    <col min="13" max="13" width="11.42578125" style="2"/>
    <col min="14" max="14" width="11.5703125" style="2" customWidth="1"/>
    <col min="15" max="18" width="11.42578125" style="2"/>
    <col min="19" max="19" width="12.85546875" style="2" customWidth="1"/>
    <col min="20" max="20" width="11.42578125" style="2"/>
    <col min="21" max="21" width="11.5703125" style="2" customWidth="1"/>
    <col min="22" max="25" width="11.42578125" style="2"/>
    <col min="26" max="26" width="12.85546875" style="2" customWidth="1"/>
    <col min="27" max="27" width="11.42578125" style="2"/>
    <col min="28" max="28" width="11.5703125" style="2" customWidth="1"/>
    <col min="29" max="32" width="11.42578125" style="2"/>
    <col min="33" max="33" width="12.85546875" style="2" customWidth="1"/>
    <col min="34" max="34" width="11.42578125" style="2" hidden="1"/>
    <col min="35" max="35" width="11.5703125" style="2" hidden="1" customWidth="1"/>
    <col min="36" max="38" width="11.42578125" style="2" hidden="1"/>
    <col min="39" max="39" width="11.42578125" style="2"/>
    <col min="40" max="40" width="30.85546875" style="2" customWidth="1"/>
    <col min="41" max="41" width="11.42578125" style="2"/>
  </cols>
  <sheetData>
    <row r="1" spans="1:40" ht="16.5" customHeight="1">
      <c r="A1" s="252" t="s">
        <v>40</v>
      </c>
      <c r="B1" s="253"/>
      <c r="C1" s="252" t="e">
        <f>MID(CELL("nomfichier",H1),FIND("]",CELL("nomfichier",H1))+1,32)</f>
        <v>#VALUE!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16.5" customHeight="1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0" ht="16.5" customHeight="1">
      <c r="A3" s="256" t="s">
        <v>42</v>
      </c>
      <c r="B3" s="257"/>
      <c r="C3" s="254" t="s">
        <v>3</v>
      </c>
      <c r="D3" s="255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0" ht="16.5" customHeight="1">
      <c r="A4" s="256" t="s">
        <v>43</v>
      </c>
      <c r="B4" s="257"/>
      <c r="C4" s="254" t="s">
        <v>2</v>
      </c>
      <c r="D4" s="255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0" ht="16.5" customHeight="1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0" s="53" customFormat="1" ht="16.5" customHeight="1">
      <c r="A6" s="270" t="s">
        <v>44</v>
      </c>
      <c r="B6" s="271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0" ht="15.75" customHeight="1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 t="shared" ref="D7:D17" si="0"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0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 t="shared" si="0"/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0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 t="shared" si="0"/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0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 t="shared" si="0"/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0">
      <c r="A11" s="54" t="s">
        <v>18</v>
      </c>
      <c r="B11" s="67">
        <f>HLOOKUP(C3,Objectifs!B6:K17,6,FALSE)</f>
        <v>5.0000000000000001E-3</v>
      </c>
      <c r="C11" s="160" t="str">
        <f>AN58</f>
        <v>-</v>
      </c>
      <c r="D11" s="63" t="str">
        <f t="shared" si="0"/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0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 t="shared" si="0"/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0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 t="shared" si="0"/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0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 t="shared" si="0"/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0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 t="shared" si="0"/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0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 t="shared" si="0"/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0" ht="15.75" customHeight="1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 t="shared" si="0"/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0" ht="16.5" customHeight="1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0" ht="15.75" customHeight="1">
      <c r="A19" s="192" t="s">
        <v>26</v>
      </c>
      <c r="B19" s="272">
        <f>'Dates de chargements'!$B$219</f>
        <v>0</v>
      </c>
      <c r="C19" s="27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0" ht="17.45" customHeight="1">
      <c r="A20" s="193" t="s">
        <v>47</v>
      </c>
      <c r="B20" s="273" t="str">
        <f>IFERROR(AN35/$B$19,"-")</f>
        <v>-</v>
      </c>
      <c r="C20" s="27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0" ht="16.5" customHeight="1">
      <c r="D21" s="4"/>
      <c r="E21" s="79" t="str">
        <f t="shared" ref="E21:J21" si="1">TEXT(E22,"jjjj")</f>
        <v>jjjj</v>
      </c>
      <c r="F21" s="80" t="str">
        <f t="shared" si="1"/>
        <v>jjjj</v>
      </c>
      <c r="G21" s="80" t="str">
        <f t="shared" si="1"/>
        <v>jjjj</v>
      </c>
      <c r="H21" s="80" t="str">
        <f t="shared" si="1"/>
        <v>jjjj</v>
      </c>
      <c r="I21" s="80" t="str">
        <f t="shared" si="1"/>
        <v>jjjj</v>
      </c>
      <c r="J21" s="81" t="str">
        <f t="shared" si="1"/>
        <v>jjjj</v>
      </c>
      <c r="K21" s="241" t="s">
        <v>48</v>
      </c>
      <c r="L21" s="79" t="str">
        <f t="shared" ref="L21:Q21" si="2">TEXT(L22,"jjjj")</f>
        <v>jjjj</v>
      </c>
      <c r="M21" s="80" t="str">
        <f t="shared" si="2"/>
        <v>jjjj</v>
      </c>
      <c r="N21" s="80" t="str">
        <f t="shared" si="2"/>
        <v>jjjj</v>
      </c>
      <c r="O21" s="80" t="str">
        <f t="shared" si="2"/>
        <v>jjjj</v>
      </c>
      <c r="P21" s="80" t="str">
        <f t="shared" si="2"/>
        <v>jjjj</v>
      </c>
      <c r="Q21" s="82" t="str">
        <f t="shared" si="2"/>
        <v>jjjj</v>
      </c>
      <c r="R21" s="241" t="s">
        <v>49</v>
      </c>
      <c r="S21" s="79" t="str">
        <f t="shared" ref="S21:X21" si="3">TEXT(S22,"jjjj")</f>
        <v>jjjj</v>
      </c>
      <c r="T21" s="80" t="str">
        <f t="shared" si="3"/>
        <v>jjjj</v>
      </c>
      <c r="U21" s="80" t="str">
        <f t="shared" si="3"/>
        <v>jjjj</v>
      </c>
      <c r="V21" s="80" t="str">
        <f t="shared" si="3"/>
        <v>jjjj</v>
      </c>
      <c r="W21" s="80" t="str">
        <f t="shared" si="3"/>
        <v>jjjj</v>
      </c>
      <c r="X21" s="82" t="str">
        <f t="shared" si="3"/>
        <v>jjjj</v>
      </c>
      <c r="Y21" s="241" t="s">
        <v>50</v>
      </c>
      <c r="Z21" s="79" t="str">
        <f t="shared" ref="Z21:AE21" si="4">TEXT(Z22,"jjjj")</f>
        <v>jjjj</v>
      </c>
      <c r="AA21" s="80" t="str">
        <f t="shared" si="4"/>
        <v>jjjj</v>
      </c>
      <c r="AB21" s="80" t="str">
        <f t="shared" si="4"/>
        <v>jjjj</v>
      </c>
      <c r="AC21" s="80" t="str">
        <f t="shared" si="4"/>
        <v>jjjj</v>
      </c>
      <c r="AD21" s="80" t="str">
        <f t="shared" si="4"/>
        <v>jjjj</v>
      </c>
      <c r="AE21" s="82" t="str">
        <f t="shared" si="4"/>
        <v>jjjj</v>
      </c>
      <c r="AF21" s="241" t="s">
        <v>51</v>
      </c>
      <c r="AG21" s="79" t="str">
        <f t="shared" ref="AG21:AL21" si="5">TEXT(AG22,"jjjj")</f>
        <v>jjjj</v>
      </c>
      <c r="AH21" s="80" t="str">
        <f t="shared" si="5"/>
        <v>jjjj</v>
      </c>
      <c r="AI21" s="80" t="str">
        <f t="shared" si="5"/>
        <v>jjjj</v>
      </c>
      <c r="AJ21" s="80" t="str">
        <f t="shared" si="5"/>
        <v>jjjj</v>
      </c>
      <c r="AK21" s="80" t="str">
        <f t="shared" si="5"/>
        <v>jjjj</v>
      </c>
      <c r="AL21" s="82" t="str">
        <f t="shared" si="5"/>
        <v>jjjj</v>
      </c>
      <c r="AM21" s="241" t="s">
        <v>52</v>
      </c>
      <c r="AN21" s="241" t="s">
        <v>53</v>
      </c>
    </row>
    <row r="22" spans="1:40" ht="16.5" customHeight="1">
      <c r="A22" s="4"/>
      <c r="B22" s="4"/>
      <c r="C22" s="4"/>
      <c r="D22" s="4"/>
      <c r="E22" s="79">
        <v>44564</v>
      </c>
      <c r="F22" s="80">
        <f>+E22+1</f>
        <v>44565</v>
      </c>
      <c r="G22" s="80">
        <f>+F22+1</f>
        <v>44566</v>
      </c>
      <c r="H22" s="80">
        <f>+G22+1</f>
        <v>44567</v>
      </c>
      <c r="I22" s="80">
        <f>+H22+1</f>
        <v>44568</v>
      </c>
      <c r="J22" s="81">
        <f>+I22+1</f>
        <v>44569</v>
      </c>
      <c r="K22" s="242"/>
      <c r="L22" s="83">
        <f>J22+2</f>
        <v>44571</v>
      </c>
      <c r="M22" s="84">
        <f>+L22+1</f>
        <v>44572</v>
      </c>
      <c r="N22" s="84">
        <f>+M22+1</f>
        <v>44573</v>
      </c>
      <c r="O22" s="84">
        <f>+N22+1</f>
        <v>44574</v>
      </c>
      <c r="P22" s="84">
        <f>+O22+1</f>
        <v>44575</v>
      </c>
      <c r="Q22" s="85">
        <f>+P22+1</f>
        <v>44576</v>
      </c>
      <c r="R22" s="242"/>
      <c r="S22" s="83">
        <f>Q22+2</f>
        <v>44578</v>
      </c>
      <c r="T22" s="84">
        <f>+S22+1</f>
        <v>44579</v>
      </c>
      <c r="U22" s="84">
        <f>+T22+1</f>
        <v>44580</v>
      </c>
      <c r="V22" s="84">
        <f>+U22+1</f>
        <v>44581</v>
      </c>
      <c r="W22" s="84">
        <f>+V22+1</f>
        <v>44582</v>
      </c>
      <c r="X22" s="85">
        <f>+W22+1</f>
        <v>44583</v>
      </c>
      <c r="Y22" s="242"/>
      <c r="Z22" s="83">
        <f>X22+2</f>
        <v>44585</v>
      </c>
      <c r="AA22" s="84">
        <f>+Z22+1</f>
        <v>44586</v>
      </c>
      <c r="AB22" s="84">
        <f>+AA22+1</f>
        <v>44587</v>
      </c>
      <c r="AC22" s="84">
        <f>+AB22+1</f>
        <v>44588</v>
      </c>
      <c r="AD22" s="84">
        <f>+AC22+1</f>
        <v>44589</v>
      </c>
      <c r="AE22" s="85">
        <f>+AD22+1</f>
        <v>44590</v>
      </c>
      <c r="AF22" s="242"/>
      <c r="AG22" s="83">
        <f>AE22+2</f>
        <v>44592</v>
      </c>
      <c r="AH22" s="84">
        <f>+AG22+1</f>
        <v>44593</v>
      </c>
      <c r="AI22" s="84">
        <f>+AH22+1</f>
        <v>44594</v>
      </c>
      <c r="AJ22" s="84">
        <f>+AI22+1</f>
        <v>44595</v>
      </c>
      <c r="AK22" s="84">
        <f>+AJ22+1</f>
        <v>44596</v>
      </c>
      <c r="AL22" s="85">
        <f>+AK22+1</f>
        <v>44597</v>
      </c>
      <c r="AM22" s="242"/>
      <c r="AN22" s="242"/>
    </row>
    <row r="23" spans="1:40" ht="15.75" customHeight="1">
      <c r="A23" s="249" t="s">
        <v>54</v>
      </c>
      <c r="B23" s="250"/>
      <c r="C23" s="250"/>
      <c r="D23" s="251"/>
      <c r="E23" s="5"/>
      <c r="F23" s="6"/>
      <c r="G23" s="6"/>
      <c r="H23" s="6"/>
      <c r="I23" s="6"/>
      <c r="J23" s="15"/>
      <c r="K23" s="72">
        <f t="shared" ref="K23:K34" si="6">SUM(E23:J23)</f>
        <v>0</v>
      </c>
      <c r="L23" s="5"/>
      <c r="M23" s="6"/>
      <c r="N23" s="6"/>
      <c r="O23" s="6"/>
      <c r="P23" s="6"/>
      <c r="Q23" s="15"/>
      <c r="R23" s="72">
        <f t="shared" ref="R23:R34" si="7">SUM(L23:Q23)</f>
        <v>0</v>
      </c>
      <c r="S23" s="5"/>
      <c r="T23" s="6"/>
      <c r="U23" s="6"/>
      <c r="V23" s="6"/>
      <c r="W23" s="6"/>
      <c r="X23" s="15"/>
      <c r="Y23" s="72">
        <f t="shared" ref="Y23:Y34" si="8">SUM(S23:X23)</f>
        <v>0</v>
      </c>
      <c r="Z23" s="5"/>
      <c r="AA23" s="6"/>
      <c r="AB23" s="6"/>
      <c r="AC23" s="6"/>
      <c r="AD23" s="6"/>
      <c r="AE23" s="15"/>
      <c r="AF23" s="72">
        <f t="shared" ref="AF23:AF34" si="9">SUM(Z23:AE23)</f>
        <v>0</v>
      </c>
      <c r="AG23" s="5"/>
      <c r="AH23" s="6"/>
      <c r="AI23" s="6"/>
      <c r="AJ23" s="6"/>
      <c r="AK23" s="6"/>
      <c r="AL23" s="15"/>
      <c r="AM23" s="72">
        <f t="shared" ref="AM23:AM34" si="10">SUM(AG23:AL23)</f>
        <v>0</v>
      </c>
      <c r="AN23" s="72">
        <f t="shared" ref="AN23:AN34" si="11">K23+R23+Y23+AF23+AM23</f>
        <v>0</v>
      </c>
    </row>
    <row r="24" spans="1:40">
      <c r="A24" s="243" t="s">
        <v>55</v>
      </c>
      <c r="B24" s="244"/>
      <c r="C24" s="244"/>
      <c r="D24" s="245"/>
      <c r="E24" s="7"/>
      <c r="F24" s="8"/>
      <c r="G24" s="8"/>
      <c r="H24" s="8"/>
      <c r="I24" s="8"/>
      <c r="J24" s="16"/>
      <c r="K24" s="73">
        <f t="shared" si="6"/>
        <v>0</v>
      </c>
      <c r="L24" s="7"/>
      <c r="M24" s="8"/>
      <c r="N24" s="8"/>
      <c r="O24" s="8"/>
      <c r="P24" s="8"/>
      <c r="Q24" s="16"/>
      <c r="R24" s="73">
        <f t="shared" si="7"/>
        <v>0</v>
      </c>
      <c r="S24" s="7"/>
      <c r="T24" s="8"/>
      <c r="U24" s="8"/>
      <c r="V24" s="8"/>
      <c r="W24" s="8"/>
      <c r="X24" s="16"/>
      <c r="Y24" s="73">
        <f t="shared" si="8"/>
        <v>0</v>
      </c>
      <c r="Z24" s="7"/>
      <c r="AA24" s="8"/>
      <c r="AB24" s="8"/>
      <c r="AC24" s="8"/>
      <c r="AD24" s="8"/>
      <c r="AE24" s="16"/>
      <c r="AF24" s="73">
        <f t="shared" si="9"/>
        <v>0</v>
      </c>
      <c r="AG24" s="7"/>
      <c r="AH24" s="8"/>
      <c r="AI24" s="8"/>
      <c r="AJ24" s="8"/>
      <c r="AK24" s="8"/>
      <c r="AL24" s="16"/>
      <c r="AM24" s="73">
        <f t="shared" si="10"/>
        <v>0</v>
      </c>
      <c r="AN24" s="73">
        <f t="shared" si="11"/>
        <v>0</v>
      </c>
    </row>
    <row r="25" spans="1:40">
      <c r="A25" s="243" t="s">
        <v>56</v>
      </c>
      <c r="B25" s="244"/>
      <c r="C25" s="244"/>
      <c r="D25" s="245"/>
      <c r="E25" s="7"/>
      <c r="F25" s="8"/>
      <c r="G25" s="8"/>
      <c r="H25" s="8"/>
      <c r="I25" s="8"/>
      <c r="J25" s="16"/>
      <c r="K25" s="73">
        <f t="shared" si="6"/>
        <v>0</v>
      </c>
      <c r="L25" s="7"/>
      <c r="M25" s="8"/>
      <c r="N25" s="8"/>
      <c r="O25" s="8"/>
      <c r="P25" s="8"/>
      <c r="Q25" s="16"/>
      <c r="R25" s="73">
        <f t="shared" si="7"/>
        <v>0</v>
      </c>
      <c r="S25" s="7"/>
      <c r="T25" s="8"/>
      <c r="U25" s="8"/>
      <c r="V25" s="8"/>
      <c r="W25" s="8"/>
      <c r="X25" s="16"/>
      <c r="Y25" s="73">
        <f t="shared" si="8"/>
        <v>0</v>
      </c>
      <c r="Z25" s="7"/>
      <c r="AA25" s="8"/>
      <c r="AB25" s="8"/>
      <c r="AC25" s="8"/>
      <c r="AD25" s="8"/>
      <c r="AE25" s="16"/>
      <c r="AF25" s="73">
        <f t="shared" si="9"/>
        <v>0</v>
      </c>
      <c r="AG25" s="7"/>
      <c r="AH25" s="8"/>
      <c r="AI25" s="8"/>
      <c r="AJ25" s="8"/>
      <c r="AK25" s="8"/>
      <c r="AL25" s="16"/>
      <c r="AM25" s="73">
        <f t="shared" si="10"/>
        <v>0</v>
      </c>
      <c r="AN25" s="73">
        <f t="shared" si="11"/>
        <v>0</v>
      </c>
    </row>
    <row r="26" spans="1:40">
      <c r="A26" s="243" t="s">
        <v>57</v>
      </c>
      <c r="B26" s="244"/>
      <c r="C26" s="244"/>
      <c r="D26" s="245"/>
      <c r="E26" s="7"/>
      <c r="F26" s="8"/>
      <c r="G26" s="8"/>
      <c r="H26" s="8"/>
      <c r="I26" s="8"/>
      <c r="J26" s="16"/>
      <c r="K26" s="73">
        <f t="shared" si="6"/>
        <v>0</v>
      </c>
      <c r="L26" s="7"/>
      <c r="M26" s="8"/>
      <c r="N26" s="8"/>
      <c r="O26" s="8"/>
      <c r="P26" s="8"/>
      <c r="Q26" s="16"/>
      <c r="R26" s="73">
        <f t="shared" si="7"/>
        <v>0</v>
      </c>
      <c r="S26" s="7"/>
      <c r="T26" s="8"/>
      <c r="U26" s="8"/>
      <c r="V26" s="8"/>
      <c r="W26" s="8"/>
      <c r="X26" s="16"/>
      <c r="Y26" s="73">
        <f t="shared" si="8"/>
        <v>0</v>
      </c>
      <c r="Z26" s="7"/>
      <c r="AA26" s="8"/>
      <c r="AB26" s="8"/>
      <c r="AC26" s="8"/>
      <c r="AD26" s="8"/>
      <c r="AE26" s="16"/>
      <c r="AF26" s="73">
        <f t="shared" si="9"/>
        <v>0</v>
      </c>
      <c r="AG26" s="7"/>
      <c r="AH26" s="8"/>
      <c r="AI26" s="8"/>
      <c r="AJ26" s="8"/>
      <c r="AK26" s="8"/>
      <c r="AL26" s="16"/>
      <c r="AM26" s="73">
        <f t="shared" si="10"/>
        <v>0</v>
      </c>
      <c r="AN26" s="73">
        <f t="shared" si="11"/>
        <v>0</v>
      </c>
    </row>
    <row r="27" spans="1:40">
      <c r="A27" s="243" t="s">
        <v>58</v>
      </c>
      <c r="B27" s="244"/>
      <c r="C27" s="244"/>
      <c r="D27" s="245"/>
      <c r="E27" s="7"/>
      <c r="F27" s="8"/>
      <c r="G27" s="8"/>
      <c r="H27" s="8"/>
      <c r="I27" s="8"/>
      <c r="J27" s="16"/>
      <c r="K27" s="73">
        <f t="shared" si="6"/>
        <v>0</v>
      </c>
      <c r="L27" s="7"/>
      <c r="M27" s="8"/>
      <c r="N27" s="8"/>
      <c r="O27" s="8"/>
      <c r="P27" s="8"/>
      <c r="Q27" s="16"/>
      <c r="R27" s="73">
        <f t="shared" si="7"/>
        <v>0</v>
      </c>
      <c r="S27" s="7"/>
      <c r="T27" s="8"/>
      <c r="U27" s="8"/>
      <c r="V27" s="8"/>
      <c r="W27" s="8"/>
      <c r="X27" s="16"/>
      <c r="Y27" s="73">
        <f t="shared" si="8"/>
        <v>0</v>
      </c>
      <c r="Z27" s="7"/>
      <c r="AA27" s="8"/>
      <c r="AB27" s="8"/>
      <c r="AC27" s="8"/>
      <c r="AD27" s="8"/>
      <c r="AE27" s="16"/>
      <c r="AF27" s="73">
        <f t="shared" si="9"/>
        <v>0</v>
      </c>
      <c r="AG27" s="7"/>
      <c r="AH27" s="8"/>
      <c r="AI27" s="8"/>
      <c r="AJ27" s="8"/>
      <c r="AK27" s="8"/>
      <c r="AL27" s="16"/>
      <c r="AM27" s="73">
        <f t="shared" si="10"/>
        <v>0</v>
      </c>
      <c r="AN27" s="73">
        <f t="shared" si="11"/>
        <v>0</v>
      </c>
    </row>
    <row r="28" spans="1:40">
      <c r="A28" s="243" t="s">
        <v>59</v>
      </c>
      <c r="B28" s="244"/>
      <c r="C28" s="244"/>
      <c r="D28" s="245"/>
      <c r="E28" s="7"/>
      <c r="F28" s="8"/>
      <c r="G28" s="8"/>
      <c r="H28" s="8"/>
      <c r="I28" s="8"/>
      <c r="J28" s="16"/>
      <c r="K28" s="73">
        <f t="shared" si="6"/>
        <v>0</v>
      </c>
      <c r="L28" s="7"/>
      <c r="M28" s="8"/>
      <c r="N28" s="8"/>
      <c r="O28" s="8"/>
      <c r="P28" s="8"/>
      <c r="Q28" s="16"/>
      <c r="R28" s="73">
        <f t="shared" si="7"/>
        <v>0</v>
      </c>
      <c r="S28" s="7"/>
      <c r="T28" s="8"/>
      <c r="U28" s="8"/>
      <c r="V28" s="8"/>
      <c r="W28" s="8"/>
      <c r="X28" s="16"/>
      <c r="Y28" s="73">
        <f t="shared" si="8"/>
        <v>0</v>
      </c>
      <c r="Z28" s="7"/>
      <c r="AA28" s="8"/>
      <c r="AB28" s="8"/>
      <c r="AC28" s="8"/>
      <c r="AD28" s="8"/>
      <c r="AE28" s="16"/>
      <c r="AF28" s="73">
        <f t="shared" si="9"/>
        <v>0</v>
      </c>
      <c r="AG28" s="7"/>
      <c r="AH28" s="8"/>
      <c r="AI28" s="8"/>
      <c r="AJ28" s="8"/>
      <c r="AK28" s="8"/>
      <c r="AL28" s="16"/>
      <c r="AM28" s="73">
        <f t="shared" si="10"/>
        <v>0</v>
      </c>
      <c r="AN28" s="73">
        <f t="shared" si="11"/>
        <v>0</v>
      </c>
    </row>
    <row r="29" spans="1:40">
      <c r="A29" s="243" t="s">
        <v>60</v>
      </c>
      <c r="B29" s="244"/>
      <c r="C29" s="244"/>
      <c r="D29" s="245"/>
      <c r="E29" s="7"/>
      <c r="F29" s="8"/>
      <c r="G29" s="8"/>
      <c r="H29" s="8"/>
      <c r="I29" s="8"/>
      <c r="J29" s="16"/>
      <c r="K29" s="73">
        <f t="shared" si="6"/>
        <v>0</v>
      </c>
      <c r="L29" s="7"/>
      <c r="M29" s="8"/>
      <c r="N29" s="8"/>
      <c r="O29" s="8"/>
      <c r="P29" s="8"/>
      <c r="Q29" s="16"/>
      <c r="R29" s="73">
        <f t="shared" si="7"/>
        <v>0</v>
      </c>
      <c r="S29" s="7"/>
      <c r="T29" s="8"/>
      <c r="U29" s="8"/>
      <c r="V29" s="8"/>
      <c r="W29" s="8"/>
      <c r="X29" s="16"/>
      <c r="Y29" s="73">
        <f t="shared" si="8"/>
        <v>0</v>
      </c>
      <c r="Z29" s="7"/>
      <c r="AA29" s="8"/>
      <c r="AB29" s="8"/>
      <c r="AC29" s="8"/>
      <c r="AD29" s="8"/>
      <c r="AE29" s="16"/>
      <c r="AF29" s="73">
        <f t="shared" si="9"/>
        <v>0</v>
      </c>
      <c r="AG29" s="7"/>
      <c r="AH29" s="8"/>
      <c r="AI29" s="8"/>
      <c r="AJ29" s="8"/>
      <c r="AK29" s="8"/>
      <c r="AL29" s="16"/>
      <c r="AM29" s="73">
        <f t="shared" si="10"/>
        <v>0</v>
      </c>
      <c r="AN29" s="73">
        <f t="shared" si="11"/>
        <v>0</v>
      </c>
    </row>
    <row r="30" spans="1:40">
      <c r="A30" s="243" t="s">
        <v>61</v>
      </c>
      <c r="B30" s="244"/>
      <c r="C30" s="244"/>
      <c r="D30" s="245"/>
      <c r="E30" s="7"/>
      <c r="F30" s="8"/>
      <c r="G30" s="8"/>
      <c r="H30" s="8"/>
      <c r="I30" s="8"/>
      <c r="J30" s="16"/>
      <c r="K30" s="73">
        <f t="shared" si="6"/>
        <v>0</v>
      </c>
      <c r="L30" s="7"/>
      <c r="M30" s="8"/>
      <c r="N30" s="8"/>
      <c r="O30" s="8"/>
      <c r="P30" s="8"/>
      <c r="Q30" s="16"/>
      <c r="R30" s="73">
        <f t="shared" si="7"/>
        <v>0</v>
      </c>
      <c r="S30" s="7"/>
      <c r="T30" s="8"/>
      <c r="U30" s="8"/>
      <c r="V30" s="8"/>
      <c r="W30" s="8"/>
      <c r="X30" s="16"/>
      <c r="Y30" s="73">
        <f t="shared" si="8"/>
        <v>0</v>
      </c>
      <c r="Z30" s="7"/>
      <c r="AA30" s="8"/>
      <c r="AB30" s="8"/>
      <c r="AC30" s="8"/>
      <c r="AD30" s="8"/>
      <c r="AE30" s="16"/>
      <c r="AF30" s="73">
        <f t="shared" si="9"/>
        <v>0</v>
      </c>
      <c r="AG30" s="7"/>
      <c r="AH30" s="8"/>
      <c r="AI30" s="8"/>
      <c r="AJ30" s="8"/>
      <c r="AK30" s="8"/>
      <c r="AL30" s="16"/>
      <c r="AM30" s="73">
        <f t="shared" si="10"/>
        <v>0</v>
      </c>
      <c r="AN30" s="73">
        <f t="shared" si="11"/>
        <v>0</v>
      </c>
    </row>
    <row r="31" spans="1:40">
      <c r="A31" s="243" t="s">
        <v>62</v>
      </c>
      <c r="B31" s="244"/>
      <c r="C31" s="244"/>
      <c r="D31" s="245"/>
      <c r="E31" s="9"/>
      <c r="F31" s="10"/>
      <c r="G31" s="10"/>
      <c r="H31" s="10"/>
      <c r="I31" s="10"/>
      <c r="J31" s="17"/>
      <c r="K31" s="74">
        <f t="shared" si="6"/>
        <v>0</v>
      </c>
      <c r="L31" s="9"/>
      <c r="M31" s="10"/>
      <c r="N31" s="10"/>
      <c r="O31" s="10"/>
      <c r="P31" s="10"/>
      <c r="Q31" s="17"/>
      <c r="R31" s="74">
        <f t="shared" si="7"/>
        <v>0</v>
      </c>
      <c r="S31" s="9"/>
      <c r="T31" s="10"/>
      <c r="U31" s="10"/>
      <c r="V31" s="10"/>
      <c r="W31" s="10"/>
      <c r="X31" s="17"/>
      <c r="Y31" s="74">
        <f t="shared" si="8"/>
        <v>0</v>
      </c>
      <c r="Z31" s="9"/>
      <c r="AA31" s="10"/>
      <c r="AB31" s="10"/>
      <c r="AC31" s="10"/>
      <c r="AD31" s="10"/>
      <c r="AE31" s="17"/>
      <c r="AF31" s="74">
        <f t="shared" si="9"/>
        <v>0</v>
      </c>
      <c r="AG31" s="9"/>
      <c r="AH31" s="10"/>
      <c r="AI31" s="10"/>
      <c r="AJ31" s="10"/>
      <c r="AK31" s="10"/>
      <c r="AL31" s="17"/>
      <c r="AM31" s="74">
        <f t="shared" si="10"/>
        <v>0</v>
      </c>
      <c r="AN31" s="74">
        <f t="shared" si="11"/>
        <v>0</v>
      </c>
    </row>
    <row r="32" spans="1:40">
      <c r="A32" s="246" t="s">
        <v>63</v>
      </c>
      <c r="B32" s="247"/>
      <c r="C32" s="247"/>
      <c r="D32" s="248"/>
      <c r="E32" s="7"/>
      <c r="F32" s="8"/>
      <c r="G32" s="8"/>
      <c r="H32" s="8"/>
      <c r="I32" s="8"/>
      <c r="J32" s="16"/>
      <c r="K32" s="73">
        <f t="shared" si="6"/>
        <v>0</v>
      </c>
      <c r="L32" s="7"/>
      <c r="M32" s="8"/>
      <c r="N32" s="8"/>
      <c r="O32" s="8"/>
      <c r="P32" s="8"/>
      <c r="Q32" s="16"/>
      <c r="R32" s="73">
        <f t="shared" si="7"/>
        <v>0</v>
      </c>
      <c r="S32" s="7"/>
      <c r="T32" s="8"/>
      <c r="U32" s="8"/>
      <c r="V32" s="8"/>
      <c r="W32" s="8"/>
      <c r="X32" s="16"/>
      <c r="Y32" s="73">
        <f t="shared" si="8"/>
        <v>0</v>
      </c>
      <c r="Z32" s="7"/>
      <c r="AA32" s="8"/>
      <c r="AB32" s="8"/>
      <c r="AC32" s="8"/>
      <c r="AD32" s="8"/>
      <c r="AE32" s="16"/>
      <c r="AF32" s="73">
        <f t="shared" si="9"/>
        <v>0</v>
      </c>
      <c r="AG32" s="7"/>
      <c r="AH32" s="8"/>
      <c r="AI32" s="8"/>
      <c r="AJ32" s="8"/>
      <c r="AK32" s="8"/>
      <c r="AL32" s="16"/>
      <c r="AM32" s="73">
        <f t="shared" si="10"/>
        <v>0</v>
      </c>
      <c r="AN32" s="73">
        <f t="shared" si="11"/>
        <v>0</v>
      </c>
    </row>
    <row r="33" spans="1:40">
      <c r="A33" s="246" t="s">
        <v>64</v>
      </c>
      <c r="B33" s="247"/>
      <c r="C33" s="247"/>
      <c r="D33" s="248"/>
      <c r="E33" s="7"/>
      <c r="F33" s="8"/>
      <c r="G33" s="8"/>
      <c r="H33" s="8"/>
      <c r="I33" s="8"/>
      <c r="J33" s="16"/>
      <c r="K33" s="73">
        <f t="shared" si="6"/>
        <v>0</v>
      </c>
      <c r="L33" s="7"/>
      <c r="M33" s="8"/>
      <c r="N33" s="8"/>
      <c r="O33" s="8"/>
      <c r="P33" s="8"/>
      <c r="Q33" s="16"/>
      <c r="R33" s="73">
        <f t="shared" si="7"/>
        <v>0</v>
      </c>
      <c r="S33" s="7"/>
      <c r="T33" s="8"/>
      <c r="U33" s="8"/>
      <c r="V33" s="8"/>
      <c r="W33" s="8"/>
      <c r="X33" s="16"/>
      <c r="Y33" s="73">
        <f t="shared" si="8"/>
        <v>0</v>
      </c>
      <c r="Z33" s="7"/>
      <c r="AA33" s="8"/>
      <c r="AB33" s="8"/>
      <c r="AC33" s="8"/>
      <c r="AD33" s="8"/>
      <c r="AE33" s="16"/>
      <c r="AF33" s="73">
        <f t="shared" si="9"/>
        <v>0</v>
      </c>
      <c r="AG33" s="7"/>
      <c r="AH33" s="8"/>
      <c r="AI33" s="8"/>
      <c r="AJ33" s="8"/>
      <c r="AK33" s="8"/>
      <c r="AL33" s="16"/>
      <c r="AM33" s="73">
        <f t="shared" si="10"/>
        <v>0</v>
      </c>
      <c r="AN33" s="73">
        <f t="shared" si="11"/>
        <v>0</v>
      </c>
    </row>
    <row r="34" spans="1:40" ht="15.75" customHeight="1">
      <c r="A34" s="243" t="s">
        <v>65</v>
      </c>
      <c r="B34" s="244"/>
      <c r="C34" s="244"/>
      <c r="D34" s="245"/>
      <c r="E34" s="7"/>
      <c r="F34" s="8"/>
      <c r="G34" s="8"/>
      <c r="H34" s="8"/>
      <c r="I34" s="8"/>
      <c r="J34" s="16"/>
      <c r="K34" s="73">
        <f t="shared" si="6"/>
        <v>0</v>
      </c>
      <c r="L34" s="7"/>
      <c r="M34" s="8"/>
      <c r="N34" s="8"/>
      <c r="O34" s="8"/>
      <c r="P34" s="8"/>
      <c r="Q34" s="16"/>
      <c r="R34" s="73">
        <f t="shared" si="7"/>
        <v>0</v>
      </c>
      <c r="S34" s="7"/>
      <c r="T34" s="8"/>
      <c r="U34" s="8"/>
      <c r="V34" s="8"/>
      <c r="W34" s="8"/>
      <c r="X34" s="16"/>
      <c r="Y34" s="73">
        <f t="shared" si="8"/>
        <v>0</v>
      </c>
      <c r="Z34" s="7"/>
      <c r="AA34" s="8"/>
      <c r="AB34" s="8"/>
      <c r="AC34" s="8"/>
      <c r="AD34" s="8"/>
      <c r="AE34" s="16"/>
      <c r="AF34" s="73">
        <f t="shared" si="9"/>
        <v>0</v>
      </c>
      <c r="AG34" s="7"/>
      <c r="AH34" s="8"/>
      <c r="AI34" s="8"/>
      <c r="AJ34" s="8"/>
      <c r="AK34" s="8"/>
      <c r="AL34" s="16"/>
      <c r="AM34" s="73">
        <f t="shared" si="10"/>
        <v>0</v>
      </c>
      <c r="AN34" s="73">
        <f t="shared" si="11"/>
        <v>0</v>
      </c>
    </row>
    <row r="35" spans="1:40" ht="16.5" customHeight="1">
      <c r="A35" s="258" t="s">
        <v>66</v>
      </c>
      <c r="B35" s="259"/>
      <c r="C35" s="259"/>
      <c r="D35" s="260"/>
      <c r="E35" s="76">
        <f t="shared" ref="E35:AN35" si="12">SUM(E23:E34)</f>
        <v>0</v>
      </c>
      <c r="F35" s="77">
        <f t="shared" si="12"/>
        <v>0</v>
      </c>
      <c r="G35" s="77">
        <f t="shared" si="12"/>
        <v>0</v>
      </c>
      <c r="H35" s="77">
        <f t="shared" si="12"/>
        <v>0</v>
      </c>
      <c r="I35" s="77">
        <f t="shared" si="12"/>
        <v>0</v>
      </c>
      <c r="J35" s="78">
        <f t="shared" si="12"/>
        <v>0</v>
      </c>
      <c r="K35" s="75">
        <f t="shared" si="12"/>
        <v>0</v>
      </c>
      <c r="L35" s="76">
        <f t="shared" si="12"/>
        <v>0</v>
      </c>
      <c r="M35" s="77">
        <f t="shared" si="12"/>
        <v>0</v>
      </c>
      <c r="N35" s="77">
        <f t="shared" si="12"/>
        <v>0</v>
      </c>
      <c r="O35" s="77">
        <f t="shared" si="12"/>
        <v>0</v>
      </c>
      <c r="P35" s="77">
        <f t="shared" si="12"/>
        <v>0</v>
      </c>
      <c r="Q35" s="78">
        <f t="shared" si="12"/>
        <v>0</v>
      </c>
      <c r="R35" s="75">
        <f t="shared" si="12"/>
        <v>0</v>
      </c>
      <c r="S35" s="76">
        <f t="shared" si="12"/>
        <v>0</v>
      </c>
      <c r="T35" s="77">
        <f t="shared" si="12"/>
        <v>0</v>
      </c>
      <c r="U35" s="77">
        <f t="shared" si="12"/>
        <v>0</v>
      </c>
      <c r="V35" s="77">
        <f t="shared" si="12"/>
        <v>0</v>
      </c>
      <c r="W35" s="77">
        <f t="shared" si="12"/>
        <v>0</v>
      </c>
      <c r="X35" s="78">
        <f t="shared" si="12"/>
        <v>0</v>
      </c>
      <c r="Y35" s="75">
        <f t="shared" si="12"/>
        <v>0</v>
      </c>
      <c r="Z35" s="76">
        <f t="shared" si="12"/>
        <v>0</v>
      </c>
      <c r="AA35" s="77">
        <f t="shared" si="12"/>
        <v>0</v>
      </c>
      <c r="AB35" s="77">
        <f t="shared" si="12"/>
        <v>0</v>
      </c>
      <c r="AC35" s="77">
        <f t="shared" si="12"/>
        <v>0</v>
      </c>
      <c r="AD35" s="77">
        <f t="shared" si="12"/>
        <v>0</v>
      </c>
      <c r="AE35" s="78">
        <f t="shared" si="12"/>
        <v>0</v>
      </c>
      <c r="AF35" s="75">
        <f t="shared" si="12"/>
        <v>0</v>
      </c>
      <c r="AG35" s="76">
        <f t="shared" si="12"/>
        <v>0</v>
      </c>
      <c r="AH35" s="77">
        <f t="shared" si="12"/>
        <v>0</v>
      </c>
      <c r="AI35" s="77">
        <f t="shared" si="12"/>
        <v>0</v>
      </c>
      <c r="AJ35" s="77">
        <f t="shared" si="12"/>
        <v>0</v>
      </c>
      <c r="AK35" s="77">
        <f t="shared" si="12"/>
        <v>0</v>
      </c>
      <c r="AL35" s="78">
        <f t="shared" si="12"/>
        <v>0</v>
      </c>
      <c r="AM35" s="75">
        <f t="shared" si="12"/>
        <v>0</v>
      </c>
      <c r="AN35" s="75">
        <f t="shared" si="12"/>
        <v>0</v>
      </c>
    </row>
    <row r="36" spans="1:40" ht="16.5" customHeight="1">
      <c r="A36" s="258" t="s">
        <v>67</v>
      </c>
      <c r="B36" s="259"/>
      <c r="C36" s="259"/>
      <c r="D36" s="260"/>
      <c r="E36" s="76">
        <f t="shared" ref="E36:AN36" si="13">SUM(E23:E31)</f>
        <v>0</v>
      </c>
      <c r="F36" s="77">
        <f t="shared" si="13"/>
        <v>0</v>
      </c>
      <c r="G36" s="77">
        <f t="shared" si="13"/>
        <v>0</v>
      </c>
      <c r="H36" s="77">
        <f t="shared" si="13"/>
        <v>0</v>
      </c>
      <c r="I36" s="77">
        <f t="shared" si="13"/>
        <v>0</v>
      </c>
      <c r="J36" s="78">
        <f t="shared" si="13"/>
        <v>0</v>
      </c>
      <c r="K36" s="75">
        <f t="shared" si="13"/>
        <v>0</v>
      </c>
      <c r="L36" s="76">
        <f t="shared" si="13"/>
        <v>0</v>
      </c>
      <c r="M36" s="77">
        <f t="shared" si="13"/>
        <v>0</v>
      </c>
      <c r="N36" s="77">
        <f t="shared" si="13"/>
        <v>0</v>
      </c>
      <c r="O36" s="77">
        <f t="shared" si="13"/>
        <v>0</v>
      </c>
      <c r="P36" s="77">
        <f t="shared" si="13"/>
        <v>0</v>
      </c>
      <c r="Q36" s="78">
        <f t="shared" si="13"/>
        <v>0</v>
      </c>
      <c r="R36" s="75">
        <f t="shared" si="13"/>
        <v>0</v>
      </c>
      <c r="S36" s="76">
        <f t="shared" si="13"/>
        <v>0</v>
      </c>
      <c r="T36" s="77">
        <f t="shared" si="13"/>
        <v>0</v>
      </c>
      <c r="U36" s="77">
        <f t="shared" si="13"/>
        <v>0</v>
      </c>
      <c r="V36" s="77">
        <f t="shared" si="13"/>
        <v>0</v>
      </c>
      <c r="W36" s="77">
        <f t="shared" si="13"/>
        <v>0</v>
      </c>
      <c r="X36" s="78">
        <f t="shared" si="13"/>
        <v>0</v>
      </c>
      <c r="Y36" s="75">
        <f t="shared" si="13"/>
        <v>0</v>
      </c>
      <c r="Z36" s="76">
        <f t="shared" si="13"/>
        <v>0</v>
      </c>
      <c r="AA36" s="77">
        <f t="shared" si="13"/>
        <v>0</v>
      </c>
      <c r="AB36" s="77">
        <f t="shared" si="13"/>
        <v>0</v>
      </c>
      <c r="AC36" s="77">
        <f t="shared" si="13"/>
        <v>0</v>
      </c>
      <c r="AD36" s="77">
        <f t="shared" si="13"/>
        <v>0</v>
      </c>
      <c r="AE36" s="78">
        <f t="shared" si="13"/>
        <v>0</v>
      </c>
      <c r="AF36" s="75">
        <f t="shared" si="13"/>
        <v>0</v>
      </c>
      <c r="AG36" s="76">
        <f t="shared" si="13"/>
        <v>0</v>
      </c>
      <c r="AH36" s="77">
        <f t="shared" si="13"/>
        <v>0</v>
      </c>
      <c r="AI36" s="77">
        <f t="shared" si="13"/>
        <v>0</v>
      </c>
      <c r="AJ36" s="77">
        <f t="shared" si="13"/>
        <v>0</v>
      </c>
      <c r="AK36" s="77">
        <f t="shared" si="13"/>
        <v>0</v>
      </c>
      <c r="AL36" s="78">
        <f t="shared" si="13"/>
        <v>0</v>
      </c>
      <c r="AM36" s="75">
        <f t="shared" si="13"/>
        <v>0</v>
      </c>
      <c r="AN36" s="75">
        <f t="shared" si="13"/>
        <v>0</v>
      </c>
    </row>
    <row r="37" spans="1:40" ht="16.5" customHeight="1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0" ht="15.75" customHeight="1">
      <c r="A38" s="261" t="s">
        <v>68</v>
      </c>
      <c r="B38" s="262"/>
      <c r="C38" s="262"/>
      <c r="D38" s="263"/>
      <c r="E38" s="102" t="str">
        <f t="shared" ref="E38:AN38" si="14">IF($C$4="oui",E35-(E36/$B$9),"-")</f>
        <v>-</v>
      </c>
      <c r="F38" s="103" t="str">
        <f t="shared" si="14"/>
        <v>-</v>
      </c>
      <c r="G38" s="103" t="str">
        <f t="shared" si="14"/>
        <v>-</v>
      </c>
      <c r="H38" s="103" t="str">
        <f t="shared" si="14"/>
        <v>-</v>
      </c>
      <c r="I38" s="103" t="str">
        <f t="shared" si="14"/>
        <v>-</v>
      </c>
      <c r="J38" s="104" t="str">
        <f t="shared" si="14"/>
        <v>-</v>
      </c>
      <c r="K38" s="108" t="str">
        <f t="shared" si="14"/>
        <v>-</v>
      </c>
      <c r="L38" s="102" t="str">
        <f t="shared" si="14"/>
        <v>-</v>
      </c>
      <c r="M38" s="103" t="str">
        <f t="shared" si="14"/>
        <v>-</v>
      </c>
      <c r="N38" s="103" t="str">
        <f t="shared" si="14"/>
        <v>-</v>
      </c>
      <c r="O38" s="103" t="str">
        <f t="shared" si="14"/>
        <v>-</v>
      </c>
      <c r="P38" s="103" t="str">
        <f t="shared" si="14"/>
        <v>-</v>
      </c>
      <c r="Q38" s="104" t="str">
        <f t="shared" si="14"/>
        <v>-</v>
      </c>
      <c r="R38" s="108" t="str">
        <f t="shared" si="14"/>
        <v>-</v>
      </c>
      <c r="S38" s="102" t="str">
        <f t="shared" si="14"/>
        <v>-</v>
      </c>
      <c r="T38" s="103" t="str">
        <f t="shared" si="14"/>
        <v>-</v>
      </c>
      <c r="U38" s="103" t="str">
        <f t="shared" si="14"/>
        <v>-</v>
      </c>
      <c r="V38" s="103" t="str">
        <f t="shared" si="14"/>
        <v>-</v>
      </c>
      <c r="W38" s="103" t="str">
        <f t="shared" si="14"/>
        <v>-</v>
      </c>
      <c r="X38" s="104" t="str">
        <f t="shared" si="14"/>
        <v>-</v>
      </c>
      <c r="Y38" s="108" t="str">
        <f t="shared" si="14"/>
        <v>-</v>
      </c>
      <c r="Z38" s="102" t="str">
        <f t="shared" si="14"/>
        <v>-</v>
      </c>
      <c r="AA38" s="103" t="str">
        <f t="shared" si="14"/>
        <v>-</v>
      </c>
      <c r="AB38" s="103" t="str">
        <f t="shared" si="14"/>
        <v>-</v>
      </c>
      <c r="AC38" s="103" t="str">
        <f t="shared" si="14"/>
        <v>-</v>
      </c>
      <c r="AD38" s="103" t="str">
        <f t="shared" si="14"/>
        <v>-</v>
      </c>
      <c r="AE38" s="104" t="str">
        <f t="shared" si="14"/>
        <v>-</v>
      </c>
      <c r="AF38" s="108" t="str">
        <f t="shared" si="14"/>
        <v>-</v>
      </c>
      <c r="AG38" s="102" t="str">
        <f t="shared" si="14"/>
        <v>-</v>
      </c>
      <c r="AH38" s="103" t="str">
        <f t="shared" si="14"/>
        <v>-</v>
      </c>
      <c r="AI38" s="103" t="str">
        <f t="shared" si="14"/>
        <v>-</v>
      </c>
      <c r="AJ38" s="103" t="str">
        <f t="shared" si="14"/>
        <v>-</v>
      </c>
      <c r="AK38" s="103" t="str">
        <f t="shared" si="14"/>
        <v>-</v>
      </c>
      <c r="AL38" s="104" t="str">
        <f t="shared" si="14"/>
        <v>-</v>
      </c>
      <c r="AM38" s="108" t="str">
        <f t="shared" si="14"/>
        <v>-</v>
      </c>
      <c r="AN38" s="108" t="str">
        <f t="shared" si="14"/>
        <v>-</v>
      </c>
    </row>
    <row r="39" spans="1:40">
      <c r="A39" s="264" t="s">
        <v>69</v>
      </c>
      <c r="B39" s="265"/>
      <c r="C39" s="265"/>
      <c r="D39" s="266"/>
      <c r="E39" s="105" t="str">
        <f t="shared" ref="E39:AN39" si="15">IF($C$4="oui",E35-E38,"-")</f>
        <v>-</v>
      </c>
      <c r="F39" s="106" t="str">
        <f t="shared" si="15"/>
        <v>-</v>
      </c>
      <c r="G39" s="106" t="str">
        <f t="shared" si="15"/>
        <v>-</v>
      </c>
      <c r="H39" s="106" t="str">
        <f t="shared" si="15"/>
        <v>-</v>
      </c>
      <c r="I39" s="106" t="str">
        <f t="shared" si="15"/>
        <v>-</v>
      </c>
      <c r="J39" s="107" t="str">
        <f t="shared" si="15"/>
        <v>-</v>
      </c>
      <c r="K39" s="109" t="str">
        <f t="shared" si="15"/>
        <v>-</v>
      </c>
      <c r="L39" s="105" t="str">
        <f t="shared" si="15"/>
        <v>-</v>
      </c>
      <c r="M39" s="106" t="str">
        <f t="shared" si="15"/>
        <v>-</v>
      </c>
      <c r="N39" s="106" t="str">
        <f t="shared" si="15"/>
        <v>-</v>
      </c>
      <c r="O39" s="106" t="str">
        <f t="shared" si="15"/>
        <v>-</v>
      </c>
      <c r="P39" s="106" t="str">
        <f t="shared" si="15"/>
        <v>-</v>
      </c>
      <c r="Q39" s="107" t="str">
        <f t="shared" si="15"/>
        <v>-</v>
      </c>
      <c r="R39" s="109" t="str">
        <f t="shared" si="15"/>
        <v>-</v>
      </c>
      <c r="S39" s="105" t="str">
        <f t="shared" si="15"/>
        <v>-</v>
      </c>
      <c r="T39" s="106" t="str">
        <f t="shared" si="15"/>
        <v>-</v>
      </c>
      <c r="U39" s="106" t="str">
        <f t="shared" si="15"/>
        <v>-</v>
      </c>
      <c r="V39" s="106" t="str">
        <f t="shared" si="15"/>
        <v>-</v>
      </c>
      <c r="W39" s="106" t="str">
        <f t="shared" si="15"/>
        <v>-</v>
      </c>
      <c r="X39" s="107" t="str">
        <f t="shared" si="15"/>
        <v>-</v>
      </c>
      <c r="Y39" s="109" t="str">
        <f t="shared" si="15"/>
        <v>-</v>
      </c>
      <c r="Z39" s="105" t="str">
        <f t="shared" si="15"/>
        <v>-</v>
      </c>
      <c r="AA39" s="106" t="str">
        <f t="shared" si="15"/>
        <v>-</v>
      </c>
      <c r="AB39" s="106" t="str">
        <f t="shared" si="15"/>
        <v>-</v>
      </c>
      <c r="AC39" s="106" t="str">
        <f t="shared" si="15"/>
        <v>-</v>
      </c>
      <c r="AD39" s="106" t="str">
        <f t="shared" si="15"/>
        <v>-</v>
      </c>
      <c r="AE39" s="107" t="str">
        <f t="shared" si="15"/>
        <v>-</v>
      </c>
      <c r="AF39" s="109" t="str">
        <f t="shared" si="15"/>
        <v>-</v>
      </c>
      <c r="AG39" s="105" t="str">
        <f t="shared" si="15"/>
        <v>-</v>
      </c>
      <c r="AH39" s="106" t="str">
        <f t="shared" si="15"/>
        <v>-</v>
      </c>
      <c r="AI39" s="106" t="str">
        <f t="shared" si="15"/>
        <v>-</v>
      </c>
      <c r="AJ39" s="106" t="str">
        <f t="shared" si="15"/>
        <v>-</v>
      </c>
      <c r="AK39" s="106" t="str">
        <f t="shared" si="15"/>
        <v>-</v>
      </c>
      <c r="AL39" s="107" t="str">
        <f t="shared" si="15"/>
        <v>-</v>
      </c>
      <c r="AM39" s="109" t="str">
        <f t="shared" si="15"/>
        <v>-</v>
      </c>
      <c r="AN39" s="109" t="str">
        <f t="shared" si="15"/>
        <v>-</v>
      </c>
    </row>
    <row r="40" spans="1:40" ht="15.75" customHeight="1">
      <c r="A40" s="267" t="s">
        <v>70</v>
      </c>
      <c r="B40" s="268"/>
      <c r="C40" s="268"/>
      <c r="D40" s="269"/>
      <c r="E40" s="98" t="str">
        <f t="shared" ref="E40:AN40" si="16">IFERROR(E38/E35,"-")</f>
        <v>-</v>
      </c>
      <c r="F40" s="99" t="str">
        <f t="shared" si="16"/>
        <v>-</v>
      </c>
      <c r="G40" s="99" t="str">
        <f t="shared" si="16"/>
        <v>-</v>
      </c>
      <c r="H40" s="99" t="str">
        <f t="shared" si="16"/>
        <v>-</v>
      </c>
      <c r="I40" s="99" t="str">
        <f t="shared" si="16"/>
        <v>-</v>
      </c>
      <c r="J40" s="100" t="str">
        <f t="shared" si="16"/>
        <v>-</v>
      </c>
      <c r="K40" s="110" t="str">
        <f t="shared" si="16"/>
        <v>-</v>
      </c>
      <c r="L40" s="98" t="str">
        <f t="shared" si="16"/>
        <v>-</v>
      </c>
      <c r="M40" s="99" t="str">
        <f t="shared" si="16"/>
        <v>-</v>
      </c>
      <c r="N40" s="99" t="str">
        <f t="shared" si="16"/>
        <v>-</v>
      </c>
      <c r="O40" s="99" t="str">
        <f t="shared" si="16"/>
        <v>-</v>
      </c>
      <c r="P40" s="99" t="str">
        <f t="shared" si="16"/>
        <v>-</v>
      </c>
      <c r="Q40" s="100" t="str">
        <f t="shared" si="16"/>
        <v>-</v>
      </c>
      <c r="R40" s="110" t="str">
        <f t="shared" si="16"/>
        <v>-</v>
      </c>
      <c r="S40" s="98" t="str">
        <f t="shared" si="16"/>
        <v>-</v>
      </c>
      <c r="T40" s="99" t="str">
        <f t="shared" si="16"/>
        <v>-</v>
      </c>
      <c r="U40" s="99" t="str">
        <f t="shared" si="16"/>
        <v>-</v>
      </c>
      <c r="V40" s="99" t="str">
        <f t="shared" si="16"/>
        <v>-</v>
      </c>
      <c r="W40" s="99" t="str">
        <f t="shared" si="16"/>
        <v>-</v>
      </c>
      <c r="X40" s="100" t="str">
        <f t="shared" si="16"/>
        <v>-</v>
      </c>
      <c r="Y40" s="110" t="str">
        <f t="shared" si="16"/>
        <v>-</v>
      </c>
      <c r="Z40" s="98" t="str">
        <f t="shared" si="16"/>
        <v>-</v>
      </c>
      <c r="AA40" s="99" t="str">
        <f t="shared" si="16"/>
        <v>-</v>
      </c>
      <c r="AB40" s="99" t="str">
        <f t="shared" si="16"/>
        <v>-</v>
      </c>
      <c r="AC40" s="99" t="str">
        <f t="shared" si="16"/>
        <v>-</v>
      </c>
      <c r="AD40" s="99" t="str">
        <f t="shared" si="16"/>
        <v>-</v>
      </c>
      <c r="AE40" s="100" t="str">
        <f t="shared" si="16"/>
        <v>-</v>
      </c>
      <c r="AF40" s="110" t="str">
        <f t="shared" si="16"/>
        <v>-</v>
      </c>
      <c r="AG40" s="98" t="str">
        <f t="shared" si="16"/>
        <v>-</v>
      </c>
      <c r="AH40" s="99" t="str">
        <f t="shared" si="16"/>
        <v>-</v>
      </c>
      <c r="AI40" s="99" t="str">
        <f t="shared" si="16"/>
        <v>-</v>
      </c>
      <c r="AJ40" s="99" t="str">
        <f t="shared" si="16"/>
        <v>-</v>
      </c>
      <c r="AK40" s="99" t="str">
        <f t="shared" si="16"/>
        <v>-</v>
      </c>
      <c r="AL40" s="100" t="str">
        <f t="shared" si="16"/>
        <v>-</v>
      </c>
      <c r="AM40" s="110" t="str">
        <f t="shared" si="16"/>
        <v>-</v>
      </c>
      <c r="AN40" s="110" t="str">
        <f t="shared" si="16"/>
        <v>-</v>
      </c>
    </row>
    <row r="41" spans="1:40" ht="16.5" customHeight="1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0" ht="15.75" customHeight="1">
      <c r="A42" s="261" t="s">
        <v>71</v>
      </c>
      <c r="B42" s="262"/>
      <c r="C42" s="262"/>
      <c r="D42" s="263"/>
      <c r="E42" s="86" t="str">
        <f t="shared" ref="E42:AN42" si="17">IFERROR(E36/E35,"-")</f>
        <v>-</v>
      </c>
      <c r="F42" s="87" t="str">
        <f t="shared" si="17"/>
        <v>-</v>
      </c>
      <c r="G42" s="87" t="str">
        <f t="shared" si="17"/>
        <v>-</v>
      </c>
      <c r="H42" s="87" t="str">
        <f t="shared" si="17"/>
        <v>-</v>
      </c>
      <c r="I42" s="87" t="str">
        <f t="shared" si="17"/>
        <v>-</v>
      </c>
      <c r="J42" s="88" t="str">
        <f t="shared" si="17"/>
        <v>-</v>
      </c>
      <c r="K42" s="111" t="str">
        <f t="shared" si="17"/>
        <v>-</v>
      </c>
      <c r="L42" s="86" t="str">
        <f t="shared" si="17"/>
        <v>-</v>
      </c>
      <c r="M42" s="87" t="str">
        <f t="shared" si="17"/>
        <v>-</v>
      </c>
      <c r="N42" s="87" t="str">
        <f t="shared" si="17"/>
        <v>-</v>
      </c>
      <c r="O42" s="87" t="str">
        <f t="shared" si="17"/>
        <v>-</v>
      </c>
      <c r="P42" s="87" t="str">
        <f t="shared" si="17"/>
        <v>-</v>
      </c>
      <c r="Q42" s="88" t="str">
        <f t="shared" si="17"/>
        <v>-</v>
      </c>
      <c r="R42" s="111" t="str">
        <f t="shared" si="17"/>
        <v>-</v>
      </c>
      <c r="S42" s="86" t="str">
        <f t="shared" si="17"/>
        <v>-</v>
      </c>
      <c r="T42" s="87" t="str">
        <f t="shared" si="17"/>
        <v>-</v>
      </c>
      <c r="U42" s="87" t="str">
        <f t="shared" si="17"/>
        <v>-</v>
      </c>
      <c r="V42" s="87" t="str">
        <f t="shared" si="17"/>
        <v>-</v>
      </c>
      <c r="W42" s="87" t="str">
        <f t="shared" si="17"/>
        <v>-</v>
      </c>
      <c r="X42" s="88" t="str">
        <f t="shared" si="17"/>
        <v>-</v>
      </c>
      <c r="Y42" s="111" t="str">
        <f t="shared" si="17"/>
        <v>-</v>
      </c>
      <c r="Z42" s="86" t="str">
        <f t="shared" si="17"/>
        <v>-</v>
      </c>
      <c r="AA42" s="87" t="str">
        <f t="shared" si="17"/>
        <v>-</v>
      </c>
      <c r="AB42" s="87" t="str">
        <f t="shared" si="17"/>
        <v>-</v>
      </c>
      <c r="AC42" s="87" t="str">
        <f t="shared" si="17"/>
        <v>-</v>
      </c>
      <c r="AD42" s="87" t="str">
        <f t="shared" si="17"/>
        <v>-</v>
      </c>
      <c r="AE42" s="88" t="str">
        <f t="shared" si="17"/>
        <v>-</v>
      </c>
      <c r="AF42" s="111" t="str">
        <f t="shared" si="17"/>
        <v>-</v>
      </c>
      <c r="AG42" s="86" t="str">
        <f t="shared" si="17"/>
        <v>-</v>
      </c>
      <c r="AH42" s="87" t="str">
        <f t="shared" si="17"/>
        <v>-</v>
      </c>
      <c r="AI42" s="87" t="str">
        <f t="shared" si="17"/>
        <v>-</v>
      </c>
      <c r="AJ42" s="87" t="str">
        <f t="shared" si="17"/>
        <v>-</v>
      </c>
      <c r="AK42" s="87" t="str">
        <f t="shared" si="17"/>
        <v>-</v>
      </c>
      <c r="AL42" s="88" t="str">
        <f t="shared" si="17"/>
        <v>-</v>
      </c>
      <c r="AM42" s="111" t="str">
        <f t="shared" si="17"/>
        <v>-</v>
      </c>
      <c r="AN42" s="111" t="str">
        <f t="shared" si="17"/>
        <v>-</v>
      </c>
    </row>
    <row r="43" spans="1:40">
      <c r="A43" s="264" t="s">
        <v>72</v>
      </c>
      <c r="B43" s="265"/>
      <c r="C43" s="265"/>
      <c r="D43" s="266"/>
      <c r="E43" s="89" t="str">
        <f t="shared" ref="E43:AN43" si="18">IFERROR((E23+E25+E26+E27)/E35,"-")</f>
        <v>-</v>
      </c>
      <c r="F43" s="90" t="str">
        <f t="shared" si="18"/>
        <v>-</v>
      </c>
      <c r="G43" s="90" t="str">
        <f t="shared" si="18"/>
        <v>-</v>
      </c>
      <c r="H43" s="90" t="str">
        <f t="shared" si="18"/>
        <v>-</v>
      </c>
      <c r="I43" s="90" t="str">
        <f t="shared" si="18"/>
        <v>-</v>
      </c>
      <c r="J43" s="91" t="str">
        <f t="shared" si="18"/>
        <v>-</v>
      </c>
      <c r="K43" s="112" t="str">
        <f t="shared" si="18"/>
        <v>-</v>
      </c>
      <c r="L43" s="89" t="str">
        <f t="shared" si="18"/>
        <v>-</v>
      </c>
      <c r="M43" s="90" t="str">
        <f t="shared" si="18"/>
        <v>-</v>
      </c>
      <c r="N43" s="90" t="str">
        <f t="shared" si="18"/>
        <v>-</v>
      </c>
      <c r="O43" s="90" t="str">
        <f t="shared" si="18"/>
        <v>-</v>
      </c>
      <c r="P43" s="90" t="str">
        <f t="shared" si="18"/>
        <v>-</v>
      </c>
      <c r="Q43" s="91" t="str">
        <f t="shared" si="18"/>
        <v>-</v>
      </c>
      <c r="R43" s="112" t="str">
        <f t="shared" si="18"/>
        <v>-</v>
      </c>
      <c r="S43" s="89" t="str">
        <f t="shared" si="18"/>
        <v>-</v>
      </c>
      <c r="T43" s="90" t="str">
        <f t="shared" si="18"/>
        <v>-</v>
      </c>
      <c r="U43" s="90" t="str">
        <f t="shared" si="18"/>
        <v>-</v>
      </c>
      <c r="V43" s="90" t="str">
        <f t="shared" si="18"/>
        <v>-</v>
      </c>
      <c r="W43" s="90" t="str">
        <f t="shared" si="18"/>
        <v>-</v>
      </c>
      <c r="X43" s="91" t="str">
        <f t="shared" si="18"/>
        <v>-</v>
      </c>
      <c r="Y43" s="112" t="str">
        <f t="shared" si="18"/>
        <v>-</v>
      </c>
      <c r="Z43" s="89" t="str">
        <f t="shared" si="18"/>
        <v>-</v>
      </c>
      <c r="AA43" s="90" t="str">
        <f t="shared" si="18"/>
        <v>-</v>
      </c>
      <c r="AB43" s="90" t="str">
        <f t="shared" si="18"/>
        <v>-</v>
      </c>
      <c r="AC43" s="90" t="str">
        <f t="shared" si="18"/>
        <v>-</v>
      </c>
      <c r="AD43" s="90" t="str">
        <f t="shared" si="18"/>
        <v>-</v>
      </c>
      <c r="AE43" s="91" t="str">
        <f t="shared" si="18"/>
        <v>-</v>
      </c>
      <c r="AF43" s="112" t="str">
        <f t="shared" si="18"/>
        <v>-</v>
      </c>
      <c r="AG43" s="89" t="str">
        <f t="shared" si="18"/>
        <v>-</v>
      </c>
      <c r="AH43" s="90" t="str">
        <f t="shared" si="18"/>
        <v>-</v>
      </c>
      <c r="AI43" s="90" t="str">
        <f t="shared" si="18"/>
        <v>-</v>
      </c>
      <c r="AJ43" s="90" t="str">
        <f t="shared" si="18"/>
        <v>-</v>
      </c>
      <c r="AK43" s="90" t="str">
        <f t="shared" si="18"/>
        <v>-</v>
      </c>
      <c r="AL43" s="91" t="str">
        <f t="shared" si="18"/>
        <v>-</v>
      </c>
      <c r="AM43" s="112" t="str">
        <f t="shared" si="18"/>
        <v>-</v>
      </c>
      <c r="AN43" s="112" t="str">
        <f t="shared" si="18"/>
        <v>-</v>
      </c>
    </row>
    <row r="44" spans="1:40">
      <c r="A44" s="264" t="s">
        <v>73</v>
      </c>
      <c r="B44" s="265"/>
      <c r="C44" s="265"/>
      <c r="D44" s="266"/>
      <c r="E44" s="92" t="str">
        <f t="shared" ref="E44:AN44" si="19">IFERROR(E26/E35,"-")</f>
        <v>-</v>
      </c>
      <c r="F44" s="93" t="str">
        <f t="shared" si="19"/>
        <v>-</v>
      </c>
      <c r="G44" s="93" t="str">
        <f t="shared" si="19"/>
        <v>-</v>
      </c>
      <c r="H44" s="93" t="str">
        <f t="shared" si="19"/>
        <v>-</v>
      </c>
      <c r="I44" s="93" t="str">
        <f t="shared" si="19"/>
        <v>-</v>
      </c>
      <c r="J44" s="94" t="str">
        <f t="shared" si="19"/>
        <v>-</v>
      </c>
      <c r="K44" s="113" t="str">
        <f t="shared" si="19"/>
        <v>-</v>
      </c>
      <c r="L44" s="92" t="str">
        <f t="shared" si="19"/>
        <v>-</v>
      </c>
      <c r="M44" s="93" t="str">
        <f t="shared" si="19"/>
        <v>-</v>
      </c>
      <c r="N44" s="93" t="str">
        <f t="shared" si="19"/>
        <v>-</v>
      </c>
      <c r="O44" s="93" t="str">
        <f t="shared" si="19"/>
        <v>-</v>
      </c>
      <c r="P44" s="93" t="str">
        <f t="shared" si="19"/>
        <v>-</v>
      </c>
      <c r="Q44" s="94" t="str">
        <f t="shared" si="19"/>
        <v>-</v>
      </c>
      <c r="R44" s="113" t="str">
        <f t="shared" si="19"/>
        <v>-</v>
      </c>
      <c r="S44" s="92" t="str">
        <f t="shared" si="19"/>
        <v>-</v>
      </c>
      <c r="T44" s="93" t="str">
        <f t="shared" si="19"/>
        <v>-</v>
      </c>
      <c r="U44" s="93" t="str">
        <f t="shared" si="19"/>
        <v>-</v>
      </c>
      <c r="V44" s="93" t="str">
        <f t="shared" si="19"/>
        <v>-</v>
      </c>
      <c r="W44" s="93" t="str">
        <f t="shared" si="19"/>
        <v>-</v>
      </c>
      <c r="X44" s="94" t="str">
        <f t="shared" si="19"/>
        <v>-</v>
      </c>
      <c r="Y44" s="113" t="str">
        <f t="shared" si="19"/>
        <v>-</v>
      </c>
      <c r="Z44" s="92" t="str">
        <f t="shared" si="19"/>
        <v>-</v>
      </c>
      <c r="AA44" s="93" t="str">
        <f t="shared" si="19"/>
        <v>-</v>
      </c>
      <c r="AB44" s="93" t="str">
        <f t="shared" si="19"/>
        <v>-</v>
      </c>
      <c r="AC44" s="93" t="str">
        <f t="shared" si="19"/>
        <v>-</v>
      </c>
      <c r="AD44" s="93" t="str">
        <f t="shared" si="19"/>
        <v>-</v>
      </c>
      <c r="AE44" s="94" t="str">
        <f t="shared" si="19"/>
        <v>-</v>
      </c>
      <c r="AF44" s="113" t="str">
        <f t="shared" si="19"/>
        <v>-</v>
      </c>
      <c r="AG44" s="92" t="str">
        <f t="shared" si="19"/>
        <v>-</v>
      </c>
      <c r="AH44" s="93" t="str">
        <f t="shared" si="19"/>
        <v>-</v>
      </c>
      <c r="AI44" s="93" t="str">
        <f t="shared" si="19"/>
        <v>-</v>
      </c>
      <c r="AJ44" s="93" t="str">
        <f t="shared" si="19"/>
        <v>-</v>
      </c>
      <c r="AK44" s="93" t="str">
        <f t="shared" si="19"/>
        <v>-</v>
      </c>
      <c r="AL44" s="94" t="str">
        <f t="shared" si="19"/>
        <v>-</v>
      </c>
      <c r="AM44" s="113" t="str">
        <f t="shared" si="19"/>
        <v>-</v>
      </c>
      <c r="AN44" s="113" t="str">
        <f t="shared" si="19"/>
        <v>-</v>
      </c>
    </row>
    <row r="45" spans="1:40">
      <c r="A45" s="264" t="s">
        <v>74</v>
      </c>
      <c r="B45" s="265"/>
      <c r="C45" s="265"/>
      <c r="D45" s="266"/>
      <c r="E45" s="92" t="str">
        <f t="shared" ref="E45:AN45" si="20">IFERROR(E25/E35,"-")</f>
        <v>-</v>
      </c>
      <c r="F45" s="93" t="str">
        <f t="shared" si="20"/>
        <v>-</v>
      </c>
      <c r="G45" s="93" t="str">
        <f t="shared" si="20"/>
        <v>-</v>
      </c>
      <c r="H45" s="93" t="str">
        <f t="shared" si="20"/>
        <v>-</v>
      </c>
      <c r="I45" s="93" t="str">
        <f t="shared" si="20"/>
        <v>-</v>
      </c>
      <c r="J45" s="94" t="str">
        <f t="shared" si="20"/>
        <v>-</v>
      </c>
      <c r="K45" s="113" t="str">
        <f t="shared" si="20"/>
        <v>-</v>
      </c>
      <c r="L45" s="92" t="str">
        <f t="shared" si="20"/>
        <v>-</v>
      </c>
      <c r="M45" s="93" t="str">
        <f t="shared" si="20"/>
        <v>-</v>
      </c>
      <c r="N45" s="93" t="str">
        <f t="shared" si="20"/>
        <v>-</v>
      </c>
      <c r="O45" s="93" t="str">
        <f t="shared" si="20"/>
        <v>-</v>
      </c>
      <c r="P45" s="93" t="str">
        <f t="shared" si="20"/>
        <v>-</v>
      </c>
      <c r="Q45" s="94" t="str">
        <f t="shared" si="20"/>
        <v>-</v>
      </c>
      <c r="R45" s="113" t="str">
        <f t="shared" si="20"/>
        <v>-</v>
      </c>
      <c r="S45" s="92" t="str">
        <f t="shared" si="20"/>
        <v>-</v>
      </c>
      <c r="T45" s="93" t="str">
        <f t="shared" si="20"/>
        <v>-</v>
      </c>
      <c r="U45" s="93" t="str">
        <f t="shared" si="20"/>
        <v>-</v>
      </c>
      <c r="V45" s="93" t="str">
        <f t="shared" si="20"/>
        <v>-</v>
      </c>
      <c r="W45" s="93" t="str">
        <f t="shared" si="20"/>
        <v>-</v>
      </c>
      <c r="X45" s="94" t="str">
        <f t="shared" si="20"/>
        <v>-</v>
      </c>
      <c r="Y45" s="113" t="str">
        <f t="shared" si="20"/>
        <v>-</v>
      </c>
      <c r="Z45" s="92" t="str">
        <f t="shared" si="20"/>
        <v>-</v>
      </c>
      <c r="AA45" s="93" t="str">
        <f t="shared" si="20"/>
        <v>-</v>
      </c>
      <c r="AB45" s="93" t="str">
        <f t="shared" si="20"/>
        <v>-</v>
      </c>
      <c r="AC45" s="93" t="str">
        <f t="shared" si="20"/>
        <v>-</v>
      </c>
      <c r="AD45" s="93" t="str">
        <f t="shared" si="20"/>
        <v>-</v>
      </c>
      <c r="AE45" s="94" t="str">
        <f t="shared" si="20"/>
        <v>-</v>
      </c>
      <c r="AF45" s="113" t="str">
        <f t="shared" si="20"/>
        <v>-</v>
      </c>
      <c r="AG45" s="92" t="str">
        <f t="shared" si="20"/>
        <v>-</v>
      </c>
      <c r="AH45" s="93" t="str">
        <f t="shared" si="20"/>
        <v>-</v>
      </c>
      <c r="AI45" s="93" t="str">
        <f t="shared" si="20"/>
        <v>-</v>
      </c>
      <c r="AJ45" s="93" t="str">
        <f t="shared" si="20"/>
        <v>-</v>
      </c>
      <c r="AK45" s="93" t="str">
        <f t="shared" si="20"/>
        <v>-</v>
      </c>
      <c r="AL45" s="94" t="str">
        <f t="shared" si="20"/>
        <v>-</v>
      </c>
      <c r="AM45" s="113" t="str">
        <f t="shared" si="20"/>
        <v>-</v>
      </c>
      <c r="AN45" s="113" t="str">
        <f t="shared" si="20"/>
        <v>-</v>
      </c>
    </row>
    <row r="46" spans="1:40">
      <c r="A46" s="264" t="s">
        <v>75</v>
      </c>
      <c r="B46" s="265"/>
      <c r="C46" s="265"/>
      <c r="D46" s="266"/>
      <c r="E46" s="92" t="str">
        <f t="shared" ref="E46:AN46" si="21">IFERROR(E27/E35,"-")</f>
        <v>-</v>
      </c>
      <c r="F46" s="93" t="str">
        <f t="shared" si="21"/>
        <v>-</v>
      </c>
      <c r="G46" s="93" t="str">
        <f t="shared" si="21"/>
        <v>-</v>
      </c>
      <c r="H46" s="93" t="str">
        <f t="shared" si="21"/>
        <v>-</v>
      </c>
      <c r="I46" s="93" t="str">
        <f t="shared" si="21"/>
        <v>-</v>
      </c>
      <c r="J46" s="94" t="str">
        <f t="shared" si="21"/>
        <v>-</v>
      </c>
      <c r="K46" s="113" t="str">
        <f t="shared" si="21"/>
        <v>-</v>
      </c>
      <c r="L46" s="92" t="str">
        <f t="shared" si="21"/>
        <v>-</v>
      </c>
      <c r="M46" s="93" t="str">
        <f t="shared" si="21"/>
        <v>-</v>
      </c>
      <c r="N46" s="93" t="str">
        <f t="shared" si="21"/>
        <v>-</v>
      </c>
      <c r="O46" s="93" t="str">
        <f t="shared" si="21"/>
        <v>-</v>
      </c>
      <c r="P46" s="93" t="str">
        <f t="shared" si="21"/>
        <v>-</v>
      </c>
      <c r="Q46" s="94" t="str">
        <f t="shared" si="21"/>
        <v>-</v>
      </c>
      <c r="R46" s="113" t="str">
        <f t="shared" si="21"/>
        <v>-</v>
      </c>
      <c r="S46" s="92" t="str">
        <f t="shared" si="21"/>
        <v>-</v>
      </c>
      <c r="T46" s="93" t="str">
        <f t="shared" si="21"/>
        <v>-</v>
      </c>
      <c r="U46" s="93" t="str">
        <f t="shared" si="21"/>
        <v>-</v>
      </c>
      <c r="V46" s="93" t="str">
        <f t="shared" si="21"/>
        <v>-</v>
      </c>
      <c r="W46" s="93" t="str">
        <f t="shared" si="21"/>
        <v>-</v>
      </c>
      <c r="X46" s="94" t="str">
        <f t="shared" si="21"/>
        <v>-</v>
      </c>
      <c r="Y46" s="113" t="str">
        <f t="shared" si="21"/>
        <v>-</v>
      </c>
      <c r="Z46" s="92" t="str">
        <f t="shared" si="21"/>
        <v>-</v>
      </c>
      <c r="AA46" s="93" t="str">
        <f t="shared" si="21"/>
        <v>-</v>
      </c>
      <c r="AB46" s="93" t="str">
        <f t="shared" si="21"/>
        <v>-</v>
      </c>
      <c r="AC46" s="93" t="str">
        <f t="shared" si="21"/>
        <v>-</v>
      </c>
      <c r="AD46" s="93" t="str">
        <f t="shared" si="21"/>
        <v>-</v>
      </c>
      <c r="AE46" s="94" t="str">
        <f t="shared" si="21"/>
        <v>-</v>
      </c>
      <c r="AF46" s="113" t="str">
        <f t="shared" si="21"/>
        <v>-</v>
      </c>
      <c r="AG46" s="92" t="str">
        <f t="shared" si="21"/>
        <v>-</v>
      </c>
      <c r="AH46" s="93" t="str">
        <f t="shared" si="21"/>
        <v>-</v>
      </c>
      <c r="AI46" s="93" t="str">
        <f t="shared" si="21"/>
        <v>-</v>
      </c>
      <c r="AJ46" s="93" t="str">
        <f t="shared" si="21"/>
        <v>-</v>
      </c>
      <c r="AK46" s="93" t="str">
        <f t="shared" si="21"/>
        <v>-</v>
      </c>
      <c r="AL46" s="94" t="str">
        <f t="shared" si="21"/>
        <v>-</v>
      </c>
      <c r="AM46" s="113" t="str">
        <f t="shared" si="21"/>
        <v>-</v>
      </c>
      <c r="AN46" s="113" t="str">
        <f t="shared" si="21"/>
        <v>-</v>
      </c>
    </row>
    <row r="47" spans="1:40">
      <c r="A47" s="264" t="s">
        <v>76</v>
      </c>
      <c r="B47" s="265"/>
      <c r="C47" s="265"/>
      <c r="D47" s="266"/>
      <c r="E47" s="92" t="str">
        <f t="shared" ref="E47:AN47" si="22">IFERROR(E27/(E23+E25+E26+E27),"-")</f>
        <v>-</v>
      </c>
      <c r="F47" s="93" t="str">
        <f t="shared" si="22"/>
        <v>-</v>
      </c>
      <c r="G47" s="93" t="str">
        <f t="shared" si="22"/>
        <v>-</v>
      </c>
      <c r="H47" s="93" t="str">
        <f t="shared" si="22"/>
        <v>-</v>
      </c>
      <c r="I47" s="93" t="str">
        <f t="shared" si="22"/>
        <v>-</v>
      </c>
      <c r="J47" s="94" t="str">
        <f t="shared" si="22"/>
        <v>-</v>
      </c>
      <c r="K47" s="113" t="str">
        <f t="shared" si="22"/>
        <v>-</v>
      </c>
      <c r="L47" s="92" t="str">
        <f t="shared" si="22"/>
        <v>-</v>
      </c>
      <c r="M47" s="93" t="str">
        <f t="shared" si="22"/>
        <v>-</v>
      </c>
      <c r="N47" s="93" t="str">
        <f t="shared" si="22"/>
        <v>-</v>
      </c>
      <c r="O47" s="93" t="str">
        <f t="shared" si="22"/>
        <v>-</v>
      </c>
      <c r="P47" s="93" t="str">
        <f t="shared" si="22"/>
        <v>-</v>
      </c>
      <c r="Q47" s="94" t="str">
        <f t="shared" si="22"/>
        <v>-</v>
      </c>
      <c r="R47" s="113" t="str">
        <f t="shared" si="22"/>
        <v>-</v>
      </c>
      <c r="S47" s="92" t="str">
        <f t="shared" si="22"/>
        <v>-</v>
      </c>
      <c r="T47" s="93" t="str">
        <f t="shared" si="22"/>
        <v>-</v>
      </c>
      <c r="U47" s="93" t="str">
        <f t="shared" si="22"/>
        <v>-</v>
      </c>
      <c r="V47" s="93" t="str">
        <f t="shared" si="22"/>
        <v>-</v>
      </c>
      <c r="W47" s="93" t="str">
        <f t="shared" si="22"/>
        <v>-</v>
      </c>
      <c r="X47" s="94" t="str">
        <f t="shared" si="22"/>
        <v>-</v>
      </c>
      <c r="Y47" s="113" t="str">
        <f t="shared" si="22"/>
        <v>-</v>
      </c>
      <c r="Z47" s="92" t="str">
        <f t="shared" si="22"/>
        <v>-</v>
      </c>
      <c r="AA47" s="93" t="str">
        <f t="shared" si="22"/>
        <v>-</v>
      </c>
      <c r="AB47" s="93" t="str">
        <f t="shared" si="22"/>
        <v>-</v>
      </c>
      <c r="AC47" s="93" t="str">
        <f t="shared" si="22"/>
        <v>-</v>
      </c>
      <c r="AD47" s="93" t="str">
        <f t="shared" si="22"/>
        <v>-</v>
      </c>
      <c r="AE47" s="94" t="str">
        <f t="shared" si="22"/>
        <v>-</v>
      </c>
      <c r="AF47" s="113" t="str">
        <f t="shared" si="22"/>
        <v>-</v>
      </c>
      <c r="AG47" s="92" t="str">
        <f t="shared" si="22"/>
        <v>-</v>
      </c>
      <c r="AH47" s="93" t="str">
        <f t="shared" si="22"/>
        <v>-</v>
      </c>
      <c r="AI47" s="93" t="str">
        <f t="shared" si="22"/>
        <v>-</v>
      </c>
      <c r="AJ47" s="93" t="str">
        <f t="shared" si="22"/>
        <v>-</v>
      </c>
      <c r="AK47" s="93" t="str">
        <f t="shared" si="22"/>
        <v>-</v>
      </c>
      <c r="AL47" s="94" t="str">
        <f t="shared" si="22"/>
        <v>-</v>
      </c>
      <c r="AM47" s="113" t="str">
        <f t="shared" si="22"/>
        <v>-</v>
      </c>
      <c r="AN47" s="113" t="str">
        <f t="shared" si="22"/>
        <v>-</v>
      </c>
    </row>
    <row r="48" spans="1:40">
      <c r="A48" s="264" t="s">
        <v>77</v>
      </c>
      <c r="B48" s="265"/>
      <c r="C48" s="265"/>
      <c r="D48" s="266"/>
      <c r="E48" s="92" t="str">
        <f t="shared" ref="E48:AN48" si="23">IFERROR(E32/E35,"-")</f>
        <v>-</v>
      </c>
      <c r="F48" s="93" t="str">
        <f t="shared" si="23"/>
        <v>-</v>
      </c>
      <c r="G48" s="93" t="str">
        <f t="shared" si="23"/>
        <v>-</v>
      </c>
      <c r="H48" s="93" t="str">
        <f t="shared" si="23"/>
        <v>-</v>
      </c>
      <c r="I48" s="93" t="str">
        <f t="shared" si="23"/>
        <v>-</v>
      </c>
      <c r="J48" s="94" t="str">
        <f t="shared" si="23"/>
        <v>-</v>
      </c>
      <c r="K48" s="113" t="str">
        <f t="shared" si="23"/>
        <v>-</v>
      </c>
      <c r="L48" s="92" t="str">
        <f t="shared" si="23"/>
        <v>-</v>
      </c>
      <c r="M48" s="93" t="str">
        <f t="shared" si="23"/>
        <v>-</v>
      </c>
      <c r="N48" s="93" t="str">
        <f t="shared" si="23"/>
        <v>-</v>
      </c>
      <c r="O48" s="93" t="str">
        <f t="shared" si="23"/>
        <v>-</v>
      </c>
      <c r="P48" s="93" t="str">
        <f t="shared" si="23"/>
        <v>-</v>
      </c>
      <c r="Q48" s="94" t="str">
        <f t="shared" si="23"/>
        <v>-</v>
      </c>
      <c r="R48" s="113" t="str">
        <f t="shared" si="23"/>
        <v>-</v>
      </c>
      <c r="S48" s="92" t="str">
        <f t="shared" si="23"/>
        <v>-</v>
      </c>
      <c r="T48" s="93" t="str">
        <f t="shared" si="23"/>
        <v>-</v>
      </c>
      <c r="U48" s="93" t="str">
        <f t="shared" si="23"/>
        <v>-</v>
      </c>
      <c r="V48" s="93" t="str">
        <f t="shared" si="23"/>
        <v>-</v>
      </c>
      <c r="W48" s="93" t="str">
        <f t="shared" si="23"/>
        <v>-</v>
      </c>
      <c r="X48" s="94" t="str">
        <f t="shared" si="23"/>
        <v>-</v>
      </c>
      <c r="Y48" s="113" t="str">
        <f t="shared" si="23"/>
        <v>-</v>
      </c>
      <c r="Z48" s="92" t="str">
        <f t="shared" si="23"/>
        <v>-</v>
      </c>
      <c r="AA48" s="93" t="str">
        <f t="shared" si="23"/>
        <v>-</v>
      </c>
      <c r="AB48" s="93" t="str">
        <f t="shared" si="23"/>
        <v>-</v>
      </c>
      <c r="AC48" s="93" t="str">
        <f t="shared" si="23"/>
        <v>-</v>
      </c>
      <c r="AD48" s="93" t="str">
        <f t="shared" si="23"/>
        <v>-</v>
      </c>
      <c r="AE48" s="94" t="str">
        <f t="shared" si="23"/>
        <v>-</v>
      </c>
      <c r="AF48" s="113" t="str">
        <f t="shared" si="23"/>
        <v>-</v>
      </c>
      <c r="AG48" s="92" t="str">
        <f t="shared" si="23"/>
        <v>-</v>
      </c>
      <c r="AH48" s="93" t="str">
        <f t="shared" si="23"/>
        <v>-</v>
      </c>
      <c r="AI48" s="93" t="str">
        <f t="shared" si="23"/>
        <v>-</v>
      </c>
      <c r="AJ48" s="93" t="str">
        <f t="shared" si="23"/>
        <v>-</v>
      </c>
      <c r="AK48" s="93" t="str">
        <f t="shared" si="23"/>
        <v>-</v>
      </c>
      <c r="AL48" s="94" t="str">
        <f t="shared" si="23"/>
        <v>-</v>
      </c>
      <c r="AM48" s="113" t="str">
        <f t="shared" si="23"/>
        <v>-</v>
      </c>
      <c r="AN48" s="113" t="str">
        <f t="shared" si="23"/>
        <v>-</v>
      </c>
    </row>
    <row r="49" spans="1:40">
      <c r="A49" s="264" t="s">
        <v>78</v>
      </c>
      <c r="B49" s="265"/>
      <c r="C49" s="265"/>
      <c r="D49" s="266"/>
      <c r="E49" s="92" t="str">
        <f t="shared" ref="E49:AN49" si="24">IFERROR(E33/E35,"-")</f>
        <v>-</v>
      </c>
      <c r="F49" s="93" t="str">
        <f t="shared" si="24"/>
        <v>-</v>
      </c>
      <c r="G49" s="93" t="str">
        <f t="shared" si="24"/>
        <v>-</v>
      </c>
      <c r="H49" s="93" t="str">
        <f t="shared" si="24"/>
        <v>-</v>
      </c>
      <c r="I49" s="93" t="str">
        <f t="shared" si="24"/>
        <v>-</v>
      </c>
      <c r="J49" s="94" t="str">
        <f t="shared" si="24"/>
        <v>-</v>
      </c>
      <c r="K49" s="113" t="str">
        <f t="shared" si="24"/>
        <v>-</v>
      </c>
      <c r="L49" s="92" t="str">
        <f t="shared" si="24"/>
        <v>-</v>
      </c>
      <c r="M49" s="93" t="str">
        <f t="shared" si="24"/>
        <v>-</v>
      </c>
      <c r="N49" s="93" t="str">
        <f t="shared" si="24"/>
        <v>-</v>
      </c>
      <c r="O49" s="93" t="str">
        <f t="shared" si="24"/>
        <v>-</v>
      </c>
      <c r="P49" s="93" t="str">
        <f t="shared" si="24"/>
        <v>-</v>
      </c>
      <c r="Q49" s="94" t="str">
        <f t="shared" si="24"/>
        <v>-</v>
      </c>
      <c r="R49" s="113" t="str">
        <f t="shared" si="24"/>
        <v>-</v>
      </c>
      <c r="S49" s="92" t="str">
        <f t="shared" si="24"/>
        <v>-</v>
      </c>
      <c r="T49" s="93" t="str">
        <f t="shared" si="24"/>
        <v>-</v>
      </c>
      <c r="U49" s="93" t="str">
        <f t="shared" si="24"/>
        <v>-</v>
      </c>
      <c r="V49" s="93" t="str">
        <f t="shared" si="24"/>
        <v>-</v>
      </c>
      <c r="W49" s="93" t="str">
        <f t="shared" si="24"/>
        <v>-</v>
      </c>
      <c r="X49" s="94" t="str">
        <f t="shared" si="24"/>
        <v>-</v>
      </c>
      <c r="Y49" s="113" t="str">
        <f t="shared" si="24"/>
        <v>-</v>
      </c>
      <c r="Z49" s="92" t="str">
        <f t="shared" si="24"/>
        <v>-</v>
      </c>
      <c r="AA49" s="93" t="str">
        <f t="shared" si="24"/>
        <v>-</v>
      </c>
      <c r="AB49" s="93" t="str">
        <f t="shared" si="24"/>
        <v>-</v>
      </c>
      <c r="AC49" s="93" t="str">
        <f t="shared" si="24"/>
        <v>-</v>
      </c>
      <c r="AD49" s="93" t="str">
        <f t="shared" si="24"/>
        <v>-</v>
      </c>
      <c r="AE49" s="94" t="str">
        <f t="shared" si="24"/>
        <v>-</v>
      </c>
      <c r="AF49" s="113" t="str">
        <f t="shared" si="24"/>
        <v>-</v>
      </c>
      <c r="AG49" s="92" t="str">
        <f t="shared" si="24"/>
        <v>-</v>
      </c>
      <c r="AH49" s="93" t="str">
        <f t="shared" si="24"/>
        <v>-</v>
      </c>
      <c r="AI49" s="93" t="str">
        <f t="shared" si="24"/>
        <v>-</v>
      </c>
      <c r="AJ49" s="93" t="str">
        <f t="shared" si="24"/>
        <v>-</v>
      </c>
      <c r="AK49" s="93" t="str">
        <f t="shared" si="24"/>
        <v>-</v>
      </c>
      <c r="AL49" s="94" t="str">
        <f t="shared" si="24"/>
        <v>-</v>
      </c>
      <c r="AM49" s="113" t="str">
        <f t="shared" si="24"/>
        <v>-</v>
      </c>
      <c r="AN49" s="113" t="str">
        <f t="shared" si="24"/>
        <v>-</v>
      </c>
    </row>
    <row r="50" spans="1:40">
      <c r="A50" s="264" t="s">
        <v>79</v>
      </c>
      <c r="B50" s="265"/>
      <c r="C50" s="265"/>
      <c r="D50" s="266"/>
      <c r="E50" s="92" t="str">
        <f t="shared" ref="E50:AN50" si="25">IFERROR((E24+E28+E29)/E35,"-")</f>
        <v>-</v>
      </c>
      <c r="F50" s="93" t="str">
        <f t="shared" si="25"/>
        <v>-</v>
      </c>
      <c r="G50" s="93" t="str">
        <f t="shared" si="25"/>
        <v>-</v>
      </c>
      <c r="H50" s="93" t="str">
        <f t="shared" si="25"/>
        <v>-</v>
      </c>
      <c r="I50" s="93" t="str">
        <f t="shared" si="25"/>
        <v>-</v>
      </c>
      <c r="J50" s="94" t="str">
        <f t="shared" si="25"/>
        <v>-</v>
      </c>
      <c r="K50" s="113" t="str">
        <f t="shared" si="25"/>
        <v>-</v>
      </c>
      <c r="L50" s="92" t="str">
        <f t="shared" si="25"/>
        <v>-</v>
      </c>
      <c r="M50" s="93" t="str">
        <f t="shared" si="25"/>
        <v>-</v>
      </c>
      <c r="N50" s="93" t="str">
        <f t="shared" si="25"/>
        <v>-</v>
      </c>
      <c r="O50" s="93" t="str">
        <f t="shared" si="25"/>
        <v>-</v>
      </c>
      <c r="P50" s="93" t="str">
        <f t="shared" si="25"/>
        <v>-</v>
      </c>
      <c r="Q50" s="94" t="str">
        <f t="shared" si="25"/>
        <v>-</v>
      </c>
      <c r="R50" s="113" t="str">
        <f t="shared" si="25"/>
        <v>-</v>
      </c>
      <c r="S50" s="92" t="str">
        <f t="shared" si="25"/>
        <v>-</v>
      </c>
      <c r="T50" s="93" t="str">
        <f t="shared" si="25"/>
        <v>-</v>
      </c>
      <c r="U50" s="93" t="str">
        <f t="shared" si="25"/>
        <v>-</v>
      </c>
      <c r="V50" s="93" t="str">
        <f t="shared" si="25"/>
        <v>-</v>
      </c>
      <c r="W50" s="93" t="str">
        <f t="shared" si="25"/>
        <v>-</v>
      </c>
      <c r="X50" s="94" t="str">
        <f t="shared" si="25"/>
        <v>-</v>
      </c>
      <c r="Y50" s="113" t="str">
        <f t="shared" si="25"/>
        <v>-</v>
      </c>
      <c r="Z50" s="92" t="str">
        <f t="shared" si="25"/>
        <v>-</v>
      </c>
      <c r="AA50" s="93" t="str">
        <f t="shared" si="25"/>
        <v>-</v>
      </c>
      <c r="AB50" s="93" t="str">
        <f t="shared" si="25"/>
        <v>-</v>
      </c>
      <c r="AC50" s="93" t="str">
        <f t="shared" si="25"/>
        <v>-</v>
      </c>
      <c r="AD50" s="93" t="str">
        <f t="shared" si="25"/>
        <v>-</v>
      </c>
      <c r="AE50" s="94" t="str">
        <f t="shared" si="25"/>
        <v>-</v>
      </c>
      <c r="AF50" s="113" t="str">
        <f t="shared" si="25"/>
        <v>-</v>
      </c>
      <c r="AG50" s="92" t="str">
        <f t="shared" si="25"/>
        <v>-</v>
      </c>
      <c r="AH50" s="93" t="str">
        <f t="shared" si="25"/>
        <v>-</v>
      </c>
      <c r="AI50" s="93" t="str">
        <f t="shared" si="25"/>
        <v>-</v>
      </c>
      <c r="AJ50" s="93" t="str">
        <f t="shared" si="25"/>
        <v>-</v>
      </c>
      <c r="AK50" s="93" t="str">
        <f t="shared" si="25"/>
        <v>-</v>
      </c>
      <c r="AL50" s="94" t="str">
        <f t="shared" si="25"/>
        <v>-</v>
      </c>
      <c r="AM50" s="113" t="str">
        <f t="shared" si="25"/>
        <v>-</v>
      </c>
      <c r="AN50" s="113" t="str">
        <f t="shared" si="25"/>
        <v>-</v>
      </c>
    </row>
    <row r="51" spans="1:40">
      <c r="A51" s="264" t="s">
        <v>80</v>
      </c>
      <c r="B51" s="265"/>
      <c r="C51" s="265"/>
      <c r="D51" s="266"/>
      <c r="E51" s="92" t="str">
        <f t="shared" ref="E51:AN51" si="26">IFERROR(E28/E35,"-")</f>
        <v>-</v>
      </c>
      <c r="F51" s="93" t="str">
        <f t="shared" si="26"/>
        <v>-</v>
      </c>
      <c r="G51" s="93" t="str">
        <f t="shared" si="26"/>
        <v>-</v>
      </c>
      <c r="H51" s="93" t="str">
        <f t="shared" si="26"/>
        <v>-</v>
      </c>
      <c r="I51" s="93" t="str">
        <f t="shared" si="26"/>
        <v>-</v>
      </c>
      <c r="J51" s="94" t="str">
        <f t="shared" si="26"/>
        <v>-</v>
      </c>
      <c r="K51" s="113" t="str">
        <f t="shared" si="26"/>
        <v>-</v>
      </c>
      <c r="L51" s="92" t="str">
        <f t="shared" si="26"/>
        <v>-</v>
      </c>
      <c r="M51" s="93" t="str">
        <f t="shared" si="26"/>
        <v>-</v>
      </c>
      <c r="N51" s="93" t="str">
        <f t="shared" si="26"/>
        <v>-</v>
      </c>
      <c r="O51" s="93" t="str">
        <f t="shared" si="26"/>
        <v>-</v>
      </c>
      <c r="P51" s="93" t="str">
        <f t="shared" si="26"/>
        <v>-</v>
      </c>
      <c r="Q51" s="94" t="str">
        <f t="shared" si="26"/>
        <v>-</v>
      </c>
      <c r="R51" s="113" t="str">
        <f t="shared" si="26"/>
        <v>-</v>
      </c>
      <c r="S51" s="92" t="str">
        <f t="shared" si="26"/>
        <v>-</v>
      </c>
      <c r="T51" s="93" t="str">
        <f t="shared" si="26"/>
        <v>-</v>
      </c>
      <c r="U51" s="93" t="str">
        <f t="shared" si="26"/>
        <v>-</v>
      </c>
      <c r="V51" s="93" t="str">
        <f t="shared" si="26"/>
        <v>-</v>
      </c>
      <c r="W51" s="93" t="str">
        <f t="shared" si="26"/>
        <v>-</v>
      </c>
      <c r="X51" s="94" t="str">
        <f t="shared" si="26"/>
        <v>-</v>
      </c>
      <c r="Y51" s="113" t="str">
        <f t="shared" si="26"/>
        <v>-</v>
      </c>
      <c r="Z51" s="92" t="str">
        <f t="shared" si="26"/>
        <v>-</v>
      </c>
      <c r="AA51" s="93" t="str">
        <f t="shared" si="26"/>
        <v>-</v>
      </c>
      <c r="AB51" s="93" t="str">
        <f t="shared" si="26"/>
        <v>-</v>
      </c>
      <c r="AC51" s="93" t="str">
        <f t="shared" si="26"/>
        <v>-</v>
      </c>
      <c r="AD51" s="93" t="str">
        <f t="shared" si="26"/>
        <v>-</v>
      </c>
      <c r="AE51" s="94" t="str">
        <f t="shared" si="26"/>
        <v>-</v>
      </c>
      <c r="AF51" s="113" t="str">
        <f t="shared" si="26"/>
        <v>-</v>
      </c>
      <c r="AG51" s="92" t="str">
        <f t="shared" si="26"/>
        <v>-</v>
      </c>
      <c r="AH51" s="93" t="str">
        <f t="shared" si="26"/>
        <v>-</v>
      </c>
      <c r="AI51" s="93" t="str">
        <f t="shared" si="26"/>
        <v>-</v>
      </c>
      <c r="AJ51" s="93" t="str">
        <f t="shared" si="26"/>
        <v>-</v>
      </c>
      <c r="AK51" s="93" t="str">
        <f t="shared" si="26"/>
        <v>-</v>
      </c>
      <c r="AL51" s="94" t="str">
        <f t="shared" si="26"/>
        <v>-</v>
      </c>
      <c r="AM51" s="113" t="str">
        <f t="shared" si="26"/>
        <v>-</v>
      </c>
      <c r="AN51" s="113" t="str">
        <f t="shared" si="26"/>
        <v>-</v>
      </c>
    </row>
    <row r="52" spans="1:40">
      <c r="A52" s="264" t="s">
        <v>81</v>
      </c>
      <c r="B52" s="265"/>
      <c r="C52" s="265"/>
      <c r="D52" s="266"/>
      <c r="E52" s="92" t="str">
        <f t="shared" ref="E52:AN52" si="27">IFERROR(E29/E35,"-")</f>
        <v>-</v>
      </c>
      <c r="F52" s="93" t="str">
        <f t="shared" si="27"/>
        <v>-</v>
      </c>
      <c r="G52" s="93" t="str">
        <f t="shared" si="27"/>
        <v>-</v>
      </c>
      <c r="H52" s="93" t="str">
        <f t="shared" si="27"/>
        <v>-</v>
      </c>
      <c r="I52" s="93" t="str">
        <f t="shared" si="27"/>
        <v>-</v>
      </c>
      <c r="J52" s="94" t="str">
        <f t="shared" si="27"/>
        <v>-</v>
      </c>
      <c r="K52" s="113" t="str">
        <f t="shared" si="27"/>
        <v>-</v>
      </c>
      <c r="L52" s="92" t="str">
        <f t="shared" si="27"/>
        <v>-</v>
      </c>
      <c r="M52" s="93" t="str">
        <f t="shared" si="27"/>
        <v>-</v>
      </c>
      <c r="N52" s="93" t="str">
        <f t="shared" si="27"/>
        <v>-</v>
      </c>
      <c r="O52" s="93" t="str">
        <f t="shared" si="27"/>
        <v>-</v>
      </c>
      <c r="P52" s="93" t="str">
        <f t="shared" si="27"/>
        <v>-</v>
      </c>
      <c r="Q52" s="94" t="str">
        <f t="shared" si="27"/>
        <v>-</v>
      </c>
      <c r="R52" s="113" t="str">
        <f t="shared" si="27"/>
        <v>-</v>
      </c>
      <c r="S52" s="92" t="str">
        <f t="shared" si="27"/>
        <v>-</v>
      </c>
      <c r="T52" s="93" t="str">
        <f t="shared" si="27"/>
        <v>-</v>
      </c>
      <c r="U52" s="93" t="str">
        <f t="shared" si="27"/>
        <v>-</v>
      </c>
      <c r="V52" s="93" t="str">
        <f t="shared" si="27"/>
        <v>-</v>
      </c>
      <c r="W52" s="93" t="str">
        <f t="shared" si="27"/>
        <v>-</v>
      </c>
      <c r="X52" s="94" t="str">
        <f t="shared" si="27"/>
        <v>-</v>
      </c>
      <c r="Y52" s="113" t="str">
        <f t="shared" si="27"/>
        <v>-</v>
      </c>
      <c r="Z52" s="92" t="str">
        <f t="shared" si="27"/>
        <v>-</v>
      </c>
      <c r="AA52" s="93" t="str">
        <f t="shared" si="27"/>
        <v>-</v>
      </c>
      <c r="AB52" s="93" t="str">
        <f t="shared" si="27"/>
        <v>-</v>
      </c>
      <c r="AC52" s="93" t="str">
        <f t="shared" si="27"/>
        <v>-</v>
      </c>
      <c r="AD52" s="93" t="str">
        <f t="shared" si="27"/>
        <v>-</v>
      </c>
      <c r="AE52" s="94" t="str">
        <f t="shared" si="27"/>
        <v>-</v>
      </c>
      <c r="AF52" s="113" t="str">
        <f t="shared" si="27"/>
        <v>-</v>
      </c>
      <c r="AG52" s="92" t="str">
        <f t="shared" si="27"/>
        <v>-</v>
      </c>
      <c r="AH52" s="93" t="str">
        <f t="shared" si="27"/>
        <v>-</v>
      </c>
      <c r="AI52" s="93" t="str">
        <f t="shared" si="27"/>
        <v>-</v>
      </c>
      <c r="AJ52" s="93" t="str">
        <f t="shared" si="27"/>
        <v>-</v>
      </c>
      <c r="AK52" s="93" t="str">
        <f t="shared" si="27"/>
        <v>-</v>
      </c>
      <c r="AL52" s="94" t="str">
        <f t="shared" si="27"/>
        <v>-</v>
      </c>
      <c r="AM52" s="113" t="str">
        <f t="shared" si="27"/>
        <v>-</v>
      </c>
      <c r="AN52" s="113" t="str">
        <f t="shared" si="27"/>
        <v>-</v>
      </c>
    </row>
    <row r="53" spans="1:40">
      <c r="A53" s="264" t="s">
        <v>82</v>
      </c>
      <c r="B53" s="265"/>
      <c r="C53" s="265"/>
      <c r="D53" s="266"/>
      <c r="E53" s="92" t="str">
        <f t="shared" ref="E53:AN53" si="28">IFERROR(E29/(E24+E28+E29),"-")</f>
        <v>-</v>
      </c>
      <c r="F53" s="93" t="str">
        <f t="shared" si="28"/>
        <v>-</v>
      </c>
      <c r="G53" s="93" t="str">
        <f t="shared" si="28"/>
        <v>-</v>
      </c>
      <c r="H53" s="93" t="str">
        <f t="shared" si="28"/>
        <v>-</v>
      </c>
      <c r="I53" s="93" t="str">
        <f t="shared" si="28"/>
        <v>-</v>
      </c>
      <c r="J53" s="94" t="str">
        <f t="shared" si="28"/>
        <v>-</v>
      </c>
      <c r="K53" s="113" t="str">
        <f t="shared" si="28"/>
        <v>-</v>
      </c>
      <c r="L53" s="92" t="str">
        <f t="shared" si="28"/>
        <v>-</v>
      </c>
      <c r="M53" s="93" t="str">
        <f t="shared" si="28"/>
        <v>-</v>
      </c>
      <c r="N53" s="93" t="str">
        <f t="shared" si="28"/>
        <v>-</v>
      </c>
      <c r="O53" s="93" t="str">
        <f t="shared" si="28"/>
        <v>-</v>
      </c>
      <c r="P53" s="93" t="str">
        <f t="shared" si="28"/>
        <v>-</v>
      </c>
      <c r="Q53" s="94" t="str">
        <f t="shared" si="28"/>
        <v>-</v>
      </c>
      <c r="R53" s="113" t="str">
        <f t="shared" si="28"/>
        <v>-</v>
      </c>
      <c r="S53" s="92" t="str">
        <f t="shared" si="28"/>
        <v>-</v>
      </c>
      <c r="T53" s="93" t="str">
        <f t="shared" si="28"/>
        <v>-</v>
      </c>
      <c r="U53" s="93" t="str">
        <f t="shared" si="28"/>
        <v>-</v>
      </c>
      <c r="V53" s="93" t="str">
        <f t="shared" si="28"/>
        <v>-</v>
      </c>
      <c r="W53" s="93" t="str">
        <f t="shared" si="28"/>
        <v>-</v>
      </c>
      <c r="X53" s="94" t="str">
        <f t="shared" si="28"/>
        <v>-</v>
      </c>
      <c r="Y53" s="113" t="str">
        <f t="shared" si="28"/>
        <v>-</v>
      </c>
      <c r="Z53" s="92" t="str">
        <f t="shared" si="28"/>
        <v>-</v>
      </c>
      <c r="AA53" s="93" t="str">
        <f t="shared" si="28"/>
        <v>-</v>
      </c>
      <c r="AB53" s="93" t="str">
        <f t="shared" si="28"/>
        <v>-</v>
      </c>
      <c r="AC53" s="93" t="str">
        <f t="shared" si="28"/>
        <v>-</v>
      </c>
      <c r="AD53" s="93" t="str">
        <f t="shared" si="28"/>
        <v>-</v>
      </c>
      <c r="AE53" s="94" t="str">
        <f t="shared" si="28"/>
        <v>-</v>
      </c>
      <c r="AF53" s="113" t="str">
        <f t="shared" si="28"/>
        <v>-</v>
      </c>
      <c r="AG53" s="92" t="str">
        <f t="shared" si="28"/>
        <v>-</v>
      </c>
      <c r="AH53" s="93" t="str">
        <f t="shared" si="28"/>
        <v>-</v>
      </c>
      <c r="AI53" s="93" t="str">
        <f t="shared" si="28"/>
        <v>-</v>
      </c>
      <c r="AJ53" s="93" t="str">
        <f t="shared" si="28"/>
        <v>-</v>
      </c>
      <c r="AK53" s="93" t="str">
        <f t="shared" si="28"/>
        <v>-</v>
      </c>
      <c r="AL53" s="94" t="str">
        <f t="shared" si="28"/>
        <v>-</v>
      </c>
      <c r="AM53" s="113" t="str">
        <f t="shared" si="28"/>
        <v>-</v>
      </c>
      <c r="AN53" s="113" t="str">
        <f t="shared" si="28"/>
        <v>-</v>
      </c>
    </row>
    <row r="54" spans="1:40">
      <c r="A54" s="264" t="s">
        <v>83</v>
      </c>
      <c r="B54" s="265"/>
      <c r="C54" s="265"/>
      <c r="D54" s="266"/>
      <c r="E54" s="92" t="str">
        <f t="shared" ref="E54:AN54" si="29">IFERROR((E30+E31)/E35,"-")</f>
        <v>-</v>
      </c>
      <c r="F54" s="93" t="str">
        <f t="shared" si="29"/>
        <v>-</v>
      </c>
      <c r="G54" s="93" t="str">
        <f t="shared" si="29"/>
        <v>-</v>
      </c>
      <c r="H54" s="93" t="str">
        <f t="shared" si="29"/>
        <v>-</v>
      </c>
      <c r="I54" s="93" t="str">
        <f t="shared" si="29"/>
        <v>-</v>
      </c>
      <c r="J54" s="94" t="str">
        <f t="shared" si="29"/>
        <v>-</v>
      </c>
      <c r="K54" s="113" t="str">
        <f t="shared" si="29"/>
        <v>-</v>
      </c>
      <c r="L54" s="92" t="str">
        <f t="shared" si="29"/>
        <v>-</v>
      </c>
      <c r="M54" s="93" t="str">
        <f t="shared" si="29"/>
        <v>-</v>
      </c>
      <c r="N54" s="93" t="str">
        <f t="shared" si="29"/>
        <v>-</v>
      </c>
      <c r="O54" s="93" t="str">
        <f t="shared" si="29"/>
        <v>-</v>
      </c>
      <c r="P54" s="93" t="str">
        <f t="shared" si="29"/>
        <v>-</v>
      </c>
      <c r="Q54" s="94" t="str">
        <f t="shared" si="29"/>
        <v>-</v>
      </c>
      <c r="R54" s="113" t="str">
        <f t="shared" si="29"/>
        <v>-</v>
      </c>
      <c r="S54" s="92" t="str">
        <f t="shared" si="29"/>
        <v>-</v>
      </c>
      <c r="T54" s="93" t="str">
        <f t="shared" si="29"/>
        <v>-</v>
      </c>
      <c r="U54" s="93" t="str">
        <f t="shared" si="29"/>
        <v>-</v>
      </c>
      <c r="V54" s="93" t="str">
        <f t="shared" si="29"/>
        <v>-</v>
      </c>
      <c r="W54" s="93" t="str">
        <f t="shared" si="29"/>
        <v>-</v>
      </c>
      <c r="X54" s="94" t="str">
        <f t="shared" si="29"/>
        <v>-</v>
      </c>
      <c r="Y54" s="113" t="str">
        <f t="shared" si="29"/>
        <v>-</v>
      </c>
      <c r="Z54" s="92" t="str">
        <f t="shared" si="29"/>
        <v>-</v>
      </c>
      <c r="AA54" s="93" t="str">
        <f t="shared" si="29"/>
        <v>-</v>
      </c>
      <c r="AB54" s="93" t="str">
        <f t="shared" si="29"/>
        <v>-</v>
      </c>
      <c r="AC54" s="93" t="str">
        <f t="shared" si="29"/>
        <v>-</v>
      </c>
      <c r="AD54" s="93" t="str">
        <f t="shared" si="29"/>
        <v>-</v>
      </c>
      <c r="AE54" s="94" t="str">
        <f t="shared" si="29"/>
        <v>-</v>
      </c>
      <c r="AF54" s="113" t="str">
        <f t="shared" si="29"/>
        <v>-</v>
      </c>
      <c r="AG54" s="92" t="str">
        <f t="shared" si="29"/>
        <v>-</v>
      </c>
      <c r="AH54" s="93" t="str">
        <f t="shared" si="29"/>
        <v>-</v>
      </c>
      <c r="AI54" s="93" t="str">
        <f t="shared" si="29"/>
        <v>-</v>
      </c>
      <c r="AJ54" s="93" t="str">
        <f t="shared" si="29"/>
        <v>-</v>
      </c>
      <c r="AK54" s="93" t="str">
        <f t="shared" si="29"/>
        <v>-</v>
      </c>
      <c r="AL54" s="94" t="str">
        <f t="shared" si="29"/>
        <v>-</v>
      </c>
      <c r="AM54" s="113" t="str">
        <f t="shared" si="29"/>
        <v>-</v>
      </c>
      <c r="AN54" s="113" t="str">
        <f t="shared" si="29"/>
        <v>-</v>
      </c>
    </row>
    <row r="55" spans="1:40">
      <c r="A55" s="264" t="s">
        <v>84</v>
      </c>
      <c r="B55" s="265"/>
      <c r="C55" s="265"/>
      <c r="D55" s="266"/>
      <c r="E55" s="92" t="str">
        <f t="shared" ref="E55:AN55" si="30">IFERROR(E30/E35,"-")</f>
        <v>-</v>
      </c>
      <c r="F55" s="93" t="str">
        <f t="shared" si="30"/>
        <v>-</v>
      </c>
      <c r="G55" s="93" t="str">
        <f t="shared" si="30"/>
        <v>-</v>
      </c>
      <c r="H55" s="93" t="str">
        <f t="shared" si="30"/>
        <v>-</v>
      </c>
      <c r="I55" s="93" t="str">
        <f t="shared" si="30"/>
        <v>-</v>
      </c>
      <c r="J55" s="94" t="str">
        <f t="shared" si="30"/>
        <v>-</v>
      </c>
      <c r="K55" s="113" t="str">
        <f t="shared" si="30"/>
        <v>-</v>
      </c>
      <c r="L55" s="92" t="str">
        <f t="shared" si="30"/>
        <v>-</v>
      </c>
      <c r="M55" s="93" t="str">
        <f t="shared" si="30"/>
        <v>-</v>
      </c>
      <c r="N55" s="93" t="str">
        <f t="shared" si="30"/>
        <v>-</v>
      </c>
      <c r="O55" s="93" t="str">
        <f t="shared" si="30"/>
        <v>-</v>
      </c>
      <c r="P55" s="93" t="str">
        <f t="shared" si="30"/>
        <v>-</v>
      </c>
      <c r="Q55" s="94" t="str">
        <f t="shared" si="30"/>
        <v>-</v>
      </c>
      <c r="R55" s="113" t="str">
        <f t="shared" si="30"/>
        <v>-</v>
      </c>
      <c r="S55" s="92" t="str">
        <f t="shared" si="30"/>
        <v>-</v>
      </c>
      <c r="T55" s="93" t="str">
        <f t="shared" si="30"/>
        <v>-</v>
      </c>
      <c r="U55" s="93" t="str">
        <f t="shared" si="30"/>
        <v>-</v>
      </c>
      <c r="V55" s="93" t="str">
        <f t="shared" si="30"/>
        <v>-</v>
      </c>
      <c r="W55" s="93" t="str">
        <f t="shared" si="30"/>
        <v>-</v>
      </c>
      <c r="X55" s="94" t="str">
        <f t="shared" si="30"/>
        <v>-</v>
      </c>
      <c r="Y55" s="113" t="str">
        <f t="shared" si="30"/>
        <v>-</v>
      </c>
      <c r="Z55" s="92" t="str">
        <f t="shared" si="30"/>
        <v>-</v>
      </c>
      <c r="AA55" s="93" t="str">
        <f t="shared" si="30"/>
        <v>-</v>
      </c>
      <c r="AB55" s="93" t="str">
        <f t="shared" si="30"/>
        <v>-</v>
      </c>
      <c r="AC55" s="93" t="str">
        <f t="shared" si="30"/>
        <v>-</v>
      </c>
      <c r="AD55" s="93" t="str">
        <f t="shared" si="30"/>
        <v>-</v>
      </c>
      <c r="AE55" s="94" t="str">
        <f t="shared" si="30"/>
        <v>-</v>
      </c>
      <c r="AF55" s="113" t="str">
        <f t="shared" si="30"/>
        <v>-</v>
      </c>
      <c r="AG55" s="92" t="str">
        <f t="shared" si="30"/>
        <v>-</v>
      </c>
      <c r="AH55" s="93" t="str">
        <f t="shared" si="30"/>
        <v>-</v>
      </c>
      <c r="AI55" s="93" t="str">
        <f t="shared" si="30"/>
        <v>-</v>
      </c>
      <c r="AJ55" s="93" t="str">
        <f t="shared" si="30"/>
        <v>-</v>
      </c>
      <c r="AK55" s="93" t="str">
        <f t="shared" si="30"/>
        <v>-</v>
      </c>
      <c r="AL55" s="94" t="str">
        <f t="shared" si="30"/>
        <v>-</v>
      </c>
      <c r="AM55" s="113" t="str">
        <f t="shared" si="30"/>
        <v>-</v>
      </c>
      <c r="AN55" s="113" t="str">
        <f t="shared" si="30"/>
        <v>-</v>
      </c>
    </row>
    <row r="56" spans="1:40">
      <c r="A56" s="264" t="s">
        <v>85</v>
      </c>
      <c r="B56" s="265"/>
      <c r="C56" s="265"/>
      <c r="D56" s="266"/>
      <c r="E56" s="92" t="str">
        <f t="shared" ref="E56:AN56" si="31">IFERROR(E31/E35,"-")</f>
        <v>-</v>
      </c>
      <c r="F56" s="93" t="str">
        <f t="shared" si="31"/>
        <v>-</v>
      </c>
      <c r="G56" s="93" t="str">
        <f t="shared" si="31"/>
        <v>-</v>
      </c>
      <c r="H56" s="93" t="str">
        <f t="shared" si="31"/>
        <v>-</v>
      </c>
      <c r="I56" s="93" t="str">
        <f t="shared" si="31"/>
        <v>-</v>
      </c>
      <c r="J56" s="94" t="str">
        <f t="shared" si="31"/>
        <v>-</v>
      </c>
      <c r="K56" s="113" t="str">
        <f t="shared" si="31"/>
        <v>-</v>
      </c>
      <c r="L56" s="92" t="str">
        <f t="shared" si="31"/>
        <v>-</v>
      </c>
      <c r="M56" s="93" t="str">
        <f t="shared" si="31"/>
        <v>-</v>
      </c>
      <c r="N56" s="93" t="str">
        <f t="shared" si="31"/>
        <v>-</v>
      </c>
      <c r="O56" s="93" t="str">
        <f t="shared" si="31"/>
        <v>-</v>
      </c>
      <c r="P56" s="93" t="str">
        <f t="shared" si="31"/>
        <v>-</v>
      </c>
      <c r="Q56" s="94" t="str">
        <f t="shared" si="31"/>
        <v>-</v>
      </c>
      <c r="R56" s="113" t="str">
        <f t="shared" si="31"/>
        <v>-</v>
      </c>
      <c r="S56" s="92" t="str">
        <f t="shared" si="31"/>
        <v>-</v>
      </c>
      <c r="T56" s="93" t="str">
        <f t="shared" si="31"/>
        <v>-</v>
      </c>
      <c r="U56" s="93" t="str">
        <f t="shared" si="31"/>
        <v>-</v>
      </c>
      <c r="V56" s="93" t="str">
        <f t="shared" si="31"/>
        <v>-</v>
      </c>
      <c r="W56" s="93" t="str">
        <f t="shared" si="31"/>
        <v>-</v>
      </c>
      <c r="X56" s="94" t="str">
        <f t="shared" si="31"/>
        <v>-</v>
      </c>
      <c r="Y56" s="113" t="str">
        <f t="shared" si="31"/>
        <v>-</v>
      </c>
      <c r="Z56" s="92" t="str">
        <f t="shared" si="31"/>
        <v>-</v>
      </c>
      <c r="AA56" s="93" t="str">
        <f t="shared" si="31"/>
        <v>-</v>
      </c>
      <c r="AB56" s="93" t="str">
        <f t="shared" si="31"/>
        <v>-</v>
      </c>
      <c r="AC56" s="93" t="str">
        <f t="shared" si="31"/>
        <v>-</v>
      </c>
      <c r="AD56" s="93" t="str">
        <f t="shared" si="31"/>
        <v>-</v>
      </c>
      <c r="AE56" s="94" t="str">
        <f t="shared" si="31"/>
        <v>-</v>
      </c>
      <c r="AF56" s="113" t="str">
        <f t="shared" si="31"/>
        <v>-</v>
      </c>
      <c r="AG56" s="92" t="str">
        <f t="shared" si="31"/>
        <v>-</v>
      </c>
      <c r="AH56" s="93" t="str">
        <f t="shared" si="31"/>
        <v>-</v>
      </c>
      <c r="AI56" s="93" t="str">
        <f t="shared" si="31"/>
        <v>-</v>
      </c>
      <c r="AJ56" s="93" t="str">
        <f t="shared" si="31"/>
        <v>-</v>
      </c>
      <c r="AK56" s="93" t="str">
        <f t="shared" si="31"/>
        <v>-</v>
      </c>
      <c r="AL56" s="94" t="str">
        <f t="shared" si="31"/>
        <v>-</v>
      </c>
      <c r="AM56" s="113" t="str">
        <f t="shared" si="31"/>
        <v>-</v>
      </c>
      <c r="AN56" s="113" t="str">
        <f t="shared" si="31"/>
        <v>-</v>
      </c>
    </row>
    <row r="57" spans="1:40">
      <c r="A57" s="264" t="s">
        <v>86</v>
      </c>
      <c r="B57" s="265"/>
      <c r="C57" s="265"/>
      <c r="D57" s="266"/>
      <c r="E57" s="92" t="str">
        <f t="shared" ref="E57:AN57" si="32">IFERROR(E34/E35,"-")</f>
        <v>-</v>
      </c>
      <c r="F57" s="93" t="str">
        <f t="shared" si="32"/>
        <v>-</v>
      </c>
      <c r="G57" s="93" t="str">
        <f t="shared" si="32"/>
        <v>-</v>
      </c>
      <c r="H57" s="93" t="str">
        <f t="shared" si="32"/>
        <v>-</v>
      </c>
      <c r="I57" s="93" t="str">
        <f t="shared" si="32"/>
        <v>-</v>
      </c>
      <c r="J57" s="94" t="str">
        <f t="shared" si="32"/>
        <v>-</v>
      </c>
      <c r="K57" s="113" t="str">
        <f t="shared" si="32"/>
        <v>-</v>
      </c>
      <c r="L57" s="92" t="str">
        <f t="shared" si="32"/>
        <v>-</v>
      </c>
      <c r="M57" s="93" t="str">
        <f t="shared" si="32"/>
        <v>-</v>
      </c>
      <c r="N57" s="93" t="str">
        <f t="shared" si="32"/>
        <v>-</v>
      </c>
      <c r="O57" s="93" t="str">
        <f t="shared" si="32"/>
        <v>-</v>
      </c>
      <c r="P57" s="93" t="str">
        <f t="shared" si="32"/>
        <v>-</v>
      </c>
      <c r="Q57" s="94" t="str">
        <f t="shared" si="32"/>
        <v>-</v>
      </c>
      <c r="R57" s="113" t="str">
        <f t="shared" si="32"/>
        <v>-</v>
      </c>
      <c r="S57" s="92" t="str">
        <f t="shared" si="32"/>
        <v>-</v>
      </c>
      <c r="T57" s="93" t="str">
        <f t="shared" si="32"/>
        <v>-</v>
      </c>
      <c r="U57" s="93" t="str">
        <f t="shared" si="32"/>
        <v>-</v>
      </c>
      <c r="V57" s="93" t="str">
        <f t="shared" si="32"/>
        <v>-</v>
      </c>
      <c r="W57" s="93" t="str">
        <f t="shared" si="32"/>
        <v>-</v>
      </c>
      <c r="X57" s="94" t="str">
        <f t="shared" si="32"/>
        <v>-</v>
      </c>
      <c r="Y57" s="113" t="str">
        <f t="shared" si="32"/>
        <v>-</v>
      </c>
      <c r="Z57" s="92" t="str">
        <f t="shared" si="32"/>
        <v>-</v>
      </c>
      <c r="AA57" s="93" t="str">
        <f t="shared" si="32"/>
        <v>-</v>
      </c>
      <c r="AB57" s="93" t="str">
        <f t="shared" si="32"/>
        <v>-</v>
      </c>
      <c r="AC57" s="93" t="str">
        <f t="shared" si="32"/>
        <v>-</v>
      </c>
      <c r="AD57" s="93" t="str">
        <f t="shared" si="32"/>
        <v>-</v>
      </c>
      <c r="AE57" s="94" t="str">
        <f t="shared" si="32"/>
        <v>-</v>
      </c>
      <c r="AF57" s="113" t="str">
        <f t="shared" si="32"/>
        <v>-</v>
      </c>
      <c r="AG57" s="92" t="str">
        <f t="shared" si="32"/>
        <v>-</v>
      </c>
      <c r="AH57" s="93" t="str">
        <f t="shared" si="32"/>
        <v>-</v>
      </c>
      <c r="AI57" s="93" t="str">
        <f t="shared" si="32"/>
        <v>-</v>
      </c>
      <c r="AJ57" s="93" t="str">
        <f t="shared" si="32"/>
        <v>-</v>
      </c>
      <c r="AK57" s="93" t="str">
        <f t="shared" si="32"/>
        <v>-</v>
      </c>
      <c r="AL57" s="94" t="str">
        <f t="shared" si="32"/>
        <v>-</v>
      </c>
      <c r="AM57" s="113" t="str">
        <f t="shared" si="32"/>
        <v>-</v>
      </c>
      <c r="AN57" s="113" t="str">
        <f t="shared" si="32"/>
        <v>-</v>
      </c>
    </row>
    <row r="58" spans="1:40">
      <c r="A58" s="264" t="s">
        <v>87</v>
      </c>
      <c r="B58" s="265"/>
      <c r="C58" s="265"/>
      <c r="D58" s="266"/>
      <c r="E58" s="92" t="str">
        <f t="shared" ref="E58:AN58" si="33">IFERROR(E23/E35,"-")</f>
        <v>-</v>
      </c>
      <c r="F58" s="93" t="str">
        <f t="shared" si="33"/>
        <v>-</v>
      </c>
      <c r="G58" s="93" t="str">
        <f t="shared" si="33"/>
        <v>-</v>
      </c>
      <c r="H58" s="93" t="str">
        <f t="shared" si="33"/>
        <v>-</v>
      </c>
      <c r="I58" s="93" t="str">
        <f t="shared" si="33"/>
        <v>-</v>
      </c>
      <c r="J58" s="94" t="str">
        <f t="shared" si="33"/>
        <v>-</v>
      </c>
      <c r="K58" s="113" t="str">
        <f t="shared" si="33"/>
        <v>-</v>
      </c>
      <c r="L58" s="92" t="str">
        <f t="shared" si="33"/>
        <v>-</v>
      </c>
      <c r="M58" s="93" t="str">
        <f t="shared" si="33"/>
        <v>-</v>
      </c>
      <c r="N58" s="93" t="str">
        <f t="shared" si="33"/>
        <v>-</v>
      </c>
      <c r="O58" s="93" t="str">
        <f t="shared" si="33"/>
        <v>-</v>
      </c>
      <c r="P58" s="93" t="str">
        <f t="shared" si="33"/>
        <v>-</v>
      </c>
      <c r="Q58" s="94" t="str">
        <f t="shared" si="33"/>
        <v>-</v>
      </c>
      <c r="R58" s="113" t="str">
        <f t="shared" si="33"/>
        <v>-</v>
      </c>
      <c r="S58" s="92" t="str">
        <f t="shared" si="33"/>
        <v>-</v>
      </c>
      <c r="T58" s="93" t="str">
        <f t="shared" si="33"/>
        <v>-</v>
      </c>
      <c r="U58" s="93" t="str">
        <f t="shared" si="33"/>
        <v>-</v>
      </c>
      <c r="V58" s="93" t="str">
        <f t="shared" si="33"/>
        <v>-</v>
      </c>
      <c r="W58" s="93" t="str">
        <f t="shared" si="33"/>
        <v>-</v>
      </c>
      <c r="X58" s="94" t="str">
        <f t="shared" si="33"/>
        <v>-</v>
      </c>
      <c r="Y58" s="113" t="str">
        <f t="shared" si="33"/>
        <v>-</v>
      </c>
      <c r="Z58" s="92" t="str">
        <f t="shared" si="33"/>
        <v>-</v>
      </c>
      <c r="AA58" s="93" t="str">
        <f t="shared" si="33"/>
        <v>-</v>
      </c>
      <c r="AB58" s="93" t="str">
        <f t="shared" si="33"/>
        <v>-</v>
      </c>
      <c r="AC58" s="93" t="str">
        <f t="shared" si="33"/>
        <v>-</v>
      </c>
      <c r="AD58" s="93" t="str">
        <f t="shared" si="33"/>
        <v>-</v>
      </c>
      <c r="AE58" s="94" t="str">
        <f t="shared" si="33"/>
        <v>-</v>
      </c>
      <c r="AF58" s="113" t="str">
        <f t="shared" si="33"/>
        <v>-</v>
      </c>
      <c r="AG58" s="92" t="str">
        <f t="shared" si="33"/>
        <v>-</v>
      </c>
      <c r="AH58" s="93" t="str">
        <f t="shared" si="33"/>
        <v>-</v>
      </c>
      <c r="AI58" s="93" t="str">
        <f t="shared" si="33"/>
        <v>-</v>
      </c>
      <c r="AJ58" s="93" t="str">
        <f t="shared" si="33"/>
        <v>-</v>
      </c>
      <c r="AK58" s="93" t="str">
        <f t="shared" si="33"/>
        <v>-</v>
      </c>
      <c r="AL58" s="94" t="str">
        <f t="shared" si="33"/>
        <v>-</v>
      </c>
      <c r="AM58" s="113" t="str">
        <f t="shared" si="33"/>
        <v>-</v>
      </c>
      <c r="AN58" s="113" t="str">
        <f t="shared" si="33"/>
        <v>-</v>
      </c>
    </row>
    <row r="59" spans="1:40" ht="15.75" customHeight="1">
      <c r="A59" s="301" t="s">
        <v>88</v>
      </c>
      <c r="B59" s="302"/>
      <c r="C59" s="302"/>
      <c r="D59" s="303"/>
      <c r="E59" s="95" t="str">
        <f t="shared" ref="E59:AN59" si="34">IFERROR(E24/E35,"-")</f>
        <v>-</v>
      </c>
      <c r="F59" s="96" t="str">
        <f t="shared" si="34"/>
        <v>-</v>
      </c>
      <c r="G59" s="96" t="str">
        <f t="shared" si="34"/>
        <v>-</v>
      </c>
      <c r="H59" s="96" t="str">
        <f t="shared" si="34"/>
        <v>-</v>
      </c>
      <c r="I59" s="96" t="str">
        <f t="shared" si="34"/>
        <v>-</v>
      </c>
      <c r="J59" s="97" t="str">
        <f t="shared" si="34"/>
        <v>-</v>
      </c>
      <c r="K59" s="114" t="str">
        <f t="shared" si="34"/>
        <v>-</v>
      </c>
      <c r="L59" s="95" t="str">
        <f t="shared" si="34"/>
        <v>-</v>
      </c>
      <c r="M59" s="96" t="str">
        <f t="shared" si="34"/>
        <v>-</v>
      </c>
      <c r="N59" s="96" t="str">
        <f t="shared" si="34"/>
        <v>-</v>
      </c>
      <c r="O59" s="96" t="str">
        <f t="shared" si="34"/>
        <v>-</v>
      </c>
      <c r="P59" s="96" t="str">
        <f t="shared" si="34"/>
        <v>-</v>
      </c>
      <c r="Q59" s="97" t="str">
        <f t="shared" si="34"/>
        <v>-</v>
      </c>
      <c r="R59" s="114" t="str">
        <f t="shared" si="34"/>
        <v>-</v>
      </c>
      <c r="S59" s="95" t="str">
        <f t="shared" si="34"/>
        <v>-</v>
      </c>
      <c r="T59" s="96" t="str">
        <f t="shared" si="34"/>
        <v>-</v>
      </c>
      <c r="U59" s="96" t="str">
        <f t="shared" si="34"/>
        <v>-</v>
      </c>
      <c r="V59" s="96" t="str">
        <f t="shared" si="34"/>
        <v>-</v>
      </c>
      <c r="W59" s="96" t="str">
        <f t="shared" si="34"/>
        <v>-</v>
      </c>
      <c r="X59" s="97" t="str">
        <f t="shared" si="34"/>
        <v>-</v>
      </c>
      <c r="Y59" s="114" t="str">
        <f t="shared" si="34"/>
        <v>-</v>
      </c>
      <c r="Z59" s="95" t="str">
        <f t="shared" si="34"/>
        <v>-</v>
      </c>
      <c r="AA59" s="96" t="str">
        <f t="shared" si="34"/>
        <v>-</v>
      </c>
      <c r="AB59" s="96" t="str">
        <f t="shared" si="34"/>
        <v>-</v>
      </c>
      <c r="AC59" s="96" t="str">
        <f t="shared" si="34"/>
        <v>-</v>
      </c>
      <c r="AD59" s="96" t="str">
        <f t="shared" si="34"/>
        <v>-</v>
      </c>
      <c r="AE59" s="97" t="str">
        <f t="shared" si="34"/>
        <v>-</v>
      </c>
      <c r="AF59" s="114" t="str">
        <f t="shared" si="34"/>
        <v>-</v>
      </c>
      <c r="AG59" s="95" t="str">
        <f t="shared" si="34"/>
        <v>-</v>
      </c>
      <c r="AH59" s="96" t="str">
        <f t="shared" si="34"/>
        <v>-</v>
      </c>
      <c r="AI59" s="96" t="str">
        <f t="shared" si="34"/>
        <v>-</v>
      </c>
      <c r="AJ59" s="96" t="str">
        <f t="shared" si="34"/>
        <v>-</v>
      </c>
      <c r="AK59" s="96" t="str">
        <f t="shared" si="34"/>
        <v>-</v>
      </c>
      <c r="AL59" s="97" t="str">
        <f t="shared" si="34"/>
        <v>-</v>
      </c>
      <c r="AM59" s="114" t="str">
        <f t="shared" si="34"/>
        <v>-</v>
      </c>
      <c r="AN59" s="114" t="str">
        <f t="shared" si="34"/>
        <v>-</v>
      </c>
    </row>
    <row r="60" spans="1:40" ht="16.5" customHeight="1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0" ht="15.75" customHeight="1">
      <c r="A61" s="249" t="s">
        <v>89</v>
      </c>
      <c r="B61" s="250"/>
      <c r="C61" s="250"/>
      <c r="D61" s="251"/>
      <c r="E61" s="5"/>
      <c r="F61" s="6"/>
      <c r="G61" s="6"/>
      <c r="H61" s="6"/>
      <c r="I61" s="6"/>
      <c r="J61" s="15"/>
      <c r="K61" s="72">
        <f t="shared" ref="K61:K67" si="35">SUM(E61:J61)</f>
        <v>0</v>
      </c>
      <c r="L61" s="5"/>
      <c r="M61" s="6"/>
      <c r="N61" s="6"/>
      <c r="O61" s="6"/>
      <c r="P61" s="6"/>
      <c r="Q61" s="15"/>
      <c r="R61" s="72">
        <f t="shared" ref="R61:R67" si="36">SUM(L61:Q61)</f>
        <v>0</v>
      </c>
      <c r="S61" s="5"/>
      <c r="T61" s="6"/>
      <c r="U61" s="6"/>
      <c r="V61" s="6"/>
      <c r="W61" s="6"/>
      <c r="X61" s="15"/>
      <c r="Y61" s="72">
        <f t="shared" ref="Y61:Y67" si="37">SUM(S61:X61)</f>
        <v>0</v>
      </c>
      <c r="Z61" s="5"/>
      <c r="AA61" s="6"/>
      <c r="AB61" s="6"/>
      <c r="AC61" s="6"/>
      <c r="AD61" s="6"/>
      <c r="AE61" s="15"/>
      <c r="AF61" s="72">
        <f t="shared" ref="AF61:AF67" si="38">SUM(Z61:AE61)</f>
        <v>0</v>
      </c>
      <c r="AG61" s="5"/>
      <c r="AH61" s="6"/>
      <c r="AI61" s="6"/>
      <c r="AJ61" s="6"/>
      <c r="AK61" s="6"/>
      <c r="AL61" s="15"/>
      <c r="AM61" s="72">
        <f t="shared" ref="AM61:AM67" si="39">SUM(AG61:AL61)</f>
        <v>0</v>
      </c>
      <c r="AN61" s="72">
        <f t="shared" ref="AN61:AN67" si="40">K61+R61+Y61+AF61+AM61</f>
        <v>0</v>
      </c>
    </row>
    <row r="62" spans="1:40">
      <c r="A62" s="243" t="s">
        <v>90</v>
      </c>
      <c r="B62" s="244"/>
      <c r="C62" s="244"/>
      <c r="D62" s="245"/>
      <c r="E62" s="7"/>
      <c r="F62" s="8"/>
      <c r="G62" s="8"/>
      <c r="H62" s="8"/>
      <c r="I62" s="8"/>
      <c r="J62" s="16"/>
      <c r="K62" s="73">
        <f t="shared" si="35"/>
        <v>0</v>
      </c>
      <c r="L62" s="7"/>
      <c r="M62" s="8"/>
      <c r="N62" s="8"/>
      <c r="O62" s="8"/>
      <c r="P62" s="8"/>
      <c r="Q62" s="16"/>
      <c r="R62" s="73">
        <f t="shared" si="36"/>
        <v>0</v>
      </c>
      <c r="S62" s="7"/>
      <c r="T62" s="8"/>
      <c r="U62" s="8"/>
      <c r="V62" s="8"/>
      <c r="W62" s="8"/>
      <c r="X62" s="16"/>
      <c r="Y62" s="73">
        <f t="shared" si="37"/>
        <v>0</v>
      </c>
      <c r="Z62" s="7"/>
      <c r="AA62" s="8"/>
      <c r="AB62" s="8"/>
      <c r="AC62" s="8"/>
      <c r="AD62" s="8"/>
      <c r="AE62" s="16"/>
      <c r="AF62" s="73">
        <f t="shared" si="38"/>
        <v>0</v>
      </c>
      <c r="AG62" s="7"/>
      <c r="AH62" s="8"/>
      <c r="AI62" s="8"/>
      <c r="AJ62" s="8"/>
      <c r="AK62" s="8"/>
      <c r="AL62" s="16"/>
      <c r="AM62" s="73">
        <f t="shared" si="39"/>
        <v>0</v>
      </c>
      <c r="AN62" s="73">
        <f t="shared" si="40"/>
        <v>0</v>
      </c>
    </row>
    <row r="63" spans="1:40">
      <c r="A63" s="243" t="s">
        <v>91</v>
      </c>
      <c r="B63" s="244"/>
      <c r="C63" s="244"/>
      <c r="D63" s="245"/>
      <c r="E63" s="7"/>
      <c r="F63" s="8"/>
      <c r="G63" s="8"/>
      <c r="H63" s="8"/>
      <c r="I63" s="8"/>
      <c r="J63" s="16"/>
      <c r="K63" s="73">
        <f t="shared" si="35"/>
        <v>0</v>
      </c>
      <c r="L63" s="7"/>
      <c r="M63" s="8"/>
      <c r="N63" s="8"/>
      <c r="O63" s="8"/>
      <c r="P63" s="8"/>
      <c r="Q63" s="16"/>
      <c r="R63" s="73">
        <f t="shared" si="36"/>
        <v>0</v>
      </c>
      <c r="S63" s="7"/>
      <c r="T63" s="8"/>
      <c r="U63" s="8"/>
      <c r="V63" s="8"/>
      <c r="W63" s="8"/>
      <c r="X63" s="16"/>
      <c r="Y63" s="73">
        <f t="shared" si="37"/>
        <v>0</v>
      </c>
      <c r="Z63" s="7"/>
      <c r="AA63" s="8"/>
      <c r="AB63" s="8"/>
      <c r="AC63" s="8"/>
      <c r="AD63" s="8"/>
      <c r="AE63" s="16"/>
      <c r="AF63" s="73">
        <f t="shared" si="38"/>
        <v>0</v>
      </c>
      <c r="AG63" s="7"/>
      <c r="AH63" s="8"/>
      <c r="AI63" s="8"/>
      <c r="AJ63" s="8"/>
      <c r="AK63" s="8"/>
      <c r="AL63" s="16"/>
      <c r="AM63" s="73">
        <f t="shared" si="39"/>
        <v>0</v>
      </c>
      <c r="AN63" s="73">
        <f t="shared" si="40"/>
        <v>0</v>
      </c>
    </row>
    <row r="64" spans="1:40">
      <c r="A64" s="243" t="s">
        <v>92</v>
      </c>
      <c r="B64" s="244"/>
      <c r="C64" s="244"/>
      <c r="D64" s="245"/>
      <c r="E64" s="7"/>
      <c r="F64" s="8"/>
      <c r="G64" s="8"/>
      <c r="H64" s="8"/>
      <c r="I64" s="8"/>
      <c r="J64" s="16"/>
      <c r="K64" s="73">
        <f t="shared" si="35"/>
        <v>0</v>
      </c>
      <c r="L64" s="7"/>
      <c r="M64" s="8"/>
      <c r="N64" s="8"/>
      <c r="O64" s="8"/>
      <c r="P64" s="8"/>
      <c r="Q64" s="16"/>
      <c r="R64" s="73">
        <f t="shared" si="36"/>
        <v>0</v>
      </c>
      <c r="S64" s="7"/>
      <c r="T64" s="8"/>
      <c r="U64" s="8"/>
      <c r="V64" s="8"/>
      <c r="W64" s="8"/>
      <c r="X64" s="16"/>
      <c r="Y64" s="73">
        <f t="shared" si="37"/>
        <v>0</v>
      </c>
      <c r="Z64" s="7"/>
      <c r="AA64" s="8"/>
      <c r="AB64" s="8"/>
      <c r="AC64" s="8"/>
      <c r="AD64" s="8"/>
      <c r="AE64" s="16"/>
      <c r="AF64" s="73">
        <f t="shared" si="38"/>
        <v>0</v>
      </c>
      <c r="AG64" s="7"/>
      <c r="AH64" s="8"/>
      <c r="AI64" s="8"/>
      <c r="AJ64" s="8"/>
      <c r="AK64" s="8"/>
      <c r="AL64" s="16"/>
      <c r="AM64" s="73">
        <f t="shared" si="39"/>
        <v>0</v>
      </c>
      <c r="AN64" s="73">
        <f t="shared" si="40"/>
        <v>0</v>
      </c>
    </row>
    <row r="65" spans="1:40">
      <c r="A65" s="243" t="s">
        <v>93</v>
      </c>
      <c r="B65" s="244"/>
      <c r="C65" s="244"/>
      <c r="D65" s="245"/>
      <c r="E65" s="7"/>
      <c r="F65" s="8"/>
      <c r="G65" s="8"/>
      <c r="H65" s="8"/>
      <c r="I65" s="8"/>
      <c r="J65" s="16"/>
      <c r="K65" s="73">
        <f t="shared" si="35"/>
        <v>0</v>
      </c>
      <c r="L65" s="7"/>
      <c r="M65" s="8"/>
      <c r="N65" s="8"/>
      <c r="O65" s="8"/>
      <c r="P65" s="8"/>
      <c r="Q65" s="16"/>
      <c r="R65" s="73">
        <f t="shared" si="36"/>
        <v>0</v>
      </c>
      <c r="S65" s="7"/>
      <c r="T65" s="8"/>
      <c r="U65" s="8"/>
      <c r="V65" s="8"/>
      <c r="W65" s="8"/>
      <c r="X65" s="16"/>
      <c r="Y65" s="73">
        <f t="shared" si="37"/>
        <v>0</v>
      </c>
      <c r="Z65" s="7"/>
      <c r="AA65" s="8"/>
      <c r="AB65" s="8"/>
      <c r="AC65" s="8"/>
      <c r="AD65" s="8"/>
      <c r="AE65" s="16"/>
      <c r="AF65" s="73">
        <f t="shared" si="38"/>
        <v>0</v>
      </c>
      <c r="AG65" s="7"/>
      <c r="AH65" s="8"/>
      <c r="AI65" s="8"/>
      <c r="AJ65" s="8"/>
      <c r="AK65" s="8"/>
      <c r="AL65" s="16"/>
      <c r="AM65" s="73">
        <f t="shared" si="39"/>
        <v>0</v>
      </c>
      <c r="AN65" s="73">
        <f t="shared" si="40"/>
        <v>0</v>
      </c>
    </row>
    <row r="66" spans="1:40">
      <c r="A66" s="243" t="s">
        <v>94</v>
      </c>
      <c r="B66" s="244"/>
      <c r="C66" s="244"/>
      <c r="D66" s="245"/>
      <c r="E66" s="7"/>
      <c r="F66" s="8"/>
      <c r="G66" s="8"/>
      <c r="H66" s="8"/>
      <c r="I66" s="8"/>
      <c r="J66" s="16"/>
      <c r="K66" s="73">
        <f t="shared" si="35"/>
        <v>0</v>
      </c>
      <c r="L66" s="7"/>
      <c r="M66" s="8"/>
      <c r="N66" s="8"/>
      <c r="O66" s="8"/>
      <c r="P66" s="8"/>
      <c r="Q66" s="16"/>
      <c r="R66" s="73">
        <f t="shared" si="36"/>
        <v>0</v>
      </c>
      <c r="S66" s="7"/>
      <c r="T66" s="8"/>
      <c r="U66" s="8"/>
      <c r="V66" s="8"/>
      <c r="W66" s="8"/>
      <c r="X66" s="16"/>
      <c r="Y66" s="73">
        <f t="shared" si="37"/>
        <v>0</v>
      </c>
      <c r="Z66" s="7"/>
      <c r="AA66" s="8"/>
      <c r="AB66" s="8"/>
      <c r="AC66" s="8"/>
      <c r="AD66" s="8"/>
      <c r="AE66" s="16"/>
      <c r="AF66" s="73">
        <f t="shared" si="38"/>
        <v>0</v>
      </c>
      <c r="AG66" s="7"/>
      <c r="AH66" s="8"/>
      <c r="AI66" s="8"/>
      <c r="AJ66" s="8"/>
      <c r="AK66" s="8"/>
      <c r="AL66" s="16"/>
      <c r="AM66" s="73">
        <f t="shared" si="39"/>
        <v>0</v>
      </c>
      <c r="AN66" s="73">
        <f t="shared" si="40"/>
        <v>0</v>
      </c>
    </row>
    <row r="67" spans="1:40">
      <c r="A67" s="243" t="s">
        <v>95</v>
      </c>
      <c r="B67" s="244"/>
      <c r="C67" s="244"/>
      <c r="D67" s="245"/>
      <c r="E67" s="7"/>
      <c r="F67" s="8"/>
      <c r="G67" s="8"/>
      <c r="H67" s="8"/>
      <c r="I67" s="8"/>
      <c r="J67" s="16"/>
      <c r="K67" s="73">
        <f t="shared" si="35"/>
        <v>0</v>
      </c>
      <c r="L67" s="7"/>
      <c r="M67" s="8"/>
      <c r="N67" s="8"/>
      <c r="O67" s="8"/>
      <c r="P67" s="8"/>
      <c r="Q67" s="16"/>
      <c r="R67" s="73">
        <f t="shared" si="36"/>
        <v>0</v>
      </c>
      <c r="S67" s="7"/>
      <c r="T67" s="8"/>
      <c r="U67" s="8"/>
      <c r="V67" s="8"/>
      <c r="W67" s="8"/>
      <c r="X67" s="16"/>
      <c r="Y67" s="73">
        <f t="shared" si="37"/>
        <v>0</v>
      </c>
      <c r="Z67" s="7"/>
      <c r="AA67" s="8"/>
      <c r="AB67" s="8"/>
      <c r="AC67" s="8"/>
      <c r="AD67" s="8"/>
      <c r="AE67" s="16"/>
      <c r="AF67" s="73">
        <f t="shared" si="38"/>
        <v>0</v>
      </c>
      <c r="AG67" s="7"/>
      <c r="AH67" s="8"/>
      <c r="AI67" s="8"/>
      <c r="AJ67" s="8"/>
      <c r="AK67" s="8"/>
      <c r="AL67" s="16"/>
      <c r="AM67" s="73">
        <f t="shared" si="39"/>
        <v>0</v>
      </c>
      <c r="AN67" s="73">
        <f t="shared" si="40"/>
        <v>0</v>
      </c>
    </row>
    <row r="68" spans="1:40" ht="15.75" customHeight="1">
      <c r="A68" s="280" t="s">
        <v>96</v>
      </c>
      <c r="B68" s="281"/>
      <c r="C68" s="281"/>
      <c r="D68" s="282"/>
      <c r="E68" s="116">
        <f t="shared" ref="E68:AN68" si="41">SUM(E35,E61:E65)</f>
        <v>0</v>
      </c>
      <c r="F68" s="117">
        <f t="shared" si="41"/>
        <v>0</v>
      </c>
      <c r="G68" s="117">
        <f t="shared" si="41"/>
        <v>0</v>
      </c>
      <c r="H68" s="117">
        <f t="shared" si="41"/>
        <v>0</v>
      </c>
      <c r="I68" s="117">
        <f t="shared" si="41"/>
        <v>0</v>
      </c>
      <c r="J68" s="118">
        <f t="shared" si="41"/>
        <v>0</v>
      </c>
      <c r="K68" s="115">
        <f t="shared" si="41"/>
        <v>0</v>
      </c>
      <c r="L68" s="116">
        <f t="shared" si="41"/>
        <v>0</v>
      </c>
      <c r="M68" s="117">
        <f t="shared" si="41"/>
        <v>0</v>
      </c>
      <c r="N68" s="117">
        <f t="shared" si="41"/>
        <v>0</v>
      </c>
      <c r="O68" s="117">
        <f t="shared" si="41"/>
        <v>0</v>
      </c>
      <c r="P68" s="117">
        <f t="shared" si="41"/>
        <v>0</v>
      </c>
      <c r="Q68" s="118">
        <f t="shared" si="41"/>
        <v>0</v>
      </c>
      <c r="R68" s="115">
        <f t="shared" si="41"/>
        <v>0</v>
      </c>
      <c r="S68" s="116">
        <f t="shared" si="41"/>
        <v>0</v>
      </c>
      <c r="T68" s="117">
        <f t="shared" si="41"/>
        <v>0</v>
      </c>
      <c r="U68" s="117">
        <f t="shared" si="41"/>
        <v>0</v>
      </c>
      <c r="V68" s="117">
        <f t="shared" si="41"/>
        <v>0</v>
      </c>
      <c r="W68" s="117">
        <f t="shared" si="41"/>
        <v>0</v>
      </c>
      <c r="X68" s="118">
        <f t="shared" si="41"/>
        <v>0</v>
      </c>
      <c r="Y68" s="115">
        <f t="shared" si="41"/>
        <v>0</v>
      </c>
      <c r="Z68" s="116">
        <f t="shared" si="41"/>
        <v>0</v>
      </c>
      <c r="AA68" s="117">
        <f t="shared" si="41"/>
        <v>0</v>
      </c>
      <c r="AB68" s="117">
        <f t="shared" si="41"/>
        <v>0</v>
      </c>
      <c r="AC68" s="117">
        <f t="shared" si="41"/>
        <v>0</v>
      </c>
      <c r="AD68" s="117">
        <f t="shared" si="41"/>
        <v>0</v>
      </c>
      <c r="AE68" s="118">
        <f t="shared" si="41"/>
        <v>0</v>
      </c>
      <c r="AF68" s="115">
        <f t="shared" si="41"/>
        <v>0</v>
      </c>
      <c r="AG68" s="116">
        <f t="shared" si="41"/>
        <v>0</v>
      </c>
      <c r="AH68" s="117">
        <f t="shared" si="41"/>
        <v>0</v>
      </c>
      <c r="AI68" s="117">
        <f t="shared" si="41"/>
        <v>0</v>
      </c>
      <c r="AJ68" s="117">
        <f t="shared" si="41"/>
        <v>0</v>
      </c>
      <c r="AK68" s="117">
        <f t="shared" si="41"/>
        <v>0</v>
      </c>
      <c r="AL68" s="118">
        <f t="shared" si="41"/>
        <v>0</v>
      </c>
      <c r="AM68" s="115">
        <f t="shared" si="41"/>
        <v>0</v>
      </c>
      <c r="AN68" s="115">
        <f t="shared" si="41"/>
        <v>0</v>
      </c>
    </row>
    <row r="69" spans="1:40" ht="16.5" customHeight="1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0" ht="15.75" customHeight="1">
      <c r="A70" s="277" t="s">
        <v>97</v>
      </c>
      <c r="B70" s="278"/>
      <c r="C70" s="278"/>
      <c r="D70" s="279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0">
      <c r="A71" s="292" t="s">
        <v>98</v>
      </c>
      <c r="B71" s="293"/>
      <c r="C71" s="293"/>
      <c r="D71" s="294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0">
      <c r="A72" s="295" t="s">
        <v>99</v>
      </c>
      <c r="B72" s="296"/>
      <c r="C72" s="296"/>
      <c r="D72" s="297"/>
      <c r="E72" s="122" t="str">
        <f t="shared" ref="E72:AN72" si="42">IFERROR(E70/E36,"-")</f>
        <v>-</v>
      </c>
      <c r="F72" s="123" t="str">
        <f t="shared" si="42"/>
        <v>-</v>
      </c>
      <c r="G72" s="123" t="str">
        <f t="shared" si="42"/>
        <v>-</v>
      </c>
      <c r="H72" s="123" t="str">
        <f t="shared" si="42"/>
        <v>-</v>
      </c>
      <c r="I72" s="123" t="str">
        <f t="shared" si="42"/>
        <v>-</v>
      </c>
      <c r="J72" s="124" t="str">
        <f t="shared" si="42"/>
        <v>-</v>
      </c>
      <c r="K72" s="120" t="str">
        <f t="shared" si="42"/>
        <v>-</v>
      </c>
      <c r="L72" s="122" t="str">
        <f t="shared" si="42"/>
        <v>-</v>
      </c>
      <c r="M72" s="123" t="str">
        <f t="shared" si="42"/>
        <v>-</v>
      </c>
      <c r="N72" s="123" t="str">
        <f t="shared" si="42"/>
        <v>-</v>
      </c>
      <c r="O72" s="123" t="str">
        <f t="shared" si="42"/>
        <v>-</v>
      </c>
      <c r="P72" s="123" t="str">
        <f t="shared" si="42"/>
        <v>-</v>
      </c>
      <c r="Q72" s="124" t="str">
        <f t="shared" si="42"/>
        <v>-</v>
      </c>
      <c r="R72" s="120" t="str">
        <f t="shared" si="42"/>
        <v>-</v>
      </c>
      <c r="S72" s="122" t="str">
        <f t="shared" si="42"/>
        <v>-</v>
      </c>
      <c r="T72" s="123" t="str">
        <f t="shared" si="42"/>
        <v>-</v>
      </c>
      <c r="U72" s="123" t="str">
        <f t="shared" si="42"/>
        <v>-</v>
      </c>
      <c r="V72" s="123" t="str">
        <f t="shared" si="42"/>
        <v>-</v>
      </c>
      <c r="W72" s="123" t="str">
        <f t="shared" si="42"/>
        <v>-</v>
      </c>
      <c r="X72" s="124" t="str">
        <f t="shared" si="42"/>
        <v>-</v>
      </c>
      <c r="Y72" s="120" t="str">
        <f t="shared" si="42"/>
        <v>-</v>
      </c>
      <c r="Z72" s="122" t="str">
        <f t="shared" si="42"/>
        <v>-</v>
      </c>
      <c r="AA72" s="123" t="str">
        <f t="shared" si="42"/>
        <v>-</v>
      </c>
      <c r="AB72" s="123" t="str">
        <f t="shared" si="42"/>
        <v>-</v>
      </c>
      <c r="AC72" s="123" t="str">
        <f t="shared" si="42"/>
        <v>-</v>
      </c>
      <c r="AD72" s="123" t="str">
        <f t="shared" si="42"/>
        <v>-</v>
      </c>
      <c r="AE72" s="124" t="str">
        <f t="shared" si="42"/>
        <v>-</v>
      </c>
      <c r="AF72" s="120" t="str">
        <f t="shared" si="42"/>
        <v>-</v>
      </c>
      <c r="AG72" s="122" t="str">
        <f t="shared" si="42"/>
        <v>-</v>
      </c>
      <c r="AH72" s="123" t="str">
        <f t="shared" si="42"/>
        <v>-</v>
      </c>
      <c r="AI72" s="123" t="str">
        <f t="shared" si="42"/>
        <v>-</v>
      </c>
      <c r="AJ72" s="123" t="str">
        <f t="shared" si="42"/>
        <v>-</v>
      </c>
      <c r="AK72" s="123" t="str">
        <f t="shared" si="42"/>
        <v>-</v>
      </c>
      <c r="AL72" s="124" t="str">
        <f t="shared" si="42"/>
        <v>-</v>
      </c>
      <c r="AM72" s="120" t="str">
        <f t="shared" si="42"/>
        <v>-</v>
      </c>
      <c r="AN72" s="120" t="str">
        <f t="shared" si="42"/>
        <v>-</v>
      </c>
    </row>
    <row r="73" spans="1:40" ht="15.75" customHeight="1">
      <c r="A73" s="289" t="s">
        <v>100</v>
      </c>
      <c r="B73" s="290"/>
      <c r="C73" s="290"/>
      <c r="D73" s="291"/>
      <c r="E73" s="125" t="str">
        <f t="shared" ref="E73:AN73" si="43">IFERROR(E71/E36,"-")</f>
        <v>-</v>
      </c>
      <c r="F73" s="126" t="str">
        <f t="shared" si="43"/>
        <v>-</v>
      </c>
      <c r="G73" s="126" t="str">
        <f t="shared" si="43"/>
        <v>-</v>
      </c>
      <c r="H73" s="126" t="str">
        <f t="shared" si="43"/>
        <v>-</v>
      </c>
      <c r="I73" s="126" t="str">
        <f t="shared" si="43"/>
        <v>-</v>
      </c>
      <c r="J73" s="127" t="str">
        <f t="shared" si="43"/>
        <v>-</v>
      </c>
      <c r="K73" s="121" t="str">
        <f t="shared" si="43"/>
        <v>-</v>
      </c>
      <c r="L73" s="125" t="str">
        <f t="shared" si="43"/>
        <v>-</v>
      </c>
      <c r="M73" s="126" t="str">
        <f t="shared" si="43"/>
        <v>-</v>
      </c>
      <c r="N73" s="126" t="str">
        <f t="shared" si="43"/>
        <v>-</v>
      </c>
      <c r="O73" s="126" t="str">
        <f t="shared" si="43"/>
        <v>-</v>
      </c>
      <c r="P73" s="126" t="str">
        <f t="shared" si="43"/>
        <v>-</v>
      </c>
      <c r="Q73" s="127" t="str">
        <f t="shared" si="43"/>
        <v>-</v>
      </c>
      <c r="R73" s="121" t="str">
        <f t="shared" si="43"/>
        <v>-</v>
      </c>
      <c r="S73" s="125" t="str">
        <f t="shared" si="43"/>
        <v>-</v>
      </c>
      <c r="T73" s="126" t="str">
        <f t="shared" si="43"/>
        <v>-</v>
      </c>
      <c r="U73" s="126" t="str">
        <f t="shared" si="43"/>
        <v>-</v>
      </c>
      <c r="V73" s="126" t="str">
        <f t="shared" si="43"/>
        <v>-</v>
      </c>
      <c r="W73" s="126" t="str">
        <f t="shared" si="43"/>
        <v>-</v>
      </c>
      <c r="X73" s="127" t="str">
        <f t="shared" si="43"/>
        <v>-</v>
      </c>
      <c r="Y73" s="121" t="str">
        <f t="shared" si="43"/>
        <v>-</v>
      </c>
      <c r="Z73" s="125" t="str">
        <f t="shared" si="43"/>
        <v>-</v>
      </c>
      <c r="AA73" s="126" t="str">
        <f t="shared" si="43"/>
        <v>-</v>
      </c>
      <c r="AB73" s="126" t="str">
        <f t="shared" si="43"/>
        <v>-</v>
      </c>
      <c r="AC73" s="126" t="str">
        <f t="shared" si="43"/>
        <v>-</v>
      </c>
      <c r="AD73" s="126" t="str">
        <f t="shared" si="43"/>
        <v>-</v>
      </c>
      <c r="AE73" s="127" t="str">
        <f t="shared" si="43"/>
        <v>-</v>
      </c>
      <c r="AF73" s="121" t="str">
        <f t="shared" si="43"/>
        <v>-</v>
      </c>
      <c r="AG73" s="125" t="str">
        <f t="shared" si="43"/>
        <v>-</v>
      </c>
      <c r="AH73" s="126" t="str">
        <f t="shared" si="43"/>
        <v>-</v>
      </c>
      <c r="AI73" s="126" t="str">
        <f t="shared" si="43"/>
        <v>-</v>
      </c>
      <c r="AJ73" s="126" t="str">
        <f t="shared" si="43"/>
        <v>-</v>
      </c>
      <c r="AK73" s="126" t="str">
        <f t="shared" si="43"/>
        <v>-</v>
      </c>
      <c r="AL73" s="127" t="str">
        <f t="shared" si="43"/>
        <v>-</v>
      </c>
      <c r="AM73" s="121" t="str">
        <f t="shared" si="43"/>
        <v>-</v>
      </c>
      <c r="AN73" s="121" t="str">
        <f t="shared" si="43"/>
        <v>-</v>
      </c>
    </row>
    <row r="74" spans="1:40" ht="16.5" customHeight="1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0" ht="15.75" customHeight="1">
      <c r="A75" s="286" t="s">
        <v>101</v>
      </c>
      <c r="B75" s="287"/>
      <c r="C75" s="287"/>
      <c r="D75" s="288"/>
      <c r="E75" s="26"/>
      <c r="F75" s="27"/>
      <c r="G75" s="27"/>
      <c r="H75" s="27"/>
      <c r="I75" s="27"/>
      <c r="J75" s="28"/>
      <c r="K75" s="128">
        <f t="shared" ref="K75:K80" si="44">SUM(E75:J75)</f>
        <v>0</v>
      </c>
      <c r="L75" s="26"/>
      <c r="M75" s="27"/>
      <c r="N75" s="27"/>
      <c r="O75" s="27"/>
      <c r="P75" s="27"/>
      <c r="Q75" s="28"/>
      <c r="R75" s="128">
        <f t="shared" ref="R75:R80" si="45">SUM(L75:Q75)</f>
        <v>0</v>
      </c>
      <c r="S75" s="26"/>
      <c r="T75" s="27"/>
      <c r="U75" s="27"/>
      <c r="V75" s="27"/>
      <c r="W75" s="27"/>
      <c r="X75" s="28"/>
      <c r="Y75" s="128">
        <f t="shared" ref="Y75:Y80" si="46">SUM(S75:X75)</f>
        <v>0</v>
      </c>
      <c r="Z75" s="26"/>
      <c r="AA75" s="27"/>
      <c r="AB75" s="27"/>
      <c r="AC75" s="27"/>
      <c r="AD75" s="27"/>
      <c r="AE75" s="28"/>
      <c r="AF75" s="128">
        <f t="shared" ref="AF75:AF80" si="47">SUM(Z75:AE75)</f>
        <v>0</v>
      </c>
      <c r="AG75" s="26"/>
      <c r="AH75" s="27"/>
      <c r="AI75" s="27"/>
      <c r="AJ75" s="27"/>
      <c r="AK75" s="27"/>
      <c r="AL75" s="28"/>
      <c r="AM75" s="128">
        <f t="shared" ref="AM75:AM80" si="48">SUM(AG75:AL75)</f>
        <v>0</v>
      </c>
      <c r="AN75" s="128">
        <f t="shared" ref="AN75:AN80" si="49">K75+R75+Y75+AF75+AM75</f>
        <v>0</v>
      </c>
    </row>
    <row r="76" spans="1:40">
      <c r="A76" s="274" t="s">
        <v>102</v>
      </c>
      <c r="B76" s="275"/>
      <c r="C76" s="275"/>
      <c r="D76" s="276"/>
      <c r="E76" s="13"/>
      <c r="F76" s="14"/>
      <c r="G76" s="14"/>
      <c r="H76" s="14"/>
      <c r="I76" s="14"/>
      <c r="J76" s="18"/>
      <c r="K76" s="129">
        <f t="shared" si="44"/>
        <v>0</v>
      </c>
      <c r="L76" s="13"/>
      <c r="M76" s="14"/>
      <c r="N76" s="14"/>
      <c r="O76" s="14"/>
      <c r="P76" s="14"/>
      <c r="Q76" s="18"/>
      <c r="R76" s="129">
        <f t="shared" si="45"/>
        <v>0</v>
      </c>
      <c r="S76" s="13"/>
      <c r="T76" s="14"/>
      <c r="U76" s="14"/>
      <c r="V76" s="14"/>
      <c r="W76" s="14"/>
      <c r="X76" s="18"/>
      <c r="Y76" s="129">
        <f t="shared" si="46"/>
        <v>0</v>
      </c>
      <c r="Z76" s="13"/>
      <c r="AA76" s="14"/>
      <c r="AB76" s="14"/>
      <c r="AC76" s="14"/>
      <c r="AD76" s="14"/>
      <c r="AE76" s="18"/>
      <c r="AF76" s="129">
        <f t="shared" si="47"/>
        <v>0</v>
      </c>
      <c r="AG76" s="13"/>
      <c r="AH76" s="14"/>
      <c r="AI76" s="14"/>
      <c r="AJ76" s="14"/>
      <c r="AK76" s="14"/>
      <c r="AL76" s="18"/>
      <c r="AM76" s="129">
        <f t="shared" si="48"/>
        <v>0</v>
      </c>
      <c r="AN76" s="129">
        <f t="shared" si="49"/>
        <v>0</v>
      </c>
    </row>
    <row r="77" spans="1:40">
      <c r="A77" s="274" t="s">
        <v>103</v>
      </c>
      <c r="B77" s="275"/>
      <c r="C77" s="275"/>
      <c r="D77" s="276"/>
      <c r="E77" s="13"/>
      <c r="F77" s="14"/>
      <c r="G77" s="14"/>
      <c r="H77" s="14"/>
      <c r="I77" s="14"/>
      <c r="J77" s="18"/>
      <c r="K77" s="129">
        <f t="shared" si="44"/>
        <v>0</v>
      </c>
      <c r="L77" s="13"/>
      <c r="M77" s="14"/>
      <c r="N77" s="14"/>
      <c r="O77" s="14"/>
      <c r="P77" s="14"/>
      <c r="Q77" s="18"/>
      <c r="R77" s="129">
        <f t="shared" si="45"/>
        <v>0</v>
      </c>
      <c r="S77" s="13"/>
      <c r="T77" s="14"/>
      <c r="U77" s="14"/>
      <c r="V77" s="14"/>
      <c r="W77" s="14"/>
      <c r="X77" s="18"/>
      <c r="Y77" s="129">
        <f t="shared" si="46"/>
        <v>0</v>
      </c>
      <c r="Z77" s="13"/>
      <c r="AA77" s="14"/>
      <c r="AB77" s="14"/>
      <c r="AC77" s="14"/>
      <c r="AD77" s="14"/>
      <c r="AE77" s="18"/>
      <c r="AF77" s="129">
        <f t="shared" si="47"/>
        <v>0</v>
      </c>
      <c r="AG77" s="13"/>
      <c r="AH77" s="14"/>
      <c r="AI77" s="14"/>
      <c r="AJ77" s="14"/>
      <c r="AK77" s="14"/>
      <c r="AL77" s="18"/>
      <c r="AM77" s="129">
        <f t="shared" si="48"/>
        <v>0</v>
      </c>
      <c r="AN77" s="129">
        <f t="shared" si="49"/>
        <v>0</v>
      </c>
    </row>
    <row r="78" spans="1:40">
      <c r="A78" s="274" t="s">
        <v>104</v>
      </c>
      <c r="B78" s="275"/>
      <c r="C78" s="275"/>
      <c r="D78" s="276"/>
      <c r="E78" s="13"/>
      <c r="F78" s="14"/>
      <c r="G78" s="14"/>
      <c r="H78" s="14"/>
      <c r="I78" s="14"/>
      <c r="J78" s="18"/>
      <c r="K78" s="129">
        <f t="shared" si="44"/>
        <v>0</v>
      </c>
      <c r="L78" s="13"/>
      <c r="M78" s="14"/>
      <c r="N78" s="14"/>
      <c r="O78" s="14"/>
      <c r="P78" s="14"/>
      <c r="Q78" s="18"/>
      <c r="R78" s="129">
        <f t="shared" si="45"/>
        <v>0</v>
      </c>
      <c r="S78" s="13"/>
      <c r="T78" s="14"/>
      <c r="U78" s="14"/>
      <c r="V78" s="14"/>
      <c r="W78" s="14"/>
      <c r="X78" s="18"/>
      <c r="Y78" s="129">
        <f t="shared" si="46"/>
        <v>0</v>
      </c>
      <c r="Z78" s="13"/>
      <c r="AA78" s="14"/>
      <c r="AB78" s="14"/>
      <c r="AC78" s="14"/>
      <c r="AD78" s="14"/>
      <c r="AE78" s="18"/>
      <c r="AF78" s="129">
        <f t="shared" si="47"/>
        <v>0</v>
      </c>
      <c r="AG78" s="13"/>
      <c r="AH78" s="14"/>
      <c r="AI78" s="14"/>
      <c r="AJ78" s="14"/>
      <c r="AK78" s="14"/>
      <c r="AL78" s="18"/>
      <c r="AM78" s="129">
        <f t="shared" si="48"/>
        <v>0</v>
      </c>
      <c r="AN78" s="129">
        <f t="shared" si="49"/>
        <v>0</v>
      </c>
    </row>
    <row r="79" spans="1:40">
      <c r="A79" s="274" t="s">
        <v>105</v>
      </c>
      <c r="B79" s="275"/>
      <c r="C79" s="275"/>
      <c r="D79" s="276"/>
      <c r="E79" s="13"/>
      <c r="F79" s="14"/>
      <c r="G79" s="14"/>
      <c r="H79" s="14"/>
      <c r="I79" s="14"/>
      <c r="J79" s="18"/>
      <c r="K79" s="129">
        <f t="shared" si="44"/>
        <v>0</v>
      </c>
      <c r="L79" s="13"/>
      <c r="M79" s="14"/>
      <c r="N79" s="14"/>
      <c r="O79" s="14"/>
      <c r="P79" s="14"/>
      <c r="Q79" s="18"/>
      <c r="R79" s="129">
        <f t="shared" si="45"/>
        <v>0</v>
      </c>
      <c r="S79" s="13"/>
      <c r="T79" s="14"/>
      <c r="U79" s="14"/>
      <c r="V79" s="14"/>
      <c r="W79" s="14"/>
      <c r="X79" s="18"/>
      <c r="Y79" s="129">
        <f t="shared" si="46"/>
        <v>0</v>
      </c>
      <c r="Z79" s="13"/>
      <c r="AA79" s="14"/>
      <c r="AB79" s="14"/>
      <c r="AC79" s="14"/>
      <c r="AD79" s="14"/>
      <c r="AE79" s="18"/>
      <c r="AF79" s="129">
        <f t="shared" si="47"/>
        <v>0</v>
      </c>
      <c r="AG79" s="13"/>
      <c r="AH79" s="14"/>
      <c r="AI79" s="14"/>
      <c r="AJ79" s="14"/>
      <c r="AK79" s="14"/>
      <c r="AL79" s="18"/>
      <c r="AM79" s="129">
        <f t="shared" si="48"/>
        <v>0</v>
      </c>
      <c r="AN79" s="129">
        <f t="shared" si="49"/>
        <v>0</v>
      </c>
    </row>
    <row r="80" spans="1:40" ht="15.75" customHeight="1">
      <c r="A80" s="274" t="s">
        <v>106</v>
      </c>
      <c r="B80" s="275"/>
      <c r="C80" s="275"/>
      <c r="D80" s="276"/>
      <c r="E80" s="13"/>
      <c r="F80" s="14"/>
      <c r="G80" s="14"/>
      <c r="H80" s="14"/>
      <c r="I80" s="14"/>
      <c r="J80" s="18"/>
      <c r="K80" s="129">
        <f t="shared" si="44"/>
        <v>0</v>
      </c>
      <c r="L80" s="13"/>
      <c r="M80" s="14"/>
      <c r="N80" s="14"/>
      <c r="O80" s="14"/>
      <c r="P80" s="14"/>
      <c r="Q80" s="18"/>
      <c r="R80" s="129">
        <f t="shared" si="45"/>
        <v>0</v>
      </c>
      <c r="S80" s="13"/>
      <c r="T80" s="14"/>
      <c r="U80" s="14"/>
      <c r="V80" s="14"/>
      <c r="W80" s="14"/>
      <c r="X80" s="18"/>
      <c r="Y80" s="129">
        <f t="shared" si="46"/>
        <v>0</v>
      </c>
      <c r="Z80" s="13"/>
      <c r="AA80" s="14"/>
      <c r="AB80" s="14"/>
      <c r="AC80" s="14"/>
      <c r="AD80" s="14"/>
      <c r="AE80" s="18"/>
      <c r="AF80" s="129">
        <f t="shared" si="47"/>
        <v>0</v>
      </c>
      <c r="AG80" s="13"/>
      <c r="AH80" s="14"/>
      <c r="AI80" s="14"/>
      <c r="AJ80" s="14"/>
      <c r="AK80" s="14"/>
      <c r="AL80" s="18"/>
      <c r="AM80" s="129">
        <f t="shared" si="48"/>
        <v>0</v>
      </c>
      <c r="AN80" s="129">
        <f t="shared" si="49"/>
        <v>0</v>
      </c>
    </row>
    <row r="81" spans="1:40" ht="15.75" customHeight="1">
      <c r="A81" s="298" t="s">
        <v>107</v>
      </c>
      <c r="B81" s="299"/>
      <c r="C81" s="299"/>
      <c r="D81" s="300"/>
      <c r="E81" s="133" t="str">
        <f t="shared" ref="E81:AN81" si="50">IFERROR(E75/(E23+E25+E26+E27),"-")</f>
        <v>-</v>
      </c>
      <c r="F81" s="133" t="str">
        <f t="shared" si="50"/>
        <v>-</v>
      </c>
      <c r="G81" s="133" t="str">
        <f t="shared" si="50"/>
        <v>-</v>
      </c>
      <c r="H81" s="133" t="str">
        <f t="shared" si="50"/>
        <v>-</v>
      </c>
      <c r="I81" s="133" t="str">
        <f t="shared" si="50"/>
        <v>-</v>
      </c>
      <c r="J81" s="134" t="str">
        <f t="shared" si="50"/>
        <v>-</v>
      </c>
      <c r="K81" s="130" t="str">
        <f t="shared" si="50"/>
        <v>-</v>
      </c>
      <c r="L81" s="135" t="str">
        <f t="shared" si="50"/>
        <v>-</v>
      </c>
      <c r="M81" s="133" t="str">
        <f t="shared" si="50"/>
        <v>-</v>
      </c>
      <c r="N81" s="133" t="str">
        <f t="shared" si="50"/>
        <v>-</v>
      </c>
      <c r="O81" s="133" t="str">
        <f t="shared" si="50"/>
        <v>-</v>
      </c>
      <c r="P81" s="133" t="str">
        <f t="shared" si="50"/>
        <v>-</v>
      </c>
      <c r="Q81" s="134" t="str">
        <f t="shared" si="50"/>
        <v>-</v>
      </c>
      <c r="R81" s="130" t="str">
        <f t="shared" si="50"/>
        <v>-</v>
      </c>
      <c r="S81" s="135" t="str">
        <f t="shared" si="50"/>
        <v>-</v>
      </c>
      <c r="T81" s="133" t="str">
        <f t="shared" si="50"/>
        <v>-</v>
      </c>
      <c r="U81" s="133" t="str">
        <f t="shared" si="50"/>
        <v>-</v>
      </c>
      <c r="V81" s="133" t="str">
        <f t="shared" si="50"/>
        <v>-</v>
      </c>
      <c r="W81" s="133" t="str">
        <f t="shared" si="50"/>
        <v>-</v>
      </c>
      <c r="X81" s="134" t="str">
        <f t="shared" si="50"/>
        <v>-</v>
      </c>
      <c r="Y81" s="130" t="str">
        <f t="shared" si="50"/>
        <v>-</v>
      </c>
      <c r="Z81" s="135" t="str">
        <f t="shared" si="50"/>
        <v>-</v>
      </c>
      <c r="AA81" s="133" t="str">
        <f t="shared" si="50"/>
        <v>-</v>
      </c>
      <c r="AB81" s="133" t="str">
        <f t="shared" si="50"/>
        <v>-</v>
      </c>
      <c r="AC81" s="133" t="str">
        <f t="shared" si="50"/>
        <v>-</v>
      </c>
      <c r="AD81" s="133" t="str">
        <f t="shared" si="50"/>
        <v>-</v>
      </c>
      <c r="AE81" s="134" t="str">
        <f t="shared" si="50"/>
        <v>-</v>
      </c>
      <c r="AF81" s="130" t="str">
        <f t="shared" si="50"/>
        <v>-</v>
      </c>
      <c r="AG81" s="135" t="str">
        <f t="shared" si="50"/>
        <v>-</v>
      </c>
      <c r="AH81" s="133" t="str">
        <f t="shared" si="50"/>
        <v>-</v>
      </c>
      <c r="AI81" s="133" t="str">
        <f t="shared" si="50"/>
        <v>-</v>
      </c>
      <c r="AJ81" s="133" t="str">
        <f t="shared" si="50"/>
        <v>-</v>
      </c>
      <c r="AK81" s="133" t="str">
        <f t="shared" si="50"/>
        <v>-</v>
      </c>
      <c r="AL81" s="134" t="str">
        <f t="shared" si="50"/>
        <v>-</v>
      </c>
      <c r="AM81" s="130" t="str">
        <f t="shared" si="50"/>
        <v>-</v>
      </c>
      <c r="AN81" s="130" t="str">
        <f t="shared" si="50"/>
        <v>-</v>
      </c>
    </row>
    <row r="82" spans="1:40">
      <c r="A82" s="283" t="s">
        <v>108</v>
      </c>
      <c r="B82" s="284"/>
      <c r="C82" s="284"/>
      <c r="D82" s="285"/>
      <c r="E82" s="136" t="str">
        <f t="shared" ref="E82:AN82" si="51">IFERROR((E76/(E24+E28+E29))/12,"-")</f>
        <v>-</v>
      </c>
      <c r="F82" s="136" t="str">
        <f t="shared" si="51"/>
        <v>-</v>
      </c>
      <c r="G82" s="136" t="str">
        <f t="shared" si="51"/>
        <v>-</v>
      </c>
      <c r="H82" s="136" t="str">
        <f t="shared" si="51"/>
        <v>-</v>
      </c>
      <c r="I82" s="136" t="str">
        <f t="shared" si="51"/>
        <v>-</v>
      </c>
      <c r="J82" s="137" t="str">
        <f t="shared" si="51"/>
        <v>-</v>
      </c>
      <c r="K82" s="131" t="str">
        <f t="shared" si="51"/>
        <v>-</v>
      </c>
      <c r="L82" s="138" t="str">
        <f t="shared" si="51"/>
        <v>-</v>
      </c>
      <c r="M82" s="136" t="str">
        <f t="shared" si="51"/>
        <v>-</v>
      </c>
      <c r="N82" s="136" t="str">
        <f t="shared" si="51"/>
        <v>-</v>
      </c>
      <c r="O82" s="136" t="str">
        <f t="shared" si="51"/>
        <v>-</v>
      </c>
      <c r="P82" s="136" t="str">
        <f t="shared" si="51"/>
        <v>-</v>
      </c>
      <c r="Q82" s="137" t="str">
        <f t="shared" si="51"/>
        <v>-</v>
      </c>
      <c r="R82" s="131" t="str">
        <f t="shared" si="51"/>
        <v>-</v>
      </c>
      <c r="S82" s="138" t="str">
        <f t="shared" si="51"/>
        <v>-</v>
      </c>
      <c r="T82" s="136" t="str">
        <f t="shared" si="51"/>
        <v>-</v>
      </c>
      <c r="U82" s="136" t="str">
        <f t="shared" si="51"/>
        <v>-</v>
      </c>
      <c r="V82" s="136" t="str">
        <f t="shared" si="51"/>
        <v>-</v>
      </c>
      <c r="W82" s="136" t="str">
        <f t="shared" si="51"/>
        <v>-</v>
      </c>
      <c r="X82" s="137" t="str">
        <f t="shared" si="51"/>
        <v>-</v>
      </c>
      <c r="Y82" s="131" t="str">
        <f t="shared" si="51"/>
        <v>-</v>
      </c>
      <c r="Z82" s="138" t="str">
        <f t="shared" si="51"/>
        <v>-</v>
      </c>
      <c r="AA82" s="136" t="str">
        <f t="shared" si="51"/>
        <v>-</v>
      </c>
      <c r="AB82" s="136" t="str">
        <f t="shared" si="51"/>
        <v>-</v>
      </c>
      <c r="AC82" s="136" t="str">
        <f t="shared" si="51"/>
        <v>-</v>
      </c>
      <c r="AD82" s="136" t="str">
        <f t="shared" si="51"/>
        <v>-</v>
      </c>
      <c r="AE82" s="137" t="str">
        <f t="shared" si="51"/>
        <v>-</v>
      </c>
      <c r="AF82" s="131" t="str">
        <f t="shared" si="51"/>
        <v>-</v>
      </c>
      <c r="AG82" s="138" t="str">
        <f t="shared" si="51"/>
        <v>-</v>
      </c>
      <c r="AH82" s="136" t="str">
        <f t="shared" si="51"/>
        <v>-</v>
      </c>
      <c r="AI82" s="136" t="str">
        <f t="shared" si="51"/>
        <v>-</v>
      </c>
      <c r="AJ82" s="136" t="str">
        <f t="shared" si="51"/>
        <v>-</v>
      </c>
      <c r="AK82" s="136" t="str">
        <f t="shared" si="51"/>
        <v>-</v>
      </c>
      <c r="AL82" s="137" t="str">
        <f t="shared" si="51"/>
        <v>-</v>
      </c>
      <c r="AM82" s="131" t="str">
        <f t="shared" si="51"/>
        <v>-</v>
      </c>
      <c r="AN82" s="131" t="str">
        <f t="shared" si="51"/>
        <v>-</v>
      </c>
    </row>
    <row r="83" spans="1:40">
      <c r="A83" s="283" t="s">
        <v>109</v>
      </c>
      <c r="B83" s="284"/>
      <c r="C83" s="284"/>
      <c r="D83" s="285"/>
      <c r="E83" s="136" t="str">
        <f t="shared" ref="E83:AN83" si="52">IFERROR(((E78-E77)/(E24+E28+E29))/12,"-")</f>
        <v>-</v>
      </c>
      <c r="F83" s="136" t="str">
        <f t="shared" si="52"/>
        <v>-</v>
      </c>
      <c r="G83" s="136" t="str">
        <f t="shared" si="52"/>
        <v>-</v>
      </c>
      <c r="H83" s="136" t="str">
        <f t="shared" si="52"/>
        <v>-</v>
      </c>
      <c r="I83" s="136" t="str">
        <f t="shared" si="52"/>
        <v>-</v>
      </c>
      <c r="J83" s="137" t="str">
        <f t="shared" si="52"/>
        <v>-</v>
      </c>
      <c r="K83" s="131" t="str">
        <f t="shared" si="52"/>
        <v>-</v>
      </c>
      <c r="L83" s="138" t="str">
        <f t="shared" si="52"/>
        <v>-</v>
      </c>
      <c r="M83" s="136" t="str">
        <f t="shared" si="52"/>
        <v>-</v>
      </c>
      <c r="N83" s="136" t="str">
        <f t="shared" si="52"/>
        <v>-</v>
      </c>
      <c r="O83" s="136" t="str">
        <f t="shared" si="52"/>
        <v>-</v>
      </c>
      <c r="P83" s="136" t="str">
        <f t="shared" si="52"/>
        <v>-</v>
      </c>
      <c r="Q83" s="137" t="str">
        <f t="shared" si="52"/>
        <v>-</v>
      </c>
      <c r="R83" s="131" t="str">
        <f t="shared" si="52"/>
        <v>-</v>
      </c>
      <c r="S83" s="138" t="str">
        <f t="shared" si="52"/>
        <v>-</v>
      </c>
      <c r="T83" s="136" t="str">
        <f t="shared" si="52"/>
        <v>-</v>
      </c>
      <c r="U83" s="136" t="str">
        <f t="shared" si="52"/>
        <v>-</v>
      </c>
      <c r="V83" s="136" t="str">
        <f t="shared" si="52"/>
        <v>-</v>
      </c>
      <c r="W83" s="136" t="str">
        <f t="shared" si="52"/>
        <v>-</v>
      </c>
      <c r="X83" s="137" t="str">
        <f t="shared" si="52"/>
        <v>-</v>
      </c>
      <c r="Y83" s="131" t="str">
        <f t="shared" si="52"/>
        <v>-</v>
      </c>
      <c r="Z83" s="138" t="str">
        <f t="shared" si="52"/>
        <v>-</v>
      </c>
      <c r="AA83" s="136" t="str">
        <f t="shared" si="52"/>
        <v>-</v>
      </c>
      <c r="AB83" s="136" t="str">
        <f t="shared" si="52"/>
        <v>-</v>
      </c>
      <c r="AC83" s="136" t="str">
        <f t="shared" si="52"/>
        <v>-</v>
      </c>
      <c r="AD83" s="136" t="str">
        <f t="shared" si="52"/>
        <v>-</v>
      </c>
      <c r="AE83" s="137" t="str">
        <f t="shared" si="52"/>
        <v>-</v>
      </c>
      <c r="AF83" s="131" t="str">
        <f t="shared" si="52"/>
        <v>-</v>
      </c>
      <c r="AG83" s="138" t="str">
        <f t="shared" si="52"/>
        <v>-</v>
      </c>
      <c r="AH83" s="136" t="str">
        <f t="shared" si="52"/>
        <v>-</v>
      </c>
      <c r="AI83" s="136" t="str">
        <f t="shared" si="52"/>
        <v>-</v>
      </c>
      <c r="AJ83" s="136" t="str">
        <f t="shared" si="52"/>
        <v>-</v>
      </c>
      <c r="AK83" s="136" t="str">
        <f t="shared" si="52"/>
        <v>-</v>
      </c>
      <c r="AL83" s="137" t="str">
        <f t="shared" si="52"/>
        <v>-</v>
      </c>
      <c r="AM83" s="131" t="str">
        <f t="shared" si="52"/>
        <v>-</v>
      </c>
      <c r="AN83" s="131" t="str">
        <f t="shared" si="52"/>
        <v>-</v>
      </c>
    </row>
    <row r="84" spans="1:40">
      <c r="A84" s="283" t="s">
        <v>110</v>
      </c>
      <c r="B84" s="284"/>
      <c r="C84" s="284"/>
      <c r="D84" s="285"/>
      <c r="E84" s="136" t="str">
        <f t="shared" ref="E84:AN84" si="53">IFERROR(((E80-E79)/(E30+E31))/12,"-")</f>
        <v>-</v>
      </c>
      <c r="F84" s="136" t="str">
        <f t="shared" si="53"/>
        <v>-</v>
      </c>
      <c r="G84" s="136" t="str">
        <f t="shared" si="53"/>
        <v>-</v>
      </c>
      <c r="H84" s="136" t="str">
        <f t="shared" si="53"/>
        <v>-</v>
      </c>
      <c r="I84" s="136" t="str">
        <f t="shared" si="53"/>
        <v>-</v>
      </c>
      <c r="J84" s="137" t="str">
        <f t="shared" si="53"/>
        <v>-</v>
      </c>
      <c r="K84" s="131" t="str">
        <f t="shared" si="53"/>
        <v>-</v>
      </c>
      <c r="L84" s="138" t="str">
        <f t="shared" si="53"/>
        <v>-</v>
      </c>
      <c r="M84" s="136" t="str">
        <f t="shared" si="53"/>
        <v>-</v>
      </c>
      <c r="N84" s="136" t="str">
        <f t="shared" si="53"/>
        <v>-</v>
      </c>
      <c r="O84" s="136" t="str">
        <f t="shared" si="53"/>
        <v>-</v>
      </c>
      <c r="P84" s="136" t="str">
        <f t="shared" si="53"/>
        <v>-</v>
      </c>
      <c r="Q84" s="137" t="str">
        <f t="shared" si="53"/>
        <v>-</v>
      </c>
      <c r="R84" s="131" t="str">
        <f t="shared" si="53"/>
        <v>-</v>
      </c>
      <c r="S84" s="138" t="str">
        <f t="shared" si="53"/>
        <v>-</v>
      </c>
      <c r="T84" s="136" t="str">
        <f t="shared" si="53"/>
        <v>-</v>
      </c>
      <c r="U84" s="136" t="str">
        <f t="shared" si="53"/>
        <v>-</v>
      </c>
      <c r="V84" s="136" t="str">
        <f t="shared" si="53"/>
        <v>-</v>
      </c>
      <c r="W84" s="136" t="str">
        <f t="shared" si="53"/>
        <v>-</v>
      </c>
      <c r="X84" s="137" t="str">
        <f t="shared" si="53"/>
        <v>-</v>
      </c>
      <c r="Y84" s="131" t="str">
        <f t="shared" si="53"/>
        <v>-</v>
      </c>
      <c r="Z84" s="138" t="str">
        <f t="shared" si="53"/>
        <v>-</v>
      </c>
      <c r="AA84" s="136" t="str">
        <f t="shared" si="53"/>
        <v>-</v>
      </c>
      <c r="AB84" s="136" t="str">
        <f t="shared" si="53"/>
        <v>-</v>
      </c>
      <c r="AC84" s="136" t="str">
        <f t="shared" si="53"/>
        <v>-</v>
      </c>
      <c r="AD84" s="136" t="str">
        <f t="shared" si="53"/>
        <v>-</v>
      </c>
      <c r="AE84" s="137" t="str">
        <f t="shared" si="53"/>
        <v>-</v>
      </c>
      <c r="AF84" s="131" t="str">
        <f t="shared" si="53"/>
        <v>-</v>
      </c>
      <c r="AG84" s="138" t="str">
        <f t="shared" si="53"/>
        <v>-</v>
      </c>
      <c r="AH84" s="136" t="str">
        <f t="shared" si="53"/>
        <v>-</v>
      </c>
      <c r="AI84" s="136" t="str">
        <f t="shared" si="53"/>
        <v>-</v>
      </c>
      <c r="AJ84" s="136" t="str">
        <f t="shared" si="53"/>
        <v>-</v>
      </c>
      <c r="AK84" s="136" t="str">
        <f t="shared" si="53"/>
        <v>-</v>
      </c>
      <c r="AL84" s="137" t="str">
        <f t="shared" si="53"/>
        <v>-</v>
      </c>
      <c r="AM84" s="131" t="str">
        <f t="shared" si="53"/>
        <v>-</v>
      </c>
      <c r="AN84" s="131" t="str">
        <f t="shared" si="53"/>
        <v>-</v>
      </c>
    </row>
    <row r="85" spans="1:40" ht="15.75" customHeight="1">
      <c r="A85" s="280" t="s">
        <v>111</v>
      </c>
      <c r="B85" s="281"/>
      <c r="C85" s="281"/>
      <c r="D85" s="282"/>
      <c r="E85" s="139">
        <f t="shared" ref="E85:AN85" si="54">IFERROR((E80-E79)/12,"-")</f>
        <v>0</v>
      </c>
      <c r="F85" s="139">
        <f t="shared" si="54"/>
        <v>0</v>
      </c>
      <c r="G85" s="139">
        <f t="shared" si="54"/>
        <v>0</v>
      </c>
      <c r="H85" s="139">
        <f t="shared" si="54"/>
        <v>0</v>
      </c>
      <c r="I85" s="139">
        <f t="shared" si="54"/>
        <v>0</v>
      </c>
      <c r="J85" s="140">
        <f t="shared" si="54"/>
        <v>0</v>
      </c>
      <c r="K85" s="132">
        <f t="shared" si="54"/>
        <v>0</v>
      </c>
      <c r="L85" s="141">
        <f t="shared" si="54"/>
        <v>0</v>
      </c>
      <c r="M85" s="139">
        <f t="shared" si="54"/>
        <v>0</v>
      </c>
      <c r="N85" s="139">
        <f t="shared" si="54"/>
        <v>0</v>
      </c>
      <c r="O85" s="139">
        <f t="shared" si="54"/>
        <v>0</v>
      </c>
      <c r="P85" s="139">
        <f t="shared" si="54"/>
        <v>0</v>
      </c>
      <c r="Q85" s="140">
        <f t="shared" si="54"/>
        <v>0</v>
      </c>
      <c r="R85" s="132">
        <f t="shared" si="54"/>
        <v>0</v>
      </c>
      <c r="S85" s="141">
        <f t="shared" si="54"/>
        <v>0</v>
      </c>
      <c r="T85" s="139">
        <f t="shared" si="54"/>
        <v>0</v>
      </c>
      <c r="U85" s="139">
        <f t="shared" si="54"/>
        <v>0</v>
      </c>
      <c r="V85" s="139">
        <f t="shared" si="54"/>
        <v>0</v>
      </c>
      <c r="W85" s="139">
        <f t="shared" si="54"/>
        <v>0</v>
      </c>
      <c r="X85" s="140">
        <f t="shared" si="54"/>
        <v>0</v>
      </c>
      <c r="Y85" s="132">
        <f t="shared" si="54"/>
        <v>0</v>
      </c>
      <c r="Z85" s="141">
        <f t="shared" si="54"/>
        <v>0</v>
      </c>
      <c r="AA85" s="139">
        <f t="shared" si="54"/>
        <v>0</v>
      </c>
      <c r="AB85" s="139">
        <f t="shared" si="54"/>
        <v>0</v>
      </c>
      <c r="AC85" s="139">
        <f t="shared" si="54"/>
        <v>0</v>
      </c>
      <c r="AD85" s="139">
        <f t="shared" si="54"/>
        <v>0</v>
      </c>
      <c r="AE85" s="140">
        <f t="shared" si="54"/>
        <v>0</v>
      </c>
      <c r="AF85" s="132">
        <f t="shared" si="54"/>
        <v>0</v>
      </c>
      <c r="AG85" s="141">
        <f t="shared" si="54"/>
        <v>0</v>
      </c>
      <c r="AH85" s="139">
        <f t="shared" si="54"/>
        <v>0</v>
      </c>
      <c r="AI85" s="139">
        <f t="shared" si="54"/>
        <v>0</v>
      </c>
      <c r="AJ85" s="139">
        <f t="shared" si="54"/>
        <v>0</v>
      </c>
      <c r="AK85" s="139">
        <f t="shared" si="54"/>
        <v>0</v>
      </c>
      <c r="AL85" s="140">
        <f t="shared" si="54"/>
        <v>0</v>
      </c>
      <c r="AM85" s="132">
        <f t="shared" si="54"/>
        <v>0</v>
      </c>
      <c r="AN85" s="132">
        <f t="shared" si="54"/>
        <v>0</v>
      </c>
    </row>
    <row r="86" spans="1:40" ht="16.5" customHeight="1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0" ht="15.75" customHeight="1">
      <c r="A87" s="277" t="s">
        <v>112</v>
      </c>
      <c r="B87" s="278"/>
      <c r="C87" s="278"/>
      <c r="D87" s="279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0">
      <c r="A88" s="274" t="s">
        <v>113</v>
      </c>
      <c r="B88" s="275"/>
      <c r="C88" s="275"/>
      <c r="D88" s="276"/>
      <c r="E88" s="147" t="str">
        <f t="shared" ref="E88:AN88" si="55">IFERROR(E36/E87,"-")</f>
        <v>-</v>
      </c>
      <c r="F88" s="148" t="str">
        <f t="shared" si="55"/>
        <v>-</v>
      </c>
      <c r="G88" s="148" t="str">
        <f t="shared" si="55"/>
        <v>-</v>
      </c>
      <c r="H88" s="148" t="str">
        <f t="shared" si="55"/>
        <v>-</v>
      </c>
      <c r="I88" s="148" t="str">
        <f t="shared" si="55"/>
        <v>-</v>
      </c>
      <c r="J88" s="149" t="str">
        <f t="shared" si="55"/>
        <v>-</v>
      </c>
      <c r="K88" s="146" t="str">
        <f t="shared" si="55"/>
        <v>-</v>
      </c>
      <c r="L88" s="147" t="str">
        <f t="shared" si="55"/>
        <v>-</v>
      </c>
      <c r="M88" s="148" t="str">
        <f t="shared" si="55"/>
        <v>-</v>
      </c>
      <c r="N88" s="148" t="str">
        <f t="shared" si="55"/>
        <v>-</v>
      </c>
      <c r="O88" s="148" t="str">
        <f t="shared" si="55"/>
        <v>-</v>
      </c>
      <c r="P88" s="148" t="str">
        <f t="shared" si="55"/>
        <v>-</v>
      </c>
      <c r="Q88" s="149" t="str">
        <f t="shared" si="55"/>
        <v>-</v>
      </c>
      <c r="R88" s="146" t="str">
        <f t="shared" si="55"/>
        <v>-</v>
      </c>
      <c r="S88" s="147" t="str">
        <f t="shared" si="55"/>
        <v>-</v>
      </c>
      <c r="T88" s="148" t="str">
        <f t="shared" si="55"/>
        <v>-</v>
      </c>
      <c r="U88" s="148" t="str">
        <f t="shared" si="55"/>
        <v>-</v>
      </c>
      <c r="V88" s="148" t="str">
        <f t="shared" si="55"/>
        <v>-</v>
      </c>
      <c r="W88" s="148" t="str">
        <f t="shared" si="55"/>
        <v>-</v>
      </c>
      <c r="X88" s="149" t="str">
        <f t="shared" si="55"/>
        <v>-</v>
      </c>
      <c r="Y88" s="146" t="str">
        <f t="shared" si="55"/>
        <v>-</v>
      </c>
      <c r="Z88" s="147" t="str">
        <f t="shared" si="55"/>
        <v>-</v>
      </c>
      <c r="AA88" s="148" t="str">
        <f t="shared" si="55"/>
        <v>-</v>
      </c>
      <c r="AB88" s="148" t="str">
        <f t="shared" si="55"/>
        <v>-</v>
      </c>
      <c r="AC88" s="148" t="str">
        <f t="shared" si="55"/>
        <v>-</v>
      </c>
      <c r="AD88" s="148" t="str">
        <f t="shared" si="55"/>
        <v>-</v>
      </c>
      <c r="AE88" s="149" t="str">
        <f t="shared" si="55"/>
        <v>-</v>
      </c>
      <c r="AF88" s="146" t="str">
        <f t="shared" si="55"/>
        <v>-</v>
      </c>
      <c r="AG88" s="147" t="str">
        <f t="shared" si="55"/>
        <v>-</v>
      </c>
      <c r="AH88" s="148" t="str">
        <f t="shared" si="55"/>
        <v>-</v>
      </c>
      <c r="AI88" s="148" t="str">
        <f t="shared" si="55"/>
        <v>-</v>
      </c>
      <c r="AJ88" s="148" t="str">
        <f t="shared" si="55"/>
        <v>-</v>
      </c>
      <c r="AK88" s="148" t="str">
        <f t="shared" si="55"/>
        <v>-</v>
      </c>
      <c r="AL88" s="149" t="str">
        <f t="shared" si="55"/>
        <v>-</v>
      </c>
      <c r="AM88" s="146" t="str">
        <f t="shared" si="55"/>
        <v>-</v>
      </c>
      <c r="AN88" s="146" t="str">
        <f t="shared" si="55"/>
        <v>-</v>
      </c>
    </row>
    <row r="89" spans="1:40">
      <c r="A89" s="274" t="s">
        <v>114</v>
      </c>
      <c r="B89" s="275"/>
      <c r="C89" s="275"/>
      <c r="D89" s="276"/>
      <c r="E89" s="147" t="str">
        <f t="shared" ref="E89:AN89" si="56">IFERROR(E23/E87,"-")</f>
        <v>-</v>
      </c>
      <c r="F89" s="148" t="str">
        <f t="shared" si="56"/>
        <v>-</v>
      </c>
      <c r="G89" s="148" t="str">
        <f t="shared" si="56"/>
        <v>-</v>
      </c>
      <c r="H89" s="148" t="str">
        <f t="shared" si="56"/>
        <v>-</v>
      </c>
      <c r="I89" s="148" t="str">
        <f t="shared" si="56"/>
        <v>-</v>
      </c>
      <c r="J89" s="149" t="str">
        <f t="shared" si="56"/>
        <v>-</v>
      </c>
      <c r="K89" s="146" t="str">
        <f t="shared" si="56"/>
        <v>-</v>
      </c>
      <c r="L89" s="147" t="str">
        <f t="shared" si="56"/>
        <v>-</v>
      </c>
      <c r="M89" s="148" t="str">
        <f t="shared" si="56"/>
        <v>-</v>
      </c>
      <c r="N89" s="148" t="str">
        <f t="shared" si="56"/>
        <v>-</v>
      </c>
      <c r="O89" s="148" t="str">
        <f t="shared" si="56"/>
        <v>-</v>
      </c>
      <c r="P89" s="148" t="str">
        <f t="shared" si="56"/>
        <v>-</v>
      </c>
      <c r="Q89" s="149" t="str">
        <f t="shared" si="56"/>
        <v>-</v>
      </c>
      <c r="R89" s="146" t="str">
        <f t="shared" si="56"/>
        <v>-</v>
      </c>
      <c r="S89" s="147" t="str">
        <f t="shared" si="56"/>
        <v>-</v>
      </c>
      <c r="T89" s="148" t="str">
        <f t="shared" si="56"/>
        <v>-</v>
      </c>
      <c r="U89" s="148" t="str">
        <f t="shared" si="56"/>
        <v>-</v>
      </c>
      <c r="V89" s="148" t="str">
        <f t="shared" si="56"/>
        <v>-</v>
      </c>
      <c r="W89" s="148" t="str">
        <f t="shared" si="56"/>
        <v>-</v>
      </c>
      <c r="X89" s="149" t="str">
        <f t="shared" si="56"/>
        <v>-</v>
      </c>
      <c r="Y89" s="146" t="str">
        <f t="shared" si="56"/>
        <v>-</v>
      </c>
      <c r="Z89" s="147" t="str">
        <f t="shared" si="56"/>
        <v>-</v>
      </c>
      <c r="AA89" s="148" t="str">
        <f t="shared" si="56"/>
        <v>-</v>
      </c>
      <c r="AB89" s="148" t="str">
        <f t="shared" si="56"/>
        <v>-</v>
      </c>
      <c r="AC89" s="148" t="str">
        <f t="shared" si="56"/>
        <v>-</v>
      </c>
      <c r="AD89" s="148" t="str">
        <f t="shared" si="56"/>
        <v>-</v>
      </c>
      <c r="AE89" s="149" t="str">
        <f t="shared" si="56"/>
        <v>-</v>
      </c>
      <c r="AF89" s="146" t="str">
        <f t="shared" si="56"/>
        <v>-</v>
      </c>
      <c r="AG89" s="147" t="str">
        <f t="shared" si="56"/>
        <v>-</v>
      </c>
      <c r="AH89" s="148" t="str">
        <f t="shared" si="56"/>
        <v>-</v>
      </c>
      <c r="AI89" s="148" t="str">
        <f t="shared" si="56"/>
        <v>-</v>
      </c>
      <c r="AJ89" s="148" t="str">
        <f t="shared" si="56"/>
        <v>-</v>
      </c>
      <c r="AK89" s="148" t="str">
        <f t="shared" si="56"/>
        <v>-</v>
      </c>
      <c r="AL89" s="149" t="str">
        <f t="shared" si="56"/>
        <v>-</v>
      </c>
      <c r="AM89" s="146" t="str">
        <f t="shared" si="56"/>
        <v>-</v>
      </c>
      <c r="AN89" s="146" t="str">
        <f t="shared" si="56"/>
        <v>-</v>
      </c>
    </row>
    <row r="90" spans="1:40">
      <c r="A90" s="274" t="s">
        <v>115</v>
      </c>
      <c r="B90" s="275"/>
      <c r="C90" s="275"/>
      <c r="D90" s="276"/>
      <c r="E90" s="147" t="str">
        <f t="shared" ref="E90:AN90" si="57">IFERROR(E24/E87,"-")</f>
        <v>-</v>
      </c>
      <c r="F90" s="148" t="str">
        <f t="shared" si="57"/>
        <v>-</v>
      </c>
      <c r="G90" s="148" t="str">
        <f t="shared" si="57"/>
        <v>-</v>
      </c>
      <c r="H90" s="148" t="str">
        <f t="shared" si="57"/>
        <v>-</v>
      </c>
      <c r="I90" s="148" t="str">
        <f t="shared" si="57"/>
        <v>-</v>
      </c>
      <c r="J90" s="149" t="str">
        <f t="shared" si="57"/>
        <v>-</v>
      </c>
      <c r="K90" s="146" t="str">
        <f t="shared" si="57"/>
        <v>-</v>
      </c>
      <c r="L90" s="147" t="str">
        <f t="shared" si="57"/>
        <v>-</v>
      </c>
      <c r="M90" s="148" t="str">
        <f t="shared" si="57"/>
        <v>-</v>
      </c>
      <c r="N90" s="148" t="str">
        <f t="shared" si="57"/>
        <v>-</v>
      </c>
      <c r="O90" s="148" t="str">
        <f t="shared" si="57"/>
        <v>-</v>
      </c>
      <c r="P90" s="148" t="str">
        <f t="shared" si="57"/>
        <v>-</v>
      </c>
      <c r="Q90" s="149" t="str">
        <f t="shared" si="57"/>
        <v>-</v>
      </c>
      <c r="R90" s="146" t="str">
        <f t="shared" si="57"/>
        <v>-</v>
      </c>
      <c r="S90" s="147" t="str">
        <f t="shared" si="57"/>
        <v>-</v>
      </c>
      <c r="T90" s="148" t="str">
        <f t="shared" si="57"/>
        <v>-</v>
      </c>
      <c r="U90" s="148" t="str">
        <f t="shared" si="57"/>
        <v>-</v>
      </c>
      <c r="V90" s="148" t="str">
        <f t="shared" si="57"/>
        <v>-</v>
      </c>
      <c r="W90" s="148" t="str">
        <f t="shared" si="57"/>
        <v>-</v>
      </c>
      <c r="X90" s="149" t="str">
        <f t="shared" si="57"/>
        <v>-</v>
      </c>
      <c r="Y90" s="146" t="str">
        <f t="shared" si="57"/>
        <v>-</v>
      </c>
      <c r="Z90" s="147" t="str">
        <f t="shared" si="57"/>
        <v>-</v>
      </c>
      <c r="AA90" s="148" t="str">
        <f t="shared" si="57"/>
        <v>-</v>
      </c>
      <c r="AB90" s="148" t="str">
        <f t="shared" si="57"/>
        <v>-</v>
      </c>
      <c r="AC90" s="148" t="str">
        <f t="shared" si="57"/>
        <v>-</v>
      </c>
      <c r="AD90" s="148" t="str">
        <f t="shared" si="57"/>
        <v>-</v>
      </c>
      <c r="AE90" s="149" t="str">
        <f t="shared" si="57"/>
        <v>-</v>
      </c>
      <c r="AF90" s="146" t="str">
        <f t="shared" si="57"/>
        <v>-</v>
      </c>
      <c r="AG90" s="147" t="str">
        <f t="shared" si="57"/>
        <v>-</v>
      </c>
      <c r="AH90" s="148" t="str">
        <f t="shared" si="57"/>
        <v>-</v>
      </c>
      <c r="AI90" s="148" t="str">
        <f t="shared" si="57"/>
        <v>-</v>
      </c>
      <c r="AJ90" s="148" t="str">
        <f t="shared" si="57"/>
        <v>-</v>
      </c>
      <c r="AK90" s="148" t="str">
        <f t="shared" si="57"/>
        <v>-</v>
      </c>
      <c r="AL90" s="149" t="str">
        <f t="shared" si="57"/>
        <v>-</v>
      </c>
      <c r="AM90" s="146" t="str">
        <f t="shared" si="57"/>
        <v>-</v>
      </c>
      <c r="AN90" s="146" t="str">
        <f t="shared" si="57"/>
        <v>-</v>
      </c>
    </row>
    <row r="91" spans="1:40">
      <c r="A91" s="274" t="s">
        <v>116</v>
      </c>
      <c r="B91" s="275"/>
      <c r="C91" s="275"/>
      <c r="D91" s="276"/>
      <c r="E91" s="147" t="str">
        <f t="shared" ref="E91:AN91" si="58">IFERROR((E32+E33)/E87,"-")</f>
        <v>-</v>
      </c>
      <c r="F91" s="148" t="str">
        <f t="shared" si="58"/>
        <v>-</v>
      </c>
      <c r="G91" s="148" t="str">
        <f t="shared" si="58"/>
        <v>-</v>
      </c>
      <c r="H91" s="148" t="str">
        <f t="shared" si="58"/>
        <v>-</v>
      </c>
      <c r="I91" s="148" t="str">
        <f t="shared" si="58"/>
        <v>-</v>
      </c>
      <c r="J91" s="149" t="str">
        <f t="shared" si="58"/>
        <v>-</v>
      </c>
      <c r="K91" s="146" t="str">
        <f t="shared" si="58"/>
        <v>-</v>
      </c>
      <c r="L91" s="147" t="str">
        <f t="shared" si="58"/>
        <v>-</v>
      </c>
      <c r="M91" s="148" t="str">
        <f t="shared" si="58"/>
        <v>-</v>
      </c>
      <c r="N91" s="148" t="str">
        <f t="shared" si="58"/>
        <v>-</v>
      </c>
      <c r="O91" s="148" t="str">
        <f t="shared" si="58"/>
        <v>-</v>
      </c>
      <c r="P91" s="148" t="str">
        <f t="shared" si="58"/>
        <v>-</v>
      </c>
      <c r="Q91" s="149" t="str">
        <f t="shared" si="58"/>
        <v>-</v>
      </c>
      <c r="R91" s="146" t="str">
        <f t="shared" si="58"/>
        <v>-</v>
      </c>
      <c r="S91" s="147" t="str">
        <f t="shared" si="58"/>
        <v>-</v>
      </c>
      <c r="T91" s="148" t="str">
        <f t="shared" si="58"/>
        <v>-</v>
      </c>
      <c r="U91" s="148" t="str">
        <f t="shared" si="58"/>
        <v>-</v>
      </c>
      <c r="V91" s="148" t="str">
        <f t="shared" si="58"/>
        <v>-</v>
      </c>
      <c r="W91" s="148" t="str">
        <f t="shared" si="58"/>
        <v>-</v>
      </c>
      <c r="X91" s="149" t="str">
        <f t="shared" si="58"/>
        <v>-</v>
      </c>
      <c r="Y91" s="146" t="str">
        <f t="shared" si="58"/>
        <v>-</v>
      </c>
      <c r="Z91" s="147" t="str">
        <f t="shared" si="58"/>
        <v>-</v>
      </c>
      <c r="AA91" s="148" t="str">
        <f t="shared" si="58"/>
        <v>-</v>
      </c>
      <c r="AB91" s="148" t="str">
        <f t="shared" si="58"/>
        <v>-</v>
      </c>
      <c r="AC91" s="148" t="str">
        <f t="shared" si="58"/>
        <v>-</v>
      </c>
      <c r="AD91" s="148" t="str">
        <f t="shared" si="58"/>
        <v>-</v>
      </c>
      <c r="AE91" s="149" t="str">
        <f t="shared" si="58"/>
        <v>-</v>
      </c>
      <c r="AF91" s="146" t="str">
        <f t="shared" si="58"/>
        <v>-</v>
      </c>
      <c r="AG91" s="147" t="str">
        <f t="shared" si="58"/>
        <v>-</v>
      </c>
      <c r="AH91" s="148" t="str">
        <f t="shared" si="58"/>
        <v>-</v>
      </c>
      <c r="AI91" s="148" t="str">
        <f t="shared" si="58"/>
        <v>-</v>
      </c>
      <c r="AJ91" s="148" t="str">
        <f t="shared" si="58"/>
        <v>-</v>
      </c>
      <c r="AK91" s="148" t="str">
        <f t="shared" si="58"/>
        <v>-</v>
      </c>
      <c r="AL91" s="149" t="str">
        <f t="shared" si="58"/>
        <v>-</v>
      </c>
      <c r="AM91" s="146" t="str">
        <f t="shared" si="58"/>
        <v>-</v>
      </c>
      <c r="AN91" s="146" t="str">
        <f t="shared" si="58"/>
        <v>-</v>
      </c>
    </row>
    <row r="92" spans="1:40" ht="15.75" customHeight="1">
      <c r="A92" s="280" t="s">
        <v>117</v>
      </c>
      <c r="B92" s="281"/>
      <c r="C92" s="281"/>
      <c r="D92" s="282"/>
      <c r="E92" s="142" t="str">
        <f t="shared" ref="E92:AN92" si="59">IFERROR(E35/E87,"-")</f>
        <v>-</v>
      </c>
      <c r="F92" s="143" t="str">
        <f t="shared" si="59"/>
        <v>-</v>
      </c>
      <c r="G92" s="143" t="str">
        <f t="shared" si="59"/>
        <v>-</v>
      </c>
      <c r="H92" s="143" t="str">
        <f t="shared" si="59"/>
        <v>-</v>
      </c>
      <c r="I92" s="143" t="str">
        <f t="shared" si="59"/>
        <v>-</v>
      </c>
      <c r="J92" s="144" t="str">
        <f t="shared" si="59"/>
        <v>-</v>
      </c>
      <c r="K92" s="145" t="str">
        <f t="shared" si="59"/>
        <v>-</v>
      </c>
      <c r="L92" s="142" t="str">
        <f t="shared" si="59"/>
        <v>-</v>
      </c>
      <c r="M92" s="143" t="str">
        <f t="shared" si="59"/>
        <v>-</v>
      </c>
      <c r="N92" s="143" t="str">
        <f t="shared" si="59"/>
        <v>-</v>
      </c>
      <c r="O92" s="143" t="str">
        <f t="shared" si="59"/>
        <v>-</v>
      </c>
      <c r="P92" s="143" t="str">
        <f t="shared" si="59"/>
        <v>-</v>
      </c>
      <c r="Q92" s="144" t="str">
        <f t="shared" si="59"/>
        <v>-</v>
      </c>
      <c r="R92" s="145" t="str">
        <f t="shared" si="59"/>
        <v>-</v>
      </c>
      <c r="S92" s="142" t="str">
        <f t="shared" si="59"/>
        <v>-</v>
      </c>
      <c r="T92" s="143" t="str">
        <f t="shared" si="59"/>
        <v>-</v>
      </c>
      <c r="U92" s="143" t="str">
        <f t="shared" si="59"/>
        <v>-</v>
      </c>
      <c r="V92" s="143" t="str">
        <f t="shared" si="59"/>
        <v>-</v>
      </c>
      <c r="W92" s="143" t="str">
        <f t="shared" si="59"/>
        <v>-</v>
      </c>
      <c r="X92" s="144" t="str">
        <f t="shared" si="59"/>
        <v>-</v>
      </c>
      <c r="Y92" s="145" t="str">
        <f t="shared" si="59"/>
        <v>-</v>
      </c>
      <c r="Z92" s="142" t="str">
        <f t="shared" si="59"/>
        <v>-</v>
      </c>
      <c r="AA92" s="143" t="str">
        <f t="shared" si="59"/>
        <v>-</v>
      </c>
      <c r="AB92" s="143" t="str">
        <f t="shared" si="59"/>
        <v>-</v>
      </c>
      <c r="AC92" s="143" t="str">
        <f t="shared" si="59"/>
        <v>-</v>
      </c>
      <c r="AD92" s="143" t="str">
        <f t="shared" si="59"/>
        <v>-</v>
      </c>
      <c r="AE92" s="144" t="str">
        <f t="shared" si="59"/>
        <v>-</v>
      </c>
      <c r="AF92" s="145" t="str">
        <f t="shared" si="59"/>
        <v>-</v>
      </c>
      <c r="AG92" s="142" t="str">
        <f t="shared" si="59"/>
        <v>-</v>
      </c>
      <c r="AH92" s="143" t="str">
        <f t="shared" si="59"/>
        <v>-</v>
      </c>
      <c r="AI92" s="143" t="str">
        <f t="shared" si="59"/>
        <v>-</v>
      </c>
      <c r="AJ92" s="143" t="str">
        <f t="shared" si="59"/>
        <v>-</v>
      </c>
      <c r="AK92" s="143" t="str">
        <f t="shared" si="59"/>
        <v>-</v>
      </c>
      <c r="AL92" s="144" t="str">
        <f t="shared" si="59"/>
        <v>-</v>
      </c>
      <c r="AM92" s="145" t="str">
        <f t="shared" si="59"/>
        <v>-</v>
      </c>
      <c r="AN92" s="145" t="str">
        <f t="shared" si="59"/>
        <v>-</v>
      </c>
    </row>
    <row r="93" spans="1:40" ht="16.5" customHeight="1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ht="15.75" customHeight="1">
      <c r="A94" s="286" t="s">
        <v>118</v>
      </c>
      <c r="B94" s="287"/>
      <c r="C94" s="287"/>
      <c r="D94" s="288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0">
      <c r="A95" s="274" t="s">
        <v>119</v>
      </c>
      <c r="B95" s="275"/>
      <c r="C95" s="275"/>
      <c r="D95" s="27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0">
      <c r="A96" s="274" t="s">
        <v>120</v>
      </c>
      <c r="B96" s="275"/>
      <c r="C96" s="275"/>
      <c r="D96" s="27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0">
      <c r="A97" s="274" t="s">
        <v>121</v>
      </c>
      <c r="B97" s="275"/>
      <c r="C97" s="275"/>
      <c r="D97" s="27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0">
      <c r="A98" s="283" t="s">
        <v>122</v>
      </c>
      <c r="B98" s="284"/>
      <c r="C98" s="284"/>
      <c r="D98" s="285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0">
      <c r="A99" s="283" t="s">
        <v>123</v>
      </c>
      <c r="B99" s="284"/>
      <c r="C99" s="284"/>
      <c r="D99" s="285"/>
      <c r="E99" s="122" t="str">
        <f t="shared" ref="E99:AN99" si="60">IFERROR(E96/SUM(E94:E97),"-")</f>
        <v>-</v>
      </c>
      <c r="F99" s="123" t="str">
        <f t="shared" si="60"/>
        <v>-</v>
      </c>
      <c r="G99" s="123" t="str">
        <f t="shared" si="60"/>
        <v>-</v>
      </c>
      <c r="H99" s="123" t="str">
        <f t="shared" si="60"/>
        <v>-</v>
      </c>
      <c r="I99" s="123" t="str">
        <f t="shared" si="60"/>
        <v>-</v>
      </c>
      <c r="J99" s="124" t="str">
        <f t="shared" si="60"/>
        <v>-</v>
      </c>
      <c r="K99" s="120" t="str">
        <f t="shared" si="60"/>
        <v>-</v>
      </c>
      <c r="L99" s="122" t="str">
        <f t="shared" si="60"/>
        <v>-</v>
      </c>
      <c r="M99" s="123" t="str">
        <f t="shared" si="60"/>
        <v>-</v>
      </c>
      <c r="N99" s="123" t="str">
        <f t="shared" si="60"/>
        <v>-</v>
      </c>
      <c r="O99" s="123" t="str">
        <f t="shared" si="60"/>
        <v>-</v>
      </c>
      <c r="P99" s="123" t="str">
        <f t="shared" si="60"/>
        <v>-</v>
      </c>
      <c r="Q99" s="124" t="str">
        <f t="shared" si="60"/>
        <v>-</v>
      </c>
      <c r="R99" s="120" t="str">
        <f t="shared" si="60"/>
        <v>-</v>
      </c>
      <c r="S99" s="122" t="str">
        <f t="shared" si="60"/>
        <v>-</v>
      </c>
      <c r="T99" s="123" t="str">
        <f t="shared" si="60"/>
        <v>-</v>
      </c>
      <c r="U99" s="123" t="str">
        <f t="shared" si="60"/>
        <v>-</v>
      </c>
      <c r="V99" s="123" t="str">
        <f t="shared" si="60"/>
        <v>-</v>
      </c>
      <c r="W99" s="123" t="str">
        <f t="shared" si="60"/>
        <v>-</v>
      </c>
      <c r="X99" s="124" t="str">
        <f t="shared" si="60"/>
        <v>-</v>
      </c>
      <c r="Y99" s="120" t="str">
        <f t="shared" si="60"/>
        <v>-</v>
      </c>
      <c r="Z99" s="122" t="str">
        <f t="shared" si="60"/>
        <v>-</v>
      </c>
      <c r="AA99" s="123" t="str">
        <f t="shared" si="60"/>
        <v>-</v>
      </c>
      <c r="AB99" s="123" t="str">
        <f t="shared" si="60"/>
        <v>-</v>
      </c>
      <c r="AC99" s="123" t="str">
        <f t="shared" si="60"/>
        <v>-</v>
      </c>
      <c r="AD99" s="123" t="str">
        <f t="shared" si="60"/>
        <v>-</v>
      </c>
      <c r="AE99" s="124" t="str">
        <f t="shared" si="60"/>
        <v>-</v>
      </c>
      <c r="AF99" s="120" t="str">
        <f t="shared" si="60"/>
        <v>-</v>
      </c>
      <c r="AG99" s="122" t="str">
        <f t="shared" si="60"/>
        <v>-</v>
      </c>
      <c r="AH99" s="123" t="str">
        <f t="shared" si="60"/>
        <v>-</v>
      </c>
      <c r="AI99" s="123" t="str">
        <f t="shared" si="60"/>
        <v>-</v>
      </c>
      <c r="AJ99" s="123" t="str">
        <f t="shared" si="60"/>
        <v>-</v>
      </c>
      <c r="AK99" s="123" t="str">
        <f t="shared" si="60"/>
        <v>-</v>
      </c>
      <c r="AL99" s="124" t="str">
        <f t="shared" si="60"/>
        <v>-</v>
      </c>
      <c r="AM99" s="120" t="str">
        <f t="shared" si="60"/>
        <v>-</v>
      </c>
      <c r="AN99" s="120" t="str">
        <f t="shared" si="60"/>
        <v>-</v>
      </c>
    </row>
    <row r="100" spans="1:40" ht="15.75" customHeight="1">
      <c r="A100" s="280" t="s">
        <v>124</v>
      </c>
      <c r="B100" s="281"/>
      <c r="C100" s="281"/>
      <c r="D100" s="282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0" ht="16.5" customHeight="1"/>
    <row r="102" spans="1:40" ht="15.75" customHeight="1">
      <c r="A102" s="286" t="s">
        <v>125</v>
      </c>
      <c r="B102" s="287"/>
      <c r="C102" s="287"/>
      <c r="D102" s="288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0">
      <c r="A103" s="274" t="s">
        <v>126</v>
      </c>
      <c r="B103" s="275"/>
      <c r="C103" s="275"/>
      <c r="D103" s="27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0">
      <c r="A104" s="274" t="s">
        <v>127</v>
      </c>
      <c r="B104" s="275"/>
      <c r="C104" s="275"/>
      <c r="D104" s="27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0">
      <c r="A105" s="274" t="s">
        <v>128</v>
      </c>
      <c r="B105" s="275"/>
      <c r="C105" s="275"/>
      <c r="D105" s="27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0">
      <c r="A106" s="283" t="s">
        <v>129</v>
      </c>
      <c r="B106" s="284"/>
      <c r="C106" s="284"/>
      <c r="D106" s="285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0">
      <c r="A107" s="283" t="s">
        <v>130</v>
      </c>
      <c r="B107" s="284"/>
      <c r="C107" s="284"/>
      <c r="D107" s="285"/>
      <c r="E107" s="122" t="str">
        <f t="shared" ref="E107:AN107" si="61">IFERROR(E104/SUM(E102:E105),"-")</f>
        <v>-</v>
      </c>
      <c r="F107" s="123" t="str">
        <f t="shared" si="61"/>
        <v>-</v>
      </c>
      <c r="G107" s="123" t="str">
        <f t="shared" si="61"/>
        <v>-</v>
      </c>
      <c r="H107" s="123" t="str">
        <f t="shared" si="61"/>
        <v>-</v>
      </c>
      <c r="I107" s="123" t="str">
        <f t="shared" si="61"/>
        <v>-</v>
      </c>
      <c r="J107" s="124" t="str">
        <f t="shared" si="61"/>
        <v>-</v>
      </c>
      <c r="K107" s="120" t="str">
        <f t="shared" si="61"/>
        <v>-</v>
      </c>
      <c r="L107" s="122" t="str">
        <f t="shared" si="61"/>
        <v>-</v>
      </c>
      <c r="M107" s="123" t="str">
        <f t="shared" si="61"/>
        <v>-</v>
      </c>
      <c r="N107" s="123" t="str">
        <f t="shared" si="61"/>
        <v>-</v>
      </c>
      <c r="O107" s="123" t="str">
        <f t="shared" si="61"/>
        <v>-</v>
      </c>
      <c r="P107" s="123" t="str">
        <f t="shared" si="61"/>
        <v>-</v>
      </c>
      <c r="Q107" s="124" t="str">
        <f t="shared" si="61"/>
        <v>-</v>
      </c>
      <c r="R107" s="120" t="str">
        <f t="shared" si="61"/>
        <v>-</v>
      </c>
      <c r="S107" s="122" t="str">
        <f t="shared" si="61"/>
        <v>-</v>
      </c>
      <c r="T107" s="123" t="str">
        <f t="shared" si="61"/>
        <v>-</v>
      </c>
      <c r="U107" s="123" t="str">
        <f t="shared" si="61"/>
        <v>-</v>
      </c>
      <c r="V107" s="123" t="str">
        <f t="shared" si="61"/>
        <v>-</v>
      </c>
      <c r="W107" s="123" t="str">
        <f t="shared" si="61"/>
        <v>-</v>
      </c>
      <c r="X107" s="124" t="str">
        <f t="shared" si="61"/>
        <v>-</v>
      </c>
      <c r="Y107" s="120" t="str">
        <f t="shared" si="61"/>
        <v>-</v>
      </c>
      <c r="Z107" s="122" t="str">
        <f t="shared" si="61"/>
        <v>-</v>
      </c>
      <c r="AA107" s="123" t="str">
        <f t="shared" si="61"/>
        <v>-</v>
      </c>
      <c r="AB107" s="123" t="str">
        <f t="shared" si="61"/>
        <v>-</v>
      </c>
      <c r="AC107" s="123" t="str">
        <f t="shared" si="61"/>
        <v>-</v>
      </c>
      <c r="AD107" s="123" t="str">
        <f t="shared" si="61"/>
        <v>-</v>
      </c>
      <c r="AE107" s="124" t="str">
        <f t="shared" si="61"/>
        <v>-</v>
      </c>
      <c r="AF107" s="120" t="str">
        <f t="shared" si="61"/>
        <v>-</v>
      </c>
      <c r="AG107" s="122" t="str">
        <f t="shared" si="61"/>
        <v>-</v>
      </c>
      <c r="AH107" s="123" t="str">
        <f t="shared" si="61"/>
        <v>-</v>
      </c>
      <c r="AI107" s="123" t="str">
        <f t="shared" si="61"/>
        <v>-</v>
      </c>
      <c r="AJ107" s="123" t="str">
        <f t="shared" si="61"/>
        <v>-</v>
      </c>
      <c r="AK107" s="123" t="str">
        <f t="shared" si="61"/>
        <v>-</v>
      </c>
      <c r="AL107" s="124" t="str">
        <f t="shared" si="61"/>
        <v>-</v>
      </c>
      <c r="AM107" s="120" t="str">
        <f t="shared" si="61"/>
        <v>-</v>
      </c>
      <c r="AN107" s="120" t="str">
        <f t="shared" si="61"/>
        <v>-</v>
      </c>
    </row>
    <row r="108" spans="1:40" ht="15.75" customHeight="1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0" ht="15.75" customHeight="1"/>
    <row r="110" spans="1:40" ht="15.75" customHeight="1"/>
    <row r="111" spans="1:40" ht="15.75" customHeight="1">
      <c r="A111" s="298" t="s">
        <v>132</v>
      </c>
      <c r="B111" s="299"/>
      <c r="C111" s="299"/>
      <c r="D111" s="300"/>
      <c r="E111" s="33">
        <f t="shared" ref="E111:AN111" si="62">IFERROR(E35*$B$9,"-")</f>
        <v>0</v>
      </c>
      <c r="F111" s="34">
        <f t="shared" si="62"/>
        <v>0</v>
      </c>
      <c r="G111" s="34">
        <f t="shared" si="62"/>
        <v>0</v>
      </c>
      <c r="H111" s="34">
        <f t="shared" si="62"/>
        <v>0</v>
      </c>
      <c r="I111" s="34">
        <f t="shared" si="62"/>
        <v>0</v>
      </c>
      <c r="J111" s="41">
        <f t="shared" si="62"/>
        <v>0</v>
      </c>
      <c r="K111" s="153">
        <f t="shared" si="62"/>
        <v>0</v>
      </c>
      <c r="L111" s="45">
        <f t="shared" si="62"/>
        <v>0</v>
      </c>
      <c r="M111" s="34">
        <f t="shared" si="62"/>
        <v>0</v>
      </c>
      <c r="N111" s="34">
        <f t="shared" si="62"/>
        <v>0</v>
      </c>
      <c r="O111" s="34">
        <f t="shared" si="62"/>
        <v>0</v>
      </c>
      <c r="P111" s="34">
        <f t="shared" si="62"/>
        <v>0</v>
      </c>
      <c r="Q111" s="34">
        <f t="shared" si="62"/>
        <v>0</v>
      </c>
      <c r="R111" s="153">
        <f t="shared" si="62"/>
        <v>0</v>
      </c>
      <c r="S111" s="34">
        <f t="shared" si="62"/>
        <v>0</v>
      </c>
      <c r="T111" s="34">
        <f t="shared" si="62"/>
        <v>0</v>
      </c>
      <c r="U111" s="34">
        <f t="shared" si="62"/>
        <v>0</v>
      </c>
      <c r="V111" s="34">
        <f t="shared" si="62"/>
        <v>0</v>
      </c>
      <c r="W111" s="34">
        <f t="shared" si="62"/>
        <v>0</v>
      </c>
      <c r="X111" s="34">
        <f t="shared" si="62"/>
        <v>0</v>
      </c>
      <c r="Y111" s="153">
        <f t="shared" si="62"/>
        <v>0</v>
      </c>
      <c r="Z111" s="34">
        <f t="shared" si="62"/>
        <v>0</v>
      </c>
      <c r="AA111" s="34">
        <f t="shared" si="62"/>
        <v>0</v>
      </c>
      <c r="AB111" s="34">
        <f t="shared" si="62"/>
        <v>0</v>
      </c>
      <c r="AC111" s="34">
        <f t="shared" si="62"/>
        <v>0</v>
      </c>
      <c r="AD111" s="34">
        <f t="shared" si="62"/>
        <v>0</v>
      </c>
      <c r="AE111" s="34">
        <f t="shared" si="62"/>
        <v>0</v>
      </c>
      <c r="AF111" s="153">
        <f t="shared" si="62"/>
        <v>0</v>
      </c>
      <c r="AG111" s="34">
        <f t="shared" si="62"/>
        <v>0</v>
      </c>
      <c r="AH111" s="34">
        <f t="shared" si="62"/>
        <v>0</v>
      </c>
      <c r="AI111" s="34">
        <f t="shared" si="62"/>
        <v>0</v>
      </c>
      <c r="AJ111" s="34">
        <f t="shared" si="62"/>
        <v>0</v>
      </c>
      <c r="AK111" s="34">
        <f t="shared" si="62"/>
        <v>0</v>
      </c>
      <c r="AL111" s="34">
        <f t="shared" si="62"/>
        <v>0</v>
      </c>
      <c r="AM111" s="153">
        <f t="shared" si="62"/>
        <v>0</v>
      </c>
      <c r="AN111" s="153">
        <f t="shared" si="62"/>
        <v>0</v>
      </c>
    </row>
    <row r="112" spans="1:40">
      <c r="A112" s="283" t="s">
        <v>133</v>
      </c>
      <c r="B112" s="284"/>
      <c r="C112" s="284"/>
      <c r="D112" s="285"/>
      <c r="E112" s="35">
        <f t="shared" ref="E112:AN112" si="63">IFERROR(E35*$B$11,"-")</f>
        <v>0</v>
      </c>
      <c r="F112" s="36">
        <f t="shared" si="63"/>
        <v>0</v>
      </c>
      <c r="G112" s="36">
        <f t="shared" si="63"/>
        <v>0</v>
      </c>
      <c r="H112" s="36">
        <f t="shared" si="63"/>
        <v>0</v>
      </c>
      <c r="I112" s="36">
        <f t="shared" si="63"/>
        <v>0</v>
      </c>
      <c r="J112" s="42">
        <f t="shared" si="63"/>
        <v>0</v>
      </c>
      <c r="K112" s="154">
        <f t="shared" si="63"/>
        <v>0</v>
      </c>
      <c r="L112" s="46">
        <f t="shared" si="63"/>
        <v>0</v>
      </c>
      <c r="M112" s="36">
        <f t="shared" si="63"/>
        <v>0</v>
      </c>
      <c r="N112" s="36">
        <f t="shared" si="63"/>
        <v>0</v>
      </c>
      <c r="O112" s="36">
        <f t="shared" si="63"/>
        <v>0</v>
      </c>
      <c r="P112" s="36">
        <f t="shared" si="63"/>
        <v>0</v>
      </c>
      <c r="Q112" s="36">
        <f t="shared" si="63"/>
        <v>0</v>
      </c>
      <c r="R112" s="154">
        <f t="shared" si="63"/>
        <v>0</v>
      </c>
      <c r="S112" s="36">
        <f t="shared" si="63"/>
        <v>0</v>
      </c>
      <c r="T112" s="36">
        <f t="shared" si="63"/>
        <v>0</v>
      </c>
      <c r="U112" s="36">
        <f t="shared" si="63"/>
        <v>0</v>
      </c>
      <c r="V112" s="36">
        <f t="shared" si="63"/>
        <v>0</v>
      </c>
      <c r="W112" s="36">
        <f t="shared" si="63"/>
        <v>0</v>
      </c>
      <c r="X112" s="36">
        <f t="shared" si="63"/>
        <v>0</v>
      </c>
      <c r="Y112" s="154">
        <f t="shared" si="63"/>
        <v>0</v>
      </c>
      <c r="Z112" s="36">
        <f t="shared" si="63"/>
        <v>0</v>
      </c>
      <c r="AA112" s="36">
        <f t="shared" si="63"/>
        <v>0</v>
      </c>
      <c r="AB112" s="36">
        <f t="shared" si="63"/>
        <v>0</v>
      </c>
      <c r="AC112" s="36">
        <f t="shared" si="63"/>
        <v>0</v>
      </c>
      <c r="AD112" s="36">
        <f t="shared" si="63"/>
        <v>0</v>
      </c>
      <c r="AE112" s="36">
        <f t="shared" si="63"/>
        <v>0</v>
      </c>
      <c r="AF112" s="154">
        <f t="shared" si="63"/>
        <v>0</v>
      </c>
      <c r="AG112" s="36">
        <f t="shared" si="63"/>
        <v>0</v>
      </c>
      <c r="AH112" s="36">
        <f t="shared" si="63"/>
        <v>0</v>
      </c>
      <c r="AI112" s="36">
        <f t="shared" si="63"/>
        <v>0</v>
      </c>
      <c r="AJ112" s="36">
        <f t="shared" si="63"/>
        <v>0</v>
      </c>
      <c r="AK112" s="36">
        <f t="shared" si="63"/>
        <v>0</v>
      </c>
      <c r="AL112" s="36">
        <f t="shared" si="63"/>
        <v>0</v>
      </c>
      <c r="AM112" s="154">
        <f t="shared" si="63"/>
        <v>0</v>
      </c>
      <c r="AN112" s="154">
        <f t="shared" si="63"/>
        <v>0</v>
      </c>
    </row>
    <row r="113" spans="1:40">
      <c r="A113" s="283" t="s">
        <v>134</v>
      </c>
      <c r="B113" s="284"/>
      <c r="C113" s="284"/>
      <c r="D113" s="285"/>
      <c r="E113" s="37" t="str">
        <f t="shared" ref="E113:AN113" si="64">IFERROR(E35*$B$10,"-")</f>
        <v>-</v>
      </c>
      <c r="F113" s="38" t="str">
        <f t="shared" si="64"/>
        <v>-</v>
      </c>
      <c r="G113" s="38" t="str">
        <f t="shared" si="64"/>
        <v>-</v>
      </c>
      <c r="H113" s="38" t="str">
        <f t="shared" si="64"/>
        <v>-</v>
      </c>
      <c r="I113" s="38" t="str">
        <f t="shared" si="64"/>
        <v>-</v>
      </c>
      <c r="J113" s="43" t="str">
        <f t="shared" si="64"/>
        <v>-</v>
      </c>
      <c r="K113" s="155" t="str">
        <f t="shared" si="64"/>
        <v>-</v>
      </c>
      <c r="L113" s="47" t="str">
        <f t="shared" si="64"/>
        <v>-</v>
      </c>
      <c r="M113" s="38" t="str">
        <f t="shared" si="64"/>
        <v>-</v>
      </c>
      <c r="N113" s="38" t="str">
        <f t="shared" si="64"/>
        <v>-</v>
      </c>
      <c r="O113" s="38" t="str">
        <f t="shared" si="64"/>
        <v>-</v>
      </c>
      <c r="P113" s="38" t="str">
        <f t="shared" si="64"/>
        <v>-</v>
      </c>
      <c r="Q113" s="38" t="str">
        <f t="shared" si="64"/>
        <v>-</v>
      </c>
      <c r="R113" s="155" t="str">
        <f t="shared" si="64"/>
        <v>-</v>
      </c>
      <c r="S113" s="38" t="str">
        <f t="shared" si="64"/>
        <v>-</v>
      </c>
      <c r="T113" s="38" t="str">
        <f t="shared" si="64"/>
        <v>-</v>
      </c>
      <c r="U113" s="38" t="str">
        <f t="shared" si="64"/>
        <v>-</v>
      </c>
      <c r="V113" s="38" t="str">
        <f t="shared" si="64"/>
        <v>-</v>
      </c>
      <c r="W113" s="38" t="str">
        <f t="shared" si="64"/>
        <v>-</v>
      </c>
      <c r="X113" s="38" t="str">
        <f t="shared" si="64"/>
        <v>-</v>
      </c>
      <c r="Y113" s="155" t="str">
        <f t="shared" si="64"/>
        <v>-</v>
      </c>
      <c r="Z113" s="38" t="str">
        <f t="shared" si="64"/>
        <v>-</v>
      </c>
      <c r="AA113" s="38" t="str">
        <f t="shared" si="64"/>
        <v>-</v>
      </c>
      <c r="AB113" s="38" t="str">
        <f t="shared" si="64"/>
        <v>-</v>
      </c>
      <c r="AC113" s="38" t="str">
        <f t="shared" si="64"/>
        <v>-</v>
      </c>
      <c r="AD113" s="38" t="str">
        <f t="shared" si="64"/>
        <v>-</v>
      </c>
      <c r="AE113" s="38" t="str">
        <f t="shared" si="64"/>
        <v>-</v>
      </c>
      <c r="AF113" s="155" t="str">
        <f t="shared" si="64"/>
        <v>-</v>
      </c>
      <c r="AG113" s="38" t="str">
        <f t="shared" si="64"/>
        <v>-</v>
      </c>
      <c r="AH113" s="38" t="str">
        <f t="shared" si="64"/>
        <v>-</v>
      </c>
      <c r="AI113" s="38" t="str">
        <f t="shared" si="64"/>
        <v>-</v>
      </c>
      <c r="AJ113" s="38" t="str">
        <f t="shared" si="64"/>
        <v>-</v>
      </c>
      <c r="AK113" s="38" t="str">
        <f t="shared" si="64"/>
        <v>-</v>
      </c>
      <c r="AL113" s="38" t="str">
        <f t="shared" si="64"/>
        <v>-</v>
      </c>
      <c r="AM113" s="155" t="str">
        <f t="shared" si="64"/>
        <v>-</v>
      </c>
      <c r="AN113" s="155" t="str">
        <f t="shared" si="64"/>
        <v>-</v>
      </c>
    </row>
    <row r="114" spans="1:40">
      <c r="A114" s="283" t="s">
        <v>135</v>
      </c>
      <c r="B114" s="284"/>
      <c r="C114" s="284"/>
      <c r="D114" s="285"/>
      <c r="E114" s="37" t="str">
        <f t="shared" ref="E114:AN114" si="65">IFERROR(E35*$B$12,"-")</f>
        <v>-</v>
      </c>
      <c r="F114" s="38" t="str">
        <f t="shared" si="65"/>
        <v>-</v>
      </c>
      <c r="G114" s="38" t="str">
        <f t="shared" si="65"/>
        <v>-</v>
      </c>
      <c r="H114" s="38" t="str">
        <f t="shared" si="65"/>
        <v>-</v>
      </c>
      <c r="I114" s="38" t="str">
        <f t="shared" si="65"/>
        <v>-</v>
      </c>
      <c r="J114" s="43" t="str">
        <f t="shared" si="65"/>
        <v>-</v>
      </c>
      <c r="K114" s="155" t="str">
        <f t="shared" si="65"/>
        <v>-</v>
      </c>
      <c r="L114" s="47" t="str">
        <f t="shared" si="65"/>
        <v>-</v>
      </c>
      <c r="M114" s="38" t="str">
        <f t="shared" si="65"/>
        <v>-</v>
      </c>
      <c r="N114" s="38" t="str">
        <f t="shared" si="65"/>
        <v>-</v>
      </c>
      <c r="O114" s="38" t="str">
        <f t="shared" si="65"/>
        <v>-</v>
      </c>
      <c r="P114" s="38" t="str">
        <f t="shared" si="65"/>
        <v>-</v>
      </c>
      <c r="Q114" s="38" t="str">
        <f t="shared" si="65"/>
        <v>-</v>
      </c>
      <c r="R114" s="155" t="str">
        <f t="shared" si="65"/>
        <v>-</v>
      </c>
      <c r="S114" s="38" t="str">
        <f t="shared" si="65"/>
        <v>-</v>
      </c>
      <c r="T114" s="38" t="str">
        <f t="shared" si="65"/>
        <v>-</v>
      </c>
      <c r="U114" s="38" t="str">
        <f t="shared" si="65"/>
        <v>-</v>
      </c>
      <c r="V114" s="38" t="str">
        <f t="shared" si="65"/>
        <v>-</v>
      </c>
      <c r="W114" s="38" t="str">
        <f t="shared" si="65"/>
        <v>-</v>
      </c>
      <c r="X114" s="38" t="str">
        <f t="shared" si="65"/>
        <v>-</v>
      </c>
      <c r="Y114" s="155" t="str">
        <f t="shared" si="65"/>
        <v>-</v>
      </c>
      <c r="Z114" s="38" t="str">
        <f t="shared" si="65"/>
        <v>-</v>
      </c>
      <c r="AA114" s="38" t="str">
        <f t="shared" si="65"/>
        <v>-</v>
      </c>
      <c r="AB114" s="38" t="str">
        <f t="shared" si="65"/>
        <v>-</v>
      </c>
      <c r="AC114" s="38" t="str">
        <f t="shared" si="65"/>
        <v>-</v>
      </c>
      <c r="AD114" s="38" t="str">
        <f t="shared" si="65"/>
        <v>-</v>
      </c>
      <c r="AE114" s="38" t="str">
        <f t="shared" si="65"/>
        <v>-</v>
      </c>
      <c r="AF114" s="155" t="str">
        <f t="shared" si="65"/>
        <v>-</v>
      </c>
      <c r="AG114" s="38" t="str">
        <f t="shared" si="65"/>
        <v>-</v>
      </c>
      <c r="AH114" s="38" t="str">
        <f t="shared" si="65"/>
        <v>-</v>
      </c>
      <c r="AI114" s="38" t="str">
        <f t="shared" si="65"/>
        <v>-</v>
      </c>
      <c r="AJ114" s="38" t="str">
        <f t="shared" si="65"/>
        <v>-</v>
      </c>
      <c r="AK114" s="38" t="str">
        <f t="shared" si="65"/>
        <v>-</v>
      </c>
      <c r="AL114" s="38" t="str">
        <f t="shared" si="65"/>
        <v>-</v>
      </c>
      <c r="AM114" s="155" t="str">
        <f t="shared" si="65"/>
        <v>-</v>
      </c>
      <c r="AN114" s="155" t="str">
        <f t="shared" si="65"/>
        <v>-</v>
      </c>
    </row>
    <row r="115" spans="1:40">
      <c r="A115" s="283" t="s">
        <v>136</v>
      </c>
      <c r="B115" s="284"/>
      <c r="C115" s="284"/>
      <c r="D115" s="285"/>
      <c r="E115" s="37" t="str">
        <f t="shared" ref="E115:AN115" si="66">IFERROR(E35*$B$13,"-")</f>
        <v>-</v>
      </c>
      <c r="F115" s="38" t="str">
        <f t="shared" si="66"/>
        <v>-</v>
      </c>
      <c r="G115" s="38" t="str">
        <f t="shared" si="66"/>
        <v>-</v>
      </c>
      <c r="H115" s="38" t="str">
        <f t="shared" si="66"/>
        <v>-</v>
      </c>
      <c r="I115" s="38" t="str">
        <f t="shared" si="66"/>
        <v>-</v>
      </c>
      <c r="J115" s="43" t="str">
        <f t="shared" si="66"/>
        <v>-</v>
      </c>
      <c r="K115" s="155" t="str">
        <f t="shared" si="66"/>
        <v>-</v>
      </c>
      <c r="L115" s="47" t="str">
        <f t="shared" si="66"/>
        <v>-</v>
      </c>
      <c r="M115" s="38" t="str">
        <f t="shared" si="66"/>
        <v>-</v>
      </c>
      <c r="N115" s="38" t="str">
        <f t="shared" si="66"/>
        <v>-</v>
      </c>
      <c r="O115" s="38" t="str">
        <f t="shared" si="66"/>
        <v>-</v>
      </c>
      <c r="P115" s="38" t="str">
        <f t="shared" si="66"/>
        <v>-</v>
      </c>
      <c r="Q115" s="38" t="str">
        <f t="shared" si="66"/>
        <v>-</v>
      </c>
      <c r="R115" s="155" t="str">
        <f t="shared" si="66"/>
        <v>-</v>
      </c>
      <c r="S115" s="38" t="str">
        <f t="shared" si="66"/>
        <v>-</v>
      </c>
      <c r="T115" s="38" t="str">
        <f t="shared" si="66"/>
        <v>-</v>
      </c>
      <c r="U115" s="38" t="str">
        <f t="shared" si="66"/>
        <v>-</v>
      </c>
      <c r="V115" s="38" t="str">
        <f t="shared" si="66"/>
        <v>-</v>
      </c>
      <c r="W115" s="38" t="str">
        <f t="shared" si="66"/>
        <v>-</v>
      </c>
      <c r="X115" s="38" t="str">
        <f t="shared" si="66"/>
        <v>-</v>
      </c>
      <c r="Y115" s="155" t="str">
        <f t="shared" si="66"/>
        <v>-</v>
      </c>
      <c r="Z115" s="38" t="str">
        <f t="shared" si="66"/>
        <v>-</v>
      </c>
      <c r="AA115" s="38" t="str">
        <f t="shared" si="66"/>
        <v>-</v>
      </c>
      <c r="AB115" s="38" t="str">
        <f t="shared" si="66"/>
        <v>-</v>
      </c>
      <c r="AC115" s="38" t="str">
        <f t="shared" si="66"/>
        <v>-</v>
      </c>
      <c r="AD115" s="38" t="str">
        <f t="shared" si="66"/>
        <v>-</v>
      </c>
      <c r="AE115" s="38" t="str">
        <f t="shared" si="66"/>
        <v>-</v>
      </c>
      <c r="AF115" s="155" t="str">
        <f t="shared" si="66"/>
        <v>-</v>
      </c>
      <c r="AG115" s="38" t="str">
        <f t="shared" si="66"/>
        <v>-</v>
      </c>
      <c r="AH115" s="38" t="str">
        <f t="shared" si="66"/>
        <v>-</v>
      </c>
      <c r="AI115" s="38" t="str">
        <f t="shared" si="66"/>
        <v>-</v>
      </c>
      <c r="AJ115" s="38" t="str">
        <f t="shared" si="66"/>
        <v>-</v>
      </c>
      <c r="AK115" s="38" t="str">
        <f t="shared" si="66"/>
        <v>-</v>
      </c>
      <c r="AL115" s="38" t="str">
        <f t="shared" si="66"/>
        <v>-</v>
      </c>
      <c r="AM115" s="155" t="str">
        <f t="shared" si="66"/>
        <v>-</v>
      </c>
      <c r="AN115" s="155" t="str">
        <f t="shared" si="66"/>
        <v>-</v>
      </c>
    </row>
    <row r="116" spans="1:40">
      <c r="A116" s="283" t="s">
        <v>137</v>
      </c>
      <c r="B116" s="284"/>
      <c r="C116" s="284"/>
      <c r="D116" s="285"/>
      <c r="E116" s="37">
        <f t="shared" ref="E116:AN116" si="67">IFERROR((E25+E26+E27)-E111,"-")</f>
        <v>0</v>
      </c>
      <c r="F116" s="38">
        <f t="shared" si="67"/>
        <v>0</v>
      </c>
      <c r="G116" s="38">
        <f t="shared" si="67"/>
        <v>0</v>
      </c>
      <c r="H116" s="38">
        <f t="shared" si="67"/>
        <v>0</v>
      </c>
      <c r="I116" s="38">
        <f t="shared" si="67"/>
        <v>0</v>
      </c>
      <c r="J116" s="43">
        <f t="shared" si="67"/>
        <v>0</v>
      </c>
      <c r="K116" s="155">
        <f t="shared" si="67"/>
        <v>0</v>
      </c>
      <c r="L116" s="47">
        <f t="shared" si="67"/>
        <v>0</v>
      </c>
      <c r="M116" s="38">
        <f t="shared" si="67"/>
        <v>0</v>
      </c>
      <c r="N116" s="38">
        <f t="shared" si="67"/>
        <v>0</v>
      </c>
      <c r="O116" s="38">
        <f t="shared" si="67"/>
        <v>0</v>
      </c>
      <c r="P116" s="38">
        <f t="shared" si="67"/>
        <v>0</v>
      </c>
      <c r="Q116" s="38">
        <f t="shared" si="67"/>
        <v>0</v>
      </c>
      <c r="R116" s="155">
        <f t="shared" si="67"/>
        <v>0</v>
      </c>
      <c r="S116" s="38">
        <f t="shared" si="67"/>
        <v>0</v>
      </c>
      <c r="T116" s="38">
        <f t="shared" si="67"/>
        <v>0</v>
      </c>
      <c r="U116" s="38">
        <f t="shared" si="67"/>
        <v>0</v>
      </c>
      <c r="V116" s="38">
        <f t="shared" si="67"/>
        <v>0</v>
      </c>
      <c r="W116" s="38">
        <f t="shared" si="67"/>
        <v>0</v>
      </c>
      <c r="X116" s="38">
        <f t="shared" si="67"/>
        <v>0</v>
      </c>
      <c r="Y116" s="155">
        <f t="shared" si="67"/>
        <v>0</v>
      </c>
      <c r="Z116" s="38">
        <f t="shared" si="67"/>
        <v>0</v>
      </c>
      <c r="AA116" s="38">
        <f t="shared" si="67"/>
        <v>0</v>
      </c>
      <c r="AB116" s="38">
        <f t="shared" si="67"/>
        <v>0</v>
      </c>
      <c r="AC116" s="38">
        <f t="shared" si="67"/>
        <v>0</v>
      </c>
      <c r="AD116" s="38">
        <f t="shared" si="67"/>
        <v>0</v>
      </c>
      <c r="AE116" s="38">
        <f t="shared" si="67"/>
        <v>0</v>
      </c>
      <c r="AF116" s="155">
        <f t="shared" si="67"/>
        <v>0</v>
      </c>
      <c r="AG116" s="38">
        <f t="shared" si="67"/>
        <v>0</v>
      </c>
      <c r="AH116" s="38">
        <f t="shared" si="67"/>
        <v>0</v>
      </c>
      <c r="AI116" s="38">
        <f t="shared" si="67"/>
        <v>0</v>
      </c>
      <c r="AJ116" s="38">
        <f t="shared" si="67"/>
        <v>0</v>
      </c>
      <c r="AK116" s="38">
        <f t="shared" si="67"/>
        <v>0</v>
      </c>
      <c r="AL116" s="38">
        <f t="shared" si="67"/>
        <v>0</v>
      </c>
      <c r="AM116" s="155">
        <f t="shared" si="67"/>
        <v>0</v>
      </c>
      <c r="AN116" s="155">
        <f t="shared" si="67"/>
        <v>0</v>
      </c>
    </row>
    <row r="117" spans="1:40">
      <c r="A117" s="283" t="s">
        <v>138</v>
      </c>
      <c r="B117" s="284"/>
      <c r="C117" s="284"/>
      <c r="D117" s="285"/>
      <c r="E117" s="37">
        <f t="shared" ref="E117:AN117" si="68">IFERROR((E23-E112),"-")</f>
        <v>0</v>
      </c>
      <c r="F117" s="38">
        <f t="shared" si="68"/>
        <v>0</v>
      </c>
      <c r="G117" s="38">
        <f t="shared" si="68"/>
        <v>0</v>
      </c>
      <c r="H117" s="38">
        <f t="shared" si="68"/>
        <v>0</v>
      </c>
      <c r="I117" s="38">
        <f t="shared" si="68"/>
        <v>0</v>
      </c>
      <c r="J117" s="43">
        <f t="shared" si="68"/>
        <v>0</v>
      </c>
      <c r="K117" s="155">
        <f t="shared" si="68"/>
        <v>0</v>
      </c>
      <c r="L117" s="47">
        <f t="shared" si="68"/>
        <v>0</v>
      </c>
      <c r="M117" s="38">
        <f t="shared" si="68"/>
        <v>0</v>
      </c>
      <c r="N117" s="38">
        <f t="shared" si="68"/>
        <v>0</v>
      </c>
      <c r="O117" s="38">
        <f t="shared" si="68"/>
        <v>0</v>
      </c>
      <c r="P117" s="38">
        <f t="shared" si="68"/>
        <v>0</v>
      </c>
      <c r="Q117" s="38">
        <f t="shared" si="68"/>
        <v>0</v>
      </c>
      <c r="R117" s="155">
        <f t="shared" si="68"/>
        <v>0</v>
      </c>
      <c r="S117" s="38">
        <f t="shared" si="68"/>
        <v>0</v>
      </c>
      <c r="T117" s="38">
        <f t="shared" si="68"/>
        <v>0</v>
      </c>
      <c r="U117" s="38">
        <f t="shared" si="68"/>
        <v>0</v>
      </c>
      <c r="V117" s="38">
        <f t="shared" si="68"/>
        <v>0</v>
      </c>
      <c r="W117" s="38">
        <f t="shared" si="68"/>
        <v>0</v>
      </c>
      <c r="X117" s="38">
        <f t="shared" si="68"/>
        <v>0</v>
      </c>
      <c r="Y117" s="155">
        <f t="shared" si="68"/>
        <v>0</v>
      </c>
      <c r="Z117" s="38">
        <f t="shared" si="68"/>
        <v>0</v>
      </c>
      <c r="AA117" s="38">
        <f t="shared" si="68"/>
        <v>0</v>
      </c>
      <c r="AB117" s="38">
        <f t="shared" si="68"/>
        <v>0</v>
      </c>
      <c r="AC117" s="38">
        <f t="shared" si="68"/>
        <v>0</v>
      </c>
      <c r="AD117" s="38">
        <f t="shared" si="68"/>
        <v>0</v>
      </c>
      <c r="AE117" s="38">
        <f t="shared" si="68"/>
        <v>0</v>
      </c>
      <c r="AF117" s="155">
        <f t="shared" si="68"/>
        <v>0</v>
      </c>
      <c r="AG117" s="38">
        <f t="shared" si="68"/>
        <v>0</v>
      </c>
      <c r="AH117" s="38">
        <f t="shared" si="68"/>
        <v>0</v>
      </c>
      <c r="AI117" s="38">
        <f t="shared" si="68"/>
        <v>0</v>
      </c>
      <c r="AJ117" s="38">
        <f t="shared" si="68"/>
        <v>0</v>
      </c>
      <c r="AK117" s="38">
        <f t="shared" si="68"/>
        <v>0</v>
      </c>
      <c r="AL117" s="38">
        <f t="shared" si="68"/>
        <v>0</v>
      </c>
      <c r="AM117" s="155">
        <f t="shared" si="68"/>
        <v>0</v>
      </c>
      <c r="AN117" s="155">
        <f t="shared" si="68"/>
        <v>0</v>
      </c>
    </row>
    <row r="118" spans="1:40">
      <c r="A118" s="283" t="s">
        <v>139</v>
      </c>
      <c r="B118" s="284"/>
      <c r="C118" s="284"/>
      <c r="D118" s="285"/>
      <c r="E118" s="37" t="str">
        <f t="shared" ref="E118:AN118" si="69">IFERROR((E28+E29)-E113,"-")</f>
        <v>-</v>
      </c>
      <c r="F118" s="38" t="str">
        <f t="shared" si="69"/>
        <v>-</v>
      </c>
      <c r="G118" s="38" t="str">
        <f t="shared" si="69"/>
        <v>-</v>
      </c>
      <c r="H118" s="38" t="str">
        <f t="shared" si="69"/>
        <v>-</v>
      </c>
      <c r="I118" s="38" t="str">
        <f t="shared" si="69"/>
        <v>-</v>
      </c>
      <c r="J118" s="43" t="str">
        <f t="shared" si="69"/>
        <v>-</v>
      </c>
      <c r="K118" s="155" t="str">
        <f t="shared" si="69"/>
        <v>-</v>
      </c>
      <c r="L118" s="47" t="str">
        <f t="shared" si="69"/>
        <v>-</v>
      </c>
      <c r="M118" s="38" t="str">
        <f t="shared" si="69"/>
        <v>-</v>
      </c>
      <c r="N118" s="38" t="str">
        <f t="shared" si="69"/>
        <v>-</v>
      </c>
      <c r="O118" s="38" t="str">
        <f t="shared" si="69"/>
        <v>-</v>
      </c>
      <c r="P118" s="38" t="str">
        <f t="shared" si="69"/>
        <v>-</v>
      </c>
      <c r="Q118" s="38" t="str">
        <f t="shared" si="69"/>
        <v>-</v>
      </c>
      <c r="R118" s="155" t="str">
        <f t="shared" si="69"/>
        <v>-</v>
      </c>
      <c r="S118" s="38" t="str">
        <f t="shared" si="69"/>
        <v>-</v>
      </c>
      <c r="T118" s="38" t="str">
        <f t="shared" si="69"/>
        <v>-</v>
      </c>
      <c r="U118" s="38" t="str">
        <f t="shared" si="69"/>
        <v>-</v>
      </c>
      <c r="V118" s="38" t="str">
        <f t="shared" si="69"/>
        <v>-</v>
      </c>
      <c r="W118" s="38" t="str">
        <f t="shared" si="69"/>
        <v>-</v>
      </c>
      <c r="X118" s="38" t="str">
        <f t="shared" si="69"/>
        <v>-</v>
      </c>
      <c r="Y118" s="155" t="str">
        <f t="shared" si="69"/>
        <v>-</v>
      </c>
      <c r="Z118" s="38" t="str">
        <f t="shared" si="69"/>
        <v>-</v>
      </c>
      <c r="AA118" s="38" t="str">
        <f t="shared" si="69"/>
        <v>-</v>
      </c>
      <c r="AB118" s="38" t="str">
        <f t="shared" si="69"/>
        <v>-</v>
      </c>
      <c r="AC118" s="38" t="str">
        <f t="shared" si="69"/>
        <v>-</v>
      </c>
      <c r="AD118" s="38" t="str">
        <f t="shared" si="69"/>
        <v>-</v>
      </c>
      <c r="AE118" s="38" t="str">
        <f t="shared" si="69"/>
        <v>-</v>
      </c>
      <c r="AF118" s="155" t="str">
        <f t="shared" si="69"/>
        <v>-</v>
      </c>
      <c r="AG118" s="38" t="str">
        <f t="shared" si="69"/>
        <v>-</v>
      </c>
      <c r="AH118" s="38" t="str">
        <f t="shared" si="69"/>
        <v>-</v>
      </c>
      <c r="AI118" s="38" t="str">
        <f t="shared" si="69"/>
        <v>-</v>
      </c>
      <c r="AJ118" s="38" t="str">
        <f t="shared" si="69"/>
        <v>-</v>
      </c>
      <c r="AK118" s="38" t="str">
        <f t="shared" si="69"/>
        <v>-</v>
      </c>
      <c r="AL118" s="38" t="str">
        <f t="shared" si="69"/>
        <v>-</v>
      </c>
      <c r="AM118" s="155" t="str">
        <f t="shared" si="69"/>
        <v>-</v>
      </c>
      <c r="AN118" s="155" t="str">
        <f t="shared" si="69"/>
        <v>-</v>
      </c>
    </row>
    <row r="119" spans="1:40">
      <c r="A119" s="283" t="s">
        <v>140</v>
      </c>
      <c r="B119" s="284"/>
      <c r="C119" s="284"/>
      <c r="D119" s="285"/>
      <c r="E119" s="37" t="str">
        <f t="shared" ref="E119:AN119" si="70">IFERROR(E24-E114,"-")</f>
        <v>-</v>
      </c>
      <c r="F119" s="38" t="str">
        <f t="shared" si="70"/>
        <v>-</v>
      </c>
      <c r="G119" s="38" t="str">
        <f t="shared" si="70"/>
        <v>-</v>
      </c>
      <c r="H119" s="38" t="str">
        <f t="shared" si="70"/>
        <v>-</v>
      </c>
      <c r="I119" s="38" t="str">
        <f t="shared" si="70"/>
        <v>-</v>
      </c>
      <c r="J119" s="43" t="str">
        <f t="shared" si="70"/>
        <v>-</v>
      </c>
      <c r="K119" s="155" t="str">
        <f t="shared" si="70"/>
        <v>-</v>
      </c>
      <c r="L119" s="47" t="str">
        <f t="shared" si="70"/>
        <v>-</v>
      </c>
      <c r="M119" s="38" t="str">
        <f t="shared" si="70"/>
        <v>-</v>
      </c>
      <c r="N119" s="38" t="str">
        <f t="shared" si="70"/>
        <v>-</v>
      </c>
      <c r="O119" s="38" t="str">
        <f t="shared" si="70"/>
        <v>-</v>
      </c>
      <c r="P119" s="38" t="str">
        <f t="shared" si="70"/>
        <v>-</v>
      </c>
      <c r="Q119" s="38" t="str">
        <f t="shared" si="70"/>
        <v>-</v>
      </c>
      <c r="R119" s="155" t="str">
        <f t="shared" si="70"/>
        <v>-</v>
      </c>
      <c r="S119" s="38" t="str">
        <f t="shared" si="70"/>
        <v>-</v>
      </c>
      <c r="T119" s="38" t="str">
        <f t="shared" si="70"/>
        <v>-</v>
      </c>
      <c r="U119" s="38" t="str">
        <f t="shared" si="70"/>
        <v>-</v>
      </c>
      <c r="V119" s="38" t="str">
        <f t="shared" si="70"/>
        <v>-</v>
      </c>
      <c r="W119" s="38" t="str">
        <f t="shared" si="70"/>
        <v>-</v>
      </c>
      <c r="X119" s="38" t="str">
        <f t="shared" si="70"/>
        <v>-</v>
      </c>
      <c r="Y119" s="155" t="str">
        <f t="shared" si="70"/>
        <v>-</v>
      </c>
      <c r="Z119" s="38" t="str">
        <f t="shared" si="70"/>
        <v>-</v>
      </c>
      <c r="AA119" s="38" t="str">
        <f t="shared" si="70"/>
        <v>-</v>
      </c>
      <c r="AB119" s="38" t="str">
        <f t="shared" si="70"/>
        <v>-</v>
      </c>
      <c r="AC119" s="38" t="str">
        <f t="shared" si="70"/>
        <v>-</v>
      </c>
      <c r="AD119" s="38" t="str">
        <f t="shared" si="70"/>
        <v>-</v>
      </c>
      <c r="AE119" s="38" t="str">
        <f t="shared" si="70"/>
        <v>-</v>
      </c>
      <c r="AF119" s="155" t="str">
        <f t="shared" si="70"/>
        <v>-</v>
      </c>
      <c r="AG119" s="38" t="str">
        <f t="shared" si="70"/>
        <v>-</v>
      </c>
      <c r="AH119" s="38" t="str">
        <f t="shared" si="70"/>
        <v>-</v>
      </c>
      <c r="AI119" s="38" t="str">
        <f t="shared" si="70"/>
        <v>-</v>
      </c>
      <c r="AJ119" s="38" t="str">
        <f t="shared" si="70"/>
        <v>-</v>
      </c>
      <c r="AK119" s="38" t="str">
        <f t="shared" si="70"/>
        <v>-</v>
      </c>
      <c r="AL119" s="38" t="str">
        <f t="shared" si="70"/>
        <v>-</v>
      </c>
      <c r="AM119" s="155" t="str">
        <f t="shared" si="70"/>
        <v>-</v>
      </c>
      <c r="AN119" s="155" t="str">
        <f t="shared" si="70"/>
        <v>-</v>
      </c>
    </row>
    <row r="120" spans="1:40" ht="15.75" customHeight="1">
      <c r="A120" s="280" t="s">
        <v>141</v>
      </c>
      <c r="B120" s="281"/>
      <c r="C120" s="281"/>
      <c r="D120" s="282"/>
      <c r="E120" s="39" t="str">
        <f t="shared" ref="E120:AN120" si="71">IFERROR((E30+E31)-E115,"-")</f>
        <v>-</v>
      </c>
      <c r="F120" s="40" t="str">
        <f t="shared" si="71"/>
        <v>-</v>
      </c>
      <c r="G120" s="40" t="str">
        <f t="shared" si="71"/>
        <v>-</v>
      </c>
      <c r="H120" s="40" t="str">
        <f t="shared" si="71"/>
        <v>-</v>
      </c>
      <c r="I120" s="40" t="str">
        <f t="shared" si="71"/>
        <v>-</v>
      </c>
      <c r="J120" s="44" t="str">
        <f t="shared" si="71"/>
        <v>-</v>
      </c>
      <c r="K120" s="156" t="str">
        <f t="shared" si="71"/>
        <v>-</v>
      </c>
      <c r="L120" s="48" t="str">
        <f t="shared" si="71"/>
        <v>-</v>
      </c>
      <c r="M120" s="40" t="str">
        <f t="shared" si="71"/>
        <v>-</v>
      </c>
      <c r="N120" s="40" t="str">
        <f t="shared" si="71"/>
        <v>-</v>
      </c>
      <c r="O120" s="40" t="str">
        <f t="shared" si="71"/>
        <v>-</v>
      </c>
      <c r="P120" s="40" t="str">
        <f t="shared" si="71"/>
        <v>-</v>
      </c>
      <c r="Q120" s="40" t="str">
        <f t="shared" si="71"/>
        <v>-</v>
      </c>
      <c r="R120" s="156" t="str">
        <f t="shared" si="71"/>
        <v>-</v>
      </c>
      <c r="S120" s="40" t="str">
        <f t="shared" si="71"/>
        <v>-</v>
      </c>
      <c r="T120" s="40" t="str">
        <f t="shared" si="71"/>
        <v>-</v>
      </c>
      <c r="U120" s="40" t="str">
        <f t="shared" si="71"/>
        <v>-</v>
      </c>
      <c r="V120" s="40" t="str">
        <f t="shared" si="71"/>
        <v>-</v>
      </c>
      <c r="W120" s="40" t="str">
        <f t="shared" si="71"/>
        <v>-</v>
      </c>
      <c r="X120" s="40" t="str">
        <f t="shared" si="71"/>
        <v>-</v>
      </c>
      <c r="Y120" s="156" t="str">
        <f t="shared" si="71"/>
        <v>-</v>
      </c>
      <c r="Z120" s="40" t="str">
        <f t="shared" si="71"/>
        <v>-</v>
      </c>
      <c r="AA120" s="40" t="str">
        <f t="shared" si="71"/>
        <v>-</v>
      </c>
      <c r="AB120" s="40" t="str">
        <f t="shared" si="71"/>
        <v>-</v>
      </c>
      <c r="AC120" s="40" t="str">
        <f t="shared" si="71"/>
        <v>-</v>
      </c>
      <c r="AD120" s="40" t="str">
        <f t="shared" si="71"/>
        <v>-</v>
      </c>
      <c r="AE120" s="40" t="str">
        <f t="shared" si="71"/>
        <v>-</v>
      </c>
      <c r="AF120" s="156" t="str">
        <f t="shared" si="71"/>
        <v>-</v>
      </c>
      <c r="AG120" s="40" t="str">
        <f t="shared" si="71"/>
        <v>-</v>
      </c>
      <c r="AH120" s="40" t="str">
        <f t="shared" si="71"/>
        <v>-</v>
      </c>
      <c r="AI120" s="40" t="str">
        <f t="shared" si="71"/>
        <v>-</v>
      </c>
      <c r="AJ120" s="40" t="str">
        <f t="shared" si="71"/>
        <v>-</v>
      </c>
      <c r="AK120" s="40" t="str">
        <f t="shared" si="71"/>
        <v>-</v>
      </c>
      <c r="AL120" s="40" t="str">
        <f t="shared" si="71"/>
        <v>-</v>
      </c>
      <c r="AM120" s="156" t="str">
        <f t="shared" si="71"/>
        <v>-</v>
      </c>
      <c r="AN120" s="156" t="str">
        <f t="shared" si="71"/>
        <v>-</v>
      </c>
    </row>
    <row r="121" spans="1:40" ht="15.75" customHeight="1"/>
  </sheetData>
  <sheetProtection formatCells="0" formatColumns="0" formatRows="0" insertColumns="0" insertRows="0" insertHyperlinks="0" deleteColumns="0" deleteRows="0" sort="0" autoFilter="0" pivotTables="0"/>
  <mergeCells count="103">
    <mergeCell ref="A120:D120"/>
    <mergeCell ref="A114:D114"/>
    <mergeCell ref="A115:D115"/>
    <mergeCell ref="A116:D116"/>
    <mergeCell ref="A117:D117"/>
    <mergeCell ref="A118:D118"/>
    <mergeCell ref="A119:D119"/>
    <mergeCell ref="A113:D113"/>
    <mergeCell ref="A83:D83"/>
    <mergeCell ref="A108:D108"/>
    <mergeCell ref="A111:D111"/>
    <mergeCell ref="A112:D112"/>
    <mergeCell ref="A107:D107"/>
    <mergeCell ref="A104:D104"/>
    <mergeCell ref="A105:D105"/>
    <mergeCell ref="A106:D106"/>
    <mergeCell ref="A84:D84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9:D99"/>
    <mergeCell ref="A100:D100"/>
    <mergeCell ref="A102:D102"/>
    <mergeCell ref="A103:D103"/>
    <mergeCell ref="A95:D95"/>
    <mergeCell ref="A96:D96"/>
    <mergeCell ref="A97:D97"/>
    <mergeCell ref="A68:D68"/>
    <mergeCell ref="A70:D70"/>
    <mergeCell ref="A78:D78"/>
    <mergeCell ref="A79:D79"/>
    <mergeCell ref="A80:D80"/>
    <mergeCell ref="A82:D82"/>
    <mergeCell ref="A72:D72"/>
    <mergeCell ref="A73:D73"/>
    <mergeCell ref="A75:D75"/>
    <mergeCell ref="A76:D76"/>
    <mergeCell ref="A77:D77"/>
    <mergeCell ref="A71:D71"/>
    <mergeCell ref="A81:D81"/>
    <mergeCell ref="A64:D64"/>
    <mergeCell ref="A65:D65"/>
    <mergeCell ref="A66:D66"/>
    <mergeCell ref="A67:D67"/>
    <mergeCell ref="A57:D57"/>
    <mergeCell ref="A58:D58"/>
    <mergeCell ref="A59:D59"/>
    <mergeCell ref="A61:D61"/>
    <mergeCell ref="A62:D62"/>
    <mergeCell ref="A63:D63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51:D51"/>
    <mergeCell ref="A52:D52"/>
    <mergeCell ref="A53:D53"/>
    <mergeCell ref="A54:D54"/>
    <mergeCell ref="A55:D55"/>
    <mergeCell ref="A46:D46"/>
    <mergeCell ref="A47:D47"/>
    <mergeCell ref="A48:D48"/>
    <mergeCell ref="A49:D49"/>
    <mergeCell ref="A50:D50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1:B1"/>
    <mergeCell ref="C1:D1"/>
    <mergeCell ref="A3:B3"/>
    <mergeCell ref="C3:D3"/>
    <mergeCell ref="A4:B4"/>
    <mergeCell ref="C4:D4"/>
    <mergeCell ref="AF21:AF22"/>
    <mergeCell ref="AM21:AM22"/>
    <mergeCell ref="AN21:AN22"/>
    <mergeCell ref="K21:K22"/>
    <mergeCell ref="R21:R22"/>
    <mergeCell ref="Y21:Y22"/>
  </mergeCells>
  <dataValidations count="2">
    <dataValidation type="list" allowBlank="1" showInputMessage="1" showErrorMessage="1" sqref="C4:D4">
      <formula1>$C$5:$D$5</formula1>
    </dataValidation>
    <dataValidation type="list" allowBlank="1" showInputMessage="1" showErrorMessage="1" sqref="C4:D4">
      <formula1>$C$5:$D$5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Objectifs!$B$6:$K$6</xm:f>
          </x14:formula1>
          <xm:sqref>C3:D3</xm:sqref>
        </x14:dataValidation>
        <x14:dataValidation type="list" allowBlank="1" showInputMessage="1" showErrorMessage="1">
          <x14:formula1>
            <xm:f>Objectifs!$B$6:$K$6</xm:f>
          </x14:formula1>
          <xm:sqref>C3:D3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8EAADB"/>
  </sheetPr>
  <dimension ref="A1:AO121"/>
  <sheetViews>
    <sheetView zoomScale="78" zoomScaleNormal="78" workbookViewId="0">
      <pane xSplit="4" ySplit="22" topLeftCell="U23" activePane="bottomRight" state="frozen"/>
      <selection pane="topRight"/>
      <selection pane="bottomLeft"/>
      <selection pane="bottomRight"/>
    </sheetView>
  </sheetViews>
  <sheetFormatPr baseColWidth="10" defaultColWidth="11.42578125" defaultRowHeight="15"/>
  <cols>
    <col min="1" max="1" width="34" style="2" customWidth="1"/>
    <col min="2" max="2" width="9.28515625" style="2" customWidth="1"/>
    <col min="3" max="3" width="23.5703125" style="2" customWidth="1"/>
    <col min="4" max="4" width="13.7109375" style="2" customWidth="1"/>
    <col min="5" max="5" width="12.85546875" style="2" customWidth="1"/>
    <col min="6" max="6" width="11.42578125" style="2"/>
    <col min="7" max="7" width="11.5703125" style="2" customWidth="1"/>
    <col min="8" max="11" width="11.42578125" style="2"/>
    <col min="12" max="12" width="12.85546875" style="2" customWidth="1"/>
    <col min="13" max="13" width="11.42578125" style="2"/>
    <col min="14" max="14" width="11.5703125" style="2" customWidth="1"/>
    <col min="15" max="18" width="11.42578125" style="2"/>
    <col min="19" max="19" width="12.85546875" style="2" customWidth="1"/>
    <col min="20" max="20" width="11.42578125" style="2"/>
    <col min="21" max="21" width="11.5703125" style="2" customWidth="1"/>
    <col min="22" max="25" width="11.42578125" style="2"/>
    <col min="26" max="26" width="12.85546875" style="2" customWidth="1"/>
    <col min="27" max="27" width="11.42578125" style="2"/>
    <col min="28" max="28" width="11.5703125" style="2" customWidth="1"/>
    <col min="29" max="32" width="11.42578125" style="2"/>
    <col min="33" max="33" width="12.85546875" style="2" customWidth="1"/>
    <col min="34" max="34" width="11.42578125" style="2" hidden="1"/>
    <col min="35" max="35" width="11.5703125" style="2" hidden="1" customWidth="1"/>
    <col min="36" max="38" width="11.42578125" style="2" hidden="1"/>
    <col min="39" max="39" width="11.42578125" style="2"/>
    <col min="40" max="40" width="30.85546875" style="2" customWidth="1"/>
    <col min="41" max="41" width="11.42578125" style="2"/>
  </cols>
  <sheetData>
    <row r="1" spans="1:40" ht="16.5" customHeight="1">
      <c r="A1" s="252" t="s">
        <v>40</v>
      </c>
      <c r="B1" s="253"/>
      <c r="C1" s="252" t="e">
        <f>MID(CELL("nomfichier",H1),FIND("]",CELL("nomfichier",H1))+1,32)</f>
        <v>#VALUE!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16.5" customHeight="1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0" ht="16.5" customHeight="1">
      <c r="A3" s="256" t="s">
        <v>42</v>
      </c>
      <c r="B3" s="257"/>
      <c r="C3" s="254" t="s">
        <v>3</v>
      </c>
      <c r="D3" s="255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0" ht="16.5" customHeight="1">
      <c r="A4" s="256" t="s">
        <v>43</v>
      </c>
      <c r="B4" s="257"/>
      <c r="C4" s="254" t="s">
        <v>2</v>
      </c>
      <c r="D4" s="255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0" ht="16.5" customHeight="1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0" s="53" customFormat="1" ht="16.5" customHeight="1">
      <c r="A6" s="270" t="s">
        <v>44</v>
      </c>
      <c r="B6" s="271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0" ht="15.75" customHeight="1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 t="shared" ref="D7:D17" si="0"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0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 t="shared" si="0"/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0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 t="shared" si="0"/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0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 t="shared" si="0"/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0">
      <c r="A11" s="54" t="s">
        <v>18</v>
      </c>
      <c r="B11" s="67">
        <f>HLOOKUP(C3,Objectifs!B6:K17,6,FALSE)</f>
        <v>5.0000000000000001E-3</v>
      </c>
      <c r="C11" s="160" t="str">
        <f>AN58</f>
        <v>-</v>
      </c>
      <c r="D11" s="63" t="str">
        <f t="shared" si="0"/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0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 t="shared" si="0"/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0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 t="shared" si="0"/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0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 t="shared" si="0"/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0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 t="shared" si="0"/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0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 t="shared" si="0"/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0" ht="15.75" customHeight="1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 t="shared" si="0"/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0" ht="16.5" customHeight="1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0" ht="15.75" customHeight="1">
      <c r="A19" s="192" t="s">
        <v>26</v>
      </c>
      <c r="B19" s="272">
        <f>'Dates de chargements'!$B$219</f>
        <v>0</v>
      </c>
      <c r="C19" s="27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0" ht="17.45" customHeight="1">
      <c r="A20" s="193" t="s">
        <v>47</v>
      </c>
      <c r="B20" s="273" t="str">
        <f>IFERROR(AN35/$B$19,"-")</f>
        <v>-</v>
      </c>
      <c r="C20" s="27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0" ht="16.5" customHeight="1">
      <c r="D21" s="4"/>
      <c r="E21" s="79" t="str">
        <f t="shared" ref="E21:J21" si="1">TEXT(E22,"jjjj")</f>
        <v>jjjj</v>
      </c>
      <c r="F21" s="80" t="str">
        <f t="shared" si="1"/>
        <v>jjjj</v>
      </c>
      <c r="G21" s="80" t="str">
        <f t="shared" si="1"/>
        <v>jjjj</v>
      </c>
      <c r="H21" s="80" t="str">
        <f t="shared" si="1"/>
        <v>jjjj</v>
      </c>
      <c r="I21" s="80" t="str">
        <f t="shared" si="1"/>
        <v>jjjj</v>
      </c>
      <c r="J21" s="81" t="str">
        <f t="shared" si="1"/>
        <v>jjjj</v>
      </c>
      <c r="K21" s="241" t="s">
        <v>52</v>
      </c>
      <c r="L21" s="79" t="str">
        <f t="shared" ref="L21:Q21" si="2">TEXT(L22,"jjjj")</f>
        <v>jjjj</v>
      </c>
      <c r="M21" s="80" t="str">
        <f t="shared" si="2"/>
        <v>jjjj</v>
      </c>
      <c r="N21" s="80" t="str">
        <f t="shared" si="2"/>
        <v>jjjj</v>
      </c>
      <c r="O21" s="80" t="str">
        <f t="shared" si="2"/>
        <v>jjjj</v>
      </c>
      <c r="P21" s="80" t="str">
        <f t="shared" si="2"/>
        <v>jjjj</v>
      </c>
      <c r="Q21" s="82" t="str">
        <f t="shared" si="2"/>
        <v>jjjj</v>
      </c>
      <c r="R21" s="241" t="s">
        <v>142</v>
      </c>
      <c r="S21" s="79" t="str">
        <f t="shared" ref="S21:X21" si="3">TEXT(S22,"jjjj")</f>
        <v>jjjj</v>
      </c>
      <c r="T21" s="80" t="str">
        <f t="shared" si="3"/>
        <v>jjjj</v>
      </c>
      <c r="U21" s="80" t="str">
        <f t="shared" si="3"/>
        <v>jjjj</v>
      </c>
      <c r="V21" s="80" t="str">
        <f t="shared" si="3"/>
        <v>jjjj</v>
      </c>
      <c r="W21" s="80" t="str">
        <f t="shared" si="3"/>
        <v>jjjj</v>
      </c>
      <c r="X21" s="82" t="str">
        <f t="shared" si="3"/>
        <v>jjjj</v>
      </c>
      <c r="Y21" s="241" t="s">
        <v>143</v>
      </c>
      <c r="Z21" s="79" t="str">
        <f t="shared" ref="Z21:AE21" si="4">TEXT(Z22,"jjjj")</f>
        <v>jjjj</v>
      </c>
      <c r="AA21" s="80" t="str">
        <f t="shared" si="4"/>
        <v>jjjj</v>
      </c>
      <c r="AB21" s="80" t="str">
        <f t="shared" si="4"/>
        <v>jjjj</v>
      </c>
      <c r="AC21" s="80" t="str">
        <f t="shared" si="4"/>
        <v>jjjj</v>
      </c>
      <c r="AD21" s="80" t="str">
        <f t="shared" si="4"/>
        <v>jjjj</v>
      </c>
      <c r="AE21" s="82" t="str">
        <f t="shared" si="4"/>
        <v>jjjj</v>
      </c>
      <c r="AF21" s="241" t="s">
        <v>144</v>
      </c>
      <c r="AG21" s="79" t="str">
        <f t="shared" ref="AG21:AL21" si="5">TEXT(AG22,"jjjj")</f>
        <v>jjjj</v>
      </c>
      <c r="AH21" s="80" t="str">
        <f t="shared" si="5"/>
        <v>jjjj</v>
      </c>
      <c r="AI21" s="80" t="str">
        <f t="shared" si="5"/>
        <v>jjjj</v>
      </c>
      <c r="AJ21" s="80" t="str">
        <f t="shared" si="5"/>
        <v>jjjj</v>
      </c>
      <c r="AK21" s="80" t="str">
        <f t="shared" si="5"/>
        <v>jjjj</v>
      </c>
      <c r="AL21" s="82" t="str">
        <f t="shared" si="5"/>
        <v>jjjj</v>
      </c>
      <c r="AM21" s="241" t="s">
        <v>145</v>
      </c>
      <c r="AN21" s="241" t="s">
        <v>146</v>
      </c>
    </row>
    <row r="22" spans="1:40" ht="16.5" customHeight="1">
      <c r="A22" s="4"/>
      <c r="B22" s="4"/>
      <c r="C22" s="4"/>
      <c r="D22" s="4"/>
      <c r="E22" s="79">
        <v>44592</v>
      </c>
      <c r="F22" s="80">
        <f>+E22+1</f>
        <v>44593</v>
      </c>
      <c r="G22" s="80">
        <f>+F22+1</f>
        <v>44594</v>
      </c>
      <c r="H22" s="80">
        <f>+G22+1</f>
        <v>44595</v>
      </c>
      <c r="I22" s="80">
        <f>+H22+1</f>
        <v>44596</v>
      </c>
      <c r="J22" s="81">
        <f>+I22+1</f>
        <v>44597</v>
      </c>
      <c r="K22" s="242"/>
      <c r="L22" s="83">
        <f>J22+2</f>
        <v>44599</v>
      </c>
      <c r="M22" s="84">
        <f>+L22+1</f>
        <v>44600</v>
      </c>
      <c r="N22" s="84">
        <f>+M22+1</f>
        <v>44601</v>
      </c>
      <c r="O22" s="84">
        <f>+N22+1</f>
        <v>44602</v>
      </c>
      <c r="P22" s="84">
        <f>+O22+1</f>
        <v>44603</v>
      </c>
      <c r="Q22" s="85">
        <f>+P22+1</f>
        <v>44604</v>
      </c>
      <c r="R22" s="242"/>
      <c r="S22" s="83">
        <f>Q22+2</f>
        <v>44606</v>
      </c>
      <c r="T22" s="84">
        <f>+S22+1</f>
        <v>44607</v>
      </c>
      <c r="U22" s="84">
        <f>+T22+1</f>
        <v>44608</v>
      </c>
      <c r="V22" s="84">
        <f>+U22+1</f>
        <v>44609</v>
      </c>
      <c r="W22" s="84">
        <f>+V22+1</f>
        <v>44610</v>
      </c>
      <c r="X22" s="85">
        <f>+W22+1</f>
        <v>44611</v>
      </c>
      <c r="Y22" s="242"/>
      <c r="Z22" s="83">
        <f>X22+2</f>
        <v>44613</v>
      </c>
      <c r="AA22" s="84">
        <f>+Z22+1</f>
        <v>44614</v>
      </c>
      <c r="AB22" s="84">
        <f>+AA22+1</f>
        <v>44615</v>
      </c>
      <c r="AC22" s="84">
        <f>+AB22+1</f>
        <v>44616</v>
      </c>
      <c r="AD22" s="84">
        <f>+AC22+1</f>
        <v>44617</v>
      </c>
      <c r="AE22" s="85">
        <f>+AD22+1</f>
        <v>44618</v>
      </c>
      <c r="AF22" s="242"/>
      <c r="AG22" s="83">
        <f>AE22+2</f>
        <v>44620</v>
      </c>
      <c r="AH22" s="84">
        <f>+AG22+1</f>
        <v>44621</v>
      </c>
      <c r="AI22" s="84">
        <f>+AH22+1</f>
        <v>44622</v>
      </c>
      <c r="AJ22" s="84">
        <f>+AI22+1</f>
        <v>44623</v>
      </c>
      <c r="AK22" s="84">
        <f>+AJ22+1</f>
        <v>44624</v>
      </c>
      <c r="AL22" s="85">
        <f>+AK22+1</f>
        <v>44625</v>
      </c>
      <c r="AM22" s="242"/>
      <c r="AN22" s="242"/>
    </row>
    <row r="23" spans="1:40" ht="15.75" customHeight="1">
      <c r="A23" s="249" t="s">
        <v>54</v>
      </c>
      <c r="B23" s="250"/>
      <c r="C23" s="250"/>
      <c r="D23" s="251"/>
      <c r="E23" s="5"/>
      <c r="F23" s="6"/>
      <c r="G23" s="6"/>
      <c r="H23" s="6"/>
      <c r="I23" s="6"/>
      <c r="J23" s="15"/>
      <c r="K23" s="72">
        <f t="shared" ref="K23:K34" si="6">SUM(E23:J23)</f>
        <v>0</v>
      </c>
      <c r="L23" s="5"/>
      <c r="M23" s="6"/>
      <c r="N23" s="6"/>
      <c r="O23" s="6"/>
      <c r="P23" s="6"/>
      <c r="Q23" s="15"/>
      <c r="R23" s="72">
        <f t="shared" ref="R23:R34" si="7">SUM(L23:Q23)</f>
        <v>0</v>
      </c>
      <c r="S23" s="5"/>
      <c r="T23" s="6"/>
      <c r="U23" s="6"/>
      <c r="V23" s="6"/>
      <c r="W23" s="6"/>
      <c r="X23" s="15"/>
      <c r="Y23" s="72">
        <f t="shared" ref="Y23:Y34" si="8">SUM(S23:X23)</f>
        <v>0</v>
      </c>
      <c r="Z23" s="5"/>
      <c r="AA23" s="6"/>
      <c r="AB23" s="6"/>
      <c r="AC23" s="6"/>
      <c r="AD23" s="6"/>
      <c r="AE23" s="15"/>
      <c r="AF23" s="72">
        <f t="shared" ref="AF23:AF34" si="9">SUM(Z23:AE23)</f>
        <v>0</v>
      </c>
      <c r="AG23" s="5"/>
      <c r="AH23" s="6"/>
      <c r="AI23" s="6"/>
      <c r="AJ23" s="6"/>
      <c r="AK23" s="6"/>
      <c r="AL23" s="15"/>
      <c r="AM23" s="72">
        <f t="shared" ref="AM23:AM34" si="10">SUM(AG23:AL23)</f>
        <v>0</v>
      </c>
      <c r="AN23" s="72">
        <f t="shared" ref="AN23:AN34" si="11">K23+R23+Y23+AF23+AM23</f>
        <v>0</v>
      </c>
    </row>
    <row r="24" spans="1:40">
      <c r="A24" s="243" t="s">
        <v>55</v>
      </c>
      <c r="B24" s="244"/>
      <c r="C24" s="244"/>
      <c r="D24" s="245"/>
      <c r="E24" s="7"/>
      <c r="F24" s="8"/>
      <c r="G24" s="8"/>
      <c r="H24" s="8"/>
      <c r="I24" s="8"/>
      <c r="J24" s="16"/>
      <c r="K24" s="73">
        <f t="shared" si="6"/>
        <v>0</v>
      </c>
      <c r="L24" s="7"/>
      <c r="M24" s="8"/>
      <c r="N24" s="8"/>
      <c r="O24" s="8"/>
      <c r="P24" s="8"/>
      <c r="Q24" s="16"/>
      <c r="R24" s="73">
        <f t="shared" si="7"/>
        <v>0</v>
      </c>
      <c r="S24" s="7"/>
      <c r="T24" s="8"/>
      <c r="U24" s="8"/>
      <c r="V24" s="8"/>
      <c r="W24" s="8"/>
      <c r="X24" s="16"/>
      <c r="Y24" s="73">
        <f t="shared" si="8"/>
        <v>0</v>
      </c>
      <c r="Z24" s="7"/>
      <c r="AA24" s="8"/>
      <c r="AB24" s="8"/>
      <c r="AC24" s="8"/>
      <c r="AD24" s="8"/>
      <c r="AE24" s="16"/>
      <c r="AF24" s="73">
        <f t="shared" si="9"/>
        <v>0</v>
      </c>
      <c r="AG24" s="7"/>
      <c r="AH24" s="8"/>
      <c r="AI24" s="8"/>
      <c r="AJ24" s="8"/>
      <c r="AK24" s="8"/>
      <c r="AL24" s="16"/>
      <c r="AM24" s="73">
        <f t="shared" si="10"/>
        <v>0</v>
      </c>
      <c r="AN24" s="73">
        <f t="shared" si="11"/>
        <v>0</v>
      </c>
    </row>
    <row r="25" spans="1:40">
      <c r="A25" s="243" t="s">
        <v>56</v>
      </c>
      <c r="B25" s="244"/>
      <c r="C25" s="244"/>
      <c r="D25" s="245"/>
      <c r="E25" s="7"/>
      <c r="F25" s="8"/>
      <c r="G25" s="8"/>
      <c r="H25" s="8"/>
      <c r="I25" s="8"/>
      <c r="J25" s="16"/>
      <c r="K25" s="73">
        <f t="shared" si="6"/>
        <v>0</v>
      </c>
      <c r="L25" s="7"/>
      <c r="M25" s="8"/>
      <c r="N25" s="8"/>
      <c r="O25" s="8"/>
      <c r="P25" s="8"/>
      <c r="Q25" s="16"/>
      <c r="R25" s="73">
        <f t="shared" si="7"/>
        <v>0</v>
      </c>
      <c r="S25" s="7"/>
      <c r="T25" s="8"/>
      <c r="U25" s="8"/>
      <c r="V25" s="8"/>
      <c r="W25" s="8"/>
      <c r="X25" s="16"/>
      <c r="Y25" s="73">
        <f t="shared" si="8"/>
        <v>0</v>
      </c>
      <c r="Z25" s="7"/>
      <c r="AA25" s="8"/>
      <c r="AB25" s="8"/>
      <c r="AC25" s="8"/>
      <c r="AD25" s="8"/>
      <c r="AE25" s="16"/>
      <c r="AF25" s="73">
        <f t="shared" si="9"/>
        <v>0</v>
      </c>
      <c r="AG25" s="7"/>
      <c r="AH25" s="8"/>
      <c r="AI25" s="8"/>
      <c r="AJ25" s="8"/>
      <c r="AK25" s="8"/>
      <c r="AL25" s="16"/>
      <c r="AM25" s="73">
        <f t="shared" si="10"/>
        <v>0</v>
      </c>
      <c r="AN25" s="73">
        <f t="shared" si="11"/>
        <v>0</v>
      </c>
    </row>
    <row r="26" spans="1:40">
      <c r="A26" s="243" t="s">
        <v>57</v>
      </c>
      <c r="B26" s="244"/>
      <c r="C26" s="244"/>
      <c r="D26" s="245"/>
      <c r="E26" s="7"/>
      <c r="F26" s="8"/>
      <c r="G26" s="8"/>
      <c r="H26" s="8"/>
      <c r="I26" s="8"/>
      <c r="J26" s="16"/>
      <c r="K26" s="73">
        <f t="shared" si="6"/>
        <v>0</v>
      </c>
      <c r="L26" s="7"/>
      <c r="M26" s="8"/>
      <c r="N26" s="8"/>
      <c r="O26" s="8"/>
      <c r="P26" s="8"/>
      <c r="Q26" s="16"/>
      <c r="R26" s="73">
        <f t="shared" si="7"/>
        <v>0</v>
      </c>
      <c r="S26" s="7"/>
      <c r="T26" s="8"/>
      <c r="U26" s="8"/>
      <c r="V26" s="8"/>
      <c r="W26" s="8"/>
      <c r="X26" s="16"/>
      <c r="Y26" s="73">
        <f t="shared" si="8"/>
        <v>0</v>
      </c>
      <c r="Z26" s="7"/>
      <c r="AA26" s="8"/>
      <c r="AB26" s="8"/>
      <c r="AC26" s="8"/>
      <c r="AD26" s="8"/>
      <c r="AE26" s="16"/>
      <c r="AF26" s="73">
        <f t="shared" si="9"/>
        <v>0</v>
      </c>
      <c r="AG26" s="7"/>
      <c r="AH26" s="8"/>
      <c r="AI26" s="8"/>
      <c r="AJ26" s="8"/>
      <c r="AK26" s="8"/>
      <c r="AL26" s="16"/>
      <c r="AM26" s="73">
        <f t="shared" si="10"/>
        <v>0</v>
      </c>
      <c r="AN26" s="73">
        <f t="shared" si="11"/>
        <v>0</v>
      </c>
    </row>
    <row r="27" spans="1:40">
      <c r="A27" s="243" t="s">
        <v>58</v>
      </c>
      <c r="B27" s="244"/>
      <c r="C27" s="244"/>
      <c r="D27" s="245"/>
      <c r="E27" s="7"/>
      <c r="F27" s="8"/>
      <c r="G27" s="8"/>
      <c r="H27" s="8"/>
      <c r="I27" s="8"/>
      <c r="J27" s="16"/>
      <c r="K27" s="73">
        <f t="shared" si="6"/>
        <v>0</v>
      </c>
      <c r="L27" s="7"/>
      <c r="M27" s="8"/>
      <c r="N27" s="8"/>
      <c r="O27" s="8"/>
      <c r="P27" s="8"/>
      <c r="Q27" s="16"/>
      <c r="R27" s="73">
        <f t="shared" si="7"/>
        <v>0</v>
      </c>
      <c r="S27" s="7"/>
      <c r="T27" s="8"/>
      <c r="U27" s="8"/>
      <c r="V27" s="8"/>
      <c r="W27" s="8"/>
      <c r="X27" s="16"/>
      <c r="Y27" s="73">
        <f t="shared" si="8"/>
        <v>0</v>
      </c>
      <c r="Z27" s="7"/>
      <c r="AA27" s="8"/>
      <c r="AB27" s="8"/>
      <c r="AC27" s="8"/>
      <c r="AD27" s="8"/>
      <c r="AE27" s="16"/>
      <c r="AF27" s="73">
        <f t="shared" si="9"/>
        <v>0</v>
      </c>
      <c r="AG27" s="7"/>
      <c r="AH27" s="8"/>
      <c r="AI27" s="8"/>
      <c r="AJ27" s="8"/>
      <c r="AK27" s="8"/>
      <c r="AL27" s="16"/>
      <c r="AM27" s="73">
        <f t="shared" si="10"/>
        <v>0</v>
      </c>
      <c r="AN27" s="73">
        <f t="shared" si="11"/>
        <v>0</v>
      </c>
    </row>
    <row r="28" spans="1:40">
      <c r="A28" s="243" t="s">
        <v>59</v>
      </c>
      <c r="B28" s="244"/>
      <c r="C28" s="244"/>
      <c r="D28" s="245"/>
      <c r="E28" s="7"/>
      <c r="F28" s="8"/>
      <c r="G28" s="8"/>
      <c r="H28" s="8"/>
      <c r="I28" s="8"/>
      <c r="J28" s="16"/>
      <c r="K28" s="73">
        <f t="shared" si="6"/>
        <v>0</v>
      </c>
      <c r="L28" s="7"/>
      <c r="M28" s="8"/>
      <c r="N28" s="8"/>
      <c r="O28" s="8"/>
      <c r="P28" s="8"/>
      <c r="Q28" s="16"/>
      <c r="R28" s="73">
        <f t="shared" si="7"/>
        <v>0</v>
      </c>
      <c r="S28" s="7"/>
      <c r="T28" s="8"/>
      <c r="U28" s="8"/>
      <c r="V28" s="8"/>
      <c r="W28" s="8"/>
      <c r="X28" s="16"/>
      <c r="Y28" s="73">
        <f t="shared" si="8"/>
        <v>0</v>
      </c>
      <c r="Z28" s="7"/>
      <c r="AA28" s="8"/>
      <c r="AB28" s="8"/>
      <c r="AC28" s="8"/>
      <c r="AD28" s="8"/>
      <c r="AE28" s="16"/>
      <c r="AF28" s="73">
        <f t="shared" si="9"/>
        <v>0</v>
      </c>
      <c r="AG28" s="7"/>
      <c r="AH28" s="8"/>
      <c r="AI28" s="8"/>
      <c r="AJ28" s="8"/>
      <c r="AK28" s="8"/>
      <c r="AL28" s="16"/>
      <c r="AM28" s="73">
        <f t="shared" si="10"/>
        <v>0</v>
      </c>
      <c r="AN28" s="73">
        <f t="shared" si="11"/>
        <v>0</v>
      </c>
    </row>
    <row r="29" spans="1:40">
      <c r="A29" s="243" t="s">
        <v>60</v>
      </c>
      <c r="B29" s="244"/>
      <c r="C29" s="244"/>
      <c r="D29" s="245"/>
      <c r="E29" s="7"/>
      <c r="F29" s="8"/>
      <c r="G29" s="8"/>
      <c r="H29" s="8"/>
      <c r="I29" s="8"/>
      <c r="J29" s="16"/>
      <c r="K29" s="73">
        <f t="shared" si="6"/>
        <v>0</v>
      </c>
      <c r="L29" s="7"/>
      <c r="M29" s="8"/>
      <c r="N29" s="8"/>
      <c r="O29" s="8"/>
      <c r="P29" s="8"/>
      <c r="Q29" s="16"/>
      <c r="R29" s="73">
        <f t="shared" si="7"/>
        <v>0</v>
      </c>
      <c r="S29" s="7"/>
      <c r="T29" s="8"/>
      <c r="U29" s="8"/>
      <c r="V29" s="8"/>
      <c r="W29" s="8"/>
      <c r="X29" s="16"/>
      <c r="Y29" s="73">
        <f t="shared" si="8"/>
        <v>0</v>
      </c>
      <c r="Z29" s="7"/>
      <c r="AA29" s="8"/>
      <c r="AB29" s="8"/>
      <c r="AC29" s="8"/>
      <c r="AD29" s="8"/>
      <c r="AE29" s="16"/>
      <c r="AF29" s="73">
        <f t="shared" si="9"/>
        <v>0</v>
      </c>
      <c r="AG29" s="7"/>
      <c r="AH29" s="8"/>
      <c r="AI29" s="8"/>
      <c r="AJ29" s="8"/>
      <c r="AK29" s="8"/>
      <c r="AL29" s="16"/>
      <c r="AM29" s="73">
        <f t="shared" si="10"/>
        <v>0</v>
      </c>
      <c r="AN29" s="73">
        <f t="shared" si="11"/>
        <v>0</v>
      </c>
    </row>
    <row r="30" spans="1:40">
      <c r="A30" s="243" t="s">
        <v>61</v>
      </c>
      <c r="B30" s="244"/>
      <c r="C30" s="244"/>
      <c r="D30" s="245"/>
      <c r="E30" s="7"/>
      <c r="F30" s="8"/>
      <c r="G30" s="8"/>
      <c r="H30" s="8"/>
      <c r="I30" s="8"/>
      <c r="J30" s="16"/>
      <c r="K30" s="73">
        <f t="shared" si="6"/>
        <v>0</v>
      </c>
      <c r="L30" s="7"/>
      <c r="M30" s="8"/>
      <c r="N30" s="8"/>
      <c r="O30" s="8"/>
      <c r="P30" s="8"/>
      <c r="Q30" s="16"/>
      <c r="R30" s="73">
        <f t="shared" si="7"/>
        <v>0</v>
      </c>
      <c r="S30" s="7"/>
      <c r="T30" s="8"/>
      <c r="U30" s="8"/>
      <c r="V30" s="8"/>
      <c r="W30" s="8"/>
      <c r="X30" s="16"/>
      <c r="Y30" s="73">
        <f t="shared" si="8"/>
        <v>0</v>
      </c>
      <c r="Z30" s="7"/>
      <c r="AA30" s="8"/>
      <c r="AB30" s="8"/>
      <c r="AC30" s="8"/>
      <c r="AD30" s="8"/>
      <c r="AE30" s="16"/>
      <c r="AF30" s="73">
        <f t="shared" si="9"/>
        <v>0</v>
      </c>
      <c r="AG30" s="7"/>
      <c r="AH30" s="8"/>
      <c r="AI30" s="8"/>
      <c r="AJ30" s="8"/>
      <c r="AK30" s="8"/>
      <c r="AL30" s="16"/>
      <c r="AM30" s="73">
        <f t="shared" si="10"/>
        <v>0</v>
      </c>
      <c r="AN30" s="73">
        <f t="shared" si="11"/>
        <v>0</v>
      </c>
    </row>
    <row r="31" spans="1:40">
      <c r="A31" s="243" t="s">
        <v>62</v>
      </c>
      <c r="B31" s="244"/>
      <c r="C31" s="244"/>
      <c r="D31" s="245"/>
      <c r="E31" s="9"/>
      <c r="F31" s="10"/>
      <c r="G31" s="10"/>
      <c r="H31" s="10"/>
      <c r="I31" s="10"/>
      <c r="J31" s="17"/>
      <c r="K31" s="74">
        <f t="shared" si="6"/>
        <v>0</v>
      </c>
      <c r="L31" s="9"/>
      <c r="M31" s="10"/>
      <c r="N31" s="10"/>
      <c r="O31" s="10"/>
      <c r="P31" s="10"/>
      <c r="Q31" s="17"/>
      <c r="R31" s="74">
        <f t="shared" si="7"/>
        <v>0</v>
      </c>
      <c r="S31" s="9"/>
      <c r="T31" s="10"/>
      <c r="U31" s="10"/>
      <c r="V31" s="10"/>
      <c r="W31" s="10"/>
      <c r="X31" s="17"/>
      <c r="Y31" s="74">
        <f t="shared" si="8"/>
        <v>0</v>
      </c>
      <c r="Z31" s="9"/>
      <c r="AA31" s="10"/>
      <c r="AB31" s="10"/>
      <c r="AC31" s="10"/>
      <c r="AD31" s="10"/>
      <c r="AE31" s="17"/>
      <c r="AF31" s="74">
        <f t="shared" si="9"/>
        <v>0</v>
      </c>
      <c r="AG31" s="9"/>
      <c r="AH31" s="10"/>
      <c r="AI31" s="10"/>
      <c r="AJ31" s="10"/>
      <c r="AK31" s="10"/>
      <c r="AL31" s="17"/>
      <c r="AM31" s="74">
        <f t="shared" si="10"/>
        <v>0</v>
      </c>
      <c r="AN31" s="74">
        <f t="shared" si="11"/>
        <v>0</v>
      </c>
    </row>
    <row r="32" spans="1:40">
      <c r="A32" s="246" t="s">
        <v>63</v>
      </c>
      <c r="B32" s="247"/>
      <c r="C32" s="247"/>
      <c r="D32" s="248"/>
      <c r="E32" s="7"/>
      <c r="F32" s="8"/>
      <c r="G32" s="8"/>
      <c r="H32" s="8"/>
      <c r="I32" s="8"/>
      <c r="J32" s="16"/>
      <c r="K32" s="73">
        <f t="shared" si="6"/>
        <v>0</v>
      </c>
      <c r="L32" s="7"/>
      <c r="M32" s="8"/>
      <c r="N32" s="8"/>
      <c r="O32" s="8"/>
      <c r="P32" s="8"/>
      <c r="Q32" s="16"/>
      <c r="R32" s="73">
        <f t="shared" si="7"/>
        <v>0</v>
      </c>
      <c r="S32" s="7"/>
      <c r="T32" s="8"/>
      <c r="U32" s="8"/>
      <c r="V32" s="8"/>
      <c r="W32" s="8"/>
      <c r="X32" s="16"/>
      <c r="Y32" s="73">
        <f t="shared" si="8"/>
        <v>0</v>
      </c>
      <c r="Z32" s="7"/>
      <c r="AA32" s="8"/>
      <c r="AB32" s="8"/>
      <c r="AC32" s="8"/>
      <c r="AD32" s="8"/>
      <c r="AE32" s="16"/>
      <c r="AF32" s="73">
        <f t="shared" si="9"/>
        <v>0</v>
      </c>
      <c r="AG32" s="7"/>
      <c r="AH32" s="8"/>
      <c r="AI32" s="8"/>
      <c r="AJ32" s="8"/>
      <c r="AK32" s="8"/>
      <c r="AL32" s="16"/>
      <c r="AM32" s="73">
        <f t="shared" si="10"/>
        <v>0</v>
      </c>
      <c r="AN32" s="73">
        <f t="shared" si="11"/>
        <v>0</v>
      </c>
    </row>
    <row r="33" spans="1:40">
      <c r="A33" s="246" t="s">
        <v>64</v>
      </c>
      <c r="B33" s="247"/>
      <c r="C33" s="247"/>
      <c r="D33" s="248"/>
      <c r="E33" s="7"/>
      <c r="F33" s="8"/>
      <c r="G33" s="8"/>
      <c r="H33" s="8"/>
      <c r="I33" s="8"/>
      <c r="J33" s="16"/>
      <c r="K33" s="73">
        <f t="shared" si="6"/>
        <v>0</v>
      </c>
      <c r="L33" s="7"/>
      <c r="M33" s="8"/>
      <c r="N33" s="8"/>
      <c r="O33" s="8"/>
      <c r="P33" s="8"/>
      <c r="Q33" s="16"/>
      <c r="R33" s="73">
        <f t="shared" si="7"/>
        <v>0</v>
      </c>
      <c r="S33" s="7"/>
      <c r="T33" s="8"/>
      <c r="U33" s="8"/>
      <c r="V33" s="8"/>
      <c r="W33" s="8"/>
      <c r="X33" s="16"/>
      <c r="Y33" s="73">
        <f t="shared" si="8"/>
        <v>0</v>
      </c>
      <c r="Z33" s="7"/>
      <c r="AA33" s="8"/>
      <c r="AB33" s="8"/>
      <c r="AC33" s="8"/>
      <c r="AD33" s="8"/>
      <c r="AE33" s="16"/>
      <c r="AF33" s="73">
        <f t="shared" si="9"/>
        <v>0</v>
      </c>
      <c r="AG33" s="7"/>
      <c r="AH33" s="8"/>
      <c r="AI33" s="8"/>
      <c r="AJ33" s="8"/>
      <c r="AK33" s="8"/>
      <c r="AL33" s="16"/>
      <c r="AM33" s="73">
        <f t="shared" si="10"/>
        <v>0</v>
      </c>
      <c r="AN33" s="73">
        <f t="shared" si="11"/>
        <v>0</v>
      </c>
    </row>
    <row r="34" spans="1:40" ht="15.75" customHeight="1">
      <c r="A34" s="243" t="s">
        <v>65</v>
      </c>
      <c r="B34" s="244"/>
      <c r="C34" s="244"/>
      <c r="D34" s="245"/>
      <c r="E34" s="7"/>
      <c r="F34" s="8"/>
      <c r="G34" s="8"/>
      <c r="H34" s="8"/>
      <c r="I34" s="8"/>
      <c r="J34" s="16"/>
      <c r="K34" s="73">
        <f t="shared" si="6"/>
        <v>0</v>
      </c>
      <c r="L34" s="7"/>
      <c r="M34" s="8"/>
      <c r="N34" s="8"/>
      <c r="O34" s="8"/>
      <c r="P34" s="8"/>
      <c r="Q34" s="16"/>
      <c r="R34" s="73">
        <f t="shared" si="7"/>
        <v>0</v>
      </c>
      <c r="S34" s="7"/>
      <c r="T34" s="8"/>
      <c r="U34" s="8"/>
      <c r="V34" s="8"/>
      <c r="W34" s="8"/>
      <c r="X34" s="16"/>
      <c r="Y34" s="73">
        <f t="shared" si="8"/>
        <v>0</v>
      </c>
      <c r="Z34" s="7"/>
      <c r="AA34" s="8"/>
      <c r="AB34" s="8"/>
      <c r="AC34" s="8"/>
      <c r="AD34" s="8"/>
      <c r="AE34" s="16"/>
      <c r="AF34" s="73">
        <f t="shared" si="9"/>
        <v>0</v>
      </c>
      <c r="AG34" s="7"/>
      <c r="AH34" s="8"/>
      <c r="AI34" s="8"/>
      <c r="AJ34" s="8"/>
      <c r="AK34" s="8"/>
      <c r="AL34" s="16"/>
      <c r="AM34" s="73">
        <f t="shared" si="10"/>
        <v>0</v>
      </c>
      <c r="AN34" s="73">
        <f t="shared" si="11"/>
        <v>0</v>
      </c>
    </row>
    <row r="35" spans="1:40" ht="16.5" customHeight="1">
      <c r="A35" s="258" t="s">
        <v>66</v>
      </c>
      <c r="B35" s="259"/>
      <c r="C35" s="259"/>
      <c r="D35" s="260"/>
      <c r="E35" s="76">
        <f t="shared" ref="E35:AN35" si="12">SUM(E23:E34)</f>
        <v>0</v>
      </c>
      <c r="F35" s="77">
        <f t="shared" si="12"/>
        <v>0</v>
      </c>
      <c r="G35" s="77">
        <f t="shared" si="12"/>
        <v>0</v>
      </c>
      <c r="H35" s="77">
        <f t="shared" si="12"/>
        <v>0</v>
      </c>
      <c r="I35" s="77">
        <f t="shared" si="12"/>
        <v>0</v>
      </c>
      <c r="J35" s="78">
        <f t="shared" si="12"/>
        <v>0</v>
      </c>
      <c r="K35" s="75">
        <f t="shared" si="12"/>
        <v>0</v>
      </c>
      <c r="L35" s="76">
        <f t="shared" si="12"/>
        <v>0</v>
      </c>
      <c r="M35" s="77">
        <f t="shared" si="12"/>
        <v>0</v>
      </c>
      <c r="N35" s="77">
        <f t="shared" si="12"/>
        <v>0</v>
      </c>
      <c r="O35" s="77">
        <f t="shared" si="12"/>
        <v>0</v>
      </c>
      <c r="P35" s="77">
        <f t="shared" si="12"/>
        <v>0</v>
      </c>
      <c r="Q35" s="78">
        <f t="shared" si="12"/>
        <v>0</v>
      </c>
      <c r="R35" s="75">
        <f t="shared" si="12"/>
        <v>0</v>
      </c>
      <c r="S35" s="76">
        <f t="shared" si="12"/>
        <v>0</v>
      </c>
      <c r="T35" s="77">
        <f t="shared" si="12"/>
        <v>0</v>
      </c>
      <c r="U35" s="77">
        <f t="shared" si="12"/>
        <v>0</v>
      </c>
      <c r="V35" s="77">
        <f t="shared" si="12"/>
        <v>0</v>
      </c>
      <c r="W35" s="77">
        <f t="shared" si="12"/>
        <v>0</v>
      </c>
      <c r="X35" s="78">
        <f t="shared" si="12"/>
        <v>0</v>
      </c>
      <c r="Y35" s="75">
        <f t="shared" si="12"/>
        <v>0</v>
      </c>
      <c r="Z35" s="76">
        <f t="shared" si="12"/>
        <v>0</v>
      </c>
      <c r="AA35" s="77">
        <f t="shared" si="12"/>
        <v>0</v>
      </c>
      <c r="AB35" s="77">
        <f t="shared" si="12"/>
        <v>0</v>
      </c>
      <c r="AC35" s="77">
        <f t="shared" si="12"/>
        <v>0</v>
      </c>
      <c r="AD35" s="77">
        <f t="shared" si="12"/>
        <v>0</v>
      </c>
      <c r="AE35" s="78">
        <f t="shared" si="12"/>
        <v>0</v>
      </c>
      <c r="AF35" s="75">
        <f t="shared" si="12"/>
        <v>0</v>
      </c>
      <c r="AG35" s="76">
        <f t="shared" si="12"/>
        <v>0</v>
      </c>
      <c r="AH35" s="77">
        <f t="shared" si="12"/>
        <v>0</v>
      </c>
      <c r="AI35" s="77">
        <f t="shared" si="12"/>
        <v>0</v>
      </c>
      <c r="AJ35" s="77">
        <f t="shared" si="12"/>
        <v>0</v>
      </c>
      <c r="AK35" s="77">
        <f t="shared" si="12"/>
        <v>0</v>
      </c>
      <c r="AL35" s="78">
        <f t="shared" si="12"/>
        <v>0</v>
      </c>
      <c r="AM35" s="75">
        <f t="shared" si="12"/>
        <v>0</v>
      </c>
      <c r="AN35" s="75">
        <f t="shared" si="12"/>
        <v>0</v>
      </c>
    </row>
    <row r="36" spans="1:40" ht="16.5" customHeight="1">
      <c r="A36" s="258" t="s">
        <v>67</v>
      </c>
      <c r="B36" s="259"/>
      <c r="C36" s="259"/>
      <c r="D36" s="260"/>
      <c r="E36" s="76">
        <f t="shared" ref="E36:AN36" si="13">SUM(E23:E31)</f>
        <v>0</v>
      </c>
      <c r="F36" s="77">
        <f t="shared" si="13"/>
        <v>0</v>
      </c>
      <c r="G36" s="77">
        <f t="shared" si="13"/>
        <v>0</v>
      </c>
      <c r="H36" s="77">
        <f t="shared" si="13"/>
        <v>0</v>
      </c>
      <c r="I36" s="77">
        <f t="shared" si="13"/>
        <v>0</v>
      </c>
      <c r="J36" s="78">
        <f t="shared" si="13"/>
        <v>0</v>
      </c>
      <c r="K36" s="75">
        <f t="shared" si="13"/>
        <v>0</v>
      </c>
      <c r="L36" s="76">
        <f t="shared" si="13"/>
        <v>0</v>
      </c>
      <c r="M36" s="77">
        <f t="shared" si="13"/>
        <v>0</v>
      </c>
      <c r="N36" s="77">
        <f t="shared" si="13"/>
        <v>0</v>
      </c>
      <c r="O36" s="77">
        <f t="shared" si="13"/>
        <v>0</v>
      </c>
      <c r="P36" s="77">
        <f t="shared" si="13"/>
        <v>0</v>
      </c>
      <c r="Q36" s="78">
        <f t="shared" si="13"/>
        <v>0</v>
      </c>
      <c r="R36" s="75">
        <f t="shared" si="13"/>
        <v>0</v>
      </c>
      <c r="S36" s="76">
        <f t="shared" si="13"/>
        <v>0</v>
      </c>
      <c r="T36" s="77">
        <f t="shared" si="13"/>
        <v>0</v>
      </c>
      <c r="U36" s="77">
        <f t="shared" si="13"/>
        <v>0</v>
      </c>
      <c r="V36" s="77">
        <f t="shared" si="13"/>
        <v>0</v>
      </c>
      <c r="W36" s="77">
        <f t="shared" si="13"/>
        <v>0</v>
      </c>
      <c r="X36" s="78">
        <f t="shared" si="13"/>
        <v>0</v>
      </c>
      <c r="Y36" s="75">
        <f t="shared" si="13"/>
        <v>0</v>
      </c>
      <c r="Z36" s="76">
        <f t="shared" si="13"/>
        <v>0</v>
      </c>
      <c r="AA36" s="77">
        <f t="shared" si="13"/>
        <v>0</v>
      </c>
      <c r="AB36" s="77">
        <f t="shared" si="13"/>
        <v>0</v>
      </c>
      <c r="AC36" s="77">
        <f t="shared" si="13"/>
        <v>0</v>
      </c>
      <c r="AD36" s="77">
        <f t="shared" si="13"/>
        <v>0</v>
      </c>
      <c r="AE36" s="78">
        <f t="shared" si="13"/>
        <v>0</v>
      </c>
      <c r="AF36" s="75">
        <f t="shared" si="13"/>
        <v>0</v>
      </c>
      <c r="AG36" s="76">
        <f t="shared" si="13"/>
        <v>0</v>
      </c>
      <c r="AH36" s="77">
        <f t="shared" si="13"/>
        <v>0</v>
      </c>
      <c r="AI36" s="77">
        <f t="shared" si="13"/>
        <v>0</v>
      </c>
      <c r="AJ36" s="77">
        <f t="shared" si="13"/>
        <v>0</v>
      </c>
      <c r="AK36" s="77">
        <f t="shared" si="13"/>
        <v>0</v>
      </c>
      <c r="AL36" s="78">
        <f t="shared" si="13"/>
        <v>0</v>
      </c>
      <c r="AM36" s="75">
        <f t="shared" si="13"/>
        <v>0</v>
      </c>
      <c r="AN36" s="75">
        <f t="shared" si="13"/>
        <v>0</v>
      </c>
    </row>
    <row r="37" spans="1:40" ht="16.5" customHeight="1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0" ht="15.75" customHeight="1">
      <c r="A38" s="261" t="s">
        <v>68</v>
      </c>
      <c r="B38" s="262"/>
      <c r="C38" s="262"/>
      <c r="D38" s="263"/>
      <c r="E38" s="102" t="str">
        <f t="shared" ref="E38:AN38" si="14">IF($C$4="oui",E35-(E36/$B$9),"-")</f>
        <v>-</v>
      </c>
      <c r="F38" s="103" t="str">
        <f t="shared" si="14"/>
        <v>-</v>
      </c>
      <c r="G38" s="103" t="str">
        <f t="shared" si="14"/>
        <v>-</v>
      </c>
      <c r="H38" s="103" t="str">
        <f t="shared" si="14"/>
        <v>-</v>
      </c>
      <c r="I38" s="103" t="str">
        <f t="shared" si="14"/>
        <v>-</v>
      </c>
      <c r="J38" s="104" t="str">
        <f t="shared" si="14"/>
        <v>-</v>
      </c>
      <c r="K38" s="108" t="str">
        <f t="shared" si="14"/>
        <v>-</v>
      </c>
      <c r="L38" s="102" t="str">
        <f t="shared" si="14"/>
        <v>-</v>
      </c>
      <c r="M38" s="103" t="str">
        <f t="shared" si="14"/>
        <v>-</v>
      </c>
      <c r="N38" s="103" t="str">
        <f t="shared" si="14"/>
        <v>-</v>
      </c>
      <c r="O38" s="103" t="str">
        <f t="shared" si="14"/>
        <v>-</v>
      </c>
      <c r="P38" s="103" t="str">
        <f t="shared" si="14"/>
        <v>-</v>
      </c>
      <c r="Q38" s="104" t="str">
        <f t="shared" si="14"/>
        <v>-</v>
      </c>
      <c r="R38" s="108" t="str">
        <f t="shared" si="14"/>
        <v>-</v>
      </c>
      <c r="S38" s="102" t="str">
        <f t="shared" si="14"/>
        <v>-</v>
      </c>
      <c r="T38" s="103" t="str">
        <f t="shared" si="14"/>
        <v>-</v>
      </c>
      <c r="U38" s="103" t="str">
        <f t="shared" si="14"/>
        <v>-</v>
      </c>
      <c r="V38" s="103" t="str">
        <f t="shared" si="14"/>
        <v>-</v>
      </c>
      <c r="W38" s="103" t="str">
        <f t="shared" si="14"/>
        <v>-</v>
      </c>
      <c r="X38" s="104" t="str">
        <f t="shared" si="14"/>
        <v>-</v>
      </c>
      <c r="Y38" s="108" t="str">
        <f t="shared" si="14"/>
        <v>-</v>
      </c>
      <c r="Z38" s="102" t="str">
        <f t="shared" si="14"/>
        <v>-</v>
      </c>
      <c r="AA38" s="103" t="str">
        <f t="shared" si="14"/>
        <v>-</v>
      </c>
      <c r="AB38" s="103" t="str">
        <f t="shared" si="14"/>
        <v>-</v>
      </c>
      <c r="AC38" s="103" t="str">
        <f t="shared" si="14"/>
        <v>-</v>
      </c>
      <c r="AD38" s="103" t="str">
        <f t="shared" si="14"/>
        <v>-</v>
      </c>
      <c r="AE38" s="104" t="str">
        <f t="shared" si="14"/>
        <v>-</v>
      </c>
      <c r="AF38" s="108" t="str">
        <f t="shared" si="14"/>
        <v>-</v>
      </c>
      <c r="AG38" s="102" t="str">
        <f t="shared" si="14"/>
        <v>-</v>
      </c>
      <c r="AH38" s="103" t="str">
        <f t="shared" si="14"/>
        <v>-</v>
      </c>
      <c r="AI38" s="103" t="str">
        <f t="shared" si="14"/>
        <v>-</v>
      </c>
      <c r="AJ38" s="103" t="str">
        <f t="shared" si="14"/>
        <v>-</v>
      </c>
      <c r="AK38" s="103" t="str">
        <f t="shared" si="14"/>
        <v>-</v>
      </c>
      <c r="AL38" s="104" t="str">
        <f t="shared" si="14"/>
        <v>-</v>
      </c>
      <c r="AM38" s="108" t="str">
        <f t="shared" si="14"/>
        <v>-</v>
      </c>
      <c r="AN38" s="108" t="str">
        <f t="shared" si="14"/>
        <v>-</v>
      </c>
    </row>
    <row r="39" spans="1:40">
      <c r="A39" s="264" t="s">
        <v>69</v>
      </c>
      <c r="B39" s="265"/>
      <c r="C39" s="265"/>
      <c r="D39" s="266"/>
      <c r="E39" s="105" t="str">
        <f t="shared" ref="E39:AN39" si="15">IF($C$4="oui",E35-E38,"-")</f>
        <v>-</v>
      </c>
      <c r="F39" s="106" t="str">
        <f t="shared" si="15"/>
        <v>-</v>
      </c>
      <c r="G39" s="106" t="str">
        <f t="shared" si="15"/>
        <v>-</v>
      </c>
      <c r="H39" s="106" t="str">
        <f t="shared" si="15"/>
        <v>-</v>
      </c>
      <c r="I39" s="106" t="str">
        <f t="shared" si="15"/>
        <v>-</v>
      </c>
      <c r="J39" s="107" t="str">
        <f t="shared" si="15"/>
        <v>-</v>
      </c>
      <c r="K39" s="109" t="str">
        <f t="shared" si="15"/>
        <v>-</v>
      </c>
      <c r="L39" s="105" t="str">
        <f t="shared" si="15"/>
        <v>-</v>
      </c>
      <c r="M39" s="106" t="str">
        <f t="shared" si="15"/>
        <v>-</v>
      </c>
      <c r="N39" s="106" t="str">
        <f t="shared" si="15"/>
        <v>-</v>
      </c>
      <c r="O39" s="106" t="str">
        <f t="shared" si="15"/>
        <v>-</v>
      </c>
      <c r="P39" s="106" t="str">
        <f t="shared" si="15"/>
        <v>-</v>
      </c>
      <c r="Q39" s="107" t="str">
        <f t="shared" si="15"/>
        <v>-</v>
      </c>
      <c r="R39" s="109" t="str">
        <f t="shared" si="15"/>
        <v>-</v>
      </c>
      <c r="S39" s="105" t="str">
        <f t="shared" si="15"/>
        <v>-</v>
      </c>
      <c r="T39" s="106" t="str">
        <f t="shared" si="15"/>
        <v>-</v>
      </c>
      <c r="U39" s="106" t="str">
        <f t="shared" si="15"/>
        <v>-</v>
      </c>
      <c r="V39" s="106" t="str">
        <f t="shared" si="15"/>
        <v>-</v>
      </c>
      <c r="W39" s="106" t="str">
        <f t="shared" si="15"/>
        <v>-</v>
      </c>
      <c r="X39" s="107" t="str">
        <f t="shared" si="15"/>
        <v>-</v>
      </c>
      <c r="Y39" s="109" t="str">
        <f t="shared" si="15"/>
        <v>-</v>
      </c>
      <c r="Z39" s="105" t="str">
        <f t="shared" si="15"/>
        <v>-</v>
      </c>
      <c r="AA39" s="106" t="str">
        <f t="shared" si="15"/>
        <v>-</v>
      </c>
      <c r="AB39" s="106" t="str">
        <f t="shared" si="15"/>
        <v>-</v>
      </c>
      <c r="AC39" s="106" t="str">
        <f t="shared" si="15"/>
        <v>-</v>
      </c>
      <c r="AD39" s="106" t="str">
        <f t="shared" si="15"/>
        <v>-</v>
      </c>
      <c r="AE39" s="107" t="str">
        <f t="shared" si="15"/>
        <v>-</v>
      </c>
      <c r="AF39" s="109" t="str">
        <f t="shared" si="15"/>
        <v>-</v>
      </c>
      <c r="AG39" s="105" t="str">
        <f t="shared" si="15"/>
        <v>-</v>
      </c>
      <c r="AH39" s="106" t="str">
        <f t="shared" si="15"/>
        <v>-</v>
      </c>
      <c r="AI39" s="106" t="str">
        <f t="shared" si="15"/>
        <v>-</v>
      </c>
      <c r="AJ39" s="106" t="str">
        <f t="shared" si="15"/>
        <v>-</v>
      </c>
      <c r="AK39" s="106" t="str">
        <f t="shared" si="15"/>
        <v>-</v>
      </c>
      <c r="AL39" s="107" t="str">
        <f t="shared" si="15"/>
        <v>-</v>
      </c>
      <c r="AM39" s="109" t="str">
        <f t="shared" si="15"/>
        <v>-</v>
      </c>
      <c r="AN39" s="109" t="str">
        <f t="shared" si="15"/>
        <v>-</v>
      </c>
    </row>
    <row r="40" spans="1:40" ht="15.75" customHeight="1">
      <c r="A40" s="267" t="s">
        <v>70</v>
      </c>
      <c r="B40" s="268"/>
      <c r="C40" s="268"/>
      <c r="D40" s="269"/>
      <c r="E40" s="98" t="str">
        <f t="shared" ref="E40:AN40" si="16">IFERROR(E38/E35,"-")</f>
        <v>-</v>
      </c>
      <c r="F40" s="99" t="str">
        <f t="shared" si="16"/>
        <v>-</v>
      </c>
      <c r="G40" s="99" t="str">
        <f t="shared" si="16"/>
        <v>-</v>
      </c>
      <c r="H40" s="99" t="str">
        <f t="shared" si="16"/>
        <v>-</v>
      </c>
      <c r="I40" s="99" t="str">
        <f t="shared" si="16"/>
        <v>-</v>
      </c>
      <c r="J40" s="100" t="str">
        <f t="shared" si="16"/>
        <v>-</v>
      </c>
      <c r="K40" s="110" t="str">
        <f t="shared" si="16"/>
        <v>-</v>
      </c>
      <c r="L40" s="98" t="str">
        <f t="shared" si="16"/>
        <v>-</v>
      </c>
      <c r="M40" s="99" t="str">
        <f t="shared" si="16"/>
        <v>-</v>
      </c>
      <c r="N40" s="99" t="str">
        <f t="shared" si="16"/>
        <v>-</v>
      </c>
      <c r="O40" s="99" t="str">
        <f t="shared" si="16"/>
        <v>-</v>
      </c>
      <c r="P40" s="99" t="str">
        <f t="shared" si="16"/>
        <v>-</v>
      </c>
      <c r="Q40" s="100" t="str">
        <f t="shared" si="16"/>
        <v>-</v>
      </c>
      <c r="R40" s="110" t="str">
        <f t="shared" si="16"/>
        <v>-</v>
      </c>
      <c r="S40" s="98" t="str">
        <f t="shared" si="16"/>
        <v>-</v>
      </c>
      <c r="T40" s="99" t="str">
        <f t="shared" si="16"/>
        <v>-</v>
      </c>
      <c r="U40" s="99" t="str">
        <f t="shared" si="16"/>
        <v>-</v>
      </c>
      <c r="V40" s="99" t="str">
        <f t="shared" si="16"/>
        <v>-</v>
      </c>
      <c r="W40" s="99" t="str">
        <f t="shared" si="16"/>
        <v>-</v>
      </c>
      <c r="X40" s="100" t="str">
        <f t="shared" si="16"/>
        <v>-</v>
      </c>
      <c r="Y40" s="110" t="str">
        <f t="shared" si="16"/>
        <v>-</v>
      </c>
      <c r="Z40" s="98" t="str">
        <f t="shared" si="16"/>
        <v>-</v>
      </c>
      <c r="AA40" s="99" t="str">
        <f t="shared" si="16"/>
        <v>-</v>
      </c>
      <c r="AB40" s="99" t="str">
        <f t="shared" si="16"/>
        <v>-</v>
      </c>
      <c r="AC40" s="99" t="str">
        <f t="shared" si="16"/>
        <v>-</v>
      </c>
      <c r="AD40" s="99" t="str">
        <f t="shared" si="16"/>
        <v>-</v>
      </c>
      <c r="AE40" s="100" t="str">
        <f t="shared" si="16"/>
        <v>-</v>
      </c>
      <c r="AF40" s="110" t="str">
        <f t="shared" si="16"/>
        <v>-</v>
      </c>
      <c r="AG40" s="98" t="str">
        <f t="shared" si="16"/>
        <v>-</v>
      </c>
      <c r="AH40" s="99" t="str">
        <f t="shared" si="16"/>
        <v>-</v>
      </c>
      <c r="AI40" s="99" t="str">
        <f t="shared" si="16"/>
        <v>-</v>
      </c>
      <c r="AJ40" s="99" t="str">
        <f t="shared" si="16"/>
        <v>-</v>
      </c>
      <c r="AK40" s="99" t="str">
        <f t="shared" si="16"/>
        <v>-</v>
      </c>
      <c r="AL40" s="100" t="str">
        <f t="shared" si="16"/>
        <v>-</v>
      </c>
      <c r="AM40" s="110" t="str">
        <f t="shared" si="16"/>
        <v>-</v>
      </c>
      <c r="AN40" s="110" t="str">
        <f t="shared" si="16"/>
        <v>-</v>
      </c>
    </row>
    <row r="41" spans="1:40" ht="16.5" customHeight="1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0" ht="15.75" customHeight="1">
      <c r="A42" s="261" t="s">
        <v>71</v>
      </c>
      <c r="B42" s="262"/>
      <c r="C42" s="262"/>
      <c r="D42" s="263"/>
      <c r="E42" s="86" t="str">
        <f t="shared" ref="E42:AN42" si="17">IFERROR(E36/E35,"-")</f>
        <v>-</v>
      </c>
      <c r="F42" s="87" t="str">
        <f t="shared" si="17"/>
        <v>-</v>
      </c>
      <c r="G42" s="87" t="str">
        <f t="shared" si="17"/>
        <v>-</v>
      </c>
      <c r="H42" s="87" t="str">
        <f t="shared" si="17"/>
        <v>-</v>
      </c>
      <c r="I42" s="87" t="str">
        <f t="shared" si="17"/>
        <v>-</v>
      </c>
      <c r="J42" s="88" t="str">
        <f t="shared" si="17"/>
        <v>-</v>
      </c>
      <c r="K42" s="111" t="str">
        <f t="shared" si="17"/>
        <v>-</v>
      </c>
      <c r="L42" s="86" t="str">
        <f t="shared" si="17"/>
        <v>-</v>
      </c>
      <c r="M42" s="87" t="str">
        <f t="shared" si="17"/>
        <v>-</v>
      </c>
      <c r="N42" s="87" t="str">
        <f t="shared" si="17"/>
        <v>-</v>
      </c>
      <c r="O42" s="87" t="str">
        <f t="shared" si="17"/>
        <v>-</v>
      </c>
      <c r="P42" s="87" t="str">
        <f t="shared" si="17"/>
        <v>-</v>
      </c>
      <c r="Q42" s="88" t="str">
        <f t="shared" si="17"/>
        <v>-</v>
      </c>
      <c r="R42" s="111" t="str">
        <f t="shared" si="17"/>
        <v>-</v>
      </c>
      <c r="S42" s="86" t="str">
        <f t="shared" si="17"/>
        <v>-</v>
      </c>
      <c r="T42" s="87" t="str">
        <f t="shared" si="17"/>
        <v>-</v>
      </c>
      <c r="U42" s="87" t="str">
        <f t="shared" si="17"/>
        <v>-</v>
      </c>
      <c r="V42" s="87" t="str">
        <f t="shared" si="17"/>
        <v>-</v>
      </c>
      <c r="W42" s="87" t="str">
        <f t="shared" si="17"/>
        <v>-</v>
      </c>
      <c r="X42" s="88" t="str">
        <f t="shared" si="17"/>
        <v>-</v>
      </c>
      <c r="Y42" s="111" t="str">
        <f t="shared" si="17"/>
        <v>-</v>
      </c>
      <c r="Z42" s="86" t="str">
        <f t="shared" si="17"/>
        <v>-</v>
      </c>
      <c r="AA42" s="87" t="str">
        <f t="shared" si="17"/>
        <v>-</v>
      </c>
      <c r="AB42" s="87" t="str">
        <f t="shared" si="17"/>
        <v>-</v>
      </c>
      <c r="AC42" s="87" t="str">
        <f t="shared" si="17"/>
        <v>-</v>
      </c>
      <c r="AD42" s="87" t="str">
        <f t="shared" si="17"/>
        <v>-</v>
      </c>
      <c r="AE42" s="88" t="str">
        <f t="shared" si="17"/>
        <v>-</v>
      </c>
      <c r="AF42" s="111" t="str">
        <f t="shared" si="17"/>
        <v>-</v>
      </c>
      <c r="AG42" s="86" t="str">
        <f t="shared" si="17"/>
        <v>-</v>
      </c>
      <c r="AH42" s="87" t="str">
        <f t="shared" si="17"/>
        <v>-</v>
      </c>
      <c r="AI42" s="87" t="str">
        <f t="shared" si="17"/>
        <v>-</v>
      </c>
      <c r="AJ42" s="87" t="str">
        <f t="shared" si="17"/>
        <v>-</v>
      </c>
      <c r="AK42" s="87" t="str">
        <f t="shared" si="17"/>
        <v>-</v>
      </c>
      <c r="AL42" s="88" t="str">
        <f t="shared" si="17"/>
        <v>-</v>
      </c>
      <c r="AM42" s="111" t="str">
        <f t="shared" si="17"/>
        <v>-</v>
      </c>
      <c r="AN42" s="111" t="str">
        <f t="shared" si="17"/>
        <v>-</v>
      </c>
    </row>
    <row r="43" spans="1:40">
      <c r="A43" s="264" t="s">
        <v>72</v>
      </c>
      <c r="B43" s="265"/>
      <c r="C43" s="265"/>
      <c r="D43" s="266"/>
      <c r="E43" s="89" t="str">
        <f t="shared" ref="E43:AN43" si="18">IFERROR((E23+E25+E26+E27)/E35,"-")</f>
        <v>-</v>
      </c>
      <c r="F43" s="90" t="str">
        <f t="shared" si="18"/>
        <v>-</v>
      </c>
      <c r="G43" s="90" t="str">
        <f t="shared" si="18"/>
        <v>-</v>
      </c>
      <c r="H43" s="90" t="str">
        <f t="shared" si="18"/>
        <v>-</v>
      </c>
      <c r="I43" s="90" t="str">
        <f t="shared" si="18"/>
        <v>-</v>
      </c>
      <c r="J43" s="91" t="str">
        <f t="shared" si="18"/>
        <v>-</v>
      </c>
      <c r="K43" s="112" t="str">
        <f t="shared" si="18"/>
        <v>-</v>
      </c>
      <c r="L43" s="89" t="str">
        <f t="shared" si="18"/>
        <v>-</v>
      </c>
      <c r="M43" s="90" t="str">
        <f t="shared" si="18"/>
        <v>-</v>
      </c>
      <c r="N43" s="90" t="str">
        <f t="shared" si="18"/>
        <v>-</v>
      </c>
      <c r="O43" s="90" t="str">
        <f t="shared" si="18"/>
        <v>-</v>
      </c>
      <c r="P43" s="90" t="str">
        <f t="shared" si="18"/>
        <v>-</v>
      </c>
      <c r="Q43" s="91" t="str">
        <f t="shared" si="18"/>
        <v>-</v>
      </c>
      <c r="R43" s="112" t="str">
        <f t="shared" si="18"/>
        <v>-</v>
      </c>
      <c r="S43" s="89" t="str">
        <f t="shared" si="18"/>
        <v>-</v>
      </c>
      <c r="T43" s="90" t="str">
        <f t="shared" si="18"/>
        <v>-</v>
      </c>
      <c r="U43" s="90" t="str">
        <f t="shared" si="18"/>
        <v>-</v>
      </c>
      <c r="V43" s="90" t="str">
        <f t="shared" si="18"/>
        <v>-</v>
      </c>
      <c r="W43" s="90" t="str">
        <f t="shared" si="18"/>
        <v>-</v>
      </c>
      <c r="X43" s="91" t="str">
        <f t="shared" si="18"/>
        <v>-</v>
      </c>
      <c r="Y43" s="112" t="str">
        <f t="shared" si="18"/>
        <v>-</v>
      </c>
      <c r="Z43" s="89" t="str">
        <f t="shared" si="18"/>
        <v>-</v>
      </c>
      <c r="AA43" s="90" t="str">
        <f t="shared" si="18"/>
        <v>-</v>
      </c>
      <c r="AB43" s="90" t="str">
        <f t="shared" si="18"/>
        <v>-</v>
      </c>
      <c r="AC43" s="90" t="str">
        <f t="shared" si="18"/>
        <v>-</v>
      </c>
      <c r="AD43" s="90" t="str">
        <f t="shared" si="18"/>
        <v>-</v>
      </c>
      <c r="AE43" s="91" t="str">
        <f t="shared" si="18"/>
        <v>-</v>
      </c>
      <c r="AF43" s="112" t="str">
        <f t="shared" si="18"/>
        <v>-</v>
      </c>
      <c r="AG43" s="89" t="str">
        <f t="shared" si="18"/>
        <v>-</v>
      </c>
      <c r="AH43" s="90" t="str">
        <f t="shared" si="18"/>
        <v>-</v>
      </c>
      <c r="AI43" s="90" t="str">
        <f t="shared" si="18"/>
        <v>-</v>
      </c>
      <c r="AJ43" s="90" t="str">
        <f t="shared" si="18"/>
        <v>-</v>
      </c>
      <c r="AK43" s="90" t="str">
        <f t="shared" si="18"/>
        <v>-</v>
      </c>
      <c r="AL43" s="91" t="str">
        <f t="shared" si="18"/>
        <v>-</v>
      </c>
      <c r="AM43" s="112" t="str">
        <f t="shared" si="18"/>
        <v>-</v>
      </c>
      <c r="AN43" s="112" t="str">
        <f t="shared" si="18"/>
        <v>-</v>
      </c>
    </row>
    <row r="44" spans="1:40">
      <c r="A44" s="264" t="s">
        <v>73</v>
      </c>
      <c r="B44" s="265"/>
      <c r="C44" s="265"/>
      <c r="D44" s="266"/>
      <c r="E44" s="92" t="str">
        <f t="shared" ref="E44:AN44" si="19">IFERROR(E26/E35,"-")</f>
        <v>-</v>
      </c>
      <c r="F44" s="93" t="str">
        <f t="shared" si="19"/>
        <v>-</v>
      </c>
      <c r="G44" s="93" t="str">
        <f t="shared" si="19"/>
        <v>-</v>
      </c>
      <c r="H44" s="93" t="str">
        <f t="shared" si="19"/>
        <v>-</v>
      </c>
      <c r="I44" s="93" t="str">
        <f t="shared" si="19"/>
        <v>-</v>
      </c>
      <c r="J44" s="94" t="str">
        <f t="shared" si="19"/>
        <v>-</v>
      </c>
      <c r="K44" s="113" t="str">
        <f t="shared" si="19"/>
        <v>-</v>
      </c>
      <c r="L44" s="92" t="str">
        <f t="shared" si="19"/>
        <v>-</v>
      </c>
      <c r="M44" s="93" t="str">
        <f t="shared" si="19"/>
        <v>-</v>
      </c>
      <c r="N44" s="93" t="str">
        <f t="shared" si="19"/>
        <v>-</v>
      </c>
      <c r="O44" s="93" t="str">
        <f t="shared" si="19"/>
        <v>-</v>
      </c>
      <c r="P44" s="93" t="str">
        <f t="shared" si="19"/>
        <v>-</v>
      </c>
      <c r="Q44" s="94" t="str">
        <f t="shared" si="19"/>
        <v>-</v>
      </c>
      <c r="R44" s="113" t="str">
        <f t="shared" si="19"/>
        <v>-</v>
      </c>
      <c r="S44" s="92" t="str">
        <f t="shared" si="19"/>
        <v>-</v>
      </c>
      <c r="T44" s="93" t="str">
        <f t="shared" si="19"/>
        <v>-</v>
      </c>
      <c r="U44" s="93" t="str">
        <f t="shared" si="19"/>
        <v>-</v>
      </c>
      <c r="V44" s="93" t="str">
        <f t="shared" si="19"/>
        <v>-</v>
      </c>
      <c r="W44" s="93" t="str">
        <f t="shared" si="19"/>
        <v>-</v>
      </c>
      <c r="X44" s="94" t="str">
        <f t="shared" si="19"/>
        <v>-</v>
      </c>
      <c r="Y44" s="113" t="str">
        <f t="shared" si="19"/>
        <v>-</v>
      </c>
      <c r="Z44" s="92" t="str">
        <f t="shared" si="19"/>
        <v>-</v>
      </c>
      <c r="AA44" s="93" t="str">
        <f t="shared" si="19"/>
        <v>-</v>
      </c>
      <c r="AB44" s="93" t="str">
        <f t="shared" si="19"/>
        <v>-</v>
      </c>
      <c r="AC44" s="93" t="str">
        <f t="shared" si="19"/>
        <v>-</v>
      </c>
      <c r="AD44" s="93" t="str">
        <f t="shared" si="19"/>
        <v>-</v>
      </c>
      <c r="AE44" s="94" t="str">
        <f t="shared" si="19"/>
        <v>-</v>
      </c>
      <c r="AF44" s="113" t="str">
        <f t="shared" si="19"/>
        <v>-</v>
      </c>
      <c r="AG44" s="92" t="str">
        <f t="shared" si="19"/>
        <v>-</v>
      </c>
      <c r="AH44" s="93" t="str">
        <f t="shared" si="19"/>
        <v>-</v>
      </c>
      <c r="AI44" s="93" t="str">
        <f t="shared" si="19"/>
        <v>-</v>
      </c>
      <c r="AJ44" s="93" t="str">
        <f t="shared" si="19"/>
        <v>-</v>
      </c>
      <c r="AK44" s="93" t="str">
        <f t="shared" si="19"/>
        <v>-</v>
      </c>
      <c r="AL44" s="94" t="str">
        <f t="shared" si="19"/>
        <v>-</v>
      </c>
      <c r="AM44" s="113" t="str">
        <f t="shared" si="19"/>
        <v>-</v>
      </c>
      <c r="AN44" s="113" t="str">
        <f t="shared" si="19"/>
        <v>-</v>
      </c>
    </row>
    <row r="45" spans="1:40">
      <c r="A45" s="264" t="s">
        <v>74</v>
      </c>
      <c r="B45" s="265"/>
      <c r="C45" s="265"/>
      <c r="D45" s="266"/>
      <c r="E45" s="92" t="str">
        <f t="shared" ref="E45:AN45" si="20">IFERROR(E25/E35,"-")</f>
        <v>-</v>
      </c>
      <c r="F45" s="93" t="str">
        <f t="shared" si="20"/>
        <v>-</v>
      </c>
      <c r="G45" s="93" t="str">
        <f t="shared" si="20"/>
        <v>-</v>
      </c>
      <c r="H45" s="93" t="str">
        <f t="shared" si="20"/>
        <v>-</v>
      </c>
      <c r="I45" s="93" t="str">
        <f t="shared" si="20"/>
        <v>-</v>
      </c>
      <c r="J45" s="94" t="str">
        <f t="shared" si="20"/>
        <v>-</v>
      </c>
      <c r="K45" s="113" t="str">
        <f t="shared" si="20"/>
        <v>-</v>
      </c>
      <c r="L45" s="92" t="str">
        <f t="shared" si="20"/>
        <v>-</v>
      </c>
      <c r="M45" s="93" t="str">
        <f t="shared" si="20"/>
        <v>-</v>
      </c>
      <c r="N45" s="93" t="str">
        <f t="shared" si="20"/>
        <v>-</v>
      </c>
      <c r="O45" s="93" t="str">
        <f t="shared" si="20"/>
        <v>-</v>
      </c>
      <c r="P45" s="93" t="str">
        <f t="shared" si="20"/>
        <v>-</v>
      </c>
      <c r="Q45" s="94" t="str">
        <f t="shared" si="20"/>
        <v>-</v>
      </c>
      <c r="R45" s="113" t="str">
        <f t="shared" si="20"/>
        <v>-</v>
      </c>
      <c r="S45" s="92" t="str">
        <f t="shared" si="20"/>
        <v>-</v>
      </c>
      <c r="T45" s="93" t="str">
        <f t="shared" si="20"/>
        <v>-</v>
      </c>
      <c r="U45" s="93" t="str">
        <f t="shared" si="20"/>
        <v>-</v>
      </c>
      <c r="V45" s="93" t="str">
        <f t="shared" si="20"/>
        <v>-</v>
      </c>
      <c r="W45" s="93" t="str">
        <f t="shared" si="20"/>
        <v>-</v>
      </c>
      <c r="X45" s="94" t="str">
        <f t="shared" si="20"/>
        <v>-</v>
      </c>
      <c r="Y45" s="113" t="str">
        <f t="shared" si="20"/>
        <v>-</v>
      </c>
      <c r="Z45" s="92" t="str">
        <f t="shared" si="20"/>
        <v>-</v>
      </c>
      <c r="AA45" s="93" t="str">
        <f t="shared" si="20"/>
        <v>-</v>
      </c>
      <c r="AB45" s="93" t="str">
        <f t="shared" si="20"/>
        <v>-</v>
      </c>
      <c r="AC45" s="93" t="str">
        <f t="shared" si="20"/>
        <v>-</v>
      </c>
      <c r="AD45" s="93" t="str">
        <f t="shared" si="20"/>
        <v>-</v>
      </c>
      <c r="AE45" s="94" t="str">
        <f t="shared" si="20"/>
        <v>-</v>
      </c>
      <c r="AF45" s="113" t="str">
        <f t="shared" si="20"/>
        <v>-</v>
      </c>
      <c r="AG45" s="92" t="str">
        <f t="shared" si="20"/>
        <v>-</v>
      </c>
      <c r="AH45" s="93" t="str">
        <f t="shared" si="20"/>
        <v>-</v>
      </c>
      <c r="AI45" s="93" t="str">
        <f t="shared" si="20"/>
        <v>-</v>
      </c>
      <c r="AJ45" s="93" t="str">
        <f t="shared" si="20"/>
        <v>-</v>
      </c>
      <c r="AK45" s="93" t="str">
        <f t="shared" si="20"/>
        <v>-</v>
      </c>
      <c r="AL45" s="94" t="str">
        <f t="shared" si="20"/>
        <v>-</v>
      </c>
      <c r="AM45" s="113" t="str">
        <f t="shared" si="20"/>
        <v>-</v>
      </c>
      <c r="AN45" s="113" t="str">
        <f t="shared" si="20"/>
        <v>-</v>
      </c>
    </row>
    <row r="46" spans="1:40">
      <c r="A46" s="264" t="s">
        <v>75</v>
      </c>
      <c r="B46" s="265"/>
      <c r="C46" s="265"/>
      <c r="D46" s="266"/>
      <c r="E46" s="92" t="str">
        <f t="shared" ref="E46:AN46" si="21">IFERROR(E27/E35,"-")</f>
        <v>-</v>
      </c>
      <c r="F46" s="93" t="str">
        <f t="shared" si="21"/>
        <v>-</v>
      </c>
      <c r="G46" s="93" t="str">
        <f t="shared" si="21"/>
        <v>-</v>
      </c>
      <c r="H46" s="93" t="str">
        <f t="shared" si="21"/>
        <v>-</v>
      </c>
      <c r="I46" s="93" t="str">
        <f t="shared" si="21"/>
        <v>-</v>
      </c>
      <c r="J46" s="94" t="str">
        <f t="shared" si="21"/>
        <v>-</v>
      </c>
      <c r="K46" s="113" t="str">
        <f t="shared" si="21"/>
        <v>-</v>
      </c>
      <c r="L46" s="92" t="str">
        <f t="shared" si="21"/>
        <v>-</v>
      </c>
      <c r="M46" s="93" t="str">
        <f t="shared" si="21"/>
        <v>-</v>
      </c>
      <c r="N46" s="93" t="str">
        <f t="shared" si="21"/>
        <v>-</v>
      </c>
      <c r="O46" s="93" t="str">
        <f t="shared" si="21"/>
        <v>-</v>
      </c>
      <c r="P46" s="93" t="str">
        <f t="shared" si="21"/>
        <v>-</v>
      </c>
      <c r="Q46" s="94" t="str">
        <f t="shared" si="21"/>
        <v>-</v>
      </c>
      <c r="R46" s="113" t="str">
        <f t="shared" si="21"/>
        <v>-</v>
      </c>
      <c r="S46" s="92" t="str">
        <f t="shared" si="21"/>
        <v>-</v>
      </c>
      <c r="T46" s="93" t="str">
        <f t="shared" si="21"/>
        <v>-</v>
      </c>
      <c r="U46" s="93" t="str">
        <f t="shared" si="21"/>
        <v>-</v>
      </c>
      <c r="V46" s="93" t="str">
        <f t="shared" si="21"/>
        <v>-</v>
      </c>
      <c r="W46" s="93" t="str">
        <f t="shared" si="21"/>
        <v>-</v>
      </c>
      <c r="X46" s="94" t="str">
        <f t="shared" si="21"/>
        <v>-</v>
      </c>
      <c r="Y46" s="113" t="str">
        <f t="shared" si="21"/>
        <v>-</v>
      </c>
      <c r="Z46" s="92" t="str">
        <f t="shared" si="21"/>
        <v>-</v>
      </c>
      <c r="AA46" s="93" t="str">
        <f t="shared" si="21"/>
        <v>-</v>
      </c>
      <c r="AB46" s="93" t="str">
        <f t="shared" si="21"/>
        <v>-</v>
      </c>
      <c r="AC46" s="93" t="str">
        <f t="shared" si="21"/>
        <v>-</v>
      </c>
      <c r="AD46" s="93" t="str">
        <f t="shared" si="21"/>
        <v>-</v>
      </c>
      <c r="AE46" s="94" t="str">
        <f t="shared" si="21"/>
        <v>-</v>
      </c>
      <c r="AF46" s="113" t="str">
        <f t="shared" si="21"/>
        <v>-</v>
      </c>
      <c r="AG46" s="92" t="str">
        <f t="shared" si="21"/>
        <v>-</v>
      </c>
      <c r="AH46" s="93" t="str">
        <f t="shared" si="21"/>
        <v>-</v>
      </c>
      <c r="AI46" s="93" t="str">
        <f t="shared" si="21"/>
        <v>-</v>
      </c>
      <c r="AJ46" s="93" t="str">
        <f t="shared" si="21"/>
        <v>-</v>
      </c>
      <c r="AK46" s="93" t="str">
        <f t="shared" si="21"/>
        <v>-</v>
      </c>
      <c r="AL46" s="94" t="str">
        <f t="shared" si="21"/>
        <v>-</v>
      </c>
      <c r="AM46" s="113" t="str">
        <f t="shared" si="21"/>
        <v>-</v>
      </c>
      <c r="AN46" s="113" t="str">
        <f t="shared" si="21"/>
        <v>-</v>
      </c>
    </row>
    <row r="47" spans="1:40">
      <c r="A47" s="264" t="s">
        <v>76</v>
      </c>
      <c r="B47" s="265"/>
      <c r="C47" s="265"/>
      <c r="D47" s="266"/>
      <c r="E47" s="92" t="str">
        <f t="shared" ref="E47:AN47" si="22">IFERROR(E27/(E23+E25+E26+E27),"-")</f>
        <v>-</v>
      </c>
      <c r="F47" s="93" t="str">
        <f t="shared" si="22"/>
        <v>-</v>
      </c>
      <c r="G47" s="93" t="str">
        <f t="shared" si="22"/>
        <v>-</v>
      </c>
      <c r="H47" s="93" t="str">
        <f t="shared" si="22"/>
        <v>-</v>
      </c>
      <c r="I47" s="93" t="str">
        <f t="shared" si="22"/>
        <v>-</v>
      </c>
      <c r="J47" s="94" t="str">
        <f t="shared" si="22"/>
        <v>-</v>
      </c>
      <c r="K47" s="113" t="str">
        <f t="shared" si="22"/>
        <v>-</v>
      </c>
      <c r="L47" s="92" t="str">
        <f t="shared" si="22"/>
        <v>-</v>
      </c>
      <c r="M47" s="93" t="str">
        <f t="shared" si="22"/>
        <v>-</v>
      </c>
      <c r="N47" s="93" t="str">
        <f t="shared" si="22"/>
        <v>-</v>
      </c>
      <c r="O47" s="93" t="str">
        <f t="shared" si="22"/>
        <v>-</v>
      </c>
      <c r="P47" s="93" t="str">
        <f t="shared" si="22"/>
        <v>-</v>
      </c>
      <c r="Q47" s="94" t="str">
        <f t="shared" si="22"/>
        <v>-</v>
      </c>
      <c r="R47" s="113" t="str">
        <f t="shared" si="22"/>
        <v>-</v>
      </c>
      <c r="S47" s="92" t="str">
        <f t="shared" si="22"/>
        <v>-</v>
      </c>
      <c r="T47" s="93" t="str">
        <f t="shared" si="22"/>
        <v>-</v>
      </c>
      <c r="U47" s="93" t="str">
        <f t="shared" si="22"/>
        <v>-</v>
      </c>
      <c r="V47" s="93" t="str">
        <f t="shared" si="22"/>
        <v>-</v>
      </c>
      <c r="W47" s="93" t="str">
        <f t="shared" si="22"/>
        <v>-</v>
      </c>
      <c r="X47" s="94" t="str">
        <f t="shared" si="22"/>
        <v>-</v>
      </c>
      <c r="Y47" s="113" t="str">
        <f t="shared" si="22"/>
        <v>-</v>
      </c>
      <c r="Z47" s="92" t="str">
        <f t="shared" si="22"/>
        <v>-</v>
      </c>
      <c r="AA47" s="93" t="str">
        <f t="shared" si="22"/>
        <v>-</v>
      </c>
      <c r="AB47" s="93" t="str">
        <f t="shared" si="22"/>
        <v>-</v>
      </c>
      <c r="AC47" s="93" t="str">
        <f t="shared" si="22"/>
        <v>-</v>
      </c>
      <c r="AD47" s="93" t="str">
        <f t="shared" si="22"/>
        <v>-</v>
      </c>
      <c r="AE47" s="94" t="str">
        <f t="shared" si="22"/>
        <v>-</v>
      </c>
      <c r="AF47" s="113" t="str">
        <f t="shared" si="22"/>
        <v>-</v>
      </c>
      <c r="AG47" s="92" t="str">
        <f t="shared" si="22"/>
        <v>-</v>
      </c>
      <c r="AH47" s="93" t="str">
        <f t="shared" si="22"/>
        <v>-</v>
      </c>
      <c r="AI47" s="93" t="str">
        <f t="shared" si="22"/>
        <v>-</v>
      </c>
      <c r="AJ47" s="93" t="str">
        <f t="shared" si="22"/>
        <v>-</v>
      </c>
      <c r="AK47" s="93" t="str">
        <f t="shared" si="22"/>
        <v>-</v>
      </c>
      <c r="AL47" s="94" t="str">
        <f t="shared" si="22"/>
        <v>-</v>
      </c>
      <c r="AM47" s="113" t="str">
        <f t="shared" si="22"/>
        <v>-</v>
      </c>
      <c r="AN47" s="113" t="str">
        <f t="shared" si="22"/>
        <v>-</v>
      </c>
    </row>
    <row r="48" spans="1:40">
      <c r="A48" s="264" t="s">
        <v>77</v>
      </c>
      <c r="B48" s="265"/>
      <c r="C48" s="265"/>
      <c r="D48" s="266"/>
      <c r="E48" s="92" t="str">
        <f t="shared" ref="E48:AN48" si="23">IFERROR(E32/E35,"-")</f>
        <v>-</v>
      </c>
      <c r="F48" s="93" t="str">
        <f t="shared" si="23"/>
        <v>-</v>
      </c>
      <c r="G48" s="93" t="str">
        <f t="shared" si="23"/>
        <v>-</v>
      </c>
      <c r="H48" s="93" t="str">
        <f t="shared" si="23"/>
        <v>-</v>
      </c>
      <c r="I48" s="93" t="str">
        <f t="shared" si="23"/>
        <v>-</v>
      </c>
      <c r="J48" s="94" t="str">
        <f t="shared" si="23"/>
        <v>-</v>
      </c>
      <c r="K48" s="113" t="str">
        <f t="shared" si="23"/>
        <v>-</v>
      </c>
      <c r="L48" s="92" t="str">
        <f t="shared" si="23"/>
        <v>-</v>
      </c>
      <c r="M48" s="93" t="str">
        <f t="shared" si="23"/>
        <v>-</v>
      </c>
      <c r="N48" s="93" t="str">
        <f t="shared" si="23"/>
        <v>-</v>
      </c>
      <c r="O48" s="93" t="str">
        <f t="shared" si="23"/>
        <v>-</v>
      </c>
      <c r="P48" s="93" t="str">
        <f t="shared" si="23"/>
        <v>-</v>
      </c>
      <c r="Q48" s="94" t="str">
        <f t="shared" si="23"/>
        <v>-</v>
      </c>
      <c r="R48" s="113" t="str">
        <f t="shared" si="23"/>
        <v>-</v>
      </c>
      <c r="S48" s="92" t="str">
        <f t="shared" si="23"/>
        <v>-</v>
      </c>
      <c r="T48" s="93" t="str">
        <f t="shared" si="23"/>
        <v>-</v>
      </c>
      <c r="U48" s="93" t="str">
        <f t="shared" si="23"/>
        <v>-</v>
      </c>
      <c r="V48" s="93" t="str">
        <f t="shared" si="23"/>
        <v>-</v>
      </c>
      <c r="W48" s="93" t="str">
        <f t="shared" si="23"/>
        <v>-</v>
      </c>
      <c r="X48" s="94" t="str">
        <f t="shared" si="23"/>
        <v>-</v>
      </c>
      <c r="Y48" s="113" t="str">
        <f t="shared" si="23"/>
        <v>-</v>
      </c>
      <c r="Z48" s="92" t="str">
        <f t="shared" si="23"/>
        <v>-</v>
      </c>
      <c r="AA48" s="93" t="str">
        <f t="shared" si="23"/>
        <v>-</v>
      </c>
      <c r="AB48" s="93" t="str">
        <f t="shared" si="23"/>
        <v>-</v>
      </c>
      <c r="AC48" s="93" t="str">
        <f t="shared" si="23"/>
        <v>-</v>
      </c>
      <c r="AD48" s="93" t="str">
        <f t="shared" si="23"/>
        <v>-</v>
      </c>
      <c r="AE48" s="94" t="str">
        <f t="shared" si="23"/>
        <v>-</v>
      </c>
      <c r="AF48" s="113" t="str">
        <f t="shared" si="23"/>
        <v>-</v>
      </c>
      <c r="AG48" s="92" t="str">
        <f t="shared" si="23"/>
        <v>-</v>
      </c>
      <c r="AH48" s="93" t="str">
        <f t="shared" si="23"/>
        <v>-</v>
      </c>
      <c r="AI48" s="93" t="str">
        <f t="shared" si="23"/>
        <v>-</v>
      </c>
      <c r="AJ48" s="93" t="str">
        <f t="shared" si="23"/>
        <v>-</v>
      </c>
      <c r="AK48" s="93" t="str">
        <f t="shared" si="23"/>
        <v>-</v>
      </c>
      <c r="AL48" s="94" t="str">
        <f t="shared" si="23"/>
        <v>-</v>
      </c>
      <c r="AM48" s="113" t="str">
        <f t="shared" si="23"/>
        <v>-</v>
      </c>
      <c r="AN48" s="113" t="str">
        <f t="shared" si="23"/>
        <v>-</v>
      </c>
    </row>
    <row r="49" spans="1:40">
      <c r="A49" s="264" t="s">
        <v>78</v>
      </c>
      <c r="B49" s="265"/>
      <c r="C49" s="265"/>
      <c r="D49" s="266"/>
      <c r="E49" s="92" t="str">
        <f t="shared" ref="E49:AN49" si="24">IFERROR(E33/E35,"-")</f>
        <v>-</v>
      </c>
      <c r="F49" s="93" t="str">
        <f t="shared" si="24"/>
        <v>-</v>
      </c>
      <c r="G49" s="93" t="str">
        <f t="shared" si="24"/>
        <v>-</v>
      </c>
      <c r="H49" s="93" t="str">
        <f t="shared" si="24"/>
        <v>-</v>
      </c>
      <c r="I49" s="93" t="str">
        <f t="shared" si="24"/>
        <v>-</v>
      </c>
      <c r="J49" s="94" t="str">
        <f t="shared" si="24"/>
        <v>-</v>
      </c>
      <c r="K49" s="113" t="str">
        <f t="shared" si="24"/>
        <v>-</v>
      </c>
      <c r="L49" s="92" t="str">
        <f t="shared" si="24"/>
        <v>-</v>
      </c>
      <c r="M49" s="93" t="str">
        <f t="shared" si="24"/>
        <v>-</v>
      </c>
      <c r="N49" s="93" t="str">
        <f t="shared" si="24"/>
        <v>-</v>
      </c>
      <c r="O49" s="93" t="str">
        <f t="shared" si="24"/>
        <v>-</v>
      </c>
      <c r="P49" s="93" t="str">
        <f t="shared" si="24"/>
        <v>-</v>
      </c>
      <c r="Q49" s="94" t="str">
        <f t="shared" si="24"/>
        <v>-</v>
      </c>
      <c r="R49" s="113" t="str">
        <f t="shared" si="24"/>
        <v>-</v>
      </c>
      <c r="S49" s="92" t="str">
        <f t="shared" si="24"/>
        <v>-</v>
      </c>
      <c r="T49" s="93" t="str">
        <f t="shared" si="24"/>
        <v>-</v>
      </c>
      <c r="U49" s="93" t="str">
        <f t="shared" si="24"/>
        <v>-</v>
      </c>
      <c r="V49" s="93" t="str">
        <f t="shared" si="24"/>
        <v>-</v>
      </c>
      <c r="W49" s="93" t="str">
        <f t="shared" si="24"/>
        <v>-</v>
      </c>
      <c r="X49" s="94" t="str">
        <f t="shared" si="24"/>
        <v>-</v>
      </c>
      <c r="Y49" s="113" t="str">
        <f t="shared" si="24"/>
        <v>-</v>
      </c>
      <c r="Z49" s="92" t="str">
        <f t="shared" si="24"/>
        <v>-</v>
      </c>
      <c r="AA49" s="93" t="str">
        <f t="shared" si="24"/>
        <v>-</v>
      </c>
      <c r="AB49" s="93" t="str">
        <f t="shared" si="24"/>
        <v>-</v>
      </c>
      <c r="AC49" s="93" t="str">
        <f t="shared" si="24"/>
        <v>-</v>
      </c>
      <c r="AD49" s="93" t="str">
        <f t="shared" si="24"/>
        <v>-</v>
      </c>
      <c r="AE49" s="94" t="str">
        <f t="shared" si="24"/>
        <v>-</v>
      </c>
      <c r="AF49" s="113" t="str">
        <f t="shared" si="24"/>
        <v>-</v>
      </c>
      <c r="AG49" s="92" t="str">
        <f t="shared" si="24"/>
        <v>-</v>
      </c>
      <c r="AH49" s="93" t="str">
        <f t="shared" si="24"/>
        <v>-</v>
      </c>
      <c r="AI49" s="93" t="str">
        <f t="shared" si="24"/>
        <v>-</v>
      </c>
      <c r="AJ49" s="93" t="str">
        <f t="shared" si="24"/>
        <v>-</v>
      </c>
      <c r="AK49" s="93" t="str">
        <f t="shared" si="24"/>
        <v>-</v>
      </c>
      <c r="AL49" s="94" t="str">
        <f t="shared" si="24"/>
        <v>-</v>
      </c>
      <c r="AM49" s="113" t="str">
        <f t="shared" si="24"/>
        <v>-</v>
      </c>
      <c r="AN49" s="113" t="str">
        <f t="shared" si="24"/>
        <v>-</v>
      </c>
    </row>
    <row r="50" spans="1:40">
      <c r="A50" s="264" t="s">
        <v>79</v>
      </c>
      <c r="B50" s="265"/>
      <c r="C50" s="265"/>
      <c r="D50" s="266"/>
      <c r="E50" s="92" t="str">
        <f t="shared" ref="E50:AN50" si="25">IFERROR((E24+E28+E29)/E35,"-")</f>
        <v>-</v>
      </c>
      <c r="F50" s="93" t="str">
        <f t="shared" si="25"/>
        <v>-</v>
      </c>
      <c r="G50" s="93" t="str">
        <f t="shared" si="25"/>
        <v>-</v>
      </c>
      <c r="H50" s="93" t="str">
        <f t="shared" si="25"/>
        <v>-</v>
      </c>
      <c r="I50" s="93" t="str">
        <f t="shared" si="25"/>
        <v>-</v>
      </c>
      <c r="J50" s="94" t="str">
        <f t="shared" si="25"/>
        <v>-</v>
      </c>
      <c r="K50" s="113" t="str">
        <f t="shared" si="25"/>
        <v>-</v>
      </c>
      <c r="L50" s="92" t="str">
        <f t="shared" si="25"/>
        <v>-</v>
      </c>
      <c r="M50" s="93" t="str">
        <f t="shared" si="25"/>
        <v>-</v>
      </c>
      <c r="N50" s="93" t="str">
        <f t="shared" si="25"/>
        <v>-</v>
      </c>
      <c r="O50" s="93" t="str">
        <f t="shared" si="25"/>
        <v>-</v>
      </c>
      <c r="P50" s="93" t="str">
        <f t="shared" si="25"/>
        <v>-</v>
      </c>
      <c r="Q50" s="94" t="str">
        <f t="shared" si="25"/>
        <v>-</v>
      </c>
      <c r="R50" s="113" t="str">
        <f t="shared" si="25"/>
        <v>-</v>
      </c>
      <c r="S50" s="92" t="str">
        <f t="shared" si="25"/>
        <v>-</v>
      </c>
      <c r="T50" s="93" t="str">
        <f t="shared" si="25"/>
        <v>-</v>
      </c>
      <c r="U50" s="93" t="str">
        <f t="shared" si="25"/>
        <v>-</v>
      </c>
      <c r="V50" s="93" t="str">
        <f t="shared" si="25"/>
        <v>-</v>
      </c>
      <c r="W50" s="93" t="str">
        <f t="shared" si="25"/>
        <v>-</v>
      </c>
      <c r="X50" s="94" t="str">
        <f t="shared" si="25"/>
        <v>-</v>
      </c>
      <c r="Y50" s="113" t="str">
        <f t="shared" si="25"/>
        <v>-</v>
      </c>
      <c r="Z50" s="92" t="str">
        <f t="shared" si="25"/>
        <v>-</v>
      </c>
      <c r="AA50" s="93" t="str">
        <f t="shared" si="25"/>
        <v>-</v>
      </c>
      <c r="AB50" s="93" t="str">
        <f t="shared" si="25"/>
        <v>-</v>
      </c>
      <c r="AC50" s="93" t="str">
        <f t="shared" si="25"/>
        <v>-</v>
      </c>
      <c r="AD50" s="93" t="str">
        <f t="shared" si="25"/>
        <v>-</v>
      </c>
      <c r="AE50" s="94" t="str">
        <f t="shared" si="25"/>
        <v>-</v>
      </c>
      <c r="AF50" s="113" t="str">
        <f t="shared" si="25"/>
        <v>-</v>
      </c>
      <c r="AG50" s="92" t="str">
        <f t="shared" si="25"/>
        <v>-</v>
      </c>
      <c r="AH50" s="93" t="str">
        <f t="shared" si="25"/>
        <v>-</v>
      </c>
      <c r="AI50" s="93" t="str">
        <f t="shared" si="25"/>
        <v>-</v>
      </c>
      <c r="AJ50" s="93" t="str">
        <f t="shared" si="25"/>
        <v>-</v>
      </c>
      <c r="AK50" s="93" t="str">
        <f t="shared" si="25"/>
        <v>-</v>
      </c>
      <c r="AL50" s="94" t="str">
        <f t="shared" si="25"/>
        <v>-</v>
      </c>
      <c r="AM50" s="113" t="str">
        <f t="shared" si="25"/>
        <v>-</v>
      </c>
      <c r="AN50" s="113" t="str">
        <f t="shared" si="25"/>
        <v>-</v>
      </c>
    </row>
    <row r="51" spans="1:40">
      <c r="A51" s="264" t="s">
        <v>80</v>
      </c>
      <c r="B51" s="265"/>
      <c r="C51" s="265"/>
      <c r="D51" s="266"/>
      <c r="E51" s="92" t="str">
        <f t="shared" ref="E51:AN51" si="26">IFERROR(E28/E35,"-")</f>
        <v>-</v>
      </c>
      <c r="F51" s="93" t="str">
        <f t="shared" si="26"/>
        <v>-</v>
      </c>
      <c r="G51" s="93" t="str">
        <f t="shared" si="26"/>
        <v>-</v>
      </c>
      <c r="H51" s="93" t="str">
        <f t="shared" si="26"/>
        <v>-</v>
      </c>
      <c r="I51" s="93" t="str">
        <f t="shared" si="26"/>
        <v>-</v>
      </c>
      <c r="J51" s="94" t="str">
        <f t="shared" si="26"/>
        <v>-</v>
      </c>
      <c r="K51" s="113" t="str">
        <f t="shared" si="26"/>
        <v>-</v>
      </c>
      <c r="L51" s="92" t="str">
        <f t="shared" si="26"/>
        <v>-</v>
      </c>
      <c r="M51" s="93" t="str">
        <f t="shared" si="26"/>
        <v>-</v>
      </c>
      <c r="N51" s="93" t="str">
        <f t="shared" si="26"/>
        <v>-</v>
      </c>
      <c r="O51" s="93" t="str">
        <f t="shared" si="26"/>
        <v>-</v>
      </c>
      <c r="P51" s="93" t="str">
        <f t="shared" si="26"/>
        <v>-</v>
      </c>
      <c r="Q51" s="94" t="str">
        <f t="shared" si="26"/>
        <v>-</v>
      </c>
      <c r="R51" s="113" t="str">
        <f t="shared" si="26"/>
        <v>-</v>
      </c>
      <c r="S51" s="92" t="str">
        <f t="shared" si="26"/>
        <v>-</v>
      </c>
      <c r="T51" s="93" t="str">
        <f t="shared" si="26"/>
        <v>-</v>
      </c>
      <c r="U51" s="93" t="str">
        <f t="shared" si="26"/>
        <v>-</v>
      </c>
      <c r="V51" s="93" t="str">
        <f t="shared" si="26"/>
        <v>-</v>
      </c>
      <c r="W51" s="93" t="str">
        <f t="shared" si="26"/>
        <v>-</v>
      </c>
      <c r="X51" s="94" t="str">
        <f t="shared" si="26"/>
        <v>-</v>
      </c>
      <c r="Y51" s="113" t="str">
        <f t="shared" si="26"/>
        <v>-</v>
      </c>
      <c r="Z51" s="92" t="str">
        <f t="shared" si="26"/>
        <v>-</v>
      </c>
      <c r="AA51" s="93" t="str">
        <f t="shared" si="26"/>
        <v>-</v>
      </c>
      <c r="AB51" s="93" t="str">
        <f t="shared" si="26"/>
        <v>-</v>
      </c>
      <c r="AC51" s="93" t="str">
        <f t="shared" si="26"/>
        <v>-</v>
      </c>
      <c r="AD51" s="93" t="str">
        <f t="shared" si="26"/>
        <v>-</v>
      </c>
      <c r="AE51" s="94" t="str">
        <f t="shared" si="26"/>
        <v>-</v>
      </c>
      <c r="AF51" s="113" t="str">
        <f t="shared" si="26"/>
        <v>-</v>
      </c>
      <c r="AG51" s="92" t="str">
        <f t="shared" si="26"/>
        <v>-</v>
      </c>
      <c r="AH51" s="93" t="str">
        <f t="shared" si="26"/>
        <v>-</v>
      </c>
      <c r="AI51" s="93" t="str">
        <f t="shared" si="26"/>
        <v>-</v>
      </c>
      <c r="AJ51" s="93" t="str">
        <f t="shared" si="26"/>
        <v>-</v>
      </c>
      <c r="AK51" s="93" t="str">
        <f t="shared" si="26"/>
        <v>-</v>
      </c>
      <c r="AL51" s="94" t="str">
        <f t="shared" si="26"/>
        <v>-</v>
      </c>
      <c r="AM51" s="113" t="str">
        <f t="shared" si="26"/>
        <v>-</v>
      </c>
      <c r="AN51" s="113" t="str">
        <f t="shared" si="26"/>
        <v>-</v>
      </c>
    </row>
    <row r="52" spans="1:40">
      <c r="A52" s="264" t="s">
        <v>81</v>
      </c>
      <c r="B52" s="265"/>
      <c r="C52" s="265"/>
      <c r="D52" s="266"/>
      <c r="E52" s="92" t="str">
        <f t="shared" ref="E52:AN52" si="27">IFERROR(E29/E35,"-")</f>
        <v>-</v>
      </c>
      <c r="F52" s="93" t="str">
        <f t="shared" si="27"/>
        <v>-</v>
      </c>
      <c r="G52" s="93" t="str">
        <f t="shared" si="27"/>
        <v>-</v>
      </c>
      <c r="H52" s="93" t="str">
        <f t="shared" si="27"/>
        <v>-</v>
      </c>
      <c r="I52" s="93" t="str">
        <f t="shared" si="27"/>
        <v>-</v>
      </c>
      <c r="J52" s="94" t="str">
        <f t="shared" si="27"/>
        <v>-</v>
      </c>
      <c r="K52" s="113" t="str">
        <f t="shared" si="27"/>
        <v>-</v>
      </c>
      <c r="L52" s="92" t="str">
        <f t="shared" si="27"/>
        <v>-</v>
      </c>
      <c r="M52" s="93" t="str">
        <f t="shared" si="27"/>
        <v>-</v>
      </c>
      <c r="N52" s="93" t="str">
        <f t="shared" si="27"/>
        <v>-</v>
      </c>
      <c r="O52" s="93" t="str">
        <f t="shared" si="27"/>
        <v>-</v>
      </c>
      <c r="P52" s="93" t="str">
        <f t="shared" si="27"/>
        <v>-</v>
      </c>
      <c r="Q52" s="94" t="str">
        <f t="shared" si="27"/>
        <v>-</v>
      </c>
      <c r="R52" s="113" t="str">
        <f t="shared" si="27"/>
        <v>-</v>
      </c>
      <c r="S52" s="92" t="str">
        <f t="shared" si="27"/>
        <v>-</v>
      </c>
      <c r="T52" s="93" t="str">
        <f t="shared" si="27"/>
        <v>-</v>
      </c>
      <c r="U52" s="93" t="str">
        <f t="shared" si="27"/>
        <v>-</v>
      </c>
      <c r="V52" s="93" t="str">
        <f t="shared" si="27"/>
        <v>-</v>
      </c>
      <c r="W52" s="93" t="str">
        <f t="shared" si="27"/>
        <v>-</v>
      </c>
      <c r="X52" s="94" t="str">
        <f t="shared" si="27"/>
        <v>-</v>
      </c>
      <c r="Y52" s="113" t="str">
        <f t="shared" si="27"/>
        <v>-</v>
      </c>
      <c r="Z52" s="92" t="str">
        <f t="shared" si="27"/>
        <v>-</v>
      </c>
      <c r="AA52" s="93" t="str">
        <f t="shared" si="27"/>
        <v>-</v>
      </c>
      <c r="AB52" s="93" t="str">
        <f t="shared" si="27"/>
        <v>-</v>
      </c>
      <c r="AC52" s="93" t="str">
        <f t="shared" si="27"/>
        <v>-</v>
      </c>
      <c r="AD52" s="93" t="str">
        <f t="shared" si="27"/>
        <v>-</v>
      </c>
      <c r="AE52" s="94" t="str">
        <f t="shared" si="27"/>
        <v>-</v>
      </c>
      <c r="AF52" s="113" t="str">
        <f t="shared" si="27"/>
        <v>-</v>
      </c>
      <c r="AG52" s="92" t="str">
        <f t="shared" si="27"/>
        <v>-</v>
      </c>
      <c r="AH52" s="93" t="str">
        <f t="shared" si="27"/>
        <v>-</v>
      </c>
      <c r="AI52" s="93" t="str">
        <f t="shared" si="27"/>
        <v>-</v>
      </c>
      <c r="AJ52" s="93" t="str">
        <f t="shared" si="27"/>
        <v>-</v>
      </c>
      <c r="AK52" s="93" t="str">
        <f t="shared" si="27"/>
        <v>-</v>
      </c>
      <c r="AL52" s="94" t="str">
        <f t="shared" si="27"/>
        <v>-</v>
      </c>
      <c r="AM52" s="113" t="str">
        <f t="shared" si="27"/>
        <v>-</v>
      </c>
      <c r="AN52" s="113" t="str">
        <f t="shared" si="27"/>
        <v>-</v>
      </c>
    </row>
    <row r="53" spans="1:40">
      <c r="A53" s="264" t="s">
        <v>82</v>
      </c>
      <c r="B53" s="265"/>
      <c r="C53" s="265"/>
      <c r="D53" s="266"/>
      <c r="E53" s="92" t="str">
        <f t="shared" ref="E53:AN53" si="28">IFERROR(E29/(E24+E28+E29),"-")</f>
        <v>-</v>
      </c>
      <c r="F53" s="93" t="str">
        <f t="shared" si="28"/>
        <v>-</v>
      </c>
      <c r="G53" s="93" t="str">
        <f t="shared" si="28"/>
        <v>-</v>
      </c>
      <c r="H53" s="93" t="str">
        <f t="shared" si="28"/>
        <v>-</v>
      </c>
      <c r="I53" s="93" t="str">
        <f t="shared" si="28"/>
        <v>-</v>
      </c>
      <c r="J53" s="94" t="str">
        <f t="shared" si="28"/>
        <v>-</v>
      </c>
      <c r="K53" s="113" t="str">
        <f t="shared" si="28"/>
        <v>-</v>
      </c>
      <c r="L53" s="92" t="str">
        <f t="shared" si="28"/>
        <v>-</v>
      </c>
      <c r="M53" s="93" t="str">
        <f t="shared" si="28"/>
        <v>-</v>
      </c>
      <c r="N53" s="93" t="str">
        <f t="shared" si="28"/>
        <v>-</v>
      </c>
      <c r="O53" s="93" t="str">
        <f t="shared" si="28"/>
        <v>-</v>
      </c>
      <c r="P53" s="93" t="str">
        <f t="shared" si="28"/>
        <v>-</v>
      </c>
      <c r="Q53" s="94" t="str">
        <f t="shared" si="28"/>
        <v>-</v>
      </c>
      <c r="R53" s="113" t="str">
        <f t="shared" si="28"/>
        <v>-</v>
      </c>
      <c r="S53" s="92" t="str">
        <f t="shared" si="28"/>
        <v>-</v>
      </c>
      <c r="T53" s="93" t="str">
        <f t="shared" si="28"/>
        <v>-</v>
      </c>
      <c r="U53" s="93" t="str">
        <f t="shared" si="28"/>
        <v>-</v>
      </c>
      <c r="V53" s="93" t="str">
        <f t="shared" si="28"/>
        <v>-</v>
      </c>
      <c r="W53" s="93" t="str">
        <f t="shared" si="28"/>
        <v>-</v>
      </c>
      <c r="X53" s="94" t="str">
        <f t="shared" si="28"/>
        <v>-</v>
      </c>
      <c r="Y53" s="113" t="str">
        <f t="shared" si="28"/>
        <v>-</v>
      </c>
      <c r="Z53" s="92" t="str">
        <f t="shared" si="28"/>
        <v>-</v>
      </c>
      <c r="AA53" s="93" t="str">
        <f t="shared" si="28"/>
        <v>-</v>
      </c>
      <c r="AB53" s="93" t="str">
        <f t="shared" si="28"/>
        <v>-</v>
      </c>
      <c r="AC53" s="93" t="str">
        <f t="shared" si="28"/>
        <v>-</v>
      </c>
      <c r="AD53" s="93" t="str">
        <f t="shared" si="28"/>
        <v>-</v>
      </c>
      <c r="AE53" s="94" t="str">
        <f t="shared" si="28"/>
        <v>-</v>
      </c>
      <c r="AF53" s="113" t="str">
        <f t="shared" si="28"/>
        <v>-</v>
      </c>
      <c r="AG53" s="92" t="str">
        <f t="shared" si="28"/>
        <v>-</v>
      </c>
      <c r="AH53" s="93" t="str">
        <f t="shared" si="28"/>
        <v>-</v>
      </c>
      <c r="AI53" s="93" t="str">
        <f t="shared" si="28"/>
        <v>-</v>
      </c>
      <c r="AJ53" s="93" t="str">
        <f t="shared" si="28"/>
        <v>-</v>
      </c>
      <c r="AK53" s="93" t="str">
        <f t="shared" si="28"/>
        <v>-</v>
      </c>
      <c r="AL53" s="94" t="str">
        <f t="shared" si="28"/>
        <v>-</v>
      </c>
      <c r="AM53" s="113" t="str">
        <f t="shared" si="28"/>
        <v>-</v>
      </c>
      <c r="AN53" s="113" t="str">
        <f t="shared" si="28"/>
        <v>-</v>
      </c>
    </row>
    <row r="54" spans="1:40">
      <c r="A54" s="264" t="s">
        <v>83</v>
      </c>
      <c r="B54" s="265"/>
      <c r="C54" s="265"/>
      <c r="D54" s="266"/>
      <c r="E54" s="92" t="str">
        <f t="shared" ref="E54:AN54" si="29">IFERROR((E30+E31)/E35,"-")</f>
        <v>-</v>
      </c>
      <c r="F54" s="93" t="str">
        <f t="shared" si="29"/>
        <v>-</v>
      </c>
      <c r="G54" s="93" t="str">
        <f t="shared" si="29"/>
        <v>-</v>
      </c>
      <c r="H54" s="93" t="str">
        <f t="shared" si="29"/>
        <v>-</v>
      </c>
      <c r="I54" s="93" t="str">
        <f t="shared" si="29"/>
        <v>-</v>
      </c>
      <c r="J54" s="94" t="str">
        <f t="shared" si="29"/>
        <v>-</v>
      </c>
      <c r="K54" s="113" t="str">
        <f t="shared" si="29"/>
        <v>-</v>
      </c>
      <c r="L54" s="92" t="str">
        <f t="shared" si="29"/>
        <v>-</v>
      </c>
      <c r="M54" s="93" t="str">
        <f t="shared" si="29"/>
        <v>-</v>
      </c>
      <c r="N54" s="93" t="str">
        <f t="shared" si="29"/>
        <v>-</v>
      </c>
      <c r="O54" s="93" t="str">
        <f t="shared" si="29"/>
        <v>-</v>
      </c>
      <c r="P54" s="93" t="str">
        <f t="shared" si="29"/>
        <v>-</v>
      </c>
      <c r="Q54" s="94" t="str">
        <f t="shared" si="29"/>
        <v>-</v>
      </c>
      <c r="R54" s="113" t="str">
        <f t="shared" si="29"/>
        <v>-</v>
      </c>
      <c r="S54" s="92" t="str">
        <f t="shared" si="29"/>
        <v>-</v>
      </c>
      <c r="T54" s="93" t="str">
        <f t="shared" si="29"/>
        <v>-</v>
      </c>
      <c r="U54" s="93" t="str">
        <f t="shared" si="29"/>
        <v>-</v>
      </c>
      <c r="V54" s="93" t="str">
        <f t="shared" si="29"/>
        <v>-</v>
      </c>
      <c r="W54" s="93" t="str">
        <f t="shared" si="29"/>
        <v>-</v>
      </c>
      <c r="X54" s="94" t="str">
        <f t="shared" si="29"/>
        <v>-</v>
      </c>
      <c r="Y54" s="113" t="str">
        <f t="shared" si="29"/>
        <v>-</v>
      </c>
      <c r="Z54" s="92" t="str">
        <f t="shared" si="29"/>
        <v>-</v>
      </c>
      <c r="AA54" s="93" t="str">
        <f t="shared" si="29"/>
        <v>-</v>
      </c>
      <c r="AB54" s="93" t="str">
        <f t="shared" si="29"/>
        <v>-</v>
      </c>
      <c r="AC54" s="93" t="str">
        <f t="shared" si="29"/>
        <v>-</v>
      </c>
      <c r="AD54" s="93" t="str">
        <f t="shared" si="29"/>
        <v>-</v>
      </c>
      <c r="AE54" s="94" t="str">
        <f t="shared" si="29"/>
        <v>-</v>
      </c>
      <c r="AF54" s="113" t="str">
        <f t="shared" si="29"/>
        <v>-</v>
      </c>
      <c r="AG54" s="92" t="str">
        <f t="shared" si="29"/>
        <v>-</v>
      </c>
      <c r="AH54" s="93" t="str">
        <f t="shared" si="29"/>
        <v>-</v>
      </c>
      <c r="AI54" s="93" t="str">
        <f t="shared" si="29"/>
        <v>-</v>
      </c>
      <c r="AJ54" s="93" t="str">
        <f t="shared" si="29"/>
        <v>-</v>
      </c>
      <c r="AK54" s="93" t="str">
        <f t="shared" si="29"/>
        <v>-</v>
      </c>
      <c r="AL54" s="94" t="str">
        <f t="shared" si="29"/>
        <v>-</v>
      </c>
      <c r="AM54" s="113" t="str">
        <f t="shared" si="29"/>
        <v>-</v>
      </c>
      <c r="AN54" s="113" t="str">
        <f t="shared" si="29"/>
        <v>-</v>
      </c>
    </row>
    <row r="55" spans="1:40">
      <c r="A55" s="264" t="s">
        <v>84</v>
      </c>
      <c r="B55" s="265"/>
      <c r="C55" s="265"/>
      <c r="D55" s="266"/>
      <c r="E55" s="92" t="str">
        <f t="shared" ref="E55:AN55" si="30">IFERROR(E30/E35,"-")</f>
        <v>-</v>
      </c>
      <c r="F55" s="93" t="str">
        <f t="shared" si="30"/>
        <v>-</v>
      </c>
      <c r="G55" s="93" t="str">
        <f t="shared" si="30"/>
        <v>-</v>
      </c>
      <c r="H55" s="93" t="str">
        <f t="shared" si="30"/>
        <v>-</v>
      </c>
      <c r="I55" s="93" t="str">
        <f t="shared" si="30"/>
        <v>-</v>
      </c>
      <c r="J55" s="94" t="str">
        <f t="shared" si="30"/>
        <v>-</v>
      </c>
      <c r="K55" s="113" t="str">
        <f t="shared" si="30"/>
        <v>-</v>
      </c>
      <c r="L55" s="92" t="str">
        <f t="shared" si="30"/>
        <v>-</v>
      </c>
      <c r="M55" s="93" t="str">
        <f t="shared" si="30"/>
        <v>-</v>
      </c>
      <c r="N55" s="93" t="str">
        <f t="shared" si="30"/>
        <v>-</v>
      </c>
      <c r="O55" s="93" t="str">
        <f t="shared" si="30"/>
        <v>-</v>
      </c>
      <c r="P55" s="93" t="str">
        <f t="shared" si="30"/>
        <v>-</v>
      </c>
      <c r="Q55" s="94" t="str">
        <f t="shared" si="30"/>
        <v>-</v>
      </c>
      <c r="R55" s="113" t="str">
        <f t="shared" si="30"/>
        <v>-</v>
      </c>
      <c r="S55" s="92" t="str">
        <f t="shared" si="30"/>
        <v>-</v>
      </c>
      <c r="T55" s="93" t="str">
        <f t="shared" si="30"/>
        <v>-</v>
      </c>
      <c r="U55" s="93" t="str">
        <f t="shared" si="30"/>
        <v>-</v>
      </c>
      <c r="V55" s="93" t="str">
        <f t="shared" si="30"/>
        <v>-</v>
      </c>
      <c r="W55" s="93" t="str">
        <f t="shared" si="30"/>
        <v>-</v>
      </c>
      <c r="X55" s="94" t="str">
        <f t="shared" si="30"/>
        <v>-</v>
      </c>
      <c r="Y55" s="113" t="str">
        <f t="shared" si="30"/>
        <v>-</v>
      </c>
      <c r="Z55" s="92" t="str">
        <f t="shared" si="30"/>
        <v>-</v>
      </c>
      <c r="AA55" s="93" t="str">
        <f t="shared" si="30"/>
        <v>-</v>
      </c>
      <c r="AB55" s="93" t="str">
        <f t="shared" si="30"/>
        <v>-</v>
      </c>
      <c r="AC55" s="93" t="str">
        <f t="shared" si="30"/>
        <v>-</v>
      </c>
      <c r="AD55" s="93" t="str">
        <f t="shared" si="30"/>
        <v>-</v>
      </c>
      <c r="AE55" s="94" t="str">
        <f t="shared" si="30"/>
        <v>-</v>
      </c>
      <c r="AF55" s="113" t="str">
        <f t="shared" si="30"/>
        <v>-</v>
      </c>
      <c r="AG55" s="92" t="str">
        <f t="shared" si="30"/>
        <v>-</v>
      </c>
      <c r="AH55" s="93" t="str">
        <f t="shared" si="30"/>
        <v>-</v>
      </c>
      <c r="AI55" s="93" t="str">
        <f t="shared" si="30"/>
        <v>-</v>
      </c>
      <c r="AJ55" s="93" t="str">
        <f t="shared" si="30"/>
        <v>-</v>
      </c>
      <c r="AK55" s="93" t="str">
        <f t="shared" si="30"/>
        <v>-</v>
      </c>
      <c r="AL55" s="94" t="str">
        <f t="shared" si="30"/>
        <v>-</v>
      </c>
      <c r="AM55" s="113" t="str">
        <f t="shared" si="30"/>
        <v>-</v>
      </c>
      <c r="AN55" s="113" t="str">
        <f t="shared" si="30"/>
        <v>-</v>
      </c>
    </row>
    <row r="56" spans="1:40">
      <c r="A56" s="264" t="s">
        <v>85</v>
      </c>
      <c r="B56" s="265"/>
      <c r="C56" s="265"/>
      <c r="D56" s="266"/>
      <c r="E56" s="92" t="str">
        <f t="shared" ref="E56:AN56" si="31">IFERROR(E31/E35,"-")</f>
        <v>-</v>
      </c>
      <c r="F56" s="93" t="str">
        <f t="shared" si="31"/>
        <v>-</v>
      </c>
      <c r="G56" s="93" t="str">
        <f t="shared" si="31"/>
        <v>-</v>
      </c>
      <c r="H56" s="93" t="str">
        <f t="shared" si="31"/>
        <v>-</v>
      </c>
      <c r="I56" s="93" t="str">
        <f t="shared" si="31"/>
        <v>-</v>
      </c>
      <c r="J56" s="94" t="str">
        <f t="shared" si="31"/>
        <v>-</v>
      </c>
      <c r="K56" s="113" t="str">
        <f t="shared" si="31"/>
        <v>-</v>
      </c>
      <c r="L56" s="92" t="str">
        <f t="shared" si="31"/>
        <v>-</v>
      </c>
      <c r="M56" s="93" t="str">
        <f t="shared" si="31"/>
        <v>-</v>
      </c>
      <c r="N56" s="93" t="str">
        <f t="shared" si="31"/>
        <v>-</v>
      </c>
      <c r="O56" s="93" t="str">
        <f t="shared" si="31"/>
        <v>-</v>
      </c>
      <c r="P56" s="93" t="str">
        <f t="shared" si="31"/>
        <v>-</v>
      </c>
      <c r="Q56" s="94" t="str">
        <f t="shared" si="31"/>
        <v>-</v>
      </c>
      <c r="R56" s="113" t="str">
        <f t="shared" si="31"/>
        <v>-</v>
      </c>
      <c r="S56" s="92" t="str">
        <f t="shared" si="31"/>
        <v>-</v>
      </c>
      <c r="T56" s="93" t="str">
        <f t="shared" si="31"/>
        <v>-</v>
      </c>
      <c r="U56" s="93" t="str">
        <f t="shared" si="31"/>
        <v>-</v>
      </c>
      <c r="V56" s="93" t="str">
        <f t="shared" si="31"/>
        <v>-</v>
      </c>
      <c r="W56" s="93" t="str">
        <f t="shared" si="31"/>
        <v>-</v>
      </c>
      <c r="X56" s="94" t="str">
        <f t="shared" si="31"/>
        <v>-</v>
      </c>
      <c r="Y56" s="113" t="str">
        <f t="shared" si="31"/>
        <v>-</v>
      </c>
      <c r="Z56" s="92" t="str">
        <f t="shared" si="31"/>
        <v>-</v>
      </c>
      <c r="AA56" s="93" t="str">
        <f t="shared" si="31"/>
        <v>-</v>
      </c>
      <c r="AB56" s="93" t="str">
        <f t="shared" si="31"/>
        <v>-</v>
      </c>
      <c r="AC56" s="93" t="str">
        <f t="shared" si="31"/>
        <v>-</v>
      </c>
      <c r="AD56" s="93" t="str">
        <f t="shared" si="31"/>
        <v>-</v>
      </c>
      <c r="AE56" s="94" t="str">
        <f t="shared" si="31"/>
        <v>-</v>
      </c>
      <c r="AF56" s="113" t="str">
        <f t="shared" si="31"/>
        <v>-</v>
      </c>
      <c r="AG56" s="92" t="str">
        <f t="shared" si="31"/>
        <v>-</v>
      </c>
      <c r="AH56" s="93" t="str">
        <f t="shared" si="31"/>
        <v>-</v>
      </c>
      <c r="AI56" s="93" t="str">
        <f t="shared" si="31"/>
        <v>-</v>
      </c>
      <c r="AJ56" s="93" t="str">
        <f t="shared" si="31"/>
        <v>-</v>
      </c>
      <c r="AK56" s="93" t="str">
        <f t="shared" si="31"/>
        <v>-</v>
      </c>
      <c r="AL56" s="94" t="str">
        <f t="shared" si="31"/>
        <v>-</v>
      </c>
      <c r="AM56" s="113" t="str">
        <f t="shared" si="31"/>
        <v>-</v>
      </c>
      <c r="AN56" s="113" t="str">
        <f t="shared" si="31"/>
        <v>-</v>
      </c>
    </row>
    <row r="57" spans="1:40">
      <c r="A57" s="264" t="s">
        <v>86</v>
      </c>
      <c r="B57" s="265"/>
      <c r="C57" s="265"/>
      <c r="D57" s="266"/>
      <c r="E57" s="92" t="str">
        <f t="shared" ref="E57:AN57" si="32">IFERROR(E34/E35,"-")</f>
        <v>-</v>
      </c>
      <c r="F57" s="93" t="str">
        <f t="shared" si="32"/>
        <v>-</v>
      </c>
      <c r="G57" s="93" t="str">
        <f t="shared" si="32"/>
        <v>-</v>
      </c>
      <c r="H57" s="93" t="str">
        <f t="shared" si="32"/>
        <v>-</v>
      </c>
      <c r="I57" s="93" t="str">
        <f t="shared" si="32"/>
        <v>-</v>
      </c>
      <c r="J57" s="94" t="str">
        <f t="shared" si="32"/>
        <v>-</v>
      </c>
      <c r="K57" s="113" t="str">
        <f t="shared" si="32"/>
        <v>-</v>
      </c>
      <c r="L57" s="92" t="str">
        <f t="shared" si="32"/>
        <v>-</v>
      </c>
      <c r="M57" s="93" t="str">
        <f t="shared" si="32"/>
        <v>-</v>
      </c>
      <c r="N57" s="93" t="str">
        <f t="shared" si="32"/>
        <v>-</v>
      </c>
      <c r="O57" s="93" t="str">
        <f t="shared" si="32"/>
        <v>-</v>
      </c>
      <c r="P57" s="93" t="str">
        <f t="shared" si="32"/>
        <v>-</v>
      </c>
      <c r="Q57" s="94" t="str">
        <f t="shared" si="32"/>
        <v>-</v>
      </c>
      <c r="R57" s="113" t="str">
        <f t="shared" si="32"/>
        <v>-</v>
      </c>
      <c r="S57" s="92" t="str">
        <f t="shared" si="32"/>
        <v>-</v>
      </c>
      <c r="T57" s="93" t="str">
        <f t="shared" si="32"/>
        <v>-</v>
      </c>
      <c r="U57" s="93" t="str">
        <f t="shared" si="32"/>
        <v>-</v>
      </c>
      <c r="V57" s="93" t="str">
        <f t="shared" si="32"/>
        <v>-</v>
      </c>
      <c r="W57" s="93" t="str">
        <f t="shared" si="32"/>
        <v>-</v>
      </c>
      <c r="X57" s="94" t="str">
        <f t="shared" si="32"/>
        <v>-</v>
      </c>
      <c r="Y57" s="113" t="str">
        <f t="shared" si="32"/>
        <v>-</v>
      </c>
      <c r="Z57" s="92" t="str">
        <f t="shared" si="32"/>
        <v>-</v>
      </c>
      <c r="AA57" s="93" t="str">
        <f t="shared" si="32"/>
        <v>-</v>
      </c>
      <c r="AB57" s="93" t="str">
        <f t="shared" si="32"/>
        <v>-</v>
      </c>
      <c r="AC57" s="93" t="str">
        <f t="shared" si="32"/>
        <v>-</v>
      </c>
      <c r="AD57" s="93" t="str">
        <f t="shared" si="32"/>
        <v>-</v>
      </c>
      <c r="AE57" s="94" t="str">
        <f t="shared" si="32"/>
        <v>-</v>
      </c>
      <c r="AF57" s="113" t="str">
        <f t="shared" si="32"/>
        <v>-</v>
      </c>
      <c r="AG57" s="92" t="str">
        <f t="shared" si="32"/>
        <v>-</v>
      </c>
      <c r="AH57" s="93" t="str">
        <f t="shared" si="32"/>
        <v>-</v>
      </c>
      <c r="AI57" s="93" t="str">
        <f t="shared" si="32"/>
        <v>-</v>
      </c>
      <c r="AJ57" s="93" t="str">
        <f t="shared" si="32"/>
        <v>-</v>
      </c>
      <c r="AK57" s="93" t="str">
        <f t="shared" si="32"/>
        <v>-</v>
      </c>
      <c r="AL57" s="94" t="str">
        <f t="shared" si="32"/>
        <v>-</v>
      </c>
      <c r="AM57" s="113" t="str">
        <f t="shared" si="32"/>
        <v>-</v>
      </c>
      <c r="AN57" s="113" t="str">
        <f t="shared" si="32"/>
        <v>-</v>
      </c>
    </row>
    <row r="58" spans="1:40">
      <c r="A58" s="264" t="s">
        <v>87</v>
      </c>
      <c r="B58" s="265"/>
      <c r="C58" s="265"/>
      <c r="D58" s="266"/>
      <c r="E58" s="92" t="str">
        <f t="shared" ref="E58:AN58" si="33">IFERROR(E23/E35,"-")</f>
        <v>-</v>
      </c>
      <c r="F58" s="93" t="str">
        <f t="shared" si="33"/>
        <v>-</v>
      </c>
      <c r="G58" s="93" t="str">
        <f t="shared" si="33"/>
        <v>-</v>
      </c>
      <c r="H58" s="93" t="str">
        <f t="shared" si="33"/>
        <v>-</v>
      </c>
      <c r="I58" s="93" t="str">
        <f t="shared" si="33"/>
        <v>-</v>
      </c>
      <c r="J58" s="94" t="str">
        <f t="shared" si="33"/>
        <v>-</v>
      </c>
      <c r="K58" s="113" t="str">
        <f t="shared" si="33"/>
        <v>-</v>
      </c>
      <c r="L58" s="92" t="str">
        <f t="shared" si="33"/>
        <v>-</v>
      </c>
      <c r="M58" s="93" t="str">
        <f t="shared" si="33"/>
        <v>-</v>
      </c>
      <c r="N58" s="93" t="str">
        <f t="shared" si="33"/>
        <v>-</v>
      </c>
      <c r="O58" s="93" t="str">
        <f t="shared" si="33"/>
        <v>-</v>
      </c>
      <c r="P58" s="93" t="str">
        <f t="shared" si="33"/>
        <v>-</v>
      </c>
      <c r="Q58" s="94" t="str">
        <f t="shared" si="33"/>
        <v>-</v>
      </c>
      <c r="R58" s="113" t="str">
        <f t="shared" si="33"/>
        <v>-</v>
      </c>
      <c r="S58" s="92" t="str">
        <f t="shared" si="33"/>
        <v>-</v>
      </c>
      <c r="T58" s="93" t="str">
        <f t="shared" si="33"/>
        <v>-</v>
      </c>
      <c r="U58" s="93" t="str">
        <f t="shared" si="33"/>
        <v>-</v>
      </c>
      <c r="V58" s="93" t="str">
        <f t="shared" si="33"/>
        <v>-</v>
      </c>
      <c r="W58" s="93" t="str">
        <f t="shared" si="33"/>
        <v>-</v>
      </c>
      <c r="X58" s="94" t="str">
        <f t="shared" si="33"/>
        <v>-</v>
      </c>
      <c r="Y58" s="113" t="str">
        <f t="shared" si="33"/>
        <v>-</v>
      </c>
      <c r="Z58" s="92" t="str">
        <f t="shared" si="33"/>
        <v>-</v>
      </c>
      <c r="AA58" s="93" t="str">
        <f t="shared" si="33"/>
        <v>-</v>
      </c>
      <c r="AB58" s="93" t="str">
        <f t="shared" si="33"/>
        <v>-</v>
      </c>
      <c r="AC58" s="93" t="str">
        <f t="shared" si="33"/>
        <v>-</v>
      </c>
      <c r="AD58" s="93" t="str">
        <f t="shared" si="33"/>
        <v>-</v>
      </c>
      <c r="AE58" s="94" t="str">
        <f t="shared" si="33"/>
        <v>-</v>
      </c>
      <c r="AF58" s="113" t="str">
        <f t="shared" si="33"/>
        <v>-</v>
      </c>
      <c r="AG58" s="92" t="str">
        <f t="shared" si="33"/>
        <v>-</v>
      </c>
      <c r="AH58" s="93" t="str">
        <f t="shared" si="33"/>
        <v>-</v>
      </c>
      <c r="AI58" s="93" t="str">
        <f t="shared" si="33"/>
        <v>-</v>
      </c>
      <c r="AJ58" s="93" t="str">
        <f t="shared" si="33"/>
        <v>-</v>
      </c>
      <c r="AK58" s="93" t="str">
        <f t="shared" si="33"/>
        <v>-</v>
      </c>
      <c r="AL58" s="94" t="str">
        <f t="shared" si="33"/>
        <v>-</v>
      </c>
      <c r="AM58" s="113" t="str">
        <f t="shared" si="33"/>
        <v>-</v>
      </c>
      <c r="AN58" s="113" t="str">
        <f t="shared" si="33"/>
        <v>-</v>
      </c>
    </row>
    <row r="59" spans="1:40" ht="15.75" customHeight="1">
      <c r="A59" s="301" t="s">
        <v>88</v>
      </c>
      <c r="B59" s="302"/>
      <c r="C59" s="302"/>
      <c r="D59" s="303"/>
      <c r="E59" s="95" t="str">
        <f t="shared" ref="E59:AN59" si="34">IFERROR(E24/E35,"-")</f>
        <v>-</v>
      </c>
      <c r="F59" s="96" t="str">
        <f t="shared" si="34"/>
        <v>-</v>
      </c>
      <c r="G59" s="96" t="str">
        <f t="shared" si="34"/>
        <v>-</v>
      </c>
      <c r="H59" s="96" t="str">
        <f t="shared" si="34"/>
        <v>-</v>
      </c>
      <c r="I59" s="96" t="str">
        <f t="shared" si="34"/>
        <v>-</v>
      </c>
      <c r="J59" s="97" t="str">
        <f t="shared" si="34"/>
        <v>-</v>
      </c>
      <c r="K59" s="114" t="str">
        <f t="shared" si="34"/>
        <v>-</v>
      </c>
      <c r="L59" s="95" t="str">
        <f t="shared" si="34"/>
        <v>-</v>
      </c>
      <c r="M59" s="96" t="str">
        <f t="shared" si="34"/>
        <v>-</v>
      </c>
      <c r="N59" s="96" t="str">
        <f t="shared" si="34"/>
        <v>-</v>
      </c>
      <c r="O59" s="96" t="str">
        <f t="shared" si="34"/>
        <v>-</v>
      </c>
      <c r="P59" s="96" t="str">
        <f t="shared" si="34"/>
        <v>-</v>
      </c>
      <c r="Q59" s="97" t="str">
        <f t="shared" si="34"/>
        <v>-</v>
      </c>
      <c r="R59" s="114" t="str">
        <f t="shared" si="34"/>
        <v>-</v>
      </c>
      <c r="S59" s="95" t="str">
        <f t="shared" si="34"/>
        <v>-</v>
      </c>
      <c r="T59" s="96" t="str">
        <f t="shared" si="34"/>
        <v>-</v>
      </c>
      <c r="U59" s="96" t="str">
        <f t="shared" si="34"/>
        <v>-</v>
      </c>
      <c r="V59" s="96" t="str">
        <f t="shared" si="34"/>
        <v>-</v>
      </c>
      <c r="W59" s="96" t="str">
        <f t="shared" si="34"/>
        <v>-</v>
      </c>
      <c r="X59" s="97" t="str">
        <f t="shared" si="34"/>
        <v>-</v>
      </c>
      <c r="Y59" s="114" t="str">
        <f t="shared" si="34"/>
        <v>-</v>
      </c>
      <c r="Z59" s="95" t="str">
        <f t="shared" si="34"/>
        <v>-</v>
      </c>
      <c r="AA59" s="96" t="str">
        <f t="shared" si="34"/>
        <v>-</v>
      </c>
      <c r="AB59" s="96" t="str">
        <f t="shared" si="34"/>
        <v>-</v>
      </c>
      <c r="AC59" s="96" t="str">
        <f t="shared" si="34"/>
        <v>-</v>
      </c>
      <c r="AD59" s="96" t="str">
        <f t="shared" si="34"/>
        <v>-</v>
      </c>
      <c r="AE59" s="97" t="str">
        <f t="shared" si="34"/>
        <v>-</v>
      </c>
      <c r="AF59" s="114" t="str">
        <f t="shared" si="34"/>
        <v>-</v>
      </c>
      <c r="AG59" s="95" t="str">
        <f t="shared" si="34"/>
        <v>-</v>
      </c>
      <c r="AH59" s="96" t="str">
        <f t="shared" si="34"/>
        <v>-</v>
      </c>
      <c r="AI59" s="96" t="str">
        <f t="shared" si="34"/>
        <v>-</v>
      </c>
      <c r="AJ59" s="96" t="str">
        <f t="shared" si="34"/>
        <v>-</v>
      </c>
      <c r="AK59" s="96" t="str">
        <f t="shared" si="34"/>
        <v>-</v>
      </c>
      <c r="AL59" s="97" t="str">
        <f t="shared" si="34"/>
        <v>-</v>
      </c>
      <c r="AM59" s="114" t="str">
        <f t="shared" si="34"/>
        <v>-</v>
      </c>
      <c r="AN59" s="114" t="str">
        <f t="shared" si="34"/>
        <v>-</v>
      </c>
    </row>
    <row r="60" spans="1:40" ht="16.5" customHeight="1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0" ht="15.75" customHeight="1">
      <c r="A61" s="249" t="s">
        <v>89</v>
      </c>
      <c r="B61" s="250"/>
      <c r="C61" s="250"/>
      <c r="D61" s="251"/>
      <c r="E61" s="5"/>
      <c r="F61" s="6"/>
      <c r="G61" s="6"/>
      <c r="H61" s="6"/>
      <c r="I61" s="6"/>
      <c r="J61" s="15"/>
      <c r="K61" s="72">
        <f t="shared" ref="K61:K67" si="35">SUM(E61:J61)</f>
        <v>0</v>
      </c>
      <c r="L61" s="5"/>
      <c r="M61" s="6"/>
      <c r="N61" s="6"/>
      <c r="O61" s="6"/>
      <c r="P61" s="6"/>
      <c r="Q61" s="15"/>
      <c r="R61" s="72">
        <f t="shared" ref="R61:R67" si="36">SUM(L61:Q61)</f>
        <v>0</v>
      </c>
      <c r="S61" s="5"/>
      <c r="T61" s="6"/>
      <c r="U61" s="6"/>
      <c r="V61" s="6"/>
      <c r="W61" s="6"/>
      <c r="X61" s="15"/>
      <c r="Y61" s="72">
        <f t="shared" ref="Y61:Y67" si="37">SUM(S61:X61)</f>
        <v>0</v>
      </c>
      <c r="Z61" s="5"/>
      <c r="AA61" s="6"/>
      <c r="AB61" s="6"/>
      <c r="AC61" s="6"/>
      <c r="AD61" s="6"/>
      <c r="AE61" s="15"/>
      <c r="AF61" s="72">
        <f t="shared" ref="AF61:AF67" si="38">SUM(Z61:AE61)</f>
        <v>0</v>
      </c>
      <c r="AG61" s="5"/>
      <c r="AH61" s="6"/>
      <c r="AI61" s="6"/>
      <c r="AJ61" s="6"/>
      <c r="AK61" s="6"/>
      <c r="AL61" s="15"/>
      <c r="AM61" s="72">
        <f t="shared" ref="AM61:AM67" si="39">SUM(AG61:AL61)</f>
        <v>0</v>
      </c>
      <c r="AN61" s="72">
        <f t="shared" ref="AN61:AN67" si="40">K61+R61+Y61+AF61+AM61</f>
        <v>0</v>
      </c>
    </row>
    <row r="62" spans="1:40">
      <c r="A62" s="243" t="s">
        <v>90</v>
      </c>
      <c r="B62" s="244"/>
      <c r="C62" s="244"/>
      <c r="D62" s="245"/>
      <c r="E62" s="7"/>
      <c r="F62" s="8"/>
      <c r="G62" s="8"/>
      <c r="H62" s="8"/>
      <c r="I62" s="8"/>
      <c r="J62" s="16"/>
      <c r="K62" s="73">
        <f t="shared" si="35"/>
        <v>0</v>
      </c>
      <c r="L62" s="7"/>
      <c r="M62" s="8"/>
      <c r="N62" s="8"/>
      <c r="O62" s="8"/>
      <c r="P62" s="8"/>
      <c r="Q62" s="16"/>
      <c r="R62" s="73">
        <f t="shared" si="36"/>
        <v>0</v>
      </c>
      <c r="S62" s="7"/>
      <c r="T62" s="8"/>
      <c r="U62" s="8"/>
      <c r="V62" s="8"/>
      <c r="W62" s="8"/>
      <c r="X62" s="16"/>
      <c r="Y62" s="73">
        <f t="shared" si="37"/>
        <v>0</v>
      </c>
      <c r="Z62" s="7"/>
      <c r="AA62" s="8"/>
      <c r="AB62" s="8"/>
      <c r="AC62" s="8"/>
      <c r="AD62" s="8"/>
      <c r="AE62" s="16"/>
      <c r="AF62" s="73">
        <f t="shared" si="38"/>
        <v>0</v>
      </c>
      <c r="AG62" s="7"/>
      <c r="AH62" s="8"/>
      <c r="AI62" s="8"/>
      <c r="AJ62" s="8"/>
      <c r="AK62" s="8"/>
      <c r="AL62" s="16"/>
      <c r="AM62" s="73">
        <f t="shared" si="39"/>
        <v>0</v>
      </c>
      <c r="AN62" s="73">
        <f t="shared" si="40"/>
        <v>0</v>
      </c>
    </row>
    <row r="63" spans="1:40">
      <c r="A63" s="243" t="s">
        <v>91</v>
      </c>
      <c r="B63" s="244"/>
      <c r="C63" s="244"/>
      <c r="D63" s="245"/>
      <c r="E63" s="7"/>
      <c r="F63" s="8"/>
      <c r="G63" s="8"/>
      <c r="H63" s="8"/>
      <c r="I63" s="8"/>
      <c r="J63" s="16"/>
      <c r="K63" s="73">
        <f t="shared" si="35"/>
        <v>0</v>
      </c>
      <c r="L63" s="7"/>
      <c r="M63" s="8"/>
      <c r="N63" s="8"/>
      <c r="O63" s="8"/>
      <c r="P63" s="8"/>
      <c r="Q63" s="16"/>
      <c r="R63" s="73">
        <f t="shared" si="36"/>
        <v>0</v>
      </c>
      <c r="S63" s="7"/>
      <c r="T63" s="8"/>
      <c r="U63" s="8"/>
      <c r="V63" s="8"/>
      <c r="W63" s="8"/>
      <c r="X63" s="16"/>
      <c r="Y63" s="73">
        <f t="shared" si="37"/>
        <v>0</v>
      </c>
      <c r="Z63" s="7"/>
      <c r="AA63" s="8"/>
      <c r="AB63" s="8"/>
      <c r="AC63" s="8"/>
      <c r="AD63" s="8"/>
      <c r="AE63" s="16"/>
      <c r="AF63" s="73">
        <f t="shared" si="38"/>
        <v>0</v>
      </c>
      <c r="AG63" s="7"/>
      <c r="AH63" s="8"/>
      <c r="AI63" s="8"/>
      <c r="AJ63" s="8"/>
      <c r="AK63" s="8"/>
      <c r="AL63" s="16"/>
      <c r="AM63" s="73">
        <f t="shared" si="39"/>
        <v>0</v>
      </c>
      <c r="AN63" s="73">
        <f t="shared" si="40"/>
        <v>0</v>
      </c>
    </row>
    <row r="64" spans="1:40">
      <c r="A64" s="243" t="s">
        <v>92</v>
      </c>
      <c r="B64" s="244"/>
      <c r="C64" s="244"/>
      <c r="D64" s="245"/>
      <c r="E64" s="7"/>
      <c r="F64" s="8"/>
      <c r="G64" s="8"/>
      <c r="H64" s="8"/>
      <c r="I64" s="8"/>
      <c r="J64" s="16"/>
      <c r="K64" s="73">
        <f t="shared" si="35"/>
        <v>0</v>
      </c>
      <c r="L64" s="7"/>
      <c r="M64" s="8"/>
      <c r="N64" s="8"/>
      <c r="O64" s="8"/>
      <c r="P64" s="8"/>
      <c r="Q64" s="16"/>
      <c r="R64" s="73">
        <f t="shared" si="36"/>
        <v>0</v>
      </c>
      <c r="S64" s="7"/>
      <c r="T64" s="8"/>
      <c r="U64" s="8"/>
      <c r="V64" s="8"/>
      <c r="W64" s="8"/>
      <c r="X64" s="16"/>
      <c r="Y64" s="73">
        <f t="shared" si="37"/>
        <v>0</v>
      </c>
      <c r="Z64" s="7"/>
      <c r="AA64" s="8"/>
      <c r="AB64" s="8"/>
      <c r="AC64" s="8"/>
      <c r="AD64" s="8"/>
      <c r="AE64" s="16"/>
      <c r="AF64" s="73">
        <f t="shared" si="38"/>
        <v>0</v>
      </c>
      <c r="AG64" s="7"/>
      <c r="AH64" s="8"/>
      <c r="AI64" s="8"/>
      <c r="AJ64" s="8"/>
      <c r="AK64" s="8"/>
      <c r="AL64" s="16"/>
      <c r="AM64" s="73">
        <f t="shared" si="39"/>
        <v>0</v>
      </c>
      <c r="AN64" s="73">
        <f t="shared" si="40"/>
        <v>0</v>
      </c>
    </row>
    <row r="65" spans="1:40">
      <c r="A65" s="243" t="s">
        <v>93</v>
      </c>
      <c r="B65" s="244"/>
      <c r="C65" s="244"/>
      <c r="D65" s="245"/>
      <c r="E65" s="7"/>
      <c r="F65" s="8"/>
      <c r="G65" s="8"/>
      <c r="H65" s="8"/>
      <c r="I65" s="8"/>
      <c r="J65" s="16"/>
      <c r="K65" s="73">
        <f t="shared" si="35"/>
        <v>0</v>
      </c>
      <c r="L65" s="7"/>
      <c r="M65" s="8"/>
      <c r="N65" s="8"/>
      <c r="O65" s="8"/>
      <c r="P65" s="8"/>
      <c r="Q65" s="16"/>
      <c r="R65" s="73">
        <f t="shared" si="36"/>
        <v>0</v>
      </c>
      <c r="S65" s="7"/>
      <c r="T65" s="8"/>
      <c r="U65" s="8"/>
      <c r="V65" s="8"/>
      <c r="W65" s="8"/>
      <c r="X65" s="16"/>
      <c r="Y65" s="73">
        <f t="shared" si="37"/>
        <v>0</v>
      </c>
      <c r="Z65" s="7"/>
      <c r="AA65" s="8"/>
      <c r="AB65" s="8"/>
      <c r="AC65" s="8"/>
      <c r="AD65" s="8"/>
      <c r="AE65" s="16"/>
      <c r="AF65" s="73">
        <f t="shared" si="38"/>
        <v>0</v>
      </c>
      <c r="AG65" s="7"/>
      <c r="AH65" s="8"/>
      <c r="AI65" s="8"/>
      <c r="AJ65" s="8"/>
      <c r="AK65" s="8"/>
      <c r="AL65" s="16"/>
      <c r="AM65" s="73">
        <f t="shared" si="39"/>
        <v>0</v>
      </c>
      <c r="AN65" s="73">
        <f t="shared" si="40"/>
        <v>0</v>
      </c>
    </row>
    <row r="66" spans="1:40">
      <c r="A66" s="243" t="s">
        <v>94</v>
      </c>
      <c r="B66" s="244"/>
      <c r="C66" s="244"/>
      <c r="D66" s="245"/>
      <c r="E66" s="7"/>
      <c r="F66" s="8"/>
      <c r="G66" s="8"/>
      <c r="H66" s="8"/>
      <c r="I66" s="8"/>
      <c r="J66" s="16"/>
      <c r="K66" s="73">
        <f t="shared" si="35"/>
        <v>0</v>
      </c>
      <c r="L66" s="7"/>
      <c r="M66" s="8"/>
      <c r="N66" s="8"/>
      <c r="O66" s="8"/>
      <c r="P66" s="8"/>
      <c r="Q66" s="16"/>
      <c r="R66" s="73">
        <f t="shared" si="36"/>
        <v>0</v>
      </c>
      <c r="S66" s="7"/>
      <c r="T66" s="8"/>
      <c r="U66" s="8"/>
      <c r="V66" s="8"/>
      <c r="W66" s="8"/>
      <c r="X66" s="16"/>
      <c r="Y66" s="73">
        <f t="shared" si="37"/>
        <v>0</v>
      </c>
      <c r="Z66" s="7"/>
      <c r="AA66" s="8"/>
      <c r="AB66" s="8"/>
      <c r="AC66" s="8"/>
      <c r="AD66" s="8"/>
      <c r="AE66" s="16"/>
      <c r="AF66" s="73">
        <f t="shared" si="38"/>
        <v>0</v>
      </c>
      <c r="AG66" s="7"/>
      <c r="AH66" s="8"/>
      <c r="AI66" s="8"/>
      <c r="AJ66" s="8"/>
      <c r="AK66" s="8"/>
      <c r="AL66" s="16"/>
      <c r="AM66" s="73">
        <f t="shared" si="39"/>
        <v>0</v>
      </c>
      <c r="AN66" s="73">
        <f t="shared" si="40"/>
        <v>0</v>
      </c>
    </row>
    <row r="67" spans="1:40">
      <c r="A67" s="243" t="s">
        <v>95</v>
      </c>
      <c r="B67" s="244"/>
      <c r="C67" s="244"/>
      <c r="D67" s="245"/>
      <c r="E67" s="7"/>
      <c r="F67" s="8"/>
      <c r="G67" s="8"/>
      <c r="H67" s="8"/>
      <c r="I67" s="8"/>
      <c r="J67" s="16"/>
      <c r="K67" s="73">
        <f t="shared" si="35"/>
        <v>0</v>
      </c>
      <c r="L67" s="7"/>
      <c r="M67" s="8"/>
      <c r="N67" s="8"/>
      <c r="O67" s="8"/>
      <c r="P67" s="8"/>
      <c r="Q67" s="16"/>
      <c r="R67" s="73">
        <f t="shared" si="36"/>
        <v>0</v>
      </c>
      <c r="S67" s="7"/>
      <c r="T67" s="8"/>
      <c r="U67" s="8"/>
      <c r="V67" s="8"/>
      <c r="W67" s="8"/>
      <c r="X67" s="16"/>
      <c r="Y67" s="73">
        <f t="shared" si="37"/>
        <v>0</v>
      </c>
      <c r="Z67" s="7"/>
      <c r="AA67" s="8"/>
      <c r="AB67" s="8"/>
      <c r="AC67" s="8"/>
      <c r="AD67" s="8"/>
      <c r="AE67" s="16"/>
      <c r="AF67" s="73">
        <f t="shared" si="38"/>
        <v>0</v>
      </c>
      <c r="AG67" s="7"/>
      <c r="AH67" s="8"/>
      <c r="AI67" s="8"/>
      <c r="AJ67" s="8"/>
      <c r="AK67" s="8"/>
      <c r="AL67" s="16"/>
      <c r="AM67" s="73">
        <f t="shared" si="39"/>
        <v>0</v>
      </c>
      <c r="AN67" s="73">
        <f t="shared" si="40"/>
        <v>0</v>
      </c>
    </row>
    <row r="68" spans="1:40" ht="15.75" customHeight="1">
      <c r="A68" s="280" t="s">
        <v>96</v>
      </c>
      <c r="B68" s="281"/>
      <c r="C68" s="281"/>
      <c r="D68" s="282"/>
      <c r="E68" s="116">
        <f t="shared" ref="E68:AN68" si="41">SUM(E35,E61:E65)</f>
        <v>0</v>
      </c>
      <c r="F68" s="117">
        <f t="shared" si="41"/>
        <v>0</v>
      </c>
      <c r="G68" s="117">
        <f t="shared" si="41"/>
        <v>0</v>
      </c>
      <c r="H68" s="117">
        <f t="shared" si="41"/>
        <v>0</v>
      </c>
      <c r="I68" s="117">
        <f t="shared" si="41"/>
        <v>0</v>
      </c>
      <c r="J68" s="118">
        <f t="shared" si="41"/>
        <v>0</v>
      </c>
      <c r="K68" s="115">
        <f t="shared" si="41"/>
        <v>0</v>
      </c>
      <c r="L68" s="116">
        <f t="shared" si="41"/>
        <v>0</v>
      </c>
      <c r="M68" s="117">
        <f t="shared" si="41"/>
        <v>0</v>
      </c>
      <c r="N68" s="117">
        <f t="shared" si="41"/>
        <v>0</v>
      </c>
      <c r="O68" s="117">
        <f t="shared" si="41"/>
        <v>0</v>
      </c>
      <c r="P68" s="117">
        <f t="shared" si="41"/>
        <v>0</v>
      </c>
      <c r="Q68" s="118">
        <f t="shared" si="41"/>
        <v>0</v>
      </c>
      <c r="R68" s="115">
        <f t="shared" si="41"/>
        <v>0</v>
      </c>
      <c r="S68" s="116">
        <f t="shared" si="41"/>
        <v>0</v>
      </c>
      <c r="T68" s="117">
        <f t="shared" si="41"/>
        <v>0</v>
      </c>
      <c r="U68" s="117">
        <f t="shared" si="41"/>
        <v>0</v>
      </c>
      <c r="V68" s="117">
        <f t="shared" si="41"/>
        <v>0</v>
      </c>
      <c r="W68" s="117">
        <f t="shared" si="41"/>
        <v>0</v>
      </c>
      <c r="X68" s="118">
        <f t="shared" si="41"/>
        <v>0</v>
      </c>
      <c r="Y68" s="115">
        <f t="shared" si="41"/>
        <v>0</v>
      </c>
      <c r="Z68" s="116">
        <f t="shared" si="41"/>
        <v>0</v>
      </c>
      <c r="AA68" s="117">
        <f t="shared" si="41"/>
        <v>0</v>
      </c>
      <c r="AB68" s="117">
        <f t="shared" si="41"/>
        <v>0</v>
      </c>
      <c r="AC68" s="117">
        <f t="shared" si="41"/>
        <v>0</v>
      </c>
      <c r="AD68" s="117">
        <f t="shared" si="41"/>
        <v>0</v>
      </c>
      <c r="AE68" s="118">
        <f t="shared" si="41"/>
        <v>0</v>
      </c>
      <c r="AF68" s="115">
        <f t="shared" si="41"/>
        <v>0</v>
      </c>
      <c r="AG68" s="116">
        <f t="shared" si="41"/>
        <v>0</v>
      </c>
      <c r="AH68" s="117">
        <f t="shared" si="41"/>
        <v>0</v>
      </c>
      <c r="AI68" s="117">
        <f t="shared" si="41"/>
        <v>0</v>
      </c>
      <c r="AJ68" s="117">
        <f t="shared" si="41"/>
        <v>0</v>
      </c>
      <c r="AK68" s="117">
        <f t="shared" si="41"/>
        <v>0</v>
      </c>
      <c r="AL68" s="118">
        <f t="shared" si="41"/>
        <v>0</v>
      </c>
      <c r="AM68" s="115">
        <f t="shared" si="41"/>
        <v>0</v>
      </c>
      <c r="AN68" s="115">
        <f t="shared" si="41"/>
        <v>0</v>
      </c>
    </row>
    <row r="69" spans="1:40" ht="16.5" customHeight="1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0" ht="15.75" customHeight="1">
      <c r="A70" s="277" t="s">
        <v>97</v>
      </c>
      <c r="B70" s="278"/>
      <c r="C70" s="278"/>
      <c r="D70" s="279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0">
      <c r="A71" s="292" t="s">
        <v>98</v>
      </c>
      <c r="B71" s="293"/>
      <c r="C71" s="293"/>
      <c r="D71" s="294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0">
      <c r="A72" s="295" t="s">
        <v>99</v>
      </c>
      <c r="B72" s="296"/>
      <c r="C72" s="296"/>
      <c r="D72" s="297"/>
      <c r="E72" s="122" t="str">
        <f t="shared" ref="E72:AN72" si="42">IFERROR(E70/E36,"-")</f>
        <v>-</v>
      </c>
      <c r="F72" s="123" t="str">
        <f t="shared" si="42"/>
        <v>-</v>
      </c>
      <c r="G72" s="123" t="str">
        <f t="shared" si="42"/>
        <v>-</v>
      </c>
      <c r="H72" s="123" t="str">
        <f t="shared" si="42"/>
        <v>-</v>
      </c>
      <c r="I72" s="123" t="str">
        <f t="shared" si="42"/>
        <v>-</v>
      </c>
      <c r="J72" s="124" t="str">
        <f t="shared" si="42"/>
        <v>-</v>
      </c>
      <c r="K72" s="120" t="str">
        <f t="shared" si="42"/>
        <v>-</v>
      </c>
      <c r="L72" s="122" t="str">
        <f t="shared" si="42"/>
        <v>-</v>
      </c>
      <c r="M72" s="123" t="str">
        <f t="shared" si="42"/>
        <v>-</v>
      </c>
      <c r="N72" s="123" t="str">
        <f t="shared" si="42"/>
        <v>-</v>
      </c>
      <c r="O72" s="123" t="str">
        <f t="shared" si="42"/>
        <v>-</v>
      </c>
      <c r="P72" s="123" t="str">
        <f t="shared" si="42"/>
        <v>-</v>
      </c>
      <c r="Q72" s="124" t="str">
        <f t="shared" si="42"/>
        <v>-</v>
      </c>
      <c r="R72" s="120" t="str">
        <f t="shared" si="42"/>
        <v>-</v>
      </c>
      <c r="S72" s="122" t="str">
        <f t="shared" si="42"/>
        <v>-</v>
      </c>
      <c r="T72" s="123" t="str">
        <f t="shared" si="42"/>
        <v>-</v>
      </c>
      <c r="U72" s="123" t="str">
        <f t="shared" si="42"/>
        <v>-</v>
      </c>
      <c r="V72" s="123" t="str">
        <f t="shared" si="42"/>
        <v>-</v>
      </c>
      <c r="W72" s="123" t="str">
        <f t="shared" si="42"/>
        <v>-</v>
      </c>
      <c r="X72" s="124" t="str">
        <f t="shared" si="42"/>
        <v>-</v>
      </c>
      <c r="Y72" s="120" t="str">
        <f t="shared" si="42"/>
        <v>-</v>
      </c>
      <c r="Z72" s="122" t="str">
        <f t="shared" si="42"/>
        <v>-</v>
      </c>
      <c r="AA72" s="123" t="str">
        <f t="shared" si="42"/>
        <v>-</v>
      </c>
      <c r="AB72" s="123" t="str">
        <f t="shared" si="42"/>
        <v>-</v>
      </c>
      <c r="AC72" s="123" t="str">
        <f t="shared" si="42"/>
        <v>-</v>
      </c>
      <c r="AD72" s="123" t="str">
        <f t="shared" si="42"/>
        <v>-</v>
      </c>
      <c r="AE72" s="124" t="str">
        <f t="shared" si="42"/>
        <v>-</v>
      </c>
      <c r="AF72" s="120" t="str">
        <f t="shared" si="42"/>
        <v>-</v>
      </c>
      <c r="AG72" s="122" t="str">
        <f t="shared" si="42"/>
        <v>-</v>
      </c>
      <c r="AH72" s="123" t="str">
        <f t="shared" si="42"/>
        <v>-</v>
      </c>
      <c r="AI72" s="123" t="str">
        <f t="shared" si="42"/>
        <v>-</v>
      </c>
      <c r="AJ72" s="123" t="str">
        <f t="shared" si="42"/>
        <v>-</v>
      </c>
      <c r="AK72" s="123" t="str">
        <f t="shared" si="42"/>
        <v>-</v>
      </c>
      <c r="AL72" s="124" t="str">
        <f t="shared" si="42"/>
        <v>-</v>
      </c>
      <c r="AM72" s="120" t="str">
        <f t="shared" si="42"/>
        <v>-</v>
      </c>
      <c r="AN72" s="120" t="str">
        <f t="shared" si="42"/>
        <v>-</v>
      </c>
    </row>
    <row r="73" spans="1:40" ht="15.75" customHeight="1">
      <c r="A73" s="289" t="s">
        <v>100</v>
      </c>
      <c r="B73" s="290"/>
      <c r="C73" s="290"/>
      <c r="D73" s="291"/>
      <c r="E73" s="125" t="str">
        <f t="shared" ref="E73:AN73" si="43">IFERROR(E71/E36,"-")</f>
        <v>-</v>
      </c>
      <c r="F73" s="126" t="str">
        <f t="shared" si="43"/>
        <v>-</v>
      </c>
      <c r="G73" s="126" t="str">
        <f t="shared" si="43"/>
        <v>-</v>
      </c>
      <c r="H73" s="126" t="str">
        <f t="shared" si="43"/>
        <v>-</v>
      </c>
      <c r="I73" s="126" t="str">
        <f t="shared" si="43"/>
        <v>-</v>
      </c>
      <c r="J73" s="127" t="str">
        <f t="shared" si="43"/>
        <v>-</v>
      </c>
      <c r="K73" s="121" t="str">
        <f t="shared" si="43"/>
        <v>-</v>
      </c>
      <c r="L73" s="125" t="str">
        <f t="shared" si="43"/>
        <v>-</v>
      </c>
      <c r="M73" s="126" t="str">
        <f t="shared" si="43"/>
        <v>-</v>
      </c>
      <c r="N73" s="126" t="str">
        <f t="shared" si="43"/>
        <v>-</v>
      </c>
      <c r="O73" s="126" t="str">
        <f t="shared" si="43"/>
        <v>-</v>
      </c>
      <c r="P73" s="126" t="str">
        <f t="shared" si="43"/>
        <v>-</v>
      </c>
      <c r="Q73" s="127" t="str">
        <f t="shared" si="43"/>
        <v>-</v>
      </c>
      <c r="R73" s="121" t="str">
        <f t="shared" si="43"/>
        <v>-</v>
      </c>
      <c r="S73" s="125" t="str">
        <f t="shared" si="43"/>
        <v>-</v>
      </c>
      <c r="T73" s="126" t="str">
        <f t="shared" si="43"/>
        <v>-</v>
      </c>
      <c r="U73" s="126" t="str">
        <f t="shared" si="43"/>
        <v>-</v>
      </c>
      <c r="V73" s="126" t="str">
        <f t="shared" si="43"/>
        <v>-</v>
      </c>
      <c r="W73" s="126" t="str">
        <f t="shared" si="43"/>
        <v>-</v>
      </c>
      <c r="X73" s="127" t="str">
        <f t="shared" si="43"/>
        <v>-</v>
      </c>
      <c r="Y73" s="121" t="str">
        <f t="shared" si="43"/>
        <v>-</v>
      </c>
      <c r="Z73" s="125" t="str">
        <f t="shared" si="43"/>
        <v>-</v>
      </c>
      <c r="AA73" s="126" t="str">
        <f t="shared" si="43"/>
        <v>-</v>
      </c>
      <c r="AB73" s="126" t="str">
        <f t="shared" si="43"/>
        <v>-</v>
      </c>
      <c r="AC73" s="126" t="str">
        <f t="shared" si="43"/>
        <v>-</v>
      </c>
      <c r="AD73" s="126" t="str">
        <f t="shared" si="43"/>
        <v>-</v>
      </c>
      <c r="AE73" s="127" t="str">
        <f t="shared" si="43"/>
        <v>-</v>
      </c>
      <c r="AF73" s="121" t="str">
        <f t="shared" si="43"/>
        <v>-</v>
      </c>
      <c r="AG73" s="125" t="str">
        <f t="shared" si="43"/>
        <v>-</v>
      </c>
      <c r="AH73" s="126" t="str">
        <f t="shared" si="43"/>
        <v>-</v>
      </c>
      <c r="AI73" s="126" t="str">
        <f t="shared" si="43"/>
        <v>-</v>
      </c>
      <c r="AJ73" s="126" t="str">
        <f t="shared" si="43"/>
        <v>-</v>
      </c>
      <c r="AK73" s="126" t="str">
        <f t="shared" si="43"/>
        <v>-</v>
      </c>
      <c r="AL73" s="127" t="str">
        <f t="shared" si="43"/>
        <v>-</v>
      </c>
      <c r="AM73" s="121" t="str">
        <f t="shared" si="43"/>
        <v>-</v>
      </c>
      <c r="AN73" s="121" t="str">
        <f t="shared" si="43"/>
        <v>-</v>
      </c>
    </row>
    <row r="74" spans="1:40" ht="16.5" customHeight="1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0" ht="15.75" customHeight="1">
      <c r="A75" s="286" t="s">
        <v>101</v>
      </c>
      <c r="B75" s="287"/>
      <c r="C75" s="287"/>
      <c r="D75" s="288"/>
      <c r="E75" s="26"/>
      <c r="F75" s="27"/>
      <c r="G75" s="27"/>
      <c r="H75" s="27"/>
      <c r="I75" s="27"/>
      <c r="J75" s="28"/>
      <c r="K75" s="128">
        <f t="shared" ref="K75:K80" si="44">SUM(E75:J75)</f>
        <v>0</v>
      </c>
      <c r="L75" s="26"/>
      <c r="M75" s="27"/>
      <c r="N75" s="27"/>
      <c r="O75" s="27"/>
      <c r="P75" s="27"/>
      <c r="Q75" s="28"/>
      <c r="R75" s="128">
        <f t="shared" ref="R75:R80" si="45">SUM(L75:Q75)</f>
        <v>0</v>
      </c>
      <c r="S75" s="26"/>
      <c r="T75" s="27"/>
      <c r="U75" s="27"/>
      <c r="V75" s="27"/>
      <c r="W75" s="27"/>
      <c r="X75" s="28"/>
      <c r="Y75" s="128">
        <f t="shared" ref="Y75:Y80" si="46">SUM(S75:X75)</f>
        <v>0</v>
      </c>
      <c r="Z75" s="26"/>
      <c r="AA75" s="27"/>
      <c r="AB75" s="27"/>
      <c r="AC75" s="27"/>
      <c r="AD75" s="27"/>
      <c r="AE75" s="28"/>
      <c r="AF75" s="128">
        <f t="shared" ref="AF75:AF80" si="47">SUM(Z75:AE75)</f>
        <v>0</v>
      </c>
      <c r="AG75" s="26"/>
      <c r="AH75" s="27"/>
      <c r="AI75" s="27"/>
      <c r="AJ75" s="27"/>
      <c r="AK75" s="27"/>
      <c r="AL75" s="28"/>
      <c r="AM75" s="128">
        <f t="shared" ref="AM75:AM80" si="48">SUM(AG75:AL75)</f>
        <v>0</v>
      </c>
      <c r="AN75" s="128">
        <f t="shared" ref="AN75:AN80" si="49">K75+R75+Y75+AF75+AM75</f>
        <v>0</v>
      </c>
    </row>
    <row r="76" spans="1:40">
      <c r="A76" s="274" t="s">
        <v>102</v>
      </c>
      <c r="B76" s="275"/>
      <c r="C76" s="275"/>
      <c r="D76" s="276"/>
      <c r="E76" s="13"/>
      <c r="F76" s="14"/>
      <c r="G76" s="14"/>
      <c r="H76" s="14"/>
      <c r="I76" s="14"/>
      <c r="J76" s="18"/>
      <c r="K76" s="129">
        <f t="shared" si="44"/>
        <v>0</v>
      </c>
      <c r="L76" s="13"/>
      <c r="M76" s="14"/>
      <c r="N76" s="14"/>
      <c r="O76" s="14"/>
      <c r="P76" s="14"/>
      <c r="Q76" s="18"/>
      <c r="R76" s="129">
        <f t="shared" si="45"/>
        <v>0</v>
      </c>
      <c r="S76" s="13"/>
      <c r="T76" s="14"/>
      <c r="U76" s="14"/>
      <c r="V76" s="14"/>
      <c r="W76" s="14"/>
      <c r="X76" s="18"/>
      <c r="Y76" s="129">
        <f t="shared" si="46"/>
        <v>0</v>
      </c>
      <c r="Z76" s="13"/>
      <c r="AA76" s="14"/>
      <c r="AB76" s="14"/>
      <c r="AC76" s="14"/>
      <c r="AD76" s="14"/>
      <c r="AE76" s="18"/>
      <c r="AF76" s="129">
        <f t="shared" si="47"/>
        <v>0</v>
      </c>
      <c r="AG76" s="13"/>
      <c r="AH76" s="14"/>
      <c r="AI76" s="14"/>
      <c r="AJ76" s="14"/>
      <c r="AK76" s="14"/>
      <c r="AL76" s="18"/>
      <c r="AM76" s="129">
        <f t="shared" si="48"/>
        <v>0</v>
      </c>
      <c r="AN76" s="129">
        <f t="shared" si="49"/>
        <v>0</v>
      </c>
    </row>
    <row r="77" spans="1:40">
      <c r="A77" s="274" t="s">
        <v>103</v>
      </c>
      <c r="B77" s="275"/>
      <c r="C77" s="275"/>
      <c r="D77" s="276"/>
      <c r="E77" s="13"/>
      <c r="F77" s="14"/>
      <c r="G77" s="14"/>
      <c r="H77" s="14"/>
      <c r="I77" s="14"/>
      <c r="J77" s="18"/>
      <c r="K77" s="129">
        <f t="shared" si="44"/>
        <v>0</v>
      </c>
      <c r="L77" s="13"/>
      <c r="M77" s="14"/>
      <c r="N77" s="14"/>
      <c r="O77" s="14"/>
      <c r="P77" s="14"/>
      <c r="Q77" s="18"/>
      <c r="R77" s="129">
        <f t="shared" si="45"/>
        <v>0</v>
      </c>
      <c r="S77" s="13"/>
      <c r="T77" s="14"/>
      <c r="U77" s="14"/>
      <c r="V77" s="14"/>
      <c r="W77" s="14"/>
      <c r="X77" s="18"/>
      <c r="Y77" s="129">
        <f t="shared" si="46"/>
        <v>0</v>
      </c>
      <c r="Z77" s="13"/>
      <c r="AA77" s="14"/>
      <c r="AB77" s="14"/>
      <c r="AC77" s="14"/>
      <c r="AD77" s="14"/>
      <c r="AE77" s="18"/>
      <c r="AF77" s="129">
        <f t="shared" si="47"/>
        <v>0</v>
      </c>
      <c r="AG77" s="13"/>
      <c r="AH77" s="14"/>
      <c r="AI77" s="14"/>
      <c r="AJ77" s="14"/>
      <c r="AK77" s="14"/>
      <c r="AL77" s="18"/>
      <c r="AM77" s="129">
        <f t="shared" si="48"/>
        <v>0</v>
      </c>
      <c r="AN77" s="129">
        <f t="shared" si="49"/>
        <v>0</v>
      </c>
    </row>
    <row r="78" spans="1:40">
      <c r="A78" s="274" t="s">
        <v>104</v>
      </c>
      <c r="B78" s="275"/>
      <c r="C78" s="275"/>
      <c r="D78" s="276"/>
      <c r="E78" s="13"/>
      <c r="F78" s="14"/>
      <c r="G78" s="14"/>
      <c r="H78" s="14"/>
      <c r="I78" s="14"/>
      <c r="J78" s="18"/>
      <c r="K78" s="129">
        <f t="shared" si="44"/>
        <v>0</v>
      </c>
      <c r="L78" s="13"/>
      <c r="M78" s="14"/>
      <c r="N78" s="14"/>
      <c r="O78" s="14"/>
      <c r="P78" s="14"/>
      <c r="Q78" s="18"/>
      <c r="R78" s="129">
        <f t="shared" si="45"/>
        <v>0</v>
      </c>
      <c r="S78" s="13"/>
      <c r="T78" s="14"/>
      <c r="U78" s="14"/>
      <c r="V78" s="14"/>
      <c r="W78" s="14"/>
      <c r="X78" s="18"/>
      <c r="Y78" s="129">
        <f t="shared" si="46"/>
        <v>0</v>
      </c>
      <c r="Z78" s="13"/>
      <c r="AA78" s="14"/>
      <c r="AB78" s="14"/>
      <c r="AC78" s="14"/>
      <c r="AD78" s="14"/>
      <c r="AE78" s="18"/>
      <c r="AF78" s="129">
        <f t="shared" si="47"/>
        <v>0</v>
      </c>
      <c r="AG78" s="13"/>
      <c r="AH78" s="14"/>
      <c r="AI78" s="14"/>
      <c r="AJ78" s="14"/>
      <c r="AK78" s="14"/>
      <c r="AL78" s="18"/>
      <c r="AM78" s="129">
        <f t="shared" si="48"/>
        <v>0</v>
      </c>
      <c r="AN78" s="129">
        <f t="shared" si="49"/>
        <v>0</v>
      </c>
    </row>
    <row r="79" spans="1:40">
      <c r="A79" s="274" t="s">
        <v>105</v>
      </c>
      <c r="B79" s="275"/>
      <c r="C79" s="275"/>
      <c r="D79" s="276"/>
      <c r="E79" s="13"/>
      <c r="F79" s="14"/>
      <c r="G79" s="14"/>
      <c r="H79" s="14"/>
      <c r="I79" s="14"/>
      <c r="J79" s="18"/>
      <c r="K79" s="129">
        <f t="shared" si="44"/>
        <v>0</v>
      </c>
      <c r="L79" s="13"/>
      <c r="M79" s="14"/>
      <c r="N79" s="14"/>
      <c r="O79" s="14"/>
      <c r="P79" s="14"/>
      <c r="Q79" s="18"/>
      <c r="R79" s="129">
        <f t="shared" si="45"/>
        <v>0</v>
      </c>
      <c r="S79" s="13"/>
      <c r="T79" s="14"/>
      <c r="U79" s="14"/>
      <c r="V79" s="14"/>
      <c r="W79" s="14"/>
      <c r="X79" s="18"/>
      <c r="Y79" s="129">
        <f t="shared" si="46"/>
        <v>0</v>
      </c>
      <c r="Z79" s="13"/>
      <c r="AA79" s="14"/>
      <c r="AB79" s="14"/>
      <c r="AC79" s="14"/>
      <c r="AD79" s="14"/>
      <c r="AE79" s="18"/>
      <c r="AF79" s="129">
        <f t="shared" si="47"/>
        <v>0</v>
      </c>
      <c r="AG79" s="13"/>
      <c r="AH79" s="14"/>
      <c r="AI79" s="14"/>
      <c r="AJ79" s="14"/>
      <c r="AK79" s="14"/>
      <c r="AL79" s="18"/>
      <c r="AM79" s="129">
        <f t="shared" si="48"/>
        <v>0</v>
      </c>
      <c r="AN79" s="129">
        <f t="shared" si="49"/>
        <v>0</v>
      </c>
    </row>
    <row r="80" spans="1:40" ht="15.75" customHeight="1">
      <c r="A80" s="274" t="s">
        <v>106</v>
      </c>
      <c r="B80" s="275"/>
      <c r="C80" s="275"/>
      <c r="D80" s="276"/>
      <c r="E80" s="13"/>
      <c r="F80" s="14"/>
      <c r="G80" s="14"/>
      <c r="H80" s="14"/>
      <c r="I80" s="14"/>
      <c r="J80" s="18"/>
      <c r="K80" s="129">
        <f t="shared" si="44"/>
        <v>0</v>
      </c>
      <c r="L80" s="13"/>
      <c r="M80" s="14"/>
      <c r="N80" s="14"/>
      <c r="O80" s="14"/>
      <c r="P80" s="14"/>
      <c r="Q80" s="18"/>
      <c r="R80" s="129">
        <f t="shared" si="45"/>
        <v>0</v>
      </c>
      <c r="S80" s="13"/>
      <c r="T80" s="14"/>
      <c r="U80" s="14"/>
      <c r="V80" s="14"/>
      <c r="W80" s="14"/>
      <c r="X80" s="18"/>
      <c r="Y80" s="129">
        <f t="shared" si="46"/>
        <v>0</v>
      </c>
      <c r="Z80" s="13"/>
      <c r="AA80" s="14"/>
      <c r="AB80" s="14"/>
      <c r="AC80" s="14"/>
      <c r="AD80" s="14"/>
      <c r="AE80" s="18"/>
      <c r="AF80" s="129">
        <f t="shared" si="47"/>
        <v>0</v>
      </c>
      <c r="AG80" s="13"/>
      <c r="AH80" s="14"/>
      <c r="AI80" s="14"/>
      <c r="AJ80" s="14"/>
      <c r="AK80" s="14"/>
      <c r="AL80" s="18"/>
      <c r="AM80" s="129">
        <f t="shared" si="48"/>
        <v>0</v>
      </c>
      <c r="AN80" s="129">
        <f t="shared" si="49"/>
        <v>0</v>
      </c>
    </row>
    <row r="81" spans="1:40" ht="15.75" customHeight="1">
      <c r="A81" s="298" t="s">
        <v>107</v>
      </c>
      <c r="B81" s="299"/>
      <c r="C81" s="299"/>
      <c r="D81" s="300"/>
      <c r="E81" s="133" t="str">
        <f t="shared" ref="E81:AN81" si="50">IFERROR(E75/(E23+E25+E26+E27),"-")</f>
        <v>-</v>
      </c>
      <c r="F81" s="133" t="str">
        <f t="shared" si="50"/>
        <v>-</v>
      </c>
      <c r="G81" s="133" t="str">
        <f t="shared" si="50"/>
        <v>-</v>
      </c>
      <c r="H81" s="133" t="str">
        <f t="shared" si="50"/>
        <v>-</v>
      </c>
      <c r="I81" s="133" t="str">
        <f t="shared" si="50"/>
        <v>-</v>
      </c>
      <c r="J81" s="134" t="str">
        <f t="shared" si="50"/>
        <v>-</v>
      </c>
      <c r="K81" s="130" t="str">
        <f t="shared" si="50"/>
        <v>-</v>
      </c>
      <c r="L81" s="135" t="str">
        <f t="shared" si="50"/>
        <v>-</v>
      </c>
      <c r="M81" s="133" t="str">
        <f t="shared" si="50"/>
        <v>-</v>
      </c>
      <c r="N81" s="133" t="str">
        <f t="shared" si="50"/>
        <v>-</v>
      </c>
      <c r="O81" s="133" t="str">
        <f t="shared" si="50"/>
        <v>-</v>
      </c>
      <c r="P81" s="133" t="str">
        <f t="shared" si="50"/>
        <v>-</v>
      </c>
      <c r="Q81" s="134" t="str">
        <f t="shared" si="50"/>
        <v>-</v>
      </c>
      <c r="R81" s="130" t="str">
        <f t="shared" si="50"/>
        <v>-</v>
      </c>
      <c r="S81" s="135" t="str">
        <f t="shared" si="50"/>
        <v>-</v>
      </c>
      <c r="T81" s="133" t="str">
        <f t="shared" si="50"/>
        <v>-</v>
      </c>
      <c r="U81" s="133" t="str">
        <f t="shared" si="50"/>
        <v>-</v>
      </c>
      <c r="V81" s="133" t="str">
        <f t="shared" si="50"/>
        <v>-</v>
      </c>
      <c r="W81" s="133" t="str">
        <f t="shared" si="50"/>
        <v>-</v>
      </c>
      <c r="X81" s="134" t="str">
        <f t="shared" si="50"/>
        <v>-</v>
      </c>
      <c r="Y81" s="130" t="str">
        <f t="shared" si="50"/>
        <v>-</v>
      </c>
      <c r="Z81" s="135" t="str">
        <f t="shared" si="50"/>
        <v>-</v>
      </c>
      <c r="AA81" s="133" t="str">
        <f t="shared" si="50"/>
        <v>-</v>
      </c>
      <c r="AB81" s="133" t="str">
        <f t="shared" si="50"/>
        <v>-</v>
      </c>
      <c r="AC81" s="133" t="str">
        <f t="shared" si="50"/>
        <v>-</v>
      </c>
      <c r="AD81" s="133" t="str">
        <f t="shared" si="50"/>
        <v>-</v>
      </c>
      <c r="AE81" s="134" t="str">
        <f t="shared" si="50"/>
        <v>-</v>
      </c>
      <c r="AF81" s="130" t="str">
        <f t="shared" si="50"/>
        <v>-</v>
      </c>
      <c r="AG81" s="135" t="str">
        <f t="shared" si="50"/>
        <v>-</v>
      </c>
      <c r="AH81" s="133" t="str">
        <f t="shared" si="50"/>
        <v>-</v>
      </c>
      <c r="AI81" s="133" t="str">
        <f t="shared" si="50"/>
        <v>-</v>
      </c>
      <c r="AJ81" s="133" t="str">
        <f t="shared" si="50"/>
        <v>-</v>
      </c>
      <c r="AK81" s="133" t="str">
        <f t="shared" si="50"/>
        <v>-</v>
      </c>
      <c r="AL81" s="134" t="str">
        <f t="shared" si="50"/>
        <v>-</v>
      </c>
      <c r="AM81" s="130" t="str">
        <f t="shared" si="50"/>
        <v>-</v>
      </c>
      <c r="AN81" s="130" t="str">
        <f t="shared" si="50"/>
        <v>-</v>
      </c>
    </row>
    <row r="82" spans="1:40">
      <c r="A82" s="283" t="s">
        <v>108</v>
      </c>
      <c r="B82" s="284"/>
      <c r="C82" s="284"/>
      <c r="D82" s="285"/>
      <c r="E82" s="136" t="str">
        <f t="shared" ref="E82:AN82" si="51">IFERROR((E76/(E24+E28+E29))/12,"-")</f>
        <v>-</v>
      </c>
      <c r="F82" s="136" t="str">
        <f t="shared" si="51"/>
        <v>-</v>
      </c>
      <c r="G82" s="136" t="str">
        <f t="shared" si="51"/>
        <v>-</v>
      </c>
      <c r="H82" s="136" t="str">
        <f t="shared" si="51"/>
        <v>-</v>
      </c>
      <c r="I82" s="136" t="str">
        <f t="shared" si="51"/>
        <v>-</v>
      </c>
      <c r="J82" s="137" t="str">
        <f t="shared" si="51"/>
        <v>-</v>
      </c>
      <c r="K82" s="131" t="str">
        <f t="shared" si="51"/>
        <v>-</v>
      </c>
      <c r="L82" s="138" t="str">
        <f t="shared" si="51"/>
        <v>-</v>
      </c>
      <c r="M82" s="136" t="str">
        <f t="shared" si="51"/>
        <v>-</v>
      </c>
      <c r="N82" s="136" t="str">
        <f t="shared" si="51"/>
        <v>-</v>
      </c>
      <c r="O82" s="136" t="str">
        <f t="shared" si="51"/>
        <v>-</v>
      </c>
      <c r="P82" s="136" t="str">
        <f t="shared" si="51"/>
        <v>-</v>
      </c>
      <c r="Q82" s="137" t="str">
        <f t="shared" si="51"/>
        <v>-</v>
      </c>
      <c r="R82" s="131" t="str">
        <f t="shared" si="51"/>
        <v>-</v>
      </c>
      <c r="S82" s="138" t="str">
        <f t="shared" si="51"/>
        <v>-</v>
      </c>
      <c r="T82" s="136" t="str">
        <f t="shared" si="51"/>
        <v>-</v>
      </c>
      <c r="U82" s="136" t="str">
        <f t="shared" si="51"/>
        <v>-</v>
      </c>
      <c r="V82" s="136" t="str">
        <f t="shared" si="51"/>
        <v>-</v>
      </c>
      <c r="W82" s="136" t="str">
        <f t="shared" si="51"/>
        <v>-</v>
      </c>
      <c r="X82" s="137" t="str">
        <f t="shared" si="51"/>
        <v>-</v>
      </c>
      <c r="Y82" s="131" t="str">
        <f t="shared" si="51"/>
        <v>-</v>
      </c>
      <c r="Z82" s="138" t="str">
        <f t="shared" si="51"/>
        <v>-</v>
      </c>
      <c r="AA82" s="136" t="str">
        <f t="shared" si="51"/>
        <v>-</v>
      </c>
      <c r="AB82" s="136" t="str">
        <f t="shared" si="51"/>
        <v>-</v>
      </c>
      <c r="AC82" s="136" t="str">
        <f t="shared" si="51"/>
        <v>-</v>
      </c>
      <c r="AD82" s="136" t="str">
        <f t="shared" si="51"/>
        <v>-</v>
      </c>
      <c r="AE82" s="137" t="str">
        <f t="shared" si="51"/>
        <v>-</v>
      </c>
      <c r="AF82" s="131" t="str">
        <f t="shared" si="51"/>
        <v>-</v>
      </c>
      <c r="AG82" s="138" t="str">
        <f t="shared" si="51"/>
        <v>-</v>
      </c>
      <c r="AH82" s="136" t="str">
        <f t="shared" si="51"/>
        <v>-</v>
      </c>
      <c r="AI82" s="136" t="str">
        <f t="shared" si="51"/>
        <v>-</v>
      </c>
      <c r="AJ82" s="136" t="str">
        <f t="shared" si="51"/>
        <v>-</v>
      </c>
      <c r="AK82" s="136" t="str">
        <f t="shared" si="51"/>
        <v>-</v>
      </c>
      <c r="AL82" s="137" t="str">
        <f t="shared" si="51"/>
        <v>-</v>
      </c>
      <c r="AM82" s="131" t="str">
        <f t="shared" si="51"/>
        <v>-</v>
      </c>
      <c r="AN82" s="131" t="str">
        <f t="shared" si="51"/>
        <v>-</v>
      </c>
    </row>
    <row r="83" spans="1:40">
      <c r="A83" s="283" t="s">
        <v>109</v>
      </c>
      <c r="B83" s="284"/>
      <c r="C83" s="284"/>
      <c r="D83" s="285"/>
      <c r="E83" s="136" t="str">
        <f t="shared" ref="E83:AN83" si="52">IFERROR(((E78-E77)/(E24+E28+E29))/12,"-")</f>
        <v>-</v>
      </c>
      <c r="F83" s="136" t="str">
        <f t="shared" si="52"/>
        <v>-</v>
      </c>
      <c r="G83" s="136" t="str">
        <f t="shared" si="52"/>
        <v>-</v>
      </c>
      <c r="H83" s="136" t="str">
        <f t="shared" si="52"/>
        <v>-</v>
      </c>
      <c r="I83" s="136" t="str">
        <f t="shared" si="52"/>
        <v>-</v>
      </c>
      <c r="J83" s="137" t="str">
        <f t="shared" si="52"/>
        <v>-</v>
      </c>
      <c r="K83" s="131" t="str">
        <f t="shared" si="52"/>
        <v>-</v>
      </c>
      <c r="L83" s="138" t="str">
        <f t="shared" si="52"/>
        <v>-</v>
      </c>
      <c r="M83" s="136" t="str">
        <f t="shared" si="52"/>
        <v>-</v>
      </c>
      <c r="N83" s="136" t="str">
        <f t="shared" si="52"/>
        <v>-</v>
      </c>
      <c r="O83" s="136" t="str">
        <f t="shared" si="52"/>
        <v>-</v>
      </c>
      <c r="P83" s="136" t="str">
        <f t="shared" si="52"/>
        <v>-</v>
      </c>
      <c r="Q83" s="137" t="str">
        <f t="shared" si="52"/>
        <v>-</v>
      </c>
      <c r="R83" s="131" t="str">
        <f t="shared" si="52"/>
        <v>-</v>
      </c>
      <c r="S83" s="138" t="str">
        <f t="shared" si="52"/>
        <v>-</v>
      </c>
      <c r="T83" s="136" t="str">
        <f t="shared" si="52"/>
        <v>-</v>
      </c>
      <c r="U83" s="136" t="str">
        <f t="shared" si="52"/>
        <v>-</v>
      </c>
      <c r="V83" s="136" t="str">
        <f t="shared" si="52"/>
        <v>-</v>
      </c>
      <c r="W83" s="136" t="str">
        <f t="shared" si="52"/>
        <v>-</v>
      </c>
      <c r="X83" s="137" t="str">
        <f t="shared" si="52"/>
        <v>-</v>
      </c>
      <c r="Y83" s="131" t="str">
        <f t="shared" si="52"/>
        <v>-</v>
      </c>
      <c r="Z83" s="138" t="str">
        <f t="shared" si="52"/>
        <v>-</v>
      </c>
      <c r="AA83" s="136" t="str">
        <f t="shared" si="52"/>
        <v>-</v>
      </c>
      <c r="AB83" s="136" t="str">
        <f t="shared" si="52"/>
        <v>-</v>
      </c>
      <c r="AC83" s="136" t="str">
        <f t="shared" si="52"/>
        <v>-</v>
      </c>
      <c r="AD83" s="136" t="str">
        <f t="shared" si="52"/>
        <v>-</v>
      </c>
      <c r="AE83" s="137" t="str">
        <f t="shared" si="52"/>
        <v>-</v>
      </c>
      <c r="AF83" s="131" t="str">
        <f t="shared" si="52"/>
        <v>-</v>
      </c>
      <c r="AG83" s="138" t="str">
        <f t="shared" si="52"/>
        <v>-</v>
      </c>
      <c r="AH83" s="136" t="str">
        <f t="shared" si="52"/>
        <v>-</v>
      </c>
      <c r="AI83" s="136" t="str">
        <f t="shared" si="52"/>
        <v>-</v>
      </c>
      <c r="AJ83" s="136" t="str">
        <f t="shared" si="52"/>
        <v>-</v>
      </c>
      <c r="AK83" s="136" t="str">
        <f t="shared" si="52"/>
        <v>-</v>
      </c>
      <c r="AL83" s="137" t="str">
        <f t="shared" si="52"/>
        <v>-</v>
      </c>
      <c r="AM83" s="131" t="str">
        <f t="shared" si="52"/>
        <v>-</v>
      </c>
      <c r="AN83" s="131" t="str">
        <f t="shared" si="52"/>
        <v>-</v>
      </c>
    </row>
    <row r="84" spans="1:40">
      <c r="A84" s="283" t="s">
        <v>110</v>
      </c>
      <c r="B84" s="284"/>
      <c r="C84" s="284"/>
      <c r="D84" s="285"/>
      <c r="E84" s="136" t="str">
        <f t="shared" ref="E84:AN84" si="53">IFERROR(((E80-E79)/(E30+E31))/12,"-")</f>
        <v>-</v>
      </c>
      <c r="F84" s="136" t="str">
        <f t="shared" si="53"/>
        <v>-</v>
      </c>
      <c r="G84" s="136" t="str">
        <f t="shared" si="53"/>
        <v>-</v>
      </c>
      <c r="H84" s="136" t="str">
        <f t="shared" si="53"/>
        <v>-</v>
      </c>
      <c r="I84" s="136" t="str">
        <f t="shared" si="53"/>
        <v>-</v>
      </c>
      <c r="J84" s="137" t="str">
        <f t="shared" si="53"/>
        <v>-</v>
      </c>
      <c r="K84" s="131" t="str">
        <f t="shared" si="53"/>
        <v>-</v>
      </c>
      <c r="L84" s="138" t="str">
        <f t="shared" si="53"/>
        <v>-</v>
      </c>
      <c r="M84" s="136" t="str">
        <f t="shared" si="53"/>
        <v>-</v>
      </c>
      <c r="N84" s="136" t="str">
        <f t="shared" si="53"/>
        <v>-</v>
      </c>
      <c r="O84" s="136" t="str">
        <f t="shared" si="53"/>
        <v>-</v>
      </c>
      <c r="P84" s="136" t="str">
        <f t="shared" si="53"/>
        <v>-</v>
      </c>
      <c r="Q84" s="137" t="str">
        <f t="shared" si="53"/>
        <v>-</v>
      </c>
      <c r="R84" s="131" t="str">
        <f t="shared" si="53"/>
        <v>-</v>
      </c>
      <c r="S84" s="138" t="str">
        <f t="shared" si="53"/>
        <v>-</v>
      </c>
      <c r="T84" s="136" t="str">
        <f t="shared" si="53"/>
        <v>-</v>
      </c>
      <c r="U84" s="136" t="str">
        <f t="shared" si="53"/>
        <v>-</v>
      </c>
      <c r="V84" s="136" t="str">
        <f t="shared" si="53"/>
        <v>-</v>
      </c>
      <c r="W84" s="136" t="str">
        <f t="shared" si="53"/>
        <v>-</v>
      </c>
      <c r="X84" s="137" t="str">
        <f t="shared" si="53"/>
        <v>-</v>
      </c>
      <c r="Y84" s="131" t="str">
        <f t="shared" si="53"/>
        <v>-</v>
      </c>
      <c r="Z84" s="138" t="str">
        <f t="shared" si="53"/>
        <v>-</v>
      </c>
      <c r="AA84" s="136" t="str">
        <f t="shared" si="53"/>
        <v>-</v>
      </c>
      <c r="AB84" s="136" t="str">
        <f t="shared" si="53"/>
        <v>-</v>
      </c>
      <c r="AC84" s="136" t="str">
        <f t="shared" si="53"/>
        <v>-</v>
      </c>
      <c r="AD84" s="136" t="str">
        <f t="shared" si="53"/>
        <v>-</v>
      </c>
      <c r="AE84" s="137" t="str">
        <f t="shared" si="53"/>
        <v>-</v>
      </c>
      <c r="AF84" s="131" t="str">
        <f t="shared" si="53"/>
        <v>-</v>
      </c>
      <c r="AG84" s="138" t="str">
        <f t="shared" si="53"/>
        <v>-</v>
      </c>
      <c r="AH84" s="136" t="str">
        <f t="shared" si="53"/>
        <v>-</v>
      </c>
      <c r="AI84" s="136" t="str">
        <f t="shared" si="53"/>
        <v>-</v>
      </c>
      <c r="AJ84" s="136" t="str">
        <f t="shared" si="53"/>
        <v>-</v>
      </c>
      <c r="AK84" s="136" t="str">
        <f t="shared" si="53"/>
        <v>-</v>
      </c>
      <c r="AL84" s="137" t="str">
        <f t="shared" si="53"/>
        <v>-</v>
      </c>
      <c r="AM84" s="131" t="str">
        <f t="shared" si="53"/>
        <v>-</v>
      </c>
      <c r="AN84" s="131" t="str">
        <f t="shared" si="53"/>
        <v>-</v>
      </c>
    </row>
    <row r="85" spans="1:40" ht="15.75" customHeight="1">
      <c r="A85" s="280" t="s">
        <v>111</v>
      </c>
      <c r="B85" s="281"/>
      <c r="C85" s="281"/>
      <c r="D85" s="282"/>
      <c r="E85" s="139">
        <f t="shared" ref="E85:AN85" si="54">IFERROR((E80-E79)/12,"-")</f>
        <v>0</v>
      </c>
      <c r="F85" s="139">
        <f t="shared" si="54"/>
        <v>0</v>
      </c>
      <c r="G85" s="139">
        <f t="shared" si="54"/>
        <v>0</v>
      </c>
      <c r="H85" s="139">
        <f t="shared" si="54"/>
        <v>0</v>
      </c>
      <c r="I85" s="139">
        <f t="shared" si="54"/>
        <v>0</v>
      </c>
      <c r="J85" s="140">
        <f t="shared" si="54"/>
        <v>0</v>
      </c>
      <c r="K85" s="132">
        <f t="shared" si="54"/>
        <v>0</v>
      </c>
      <c r="L85" s="141">
        <f t="shared" si="54"/>
        <v>0</v>
      </c>
      <c r="M85" s="139">
        <f t="shared" si="54"/>
        <v>0</v>
      </c>
      <c r="N85" s="139">
        <f t="shared" si="54"/>
        <v>0</v>
      </c>
      <c r="O85" s="139">
        <f t="shared" si="54"/>
        <v>0</v>
      </c>
      <c r="P85" s="139">
        <f t="shared" si="54"/>
        <v>0</v>
      </c>
      <c r="Q85" s="140">
        <f t="shared" si="54"/>
        <v>0</v>
      </c>
      <c r="R85" s="132">
        <f t="shared" si="54"/>
        <v>0</v>
      </c>
      <c r="S85" s="141">
        <f t="shared" si="54"/>
        <v>0</v>
      </c>
      <c r="T85" s="139">
        <f t="shared" si="54"/>
        <v>0</v>
      </c>
      <c r="U85" s="139">
        <f t="shared" si="54"/>
        <v>0</v>
      </c>
      <c r="V85" s="139">
        <f t="shared" si="54"/>
        <v>0</v>
      </c>
      <c r="W85" s="139">
        <f t="shared" si="54"/>
        <v>0</v>
      </c>
      <c r="X85" s="140">
        <f t="shared" si="54"/>
        <v>0</v>
      </c>
      <c r="Y85" s="132">
        <f t="shared" si="54"/>
        <v>0</v>
      </c>
      <c r="Z85" s="141">
        <f t="shared" si="54"/>
        <v>0</v>
      </c>
      <c r="AA85" s="139">
        <f t="shared" si="54"/>
        <v>0</v>
      </c>
      <c r="AB85" s="139">
        <f t="shared" si="54"/>
        <v>0</v>
      </c>
      <c r="AC85" s="139">
        <f t="shared" si="54"/>
        <v>0</v>
      </c>
      <c r="AD85" s="139">
        <f t="shared" si="54"/>
        <v>0</v>
      </c>
      <c r="AE85" s="140">
        <f t="shared" si="54"/>
        <v>0</v>
      </c>
      <c r="AF85" s="132">
        <f t="shared" si="54"/>
        <v>0</v>
      </c>
      <c r="AG85" s="141">
        <f t="shared" si="54"/>
        <v>0</v>
      </c>
      <c r="AH85" s="139">
        <f t="shared" si="54"/>
        <v>0</v>
      </c>
      <c r="AI85" s="139">
        <f t="shared" si="54"/>
        <v>0</v>
      </c>
      <c r="AJ85" s="139">
        <f t="shared" si="54"/>
        <v>0</v>
      </c>
      <c r="AK85" s="139">
        <f t="shared" si="54"/>
        <v>0</v>
      </c>
      <c r="AL85" s="140">
        <f t="shared" si="54"/>
        <v>0</v>
      </c>
      <c r="AM85" s="132">
        <f t="shared" si="54"/>
        <v>0</v>
      </c>
      <c r="AN85" s="132">
        <f t="shared" si="54"/>
        <v>0</v>
      </c>
    </row>
    <row r="86" spans="1:40" ht="16.5" customHeight="1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0" ht="15.75" customHeight="1">
      <c r="A87" s="277" t="s">
        <v>112</v>
      </c>
      <c r="B87" s="278"/>
      <c r="C87" s="278"/>
      <c r="D87" s="279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0">
      <c r="A88" s="274" t="s">
        <v>113</v>
      </c>
      <c r="B88" s="275"/>
      <c r="C88" s="275"/>
      <c r="D88" s="276"/>
      <c r="E88" s="147" t="str">
        <f t="shared" ref="E88:AN88" si="55">IFERROR(E36/E87,"-")</f>
        <v>-</v>
      </c>
      <c r="F88" s="148" t="str">
        <f t="shared" si="55"/>
        <v>-</v>
      </c>
      <c r="G88" s="148" t="str">
        <f t="shared" si="55"/>
        <v>-</v>
      </c>
      <c r="H88" s="148" t="str">
        <f t="shared" si="55"/>
        <v>-</v>
      </c>
      <c r="I88" s="148" t="str">
        <f t="shared" si="55"/>
        <v>-</v>
      </c>
      <c r="J88" s="149" t="str">
        <f t="shared" si="55"/>
        <v>-</v>
      </c>
      <c r="K88" s="146" t="str">
        <f t="shared" si="55"/>
        <v>-</v>
      </c>
      <c r="L88" s="147" t="str">
        <f t="shared" si="55"/>
        <v>-</v>
      </c>
      <c r="M88" s="148" t="str">
        <f t="shared" si="55"/>
        <v>-</v>
      </c>
      <c r="N88" s="148" t="str">
        <f t="shared" si="55"/>
        <v>-</v>
      </c>
      <c r="O88" s="148" t="str">
        <f t="shared" si="55"/>
        <v>-</v>
      </c>
      <c r="P88" s="148" t="str">
        <f t="shared" si="55"/>
        <v>-</v>
      </c>
      <c r="Q88" s="149" t="str">
        <f t="shared" si="55"/>
        <v>-</v>
      </c>
      <c r="R88" s="146" t="str">
        <f t="shared" si="55"/>
        <v>-</v>
      </c>
      <c r="S88" s="147" t="str">
        <f t="shared" si="55"/>
        <v>-</v>
      </c>
      <c r="T88" s="148" t="str">
        <f t="shared" si="55"/>
        <v>-</v>
      </c>
      <c r="U88" s="148" t="str">
        <f t="shared" si="55"/>
        <v>-</v>
      </c>
      <c r="V88" s="148" t="str">
        <f t="shared" si="55"/>
        <v>-</v>
      </c>
      <c r="W88" s="148" t="str">
        <f t="shared" si="55"/>
        <v>-</v>
      </c>
      <c r="X88" s="149" t="str">
        <f t="shared" si="55"/>
        <v>-</v>
      </c>
      <c r="Y88" s="146" t="str">
        <f t="shared" si="55"/>
        <v>-</v>
      </c>
      <c r="Z88" s="147" t="str">
        <f t="shared" si="55"/>
        <v>-</v>
      </c>
      <c r="AA88" s="148" t="str">
        <f t="shared" si="55"/>
        <v>-</v>
      </c>
      <c r="AB88" s="148" t="str">
        <f t="shared" si="55"/>
        <v>-</v>
      </c>
      <c r="AC88" s="148" t="str">
        <f t="shared" si="55"/>
        <v>-</v>
      </c>
      <c r="AD88" s="148" t="str">
        <f t="shared" si="55"/>
        <v>-</v>
      </c>
      <c r="AE88" s="149" t="str">
        <f t="shared" si="55"/>
        <v>-</v>
      </c>
      <c r="AF88" s="146" t="str">
        <f t="shared" si="55"/>
        <v>-</v>
      </c>
      <c r="AG88" s="147" t="str">
        <f t="shared" si="55"/>
        <v>-</v>
      </c>
      <c r="AH88" s="148" t="str">
        <f t="shared" si="55"/>
        <v>-</v>
      </c>
      <c r="AI88" s="148" t="str">
        <f t="shared" si="55"/>
        <v>-</v>
      </c>
      <c r="AJ88" s="148" t="str">
        <f t="shared" si="55"/>
        <v>-</v>
      </c>
      <c r="AK88" s="148" t="str">
        <f t="shared" si="55"/>
        <v>-</v>
      </c>
      <c r="AL88" s="149" t="str">
        <f t="shared" si="55"/>
        <v>-</v>
      </c>
      <c r="AM88" s="146" t="str">
        <f t="shared" si="55"/>
        <v>-</v>
      </c>
      <c r="AN88" s="146" t="str">
        <f t="shared" si="55"/>
        <v>-</v>
      </c>
    </row>
    <row r="89" spans="1:40">
      <c r="A89" s="274" t="s">
        <v>114</v>
      </c>
      <c r="B89" s="275"/>
      <c r="C89" s="275"/>
      <c r="D89" s="276"/>
      <c r="E89" s="147" t="str">
        <f t="shared" ref="E89:AN89" si="56">IFERROR(E23/E87,"-")</f>
        <v>-</v>
      </c>
      <c r="F89" s="148" t="str">
        <f t="shared" si="56"/>
        <v>-</v>
      </c>
      <c r="G89" s="148" t="str">
        <f t="shared" si="56"/>
        <v>-</v>
      </c>
      <c r="H89" s="148" t="str">
        <f t="shared" si="56"/>
        <v>-</v>
      </c>
      <c r="I89" s="148" t="str">
        <f t="shared" si="56"/>
        <v>-</v>
      </c>
      <c r="J89" s="149" t="str">
        <f t="shared" si="56"/>
        <v>-</v>
      </c>
      <c r="K89" s="146" t="str">
        <f t="shared" si="56"/>
        <v>-</v>
      </c>
      <c r="L89" s="147" t="str">
        <f t="shared" si="56"/>
        <v>-</v>
      </c>
      <c r="M89" s="148" t="str">
        <f t="shared" si="56"/>
        <v>-</v>
      </c>
      <c r="N89" s="148" t="str">
        <f t="shared" si="56"/>
        <v>-</v>
      </c>
      <c r="O89" s="148" t="str">
        <f t="shared" si="56"/>
        <v>-</v>
      </c>
      <c r="P89" s="148" t="str">
        <f t="shared" si="56"/>
        <v>-</v>
      </c>
      <c r="Q89" s="149" t="str">
        <f t="shared" si="56"/>
        <v>-</v>
      </c>
      <c r="R89" s="146" t="str">
        <f t="shared" si="56"/>
        <v>-</v>
      </c>
      <c r="S89" s="147" t="str">
        <f t="shared" si="56"/>
        <v>-</v>
      </c>
      <c r="T89" s="148" t="str">
        <f t="shared" si="56"/>
        <v>-</v>
      </c>
      <c r="U89" s="148" t="str">
        <f t="shared" si="56"/>
        <v>-</v>
      </c>
      <c r="V89" s="148" t="str">
        <f t="shared" si="56"/>
        <v>-</v>
      </c>
      <c r="W89" s="148" t="str">
        <f t="shared" si="56"/>
        <v>-</v>
      </c>
      <c r="X89" s="149" t="str">
        <f t="shared" si="56"/>
        <v>-</v>
      </c>
      <c r="Y89" s="146" t="str">
        <f t="shared" si="56"/>
        <v>-</v>
      </c>
      <c r="Z89" s="147" t="str">
        <f t="shared" si="56"/>
        <v>-</v>
      </c>
      <c r="AA89" s="148" t="str">
        <f t="shared" si="56"/>
        <v>-</v>
      </c>
      <c r="AB89" s="148" t="str">
        <f t="shared" si="56"/>
        <v>-</v>
      </c>
      <c r="AC89" s="148" t="str">
        <f t="shared" si="56"/>
        <v>-</v>
      </c>
      <c r="AD89" s="148" t="str">
        <f t="shared" si="56"/>
        <v>-</v>
      </c>
      <c r="AE89" s="149" t="str">
        <f t="shared" si="56"/>
        <v>-</v>
      </c>
      <c r="AF89" s="146" t="str">
        <f t="shared" si="56"/>
        <v>-</v>
      </c>
      <c r="AG89" s="147" t="str">
        <f t="shared" si="56"/>
        <v>-</v>
      </c>
      <c r="AH89" s="148" t="str">
        <f t="shared" si="56"/>
        <v>-</v>
      </c>
      <c r="AI89" s="148" t="str">
        <f t="shared" si="56"/>
        <v>-</v>
      </c>
      <c r="AJ89" s="148" t="str">
        <f t="shared" si="56"/>
        <v>-</v>
      </c>
      <c r="AK89" s="148" t="str">
        <f t="shared" si="56"/>
        <v>-</v>
      </c>
      <c r="AL89" s="149" t="str">
        <f t="shared" si="56"/>
        <v>-</v>
      </c>
      <c r="AM89" s="146" t="str">
        <f t="shared" si="56"/>
        <v>-</v>
      </c>
      <c r="AN89" s="146" t="str">
        <f t="shared" si="56"/>
        <v>-</v>
      </c>
    </row>
    <row r="90" spans="1:40">
      <c r="A90" s="274" t="s">
        <v>115</v>
      </c>
      <c r="B90" s="275"/>
      <c r="C90" s="275"/>
      <c r="D90" s="276"/>
      <c r="E90" s="147" t="str">
        <f t="shared" ref="E90:AN90" si="57">IFERROR(E24/E87,"-")</f>
        <v>-</v>
      </c>
      <c r="F90" s="148" t="str">
        <f t="shared" si="57"/>
        <v>-</v>
      </c>
      <c r="G90" s="148" t="str">
        <f t="shared" si="57"/>
        <v>-</v>
      </c>
      <c r="H90" s="148" t="str">
        <f t="shared" si="57"/>
        <v>-</v>
      </c>
      <c r="I90" s="148" t="str">
        <f t="shared" si="57"/>
        <v>-</v>
      </c>
      <c r="J90" s="149" t="str">
        <f t="shared" si="57"/>
        <v>-</v>
      </c>
      <c r="K90" s="146" t="str">
        <f t="shared" si="57"/>
        <v>-</v>
      </c>
      <c r="L90" s="147" t="str">
        <f t="shared" si="57"/>
        <v>-</v>
      </c>
      <c r="M90" s="148" t="str">
        <f t="shared" si="57"/>
        <v>-</v>
      </c>
      <c r="N90" s="148" t="str">
        <f t="shared" si="57"/>
        <v>-</v>
      </c>
      <c r="O90" s="148" t="str">
        <f t="shared" si="57"/>
        <v>-</v>
      </c>
      <c r="P90" s="148" t="str">
        <f t="shared" si="57"/>
        <v>-</v>
      </c>
      <c r="Q90" s="149" t="str">
        <f t="shared" si="57"/>
        <v>-</v>
      </c>
      <c r="R90" s="146" t="str">
        <f t="shared" si="57"/>
        <v>-</v>
      </c>
      <c r="S90" s="147" t="str">
        <f t="shared" si="57"/>
        <v>-</v>
      </c>
      <c r="T90" s="148" t="str">
        <f t="shared" si="57"/>
        <v>-</v>
      </c>
      <c r="U90" s="148" t="str">
        <f t="shared" si="57"/>
        <v>-</v>
      </c>
      <c r="V90" s="148" t="str">
        <f t="shared" si="57"/>
        <v>-</v>
      </c>
      <c r="W90" s="148" t="str">
        <f t="shared" si="57"/>
        <v>-</v>
      </c>
      <c r="X90" s="149" t="str">
        <f t="shared" si="57"/>
        <v>-</v>
      </c>
      <c r="Y90" s="146" t="str">
        <f t="shared" si="57"/>
        <v>-</v>
      </c>
      <c r="Z90" s="147" t="str">
        <f t="shared" si="57"/>
        <v>-</v>
      </c>
      <c r="AA90" s="148" t="str">
        <f t="shared" si="57"/>
        <v>-</v>
      </c>
      <c r="AB90" s="148" t="str">
        <f t="shared" si="57"/>
        <v>-</v>
      </c>
      <c r="AC90" s="148" t="str">
        <f t="shared" si="57"/>
        <v>-</v>
      </c>
      <c r="AD90" s="148" t="str">
        <f t="shared" si="57"/>
        <v>-</v>
      </c>
      <c r="AE90" s="149" t="str">
        <f t="shared" si="57"/>
        <v>-</v>
      </c>
      <c r="AF90" s="146" t="str">
        <f t="shared" si="57"/>
        <v>-</v>
      </c>
      <c r="AG90" s="147" t="str">
        <f t="shared" si="57"/>
        <v>-</v>
      </c>
      <c r="AH90" s="148" t="str">
        <f t="shared" si="57"/>
        <v>-</v>
      </c>
      <c r="AI90" s="148" t="str">
        <f t="shared" si="57"/>
        <v>-</v>
      </c>
      <c r="AJ90" s="148" t="str">
        <f t="shared" si="57"/>
        <v>-</v>
      </c>
      <c r="AK90" s="148" t="str">
        <f t="shared" si="57"/>
        <v>-</v>
      </c>
      <c r="AL90" s="149" t="str">
        <f t="shared" si="57"/>
        <v>-</v>
      </c>
      <c r="AM90" s="146" t="str">
        <f t="shared" si="57"/>
        <v>-</v>
      </c>
      <c r="AN90" s="146" t="str">
        <f t="shared" si="57"/>
        <v>-</v>
      </c>
    </row>
    <row r="91" spans="1:40">
      <c r="A91" s="274" t="s">
        <v>116</v>
      </c>
      <c r="B91" s="275"/>
      <c r="C91" s="275"/>
      <c r="D91" s="276"/>
      <c r="E91" s="147" t="str">
        <f t="shared" ref="E91:AN91" si="58">IFERROR((E32+E33)/E87,"-")</f>
        <v>-</v>
      </c>
      <c r="F91" s="148" t="str">
        <f t="shared" si="58"/>
        <v>-</v>
      </c>
      <c r="G91" s="148" t="str">
        <f t="shared" si="58"/>
        <v>-</v>
      </c>
      <c r="H91" s="148" t="str">
        <f t="shared" si="58"/>
        <v>-</v>
      </c>
      <c r="I91" s="148" t="str">
        <f t="shared" si="58"/>
        <v>-</v>
      </c>
      <c r="J91" s="149" t="str">
        <f t="shared" si="58"/>
        <v>-</v>
      </c>
      <c r="K91" s="146" t="str">
        <f t="shared" si="58"/>
        <v>-</v>
      </c>
      <c r="L91" s="147" t="str">
        <f t="shared" si="58"/>
        <v>-</v>
      </c>
      <c r="M91" s="148" t="str">
        <f t="shared" si="58"/>
        <v>-</v>
      </c>
      <c r="N91" s="148" t="str">
        <f t="shared" si="58"/>
        <v>-</v>
      </c>
      <c r="O91" s="148" t="str">
        <f t="shared" si="58"/>
        <v>-</v>
      </c>
      <c r="P91" s="148" t="str">
        <f t="shared" si="58"/>
        <v>-</v>
      </c>
      <c r="Q91" s="149" t="str">
        <f t="shared" si="58"/>
        <v>-</v>
      </c>
      <c r="R91" s="146" t="str">
        <f t="shared" si="58"/>
        <v>-</v>
      </c>
      <c r="S91" s="147" t="str">
        <f t="shared" si="58"/>
        <v>-</v>
      </c>
      <c r="T91" s="148" t="str">
        <f t="shared" si="58"/>
        <v>-</v>
      </c>
      <c r="U91" s="148" t="str">
        <f t="shared" si="58"/>
        <v>-</v>
      </c>
      <c r="V91" s="148" t="str">
        <f t="shared" si="58"/>
        <v>-</v>
      </c>
      <c r="W91" s="148" t="str">
        <f t="shared" si="58"/>
        <v>-</v>
      </c>
      <c r="X91" s="149" t="str">
        <f t="shared" si="58"/>
        <v>-</v>
      </c>
      <c r="Y91" s="146" t="str">
        <f t="shared" si="58"/>
        <v>-</v>
      </c>
      <c r="Z91" s="147" t="str">
        <f t="shared" si="58"/>
        <v>-</v>
      </c>
      <c r="AA91" s="148" t="str">
        <f t="shared" si="58"/>
        <v>-</v>
      </c>
      <c r="AB91" s="148" t="str">
        <f t="shared" si="58"/>
        <v>-</v>
      </c>
      <c r="AC91" s="148" t="str">
        <f t="shared" si="58"/>
        <v>-</v>
      </c>
      <c r="AD91" s="148" t="str">
        <f t="shared" si="58"/>
        <v>-</v>
      </c>
      <c r="AE91" s="149" t="str">
        <f t="shared" si="58"/>
        <v>-</v>
      </c>
      <c r="AF91" s="146" t="str">
        <f t="shared" si="58"/>
        <v>-</v>
      </c>
      <c r="AG91" s="147" t="str">
        <f t="shared" si="58"/>
        <v>-</v>
      </c>
      <c r="AH91" s="148" t="str">
        <f t="shared" si="58"/>
        <v>-</v>
      </c>
      <c r="AI91" s="148" t="str">
        <f t="shared" si="58"/>
        <v>-</v>
      </c>
      <c r="AJ91" s="148" t="str">
        <f t="shared" si="58"/>
        <v>-</v>
      </c>
      <c r="AK91" s="148" t="str">
        <f t="shared" si="58"/>
        <v>-</v>
      </c>
      <c r="AL91" s="149" t="str">
        <f t="shared" si="58"/>
        <v>-</v>
      </c>
      <c r="AM91" s="146" t="str">
        <f t="shared" si="58"/>
        <v>-</v>
      </c>
      <c r="AN91" s="146" t="str">
        <f t="shared" si="58"/>
        <v>-</v>
      </c>
    </row>
    <row r="92" spans="1:40" ht="15.75" customHeight="1">
      <c r="A92" s="280" t="s">
        <v>117</v>
      </c>
      <c r="B92" s="281"/>
      <c r="C92" s="281"/>
      <c r="D92" s="282"/>
      <c r="E92" s="142" t="str">
        <f t="shared" ref="E92:AN92" si="59">IFERROR(E35/E87,"-")</f>
        <v>-</v>
      </c>
      <c r="F92" s="143" t="str">
        <f t="shared" si="59"/>
        <v>-</v>
      </c>
      <c r="G92" s="143" t="str">
        <f t="shared" si="59"/>
        <v>-</v>
      </c>
      <c r="H92" s="143" t="str">
        <f t="shared" si="59"/>
        <v>-</v>
      </c>
      <c r="I92" s="143" t="str">
        <f t="shared" si="59"/>
        <v>-</v>
      </c>
      <c r="J92" s="144" t="str">
        <f t="shared" si="59"/>
        <v>-</v>
      </c>
      <c r="K92" s="145" t="str">
        <f t="shared" si="59"/>
        <v>-</v>
      </c>
      <c r="L92" s="142" t="str">
        <f t="shared" si="59"/>
        <v>-</v>
      </c>
      <c r="M92" s="143" t="str">
        <f t="shared" si="59"/>
        <v>-</v>
      </c>
      <c r="N92" s="143" t="str">
        <f t="shared" si="59"/>
        <v>-</v>
      </c>
      <c r="O92" s="143" t="str">
        <f t="shared" si="59"/>
        <v>-</v>
      </c>
      <c r="P92" s="143" t="str">
        <f t="shared" si="59"/>
        <v>-</v>
      </c>
      <c r="Q92" s="144" t="str">
        <f t="shared" si="59"/>
        <v>-</v>
      </c>
      <c r="R92" s="145" t="str">
        <f t="shared" si="59"/>
        <v>-</v>
      </c>
      <c r="S92" s="142" t="str">
        <f t="shared" si="59"/>
        <v>-</v>
      </c>
      <c r="T92" s="143" t="str">
        <f t="shared" si="59"/>
        <v>-</v>
      </c>
      <c r="U92" s="143" t="str">
        <f t="shared" si="59"/>
        <v>-</v>
      </c>
      <c r="V92" s="143" t="str">
        <f t="shared" si="59"/>
        <v>-</v>
      </c>
      <c r="W92" s="143" t="str">
        <f t="shared" si="59"/>
        <v>-</v>
      </c>
      <c r="X92" s="144" t="str">
        <f t="shared" si="59"/>
        <v>-</v>
      </c>
      <c r="Y92" s="145" t="str">
        <f t="shared" si="59"/>
        <v>-</v>
      </c>
      <c r="Z92" s="142" t="str">
        <f t="shared" si="59"/>
        <v>-</v>
      </c>
      <c r="AA92" s="143" t="str">
        <f t="shared" si="59"/>
        <v>-</v>
      </c>
      <c r="AB92" s="143" t="str">
        <f t="shared" si="59"/>
        <v>-</v>
      </c>
      <c r="AC92" s="143" t="str">
        <f t="shared" si="59"/>
        <v>-</v>
      </c>
      <c r="AD92" s="143" t="str">
        <f t="shared" si="59"/>
        <v>-</v>
      </c>
      <c r="AE92" s="144" t="str">
        <f t="shared" si="59"/>
        <v>-</v>
      </c>
      <c r="AF92" s="145" t="str">
        <f t="shared" si="59"/>
        <v>-</v>
      </c>
      <c r="AG92" s="142" t="str">
        <f t="shared" si="59"/>
        <v>-</v>
      </c>
      <c r="AH92" s="143" t="str">
        <f t="shared" si="59"/>
        <v>-</v>
      </c>
      <c r="AI92" s="143" t="str">
        <f t="shared" si="59"/>
        <v>-</v>
      </c>
      <c r="AJ92" s="143" t="str">
        <f t="shared" si="59"/>
        <v>-</v>
      </c>
      <c r="AK92" s="143" t="str">
        <f t="shared" si="59"/>
        <v>-</v>
      </c>
      <c r="AL92" s="144" t="str">
        <f t="shared" si="59"/>
        <v>-</v>
      </c>
      <c r="AM92" s="145" t="str">
        <f t="shared" si="59"/>
        <v>-</v>
      </c>
      <c r="AN92" s="145" t="str">
        <f t="shared" si="59"/>
        <v>-</v>
      </c>
    </row>
    <row r="93" spans="1:40" ht="16.5" customHeight="1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ht="15.75" customHeight="1">
      <c r="A94" s="286" t="s">
        <v>118</v>
      </c>
      <c r="B94" s="287"/>
      <c r="C94" s="287"/>
      <c r="D94" s="288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0">
      <c r="A95" s="274" t="s">
        <v>119</v>
      </c>
      <c r="B95" s="275"/>
      <c r="C95" s="275"/>
      <c r="D95" s="27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0">
      <c r="A96" s="274" t="s">
        <v>120</v>
      </c>
      <c r="B96" s="275"/>
      <c r="C96" s="275"/>
      <c r="D96" s="27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0">
      <c r="A97" s="274" t="s">
        <v>121</v>
      </c>
      <c r="B97" s="275"/>
      <c r="C97" s="275"/>
      <c r="D97" s="27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0">
      <c r="A98" s="283" t="s">
        <v>122</v>
      </c>
      <c r="B98" s="284"/>
      <c r="C98" s="284"/>
      <c r="D98" s="285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0">
      <c r="A99" s="283" t="s">
        <v>123</v>
      </c>
      <c r="B99" s="284"/>
      <c r="C99" s="284"/>
      <c r="D99" s="285"/>
      <c r="E99" s="122" t="str">
        <f t="shared" ref="E99:AN99" si="60">IFERROR(E96/SUM(E94:E97),"-")</f>
        <v>-</v>
      </c>
      <c r="F99" s="123" t="str">
        <f t="shared" si="60"/>
        <v>-</v>
      </c>
      <c r="G99" s="123" t="str">
        <f t="shared" si="60"/>
        <v>-</v>
      </c>
      <c r="H99" s="123" t="str">
        <f t="shared" si="60"/>
        <v>-</v>
      </c>
      <c r="I99" s="123" t="str">
        <f t="shared" si="60"/>
        <v>-</v>
      </c>
      <c r="J99" s="124" t="str">
        <f t="shared" si="60"/>
        <v>-</v>
      </c>
      <c r="K99" s="120" t="str">
        <f t="shared" si="60"/>
        <v>-</v>
      </c>
      <c r="L99" s="122" t="str">
        <f t="shared" si="60"/>
        <v>-</v>
      </c>
      <c r="M99" s="123" t="str">
        <f t="shared" si="60"/>
        <v>-</v>
      </c>
      <c r="N99" s="123" t="str">
        <f t="shared" si="60"/>
        <v>-</v>
      </c>
      <c r="O99" s="123" t="str">
        <f t="shared" si="60"/>
        <v>-</v>
      </c>
      <c r="P99" s="123" t="str">
        <f t="shared" si="60"/>
        <v>-</v>
      </c>
      <c r="Q99" s="124" t="str">
        <f t="shared" si="60"/>
        <v>-</v>
      </c>
      <c r="R99" s="120" t="str">
        <f t="shared" si="60"/>
        <v>-</v>
      </c>
      <c r="S99" s="122" t="str">
        <f t="shared" si="60"/>
        <v>-</v>
      </c>
      <c r="T99" s="123" t="str">
        <f t="shared" si="60"/>
        <v>-</v>
      </c>
      <c r="U99" s="123" t="str">
        <f t="shared" si="60"/>
        <v>-</v>
      </c>
      <c r="V99" s="123" t="str">
        <f t="shared" si="60"/>
        <v>-</v>
      </c>
      <c r="W99" s="123" t="str">
        <f t="shared" si="60"/>
        <v>-</v>
      </c>
      <c r="X99" s="124" t="str">
        <f t="shared" si="60"/>
        <v>-</v>
      </c>
      <c r="Y99" s="120" t="str">
        <f t="shared" si="60"/>
        <v>-</v>
      </c>
      <c r="Z99" s="122" t="str">
        <f t="shared" si="60"/>
        <v>-</v>
      </c>
      <c r="AA99" s="123" t="str">
        <f t="shared" si="60"/>
        <v>-</v>
      </c>
      <c r="AB99" s="123" t="str">
        <f t="shared" si="60"/>
        <v>-</v>
      </c>
      <c r="AC99" s="123" t="str">
        <f t="shared" si="60"/>
        <v>-</v>
      </c>
      <c r="AD99" s="123" t="str">
        <f t="shared" si="60"/>
        <v>-</v>
      </c>
      <c r="AE99" s="124" t="str">
        <f t="shared" si="60"/>
        <v>-</v>
      </c>
      <c r="AF99" s="120" t="str">
        <f t="shared" si="60"/>
        <v>-</v>
      </c>
      <c r="AG99" s="122" t="str">
        <f t="shared" si="60"/>
        <v>-</v>
      </c>
      <c r="AH99" s="123" t="str">
        <f t="shared" si="60"/>
        <v>-</v>
      </c>
      <c r="AI99" s="123" t="str">
        <f t="shared" si="60"/>
        <v>-</v>
      </c>
      <c r="AJ99" s="123" t="str">
        <f t="shared" si="60"/>
        <v>-</v>
      </c>
      <c r="AK99" s="123" t="str">
        <f t="shared" si="60"/>
        <v>-</v>
      </c>
      <c r="AL99" s="124" t="str">
        <f t="shared" si="60"/>
        <v>-</v>
      </c>
      <c r="AM99" s="120" t="str">
        <f t="shared" si="60"/>
        <v>-</v>
      </c>
      <c r="AN99" s="120" t="str">
        <f t="shared" si="60"/>
        <v>-</v>
      </c>
    </row>
    <row r="100" spans="1:40" ht="15.75" customHeight="1">
      <c r="A100" s="280" t="s">
        <v>124</v>
      </c>
      <c r="B100" s="281"/>
      <c r="C100" s="281"/>
      <c r="D100" s="282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0" ht="16.5" customHeight="1"/>
    <row r="102" spans="1:40" ht="15.75" customHeight="1">
      <c r="A102" s="286" t="s">
        <v>125</v>
      </c>
      <c r="B102" s="287"/>
      <c r="C102" s="287"/>
      <c r="D102" s="288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0">
      <c r="A103" s="274" t="s">
        <v>126</v>
      </c>
      <c r="B103" s="275"/>
      <c r="C103" s="275"/>
      <c r="D103" s="27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0">
      <c r="A104" s="274" t="s">
        <v>127</v>
      </c>
      <c r="B104" s="275"/>
      <c r="C104" s="275"/>
      <c r="D104" s="27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0">
      <c r="A105" s="274" t="s">
        <v>128</v>
      </c>
      <c r="B105" s="275"/>
      <c r="C105" s="275"/>
      <c r="D105" s="27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0">
      <c r="A106" s="283" t="s">
        <v>129</v>
      </c>
      <c r="B106" s="284"/>
      <c r="C106" s="284"/>
      <c r="D106" s="285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0">
      <c r="A107" s="283" t="s">
        <v>130</v>
      </c>
      <c r="B107" s="284"/>
      <c r="C107" s="284"/>
      <c r="D107" s="285"/>
      <c r="E107" s="122" t="str">
        <f t="shared" ref="E107:AN107" si="61">IFERROR(E104/SUM(E102:E105),"-")</f>
        <v>-</v>
      </c>
      <c r="F107" s="123" t="str">
        <f t="shared" si="61"/>
        <v>-</v>
      </c>
      <c r="G107" s="123" t="str">
        <f t="shared" si="61"/>
        <v>-</v>
      </c>
      <c r="H107" s="123" t="str">
        <f t="shared" si="61"/>
        <v>-</v>
      </c>
      <c r="I107" s="123" t="str">
        <f t="shared" si="61"/>
        <v>-</v>
      </c>
      <c r="J107" s="124" t="str">
        <f t="shared" si="61"/>
        <v>-</v>
      </c>
      <c r="K107" s="120" t="str">
        <f t="shared" si="61"/>
        <v>-</v>
      </c>
      <c r="L107" s="122" t="str">
        <f t="shared" si="61"/>
        <v>-</v>
      </c>
      <c r="M107" s="123" t="str">
        <f t="shared" si="61"/>
        <v>-</v>
      </c>
      <c r="N107" s="123" t="str">
        <f t="shared" si="61"/>
        <v>-</v>
      </c>
      <c r="O107" s="123" t="str">
        <f t="shared" si="61"/>
        <v>-</v>
      </c>
      <c r="P107" s="123" t="str">
        <f t="shared" si="61"/>
        <v>-</v>
      </c>
      <c r="Q107" s="124" t="str">
        <f t="shared" si="61"/>
        <v>-</v>
      </c>
      <c r="R107" s="120" t="str">
        <f t="shared" si="61"/>
        <v>-</v>
      </c>
      <c r="S107" s="122" t="str">
        <f t="shared" si="61"/>
        <v>-</v>
      </c>
      <c r="T107" s="123" t="str">
        <f t="shared" si="61"/>
        <v>-</v>
      </c>
      <c r="U107" s="123" t="str">
        <f t="shared" si="61"/>
        <v>-</v>
      </c>
      <c r="V107" s="123" t="str">
        <f t="shared" si="61"/>
        <v>-</v>
      </c>
      <c r="W107" s="123" t="str">
        <f t="shared" si="61"/>
        <v>-</v>
      </c>
      <c r="X107" s="124" t="str">
        <f t="shared" si="61"/>
        <v>-</v>
      </c>
      <c r="Y107" s="120" t="str">
        <f t="shared" si="61"/>
        <v>-</v>
      </c>
      <c r="Z107" s="122" t="str">
        <f t="shared" si="61"/>
        <v>-</v>
      </c>
      <c r="AA107" s="123" t="str">
        <f t="shared" si="61"/>
        <v>-</v>
      </c>
      <c r="AB107" s="123" t="str">
        <f t="shared" si="61"/>
        <v>-</v>
      </c>
      <c r="AC107" s="123" t="str">
        <f t="shared" si="61"/>
        <v>-</v>
      </c>
      <c r="AD107" s="123" t="str">
        <f t="shared" si="61"/>
        <v>-</v>
      </c>
      <c r="AE107" s="124" t="str">
        <f t="shared" si="61"/>
        <v>-</v>
      </c>
      <c r="AF107" s="120" t="str">
        <f t="shared" si="61"/>
        <v>-</v>
      </c>
      <c r="AG107" s="122" t="str">
        <f t="shared" si="61"/>
        <v>-</v>
      </c>
      <c r="AH107" s="123" t="str">
        <f t="shared" si="61"/>
        <v>-</v>
      </c>
      <c r="AI107" s="123" t="str">
        <f t="shared" si="61"/>
        <v>-</v>
      </c>
      <c r="AJ107" s="123" t="str">
        <f t="shared" si="61"/>
        <v>-</v>
      </c>
      <c r="AK107" s="123" t="str">
        <f t="shared" si="61"/>
        <v>-</v>
      </c>
      <c r="AL107" s="124" t="str">
        <f t="shared" si="61"/>
        <v>-</v>
      </c>
      <c r="AM107" s="120" t="str">
        <f t="shared" si="61"/>
        <v>-</v>
      </c>
      <c r="AN107" s="120" t="str">
        <f t="shared" si="61"/>
        <v>-</v>
      </c>
    </row>
    <row r="108" spans="1:40" ht="15.75" customHeight="1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0" ht="15.75" customHeight="1"/>
    <row r="110" spans="1:40" ht="15.75" customHeight="1"/>
    <row r="111" spans="1:40" ht="15.75" customHeight="1">
      <c r="A111" s="298" t="s">
        <v>132</v>
      </c>
      <c r="B111" s="299"/>
      <c r="C111" s="299"/>
      <c r="D111" s="300"/>
      <c r="E111" s="33">
        <f t="shared" ref="E111:AN111" si="62">IFERROR(E35*$B$9,"-")</f>
        <v>0</v>
      </c>
      <c r="F111" s="34">
        <f t="shared" si="62"/>
        <v>0</v>
      </c>
      <c r="G111" s="34">
        <f t="shared" si="62"/>
        <v>0</v>
      </c>
      <c r="H111" s="34">
        <f t="shared" si="62"/>
        <v>0</v>
      </c>
      <c r="I111" s="34">
        <f t="shared" si="62"/>
        <v>0</v>
      </c>
      <c r="J111" s="41">
        <f t="shared" si="62"/>
        <v>0</v>
      </c>
      <c r="K111" s="153">
        <f t="shared" si="62"/>
        <v>0</v>
      </c>
      <c r="L111" s="45">
        <f t="shared" si="62"/>
        <v>0</v>
      </c>
      <c r="M111" s="34">
        <f t="shared" si="62"/>
        <v>0</v>
      </c>
      <c r="N111" s="34">
        <f t="shared" si="62"/>
        <v>0</v>
      </c>
      <c r="O111" s="34">
        <f t="shared" si="62"/>
        <v>0</v>
      </c>
      <c r="P111" s="34">
        <f t="shared" si="62"/>
        <v>0</v>
      </c>
      <c r="Q111" s="34">
        <f t="shared" si="62"/>
        <v>0</v>
      </c>
      <c r="R111" s="153">
        <f t="shared" si="62"/>
        <v>0</v>
      </c>
      <c r="S111" s="34">
        <f t="shared" si="62"/>
        <v>0</v>
      </c>
      <c r="T111" s="34">
        <f t="shared" si="62"/>
        <v>0</v>
      </c>
      <c r="U111" s="34">
        <f t="shared" si="62"/>
        <v>0</v>
      </c>
      <c r="V111" s="34">
        <f t="shared" si="62"/>
        <v>0</v>
      </c>
      <c r="W111" s="34">
        <f t="shared" si="62"/>
        <v>0</v>
      </c>
      <c r="X111" s="34">
        <f t="shared" si="62"/>
        <v>0</v>
      </c>
      <c r="Y111" s="153">
        <f t="shared" si="62"/>
        <v>0</v>
      </c>
      <c r="Z111" s="34">
        <f t="shared" si="62"/>
        <v>0</v>
      </c>
      <c r="AA111" s="34">
        <f t="shared" si="62"/>
        <v>0</v>
      </c>
      <c r="AB111" s="34">
        <f t="shared" si="62"/>
        <v>0</v>
      </c>
      <c r="AC111" s="34">
        <f t="shared" si="62"/>
        <v>0</v>
      </c>
      <c r="AD111" s="34">
        <f t="shared" si="62"/>
        <v>0</v>
      </c>
      <c r="AE111" s="34">
        <f t="shared" si="62"/>
        <v>0</v>
      </c>
      <c r="AF111" s="153">
        <f t="shared" si="62"/>
        <v>0</v>
      </c>
      <c r="AG111" s="34">
        <f t="shared" si="62"/>
        <v>0</v>
      </c>
      <c r="AH111" s="34">
        <f t="shared" si="62"/>
        <v>0</v>
      </c>
      <c r="AI111" s="34">
        <f t="shared" si="62"/>
        <v>0</v>
      </c>
      <c r="AJ111" s="34">
        <f t="shared" si="62"/>
        <v>0</v>
      </c>
      <c r="AK111" s="34">
        <f t="shared" si="62"/>
        <v>0</v>
      </c>
      <c r="AL111" s="34">
        <f t="shared" si="62"/>
        <v>0</v>
      </c>
      <c r="AM111" s="153">
        <f t="shared" si="62"/>
        <v>0</v>
      </c>
      <c r="AN111" s="153">
        <f t="shared" si="62"/>
        <v>0</v>
      </c>
    </row>
    <row r="112" spans="1:40">
      <c r="A112" s="283" t="s">
        <v>133</v>
      </c>
      <c r="B112" s="284"/>
      <c r="C112" s="284"/>
      <c r="D112" s="285"/>
      <c r="E112" s="35">
        <f t="shared" ref="E112:AN112" si="63">IFERROR(E35*$B$11,"-")</f>
        <v>0</v>
      </c>
      <c r="F112" s="36">
        <f t="shared" si="63"/>
        <v>0</v>
      </c>
      <c r="G112" s="36">
        <f t="shared" si="63"/>
        <v>0</v>
      </c>
      <c r="H112" s="36">
        <f t="shared" si="63"/>
        <v>0</v>
      </c>
      <c r="I112" s="36">
        <f t="shared" si="63"/>
        <v>0</v>
      </c>
      <c r="J112" s="42">
        <f t="shared" si="63"/>
        <v>0</v>
      </c>
      <c r="K112" s="154">
        <f t="shared" si="63"/>
        <v>0</v>
      </c>
      <c r="L112" s="46">
        <f t="shared" si="63"/>
        <v>0</v>
      </c>
      <c r="M112" s="36">
        <f t="shared" si="63"/>
        <v>0</v>
      </c>
      <c r="N112" s="36">
        <f t="shared" si="63"/>
        <v>0</v>
      </c>
      <c r="O112" s="36">
        <f t="shared" si="63"/>
        <v>0</v>
      </c>
      <c r="P112" s="36">
        <f t="shared" si="63"/>
        <v>0</v>
      </c>
      <c r="Q112" s="36">
        <f t="shared" si="63"/>
        <v>0</v>
      </c>
      <c r="R112" s="154">
        <f t="shared" si="63"/>
        <v>0</v>
      </c>
      <c r="S112" s="36">
        <f t="shared" si="63"/>
        <v>0</v>
      </c>
      <c r="T112" s="36">
        <f t="shared" si="63"/>
        <v>0</v>
      </c>
      <c r="U112" s="36">
        <f t="shared" si="63"/>
        <v>0</v>
      </c>
      <c r="V112" s="36">
        <f t="shared" si="63"/>
        <v>0</v>
      </c>
      <c r="W112" s="36">
        <f t="shared" si="63"/>
        <v>0</v>
      </c>
      <c r="X112" s="36">
        <f t="shared" si="63"/>
        <v>0</v>
      </c>
      <c r="Y112" s="154">
        <f t="shared" si="63"/>
        <v>0</v>
      </c>
      <c r="Z112" s="36">
        <f t="shared" si="63"/>
        <v>0</v>
      </c>
      <c r="AA112" s="36">
        <f t="shared" si="63"/>
        <v>0</v>
      </c>
      <c r="AB112" s="36">
        <f t="shared" si="63"/>
        <v>0</v>
      </c>
      <c r="AC112" s="36">
        <f t="shared" si="63"/>
        <v>0</v>
      </c>
      <c r="AD112" s="36">
        <f t="shared" si="63"/>
        <v>0</v>
      </c>
      <c r="AE112" s="36">
        <f t="shared" si="63"/>
        <v>0</v>
      </c>
      <c r="AF112" s="154">
        <f t="shared" si="63"/>
        <v>0</v>
      </c>
      <c r="AG112" s="36">
        <f t="shared" si="63"/>
        <v>0</v>
      </c>
      <c r="AH112" s="36">
        <f t="shared" si="63"/>
        <v>0</v>
      </c>
      <c r="AI112" s="36">
        <f t="shared" si="63"/>
        <v>0</v>
      </c>
      <c r="AJ112" s="36">
        <f t="shared" si="63"/>
        <v>0</v>
      </c>
      <c r="AK112" s="36">
        <f t="shared" si="63"/>
        <v>0</v>
      </c>
      <c r="AL112" s="36">
        <f t="shared" si="63"/>
        <v>0</v>
      </c>
      <c r="AM112" s="154">
        <f t="shared" si="63"/>
        <v>0</v>
      </c>
      <c r="AN112" s="154">
        <f t="shared" si="63"/>
        <v>0</v>
      </c>
    </row>
    <row r="113" spans="1:40">
      <c r="A113" s="283" t="s">
        <v>134</v>
      </c>
      <c r="B113" s="284"/>
      <c r="C113" s="284"/>
      <c r="D113" s="285"/>
      <c r="E113" s="37" t="str">
        <f t="shared" ref="E113:AN113" si="64">IFERROR(E35*$B$10,"-")</f>
        <v>-</v>
      </c>
      <c r="F113" s="38" t="str">
        <f t="shared" si="64"/>
        <v>-</v>
      </c>
      <c r="G113" s="38" t="str">
        <f t="shared" si="64"/>
        <v>-</v>
      </c>
      <c r="H113" s="38" t="str">
        <f t="shared" si="64"/>
        <v>-</v>
      </c>
      <c r="I113" s="38" t="str">
        <f t="shared" si="64"/>
        <v>-</v>
      </c>
      <c r="J113" s="43" t="str">
        <f t="shared" si="64"/>
        <v>-</v>
      </c>
      <c r="K113" s="155" t="str">
        <f t="shared" si="64"/>
        <v>-</v>
      </c>
      <c r="L113" s="47" t="str">
        <f t="shared" si="64"/>
        <v>-</v>
      </c>
      <c r="M113" s="38" t="str">
        <f t="shared" si="64"/>
        <v>-</v>
      </c>
      <c r="N113" s="38" t="str">
        <f t="shared" si="64"/>
        <v>-</v>
      </c>
      <c r="O113" s="38" t="str">
        <f t="shared" si="64"/>
        <v>-</v>
      </c>
      <c r="P113" s="38" t="str">
        <f t="shared" si="64"/>
        <v>-</v>
      </c>
      <c r="Q113" s="38" t="str">
        <f t="shared" si="64"/>
        <v>-</v>
      </c>
      <c r="R113" s="155" t="str">
        <f t="shared" si="64"/>
        <v>-</v>
      </c>
      <c r="S113" s="38" t="str">
        <f t="shared" si="64"/>
        <v>-</v>
      </c>
      <c r="T113" s="38" t="str">
        <f t="shared" si="64"/>
        <v>-</v>
      </c>
      <c r="U113" s="38" t="str">
        <f t="shared" si="64"/>
        <v>-</v>
      </c>
      <c r="V113" s="38" t="str">
        <f t="shared" si="64"/>
        <v>-</v>
      </c>
      <c r="W113" s="38" t="str">
        <f t="shared" si="64"/>
        <v>-</v>
      </c>
      <c r="X113" s="38" t="str">
        <f t="shared" si="64"/>
        <v>-</v>
      </c>
      <c r="Y113" s="155" t="str">
        <f t="shared" si="64"/>
        <v>-</v>
      </c>
      <c r="Z113" s="38" t="str">
        <f t="shared" si="64"/>
        <v>-</v>
      </c>
      <c r="AA113" s="38" t="str">
        <f t="shared" si="64"/>
        <v>-</v>
      </c>
      <c r="AB113" s="38" t="str">
        <f t="shared" si="64"/>
        <v>-</v>
      </c>
      <c r="AC113" s="38" t="str">
        <f t="shared" si="64"/>
        <v>-</v>
      </c>
      <c r="AD113" s="38" t="str">
        <f t="shared" si="64"/>
        <v>-</v>
      </c>
      <c r="AE113" s="38" t="str">
        <f t="shared" si="64"/>
        <v>-</v>
      </c>
      <c r="AF113" s="155" t="str">
        <f t="shared" si="64"/>
        <v>-</v>
      </c>
      <c r="AG113" s="38" t="str">
        <f t="shared" si="64"/>
        <v>-</v>
      </c>
      <c r="AH113" s="38" t="str">
        <f t="shared" si="64"/>
        <v>-</v>
      </c>
      <c r="AI113" s="38" t="str">
        <f t="shared" si="64"/>
        <v>-</v>
      </c>
      <c r="AJ113" s="38" t="str">
        <f t="shared" si="64"/>
        <v>-</v>
      </c>
      <c r="AK113" s="38" t="str">
        <f t="shared" si="64"/>
        <v>-</v>
      </c>
      <c r="AL113" s="38" t="str">
        <f t="shared" si="64"/>
        <v>-</v>
      </c>
      <c r="AM113" s="155" t="str">
        <f t="shared" si="64"/>
        <v>-</v>
      </c>
      <c r="AN113" s="155" t="str">
        <f t="shared" si="64"/>
        <v>-</v>
      </c>
    </row>
    <row r="114" spans="1:40">
      <c r="A114" s="283" t="s">
        <v>135</v>
      </c>
      <c r="B114" s="284"/>
      <c r="C114" s="284"/>
      <c r="D114" s="285"/>
      <c r="E114" s="37" t="str">
        <f t="shared" ref="E114:AN114" si="65">IFERROR(E35*$B$12,"-")</f>
        <v>-</v>
      </c>
      <c r="F114" s="38" t="str">
        <f t="shared" si="65"/>
        <v>-</v>
      </c>
      <c r="G114" s="38" t="str">
        <f t="shared" si="65"/>
        <v>-</v>
      </c>
      <c r="H114" s="38" t="str">
        <f t="shared" si="65"/>
        <v>-</v>
      </c>
      <c r="I114" s="38" t="str">
        <f t="shared" si="65"/>
        <v>-</v>
      </c>
      <c r="J114" s="43" t="str">
        <f t="shared" si="65"/>
        <v>-</v>
      </c>
      <c r="K114" s="155" t="str">
        <f t="shared" si="65"/>
        <v>-</v>
      </c>
      <c r="L114" s="47" t="str">
        <f t="shared" si="65"/>
        <v>-</v>
      </c>
      <c r="M114" s="38" t="str">
        <f t="shared" si="65"/>
        <v>-</v>
      </c>
      <c r="N114" s="38" t="str">
        <f t="shared" si="65"/>
        <v>-</v>
      </c>
      <c r="O114" s="38" t="str">
        <f t="shared" si="65"/>
        <v>-</v>
      </c>
      <c r="P114" s="38" t="str">
        <f t="shared" si="65"/>
        <v>-</v>
      </c>
      <c r="Q114" s="38" t="str">
        <f t="shared" si="65"/>
        <v>-</v>
      </c>
      <c r="R114" s="155" t="str">
        <f t="shared" si="65"/>
        <v>-</v>
      </c>
      <c r="S114" s="38" t="str">
        <f t="shared" si="65"/>
        <v>-</v>
      </c>
      <c r="T114" s="38" t="str">
        <f t="shared" si="65"/>
        <v>-</v>
      </c>
      <c r="U114" s="38" t="str">
        <f t="shared" si="65"/>
        <v>-</v>
      </c>
      <c r="V114" s="38" t="str">
        <f t="shared" si="65"/>
        <v>-</v>
      </c>
      <c r="W114" s="38" t="str">
        <f t="shared" si="65"/>
        <v>-</v>
      </c>
      <c r="X114" s="38" t="str">
        <f t="shared" si="65"/>
        <v>-</v>
      </c>
      <c r="Y114" s="155" t="str">
        <f t="shared" si="65"/>
        <v>-</v>
      </c>
      <c r="Z114" s="38" t="str">
        <f t="shared" si="65"/>
        <v>-</v>
      </c>
      <c r="AA114" s="38" t="str">
        <f t="shared" si="65"/>
        <v>-</v>
      </c>
      <c r="AB114" s="38" t="str">
        <f t="shared" si="65"/>
        <v>-</v>
      </c>
      <c r="AC114" s="38" t="str">
        <f t="shared" si="65"/>
        <v>-</v>
      </c>
      <c r="AD114" s="38" t="str">
        <f t="shared" si="65"/>
        <v>-</v>
      </c>
      <c r="AE114" s="38" t="str">
        <f t="shared" si="65"/>
        <v>-</v>
      </c>
      <c r="AF114" s="155" t="str">
        <f t="shared" si="65"/>
        <v>-</v>
      </c>
      <c r="AG114" s="38" t="str">
        <f t="shared" si="65"/>
        <v>-</v>
      </c>
      <c r="AH114" s="38" t="str">
        <f t="shared" si="65"/>
        <v>-</v>
      </c>
      <c r="AI114" s="38" t="str">
        <f t="shared" si="65"/>
        <v>-</v>
      </c>
      <c r="AJ114" s="38" t="str">
        <f t="shared" si="65"/>
        <v>-</v>
      </c>
      <c r="AK114" s="38" t="str">
        <f t="shared" si="65"/>
        <v>-</v>
      </c>
      <c r="AL114" s="38" t="str">
        <f t="shared" si="65"/>
        <v>-</v>
      </c>
      <c r="AM114" s="155" t="str">
        <f t="shared" si="65"/>
        <v>-</v>
      </c>
      <c r="AN114" s="155" t="str">
        <f t="shared" si="65"/>
        <v>-</v>
      </c>
    </row>
    <row r="115" spans="1:40">
      <c r="A115" s="283" t="s">
        <v>136</v>
      </c>
      <c r="B115" s="284"/>
      <c r="C115" s="284"/>
      <c r="D115" s="285"/>
      <c r="E115" s="37" t="str">
        <f t="shared" ref="E115:AN115" si="66">IFERROR(E35*$B$13,"-")</f>
        <v>-</v>
      </c>
      <c r="F115" s="38" t="str">
        <f t="shared" si="66"/>
        <v>-</v>
      </c>
      <c r="G115" s="38" t="str">
        <f t="shared" si="66"/>
        <v>-</v>
      </c>
      <c r="H115" s="38" t="str">
        <f t="shared" si="66"/>
        <v>-</v>
      </c>
      <c r="I115" s="38" t="str">
        <f t="shared" si="66"/>
        <v>-</v>
      </c>
      <c r="J115" s="43" t="str">
        <f t="shared" si="66"/>
        <v>-</v>
      </c>
      <c r="K115" s="155" t="str">
        <f t="shared" si="66"/>
        <v>-</v>
      </c>
      <c r="L115" s="47" t="str">
        <f t="shared" si="66"/>
        <v>-</v>
      </c>
      <c r="M115" s="38" t="str">
        <f t="shared" si="66"/>
        <v>-</v>
      </c>
      <c r="N115" s="38" t="str">
        <f t="shared" si="66"/>
        <v>-</v>
      </c>
      <c r="O115" s="38" t="str">
        <f t="shared" si="66"/>
        <v>-</v>
      </c>
      <c r="P115" s="38" t="str">
        <f t="shared" si="66"/>
        <v>-</v>
      </c>
      <c r="Q115" s="38" t="str">
        <f t="shared" si="66"/>
        <v>-</v>
      </c>
      <c r="R115" s="155" t="str">
        <f t="shared" si="66"/>
        <v>-</v>
      </c>
      <c r="S115" s="38" t="str">
        <f t="shared" si="66"/>
        <v>-</v>
      </c>
      <c r="T115" s="38" t="str">
        <f t="shared" si="66"/>
        <v>-</v>
      </c>
      <c r="U115" s="38" t="str">
        <f t="shared" si="66"/>
        <v>-</v>
      </c>
      <c r="V115" s="38" t="str">
        <f t="shared" si="66"/>
        <v>-</v>
      </c>
      <c r="W115" s="38" t="str">
        <f t="shared" si="66"/>
        <v>-</v>
      </c>
      <c r="X115" s="38" t="str">
        <f t="shared" si="66"/>
        <v>-</v>
      </c>
      <c r="Y115" s="155" t="str">
        <f t="shared" si="66"/>
        <v>-</v>
      </c>
      <c r="Z115" s="38" t="str">
        <f t="shared" si="66"/>
        <v>-</v>
      </c>
      <c r="AA115" s="38" t="str">
        <f t="shared" si="66"/>
        <v>-</v>
      </c>
      <c r="AB115" s="38" t="str">
        <f t="shared" si="66"/>
        <v>-</v>
      </c>
      <c r="AC115" s="38" t="str">
        <f t="shared" si="66"/>
        <v>-</v>
      </c>
      <c r="AD115" s="38" t="str">
        <f t="shared" si="66"/>
        <v>-</v>
      </c>
      <c r="AE115" s="38" t="str">
        <f t="shared" si="66"/>
        <v>-</v>
      </c>
      <c r="AF115" s="155" t="str">
        <f t="shared" si="66"/>
        <v>-</v>
      </c>
      <c r="AG115" s="38" t="str">
        <f t="shared" si="66"/>
        <v>-</v>
      </c>
      <c r="AH115" s="38" t="str">
        <f t="shared" si="66"/>
        <v>-</v>
      </c>
      <c r="AI115" s="38" t="str">
        <f t="shared" si="66"/>
        <v>-</v>
      </c>
      <c r="AJ115" s="38" t="str">
        <f t="shared" si="66"/>
        <v>-</v>
      </c>
      <c r="AK115" s="38" t="str">
        <f t="shared" si="66"/>
        <v>-</v>
      </c>
      <c r="AL115" s="38" t="str">
        <f t="shared" si="66"/>
        <v>-</v>
      </c>
      <c r="AM115" s="155" t="str">
        <f t="shared" si="66"/>
        <v>-</v>
      </c>
      <c r="AN115" s="155" t="str">
        <f t="shared" si="66"/>
        <v>-</v>
      </c>
    </row>
    <row r="116" spans="1:40">
      <c r="A116" s="283" t="s">
        <v>137</v>
      </c>
      <c r="B116" s="284"/>
      <c r="C116" s="284"/>
      <c r="D116" s="285"/>
      <c r="E116" s="37">
        <f t="shared" ref="E116:AN116" si="67">IFERROR((E25+E26+E27)-E111,"-")</f>
        <v>0</v>
      </c>
      <c r="F116" s="38">
        <f t="shared" si="67"/>
        <v>0</v>
      </c>
      <c r="G116" s="38">
        <f t="shared" si="67"/>
        <v>0</v>
      </c>
      <c r="H116" s="38">
        <f t="shared" si="67"/>
        <v>0</v>
      </c>
      <c r="I116" s="38">
        <f t="shared" si="67"/>
        <v>0</v>
      </c>
      <c r="J116" s="43">
        <f t="shared" si="67"/>
        <v>0</v>
      </c>
      <c r="K116" s="155">
        <f t="shared" si="67"/>
        <v>0</v>
      </c>
      <c r="L116" s="47">
        <f t="shared" si="67"/>
        <v>0</v>
      </c>
      <c r="M116" s="38">
        <f t="shared" si="67"/>
        <v>0</v>
      </c>
      <c r="N116" s="38">
        <f t="shared" si="67"/>
        <v>0</v>
      </c>
      <c r="O116" s="38">
        <f t="shared" si="67"/>
        <v>0</v>
      </c>
      <c r="P116" s="38">
        <f t="shared" si="67"/>
        <v>0</v>
      </c>
      <c r="Q116" s="38">
        <f t="shared" si="67"/>
        <v>0</v>
      </c>
      <c r="R116" s="155">
        <f t="shared" si="67"/>
        <v>0</v>
      </c>
      <c r="S116" s="38">
        <f t="shared" si="67"/>
        <v>0</v>
      </c>
      <c r="T116" s="38">
        <f t="shared" si="67"/>
        <v>0</v>
      </c>
      <c r="U116" s="38">
        <f t="shared" si="67"/>
        <v>0</v>
      </c>
      <c r="V116" s="38">
        <f t="shared" si="67"/>
        <v>0</v>
      </c>
      <c r="W116" s="38">
        <f t="shared" si="67"/>
        <v>0</v>
      </c>
      <c r="X116" s="38">
        <f t="shared" si="67"/>
        <v>0</v>
      </c>
      <c r="Y116" s="155">
        <f t="shared" si="67"/>
        <v>0</v>
      </c>
      <c r="Z116" s="38">
        <f t="shared" si="67"/>
        <v>0</v>
      </c>
      <c r="AA116" s="38">
        <f t="shared" si="67"/>
        <v>0</v>
      </c>
      <c r="AB116" s="38">
        <f t="shared" si="67"/>
        <v>0</v>
      </c>
      <c r="AC116" s="38">
        <f t="shared" si="67"/>
        <v>0</v>
      </c>
      <c r="AD116" s="38">
        <f t="shared" si="67"/>
        <v>0</v>
      </c>
      <c r="AE116" s="38">
        <f t="shared" si="67"/>
        <v>0</v>
      </c>
      <c r="AF116" s="155">
        <f t="shared" si="67"/>
        <v>0</v>
      </c>
      <c r="AG116" s="38">
        <f t="shared" si="67"/>
        <v>0</v>
      </c>
      <c r="AH116" s="38">
        <f t="shared" si="67"/>
        <v>0</v>
      </c>
      <c r="AI116" s="38">
        <f t="shared" si="67"/>
        <v>0</v>
      </c>
      <c r="AJ116" s="38">
        <f t="shared" si="67"/>
        <v>0</v>
      </c>
      <c r="AK116" s="38">
        <f t="shared" si="67"/>
        <v>0</v>
      </c>
      <c r="AL116" s="38">
        <f t="shared" si="67"/>
        <v>0</v>
      </c>
      <c r="AM116" s="155">
        <f t="shared" si="67"/>
        <v>0</v>
      </c>
      <c r="AN116" s="155">
        <f t="shared" si="67"/>
        <v>0</v>
      </c>
    </row>
    <row r="117" spans="1:40">
      <c r="A117" s="283" t="s">
        <v>138</v>
      </c>
      <c r="B117" s="284"/>
      <c r="C117" s="284"/>
      <c r="D117" s="285"/>
      <c r="E117" s="37">
        <f t="shared" ref="E117:AN117" si="68">IFERROR((E23-E112),"-")</f>
        <v>0</v>
      </c>
      <c r="F117" s="38">
        <f t="shared" si="68"/>
        <v>0</v>
      </c>
      <c r="G117" s="38">
        <f t="shared" si="68"/>
        <v>0</v>
      </c>
      <c r="H117" s="38">
        <f t="shared" si="68"/>
        <v>0</v>
      </c>
      <c r="I117" s="38">
        <f t="shared" si="68"/>
        <v>0</v>
      </c>
      <c r="J117" s="43">
        <f t="shared" si="68"/>
        <v>0</v>
      </c>
      <c r="K117" s="155">
        <f t="shared" si="68"/>
        <v>0</v>
      </c>
      <c r="L117" s="47">
        <f t="shared" si="68"/>
        <v>0</v>
      </c>
      <c r="M117" s="38">
        <f t="shared" si="68"/>
        <v>0</v>
      </c>
      <c r="N117" s="38">
        <f t="shared" si="68"/>
        <v>0</v>
      </c>
      <c r="O117" s="38">
        <f t="shared" si="68"/>
        <v>0</v>
      </c>
      <c r="P117" s="38">
        <f t="shared" si="68"/>
        <v>0</v>
      </c>
      <c r="Q117" s="38">
        <f t="shared" si="68"/>
        <v>0</v>
      </c>
      <c r="R117" s="155">
        <f t="shared" si="68"/>
        <v>0</v>
      </c>
      <c r="S117" s="38">
        <f t="shared" si="68"/>
        <v>0</v>
      </c>
      <c r="T117" s="38">
        <f t="shared" si="68"/>
        <v>0</v>
      </c>
      <c r="U117" s="38">
        <f t="shared" si="68"/>
        <v>0</v>
      </c>
      <c r="V117" s="38">
        <f t="shared" si="68"/>
        <v>0</v>
      </c>
      <c r="W117" s="38">
        <f t="shared" si="68"/>
        <v>0</v>
      </c>
      <c r="X117" s="38">
        <f t="shared" si="68"/>
        <v>0</v>
      </c>
      <c r="Y117" s="155">
        <f t="shared" si="68"/>
        <v>0</v>
      </c>
      <c r="Z117" s="38">
        <f t="shared" si="68"/>
        <v>0</v>
      </c>
      <c r="AA117" s="38">
        <f t="shared" si="68"/>
        <v>0</v>
      </c>
      <c r="AB117" s="38">
        <f t="shared" si="68"/>
        <v>0</v>
      </c>
      <c r="AC117" s="38">
        <f t="shared" si="68"/>
        <v>0</v>
      </c>
      <c r="AD117" s="38">
        <f t="shared" si="68"/>
        <v>0</v>
      </c>
      <c r="AE117" s="38">
        <f t="shared" si="68"/>
        <v>0</v>
      </c>
      <c r="AF117" s="155">
        <f t="shared" si="68"/>
        <v>0</v>
      </c>
      <c r="AG117" s="38">
        <f t="shared" si="68"/>
        <v>0</v>
      </c>
      <c r="AH117" s="38">
        <f t="shared" si="68"/>
        <v>0</v>
      </c>
      <c r="AI117" s="38">
        <f t="shared" si="68"/>
        <v>0</v>
      </c>
      <c r="AJ117" s="38">
        <f t="shared" si="68"/>
        <v>0</v>
      </c>
      <c r="AK117" s="38">
        <f t="shared" si="68"/>
        <v>0</v>
      </c>
      <c r="AL117" s="38">
        <f t="shared" si="68"/>
        <v>0</v>
      </c>
      <c r="AM117" s="155">
        <f t="shared" si="68"/>
        <v>0</v>
      </c>
      <c r="AN117" s="155">
        <f t="shared" si="68"/>
        <v>0</v>
      </c>
    </row>
    <row r="118" spans="1:40">
      <c r="A118" s="283" t="s">
        <v>139</v>
      </c>
      <c r="B118" s="284"/>
      <c r="C118" s="284"/>
      <c r="D118" s="285"/>
      <c r="E118" s="37" t="str">
        <f t="shared" ref="E118:AN118" si="69">IFERROR((E28+E29)-E113,"-")</f>
        <v>-</v>
      </c>
      <c r="F118" s="38" t="str">
        <f t="shared" si="69"/>
        <v>-</v>
      </c>
      <c r="G118" s="38" t="str">
        <f t="shared" si="69"/>
        <v>-</v>
      </c>
      <c r="H118" s="38" t="str">
        <f t="shared" si="69"/>
        <v>-</v>
      </c>
      <c r="I118" s="38" t="str">
        <f t="shared" si="69"/>
        <v>-</v>
      </c>
      <c r="J118" s="43" t="str">
        <f t="shared" si="69"/>
        <v>-</v>
      </c>
      <c r="K118" s="155" t="str">
        <f t="shared" si="69"/>
        <v>-</v>
      </c>
      <c r="L118" s="47" t="str">
        <f t="shared" si="69"/>
        <v>-</v>
      </c>
      <c r="M118" s="38" t="str">
        <f t="shared" si="69"/>
        <v>-</v>
      </c>
      <c r="N118" s="38" t="str">
        <f t="shared" si="69"/>
        <v>-</v>
      </c>
      <c r="O118" s="38" t="str">
        <f t="shared" si="69"/>
        <v>-</v>
      </c>
      <c r="P118" s="38" t="str">
        <f t="shared" si="69"/>
        <v>-</v>
      </c>
      <c r="Q118" s="38" t="str">
        <f t="shared" si="69"/>
        <v>-</v>
      </c>
      <c r="R118" s="155" t="str">
        <f t="shared" si="69"/>
        <v>-</v>
      </c>
      <c r="S118" s="38" t="str">
        <f t="shared" si="69"/>
        <v>-</v>
      </c>
      <c r="T118" s="38" t="str">
        <f t="shared" si="69"/>
        <v>-</v>
      </c>
      <c r="U118" s="38" t="str">
        <f t="shared" si="69"/>
        <v>-</v>
      </c>
      <c r="V118" s="38" t="str">
        <f t="shared" si="69"/>
        <v>-</v>
      </c>
      <c r="W118" s="38" t="str">
        <f t="shared" si="69"/>
        <v>-</v>
      </c>
      <c r="X118" s="38" t="str">
        <f t="shared" si="69"/>
        <v>-</v>
      </c>
      <c r="Y118" s="155" t="str">
        <f t="shared" si="69"/>
        <v>-</v>
      </c>
      <c r="Z118" s="38" t="str">
        <f t="shared" si="69"/>
        <v>-</v>
      </c>
      <c r="AA118" s="38" t="str">
        <f t="shared" si="69"/>
        <v>-</v>
      </c>
      <c r="AB118" s="38" t="str">
        <f t="shared" si="69"/>
        <v>-</v>
      </c>
      <c r="AC118" s="38" t="str">
        <f t="shared" si="69"/>
        <v>-</v>
      </c>
      <c r="AD118" s="38" t="str">
        <f t="shared" si="69"/>
        <v>-</v>
      </c>
      <c r="AE118" s="38" t="str">
        <f t="shared" si="69"/>
        <v>-</v>
      </c>
      <c r="AF118" s="155" t="str">
        <f t="shared" si="69"/>
        <v>-</v>
      </c>
      <c r="AG118" s="38" t="str">
        <f t="shared" si="69"/>
        <v>-</v>
      </c>
      <c r="AH118" s="38" t="str">
        <f t="shared" si="69"/>
        <v>-</v>
      </c>
      <c r="AI118" s="38" t="str">
        <f t="shared" si="69"/>
        <v>-</v>
      </c>
      <c r="AJ118" s="38" t="str">
        <f t="shared" si="69"/>
        <v>-</v>
      </c>
      <c r="AK118" s="38" t="str">
        <f t="shared" si="69"/>
        <v>-</v>
      </c>
      <c r="AL118" s="38" t="str">
        <f t="shared" si="69"/>
        <v>-</v>
      </c>
      <c r="AM118" s="155" t="str">
        <f t="shared" si="69"/>
        <v>-</v>
      </c>
      <c r="AN118" s="155" t="str">
        <f t="shared" si="69"/>
        <v>-</v>
      </c>
    </row>
    <row r="119" spans="1:40">
      <c r="A119" s="283" t="s">
        <v>140</v>
      </c>
      <c r="B119" s="284"/>
      <c r="C119" s="284"/>
      <c r="D119" s="285"/>
      <c r="E119" s="37" t="str">
        <f t="shared" ref="E119:AN119" si="70">IFERROR(E24-E114,"-")</f>
        <v>-</v>
      </c>
      <c r="F119" s="38" t="str">
        <f t="shared" si="70"/>
        <v>-</v>
      </c>
      <c r="G119" s="38" t="str">
        <f t="shared" si="70"/>
        <v>-</v>
      </c>
      <c r="H119" s="38" t="str">
        <f t="shared" si="70"/>
        <v>-</v>
      </c>
      <c r="I119" s="38" t="str">
        <f t="shared" si="70"/>
        <v>-</v>
      </c>
      <c r="J119" s="43" t="str">
        <f t="shared" si="70"/>
        <v>-</v>
      </c>
      <c r="K119" s="155" t="str">
        <f t="shared" si="70"/>
        <v>-</v>
      </c>
      <c r="L119" s="47" t="str">
        <f t="shared" si="70"/>
        <v>-</v>
      </c>
      <c r="M119" s="38" t="str">
        <f t="shared" si="70"/>
        <v>-</v>
      </c>
      <c r="N119" s="38" t="str">
        <f t="shared" si="70"/>
        <v>-</v>
      </c>
      <c r="O119" s="38" t="str">
        <f t="shared" si="70"/>
        <v>-</v>
      </c>
      <c r="P119" s="38" t="str">
        <f t="shared" si="70"/>
        <v>-</v>
      </c>
      <c r="Q119" s="38" t="str">
        <f t="shared" si="70"/>
        <v>-</v>
      </c>
      <c r="R119" s="155" t="str">
        <f t="shared" si="70"/>
        <v>-</v>
      </c>
      <c r="S119" s="38" t="str">
        <f t="shared" si="70"/>
        <v>-</v>
      </c>
      <c r="T119" s="38" t="str">
        <f t="shared" si="70"/>
        <v>-</v>
      </c>
      <c r="U119" s="38" t="str">
        <f t="shared" si="70"/>
        <v>-</v>
      </c>
      <c r="V119" s="38" t="str">
        <f t="shared" si="70"/>
        <v>-</v>
      </c>
      <c r="W119" s="38" t="str">
        <f t="shared" si="70"/>
        <v>-</v>
      </c>
      <c r="X119" s="38" t="str">
        <f t="shared" si="70"/>
        <v>-</v>
      </c>
      <c r="Y119" s="155" t="str">
        <f t="shared" si="70"/>
        <v>-</v>
      </c>
      <c r="Z119" s="38" t="str">
        <f t="shared" si="70"/>
        <v>-</v>
      </c>
      <c r="AA119" s="38" t="str">
        <f t="shared" si="70"/>
        <v>-</v>
      </c>
      <c r="AB119" s="38" t="str">
        <f t="shared" si="70"/>
        <v>-</v>
      </c>
      <c r="AC119" s="38" t="str">
        <f t="shared" si="70"/>
        <v>-</v>
      </c>
      <c r="AD119" s="38" t="str">
        <f t="shared" si="70"/>
        <v>-</v>
      </c>
      <c r="AE119" s="38" t="str">
        <f t="shared" si="70"/>
        <v>-</v>
      </c>
      <c r="AF119" s="155" t="str">
        <f t="shared" si="70"/>
        <v>-</v>
      </c>
      <c r="AG119" s="38" t="str">
        <f t="shared" si="70"/>
        <v>-</v>
      </c>
      <c r="AH119" s="38" t="str">
        <f t="shared" si="70"/>
        <v>-</v>
      </c>
      <c r="AI119" s="38" t="str">
        <f t="shared" si="70"/>
        <v>-</v>
      </c>
      <c r="AJ119" s="38" t="str">
        <f t="shared" si="70"/>
        <v>-</v>
      </c>
      <c r="AK119" s="38" t="str">
        <f t="shared" si="70"/>
        <v>-</v>
      </c>
      <c r="AL119" s="38" t="str">
        <f t="shared" si="70"/>
        <v>-</v>
      </c>
      <c r="AM119" s="155" t="str">
        <f t="shared" si="70"/>
        <v>-</v>
      </c>
      <c r="AN119" s="155" t="str">
        <f t="shared" si="70"/>
        <v>-</v>
      </c>
    </row>
    <row r="120" spans="1:40" ht="15.75" customHeight="1">
      <c r="A120" s="280" t="s">
        <v>141</v>
      </c>
      <c r="B120" s="281"/>
      <c r="C120" s="281"/>
      <c r="D120" s="282"/>
      <c r="E120" s="39" t="str">
        <f t="shared" ref="E120:AN120" si="71">IFERROR((E30+E31)-E115,"-")</f>
        <v>-</v>
      </c>
      <c r="F120" s="40" t="str">
        <f t="shared" si="71"/>
        <v>-</v>
      </c>
      <c r="G120" s="40" t="str">
        <f t="shared" si="71"/>
        <v>-</v>
      </c>
      <c r="H120" s="40" t="str">
        <f t="shared" si="71"/>
        <v>-</v>
      </c>
      <c r="I120" s="40" t="str">
        <f t="shared" si="71"/>
        <v>-</v>
      </c>
      <c r="J120" s="44" t="str">
        <f t="shared" si="71"/>
        <v>-</v>
      </c>
      <c r="K120" s="156" t="str">
        <f t="shared" si="71"/>
        <v>-</v>
      </c>
      <c r="L120" s="48" t="str">
        <f t="shared" si="71"/>
        <v>-</v>
      </c>
      <c r="M120" s="40" t="str">
        <f t="shared" si="71"/>
        <v>-</v>
      </c>
      <c r="N120" s="40" t="str">
        <f t="shared" si="71"/>
        <v>-</v>
      </c>
      <c r="O120" s="40" t="str">
        <f t="shared" si="71"/>
        <v>-</v>
      </c>
      <c r="P120" s="40" t="str">
        <f t="shared" si="71"/>
        <v>-</v>
      </c>
      <c r="Q120" s="40" t="str">
        <f t="shared" si="71"/>
        <v>-</v>
      </c>
      <c r="R120" s="156" t="str">
        <f t="shared" si="71"/>
        <v>-</v>
      </c>
      <c r="S120" s="40" t="str">
        <f t="shared" si="71"/>
        <v>-</v>
      </c>
      <c r="T120" s="40" t="str">
        <f t="shared" si="71"/>
        <v>-</v>
      </c>
      <c r="U120" s="40" t="str">
        <f t="shared" si="71"/>
        <v>-</v>
      </c>
      <c r="V120" s="40" t="str">
        <f t="shared" si="71"/>
        <v>-</v>
      </c>
      <c r="W120" s="40" t="str">
        <f t="shared" si="71"/>
        <v>-</v>
      </c>
      <c r="X120" s="40" t="str">
        <f t="shared" si="71"/>
        <v>-</v>
      </c>
      <c r="Y120" s="156" t="str">
        <f t="shared" si="71"/>
        <v>-</v>
      </c>
      <c r="Z120" s="40" t="str">
        <f t="shared" si="71"/>
        <v>-</v>
      </c>
      <c r="AA120" s="40" t="str">
        <f t="shared" si="71"/>
        <v>-</v>
      </c>
      <c r="AB120" s="40" t="str">
        <f t="shared" si="71"/>
        <v>-</v>
      </c>
      <c r="AC120" s="40" t="str">
        <f t="shared" si="71"/>
        <v>-</v>
      </c>
      <c r="AD120" s="40" t="str">
        <f t="shared" si="71"/>
        <v>-</v>
      </c>
      <c r="AE120" s="40" t="str">
        <f t="shared" si="71"/>
        <v>-</v>
      </c>
      <c r="AF120" s="156" t="str">
        <f t="shared" si="71"/>
        <v>-</v>
      </c>
      <c r="AG120" s="40" t="str">
        <f t="shared" si="71"/>
        <v>-</v>
      </c>
      <c r="AH120" s="40" t="str">
        <f t="shared" si="71"/>
        <v>-</v>
      </c>
      <c r="AI120" s="40" t="str">
        <f t="shared" si="71"/>
        <v>-</v>
      </c>
      <c r="AJ120" s="40" t="str">
        <f t="shared" si="71"/>
        <v>-</v>
      </c>
      <c r="AK120" s="40" t="str">
        <f t="shared" si="71"/>
        <v>-</v>
      </c>
      <c r="AL120" s="40" t="str">
        <f t="shared" si="71"/>
        <v>-</v>
      </c>
      <c r="AM120" s="156" t="str">
        <f t="shared" si="71"/>
        <v>-</v>
      </c>
      <c r="AN120" s="156" t="str">
        <f t="shared" si="71"/>
        <v>-</v>
      </c>
    </row>
    <row r="121" spans="1:40" ht="15.75" customHeight="1"/>
  </sheetData>
  <sheetProtection formatCells="0" formatColumns="0" formatRows="0" insertColumns="0" insertRows="0" insertHyperlinks="0" deleteColumns="0" deleteRows="0" sort="0" autoFilter="0" pivotTables="0"/>
  <mergeCells count="103">
    <mergeCell ref="A120:D120"/>
    <mergeCell ref="A114:D114"/>
    <mergeCell ref="A115:D115"/>
    <mergeCell ref="A116:D116"/>
    <mergeCell ref="A117:D117"/>
    <mergeCell ref="A118:D118"/>
    <mergeCell ref="A119:D119"/>
    <mergeCell ref="A113:D113"/>
    <mergeCell ref="A83:D83"/>
    <mergeCell ref="A108:D108"/>
    <mergeCell ref="A111:D111"/>
    <mergeCell ref="A112:D112"/>
    <mergeCell ref="A107:D107"/>
    <mergeCell ref="A104:D104"/>
    <mergeCell ref="A105:D105"/>
    <mergeCell ref="A106:D106"/>
    <mergeCell ref="A84:D84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9:D99"/>
    <mergeCell ref="A100:D100"/>
    <mergeCell ref="A102:D102"/>
    <mergeCell ref="A103:D103"/>
    <mergeCell ref="A95:D95"/>
    <mergeCell ref="A96:D96"/>
    <mergeCell ref="A97:D97"/>
    <mergeCell ref="A68:D68"/>
    <mergeCell ref="A70:D70"/>
    <mergeCell ref="A78:D78"/>
    <mergeCell ref="A79:D79"/>
    <mergeCell ref="A80:D80"/>
    <mergeCell ref="A82:D82"/>
    <mergeCell ref="A72:D72"/>
    <mergeCell ref="A73:D73"/>
    <mergeCell ref="A75:D75"/>
    <mergeCell ref="A76:D76"/>
    <mergeCell ref="A77:D77"/>
    <mergeCell ref="A71:D71"/>
    <mergeCell ref="A81:D81"/>
    <mergeCell ref="A64:D64"/>
    <mergeCell ref="A65:D65"/>
    <mergeCell ref="A66:D66"/>
    <mergeCell ref="A67:D67"/>
    <mergeCell ref="A57:D57"/>
    <mergeCell ref="A58:D58"/>
    <mergeCell ref="A59:D59"/>
    <mergeCell ref="A61:D61"/>
    <mergeCell ref="A62:D62"/>
    <mergeCell ref="A63:D63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51:D51"/>
    <mergeCell ref="A52:D52"/>
    <mergeCell ref="A53:D53"/>
    <mergeCell ref="A54:D54"/>
    <mergeCell ref="A55:D55"/>
    <mergeCell ref="A46:D46"/>
    <mergeCell ref="A47:D47"/>
    <mergeCell ref="A48:D48"/>
    <mergeCell ref="A49:D49"/>
    <mergeCell ref="A50:D50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1:B1"/>
    <mergeCell ref="C1:D1"/>
    <mergeCell ref="A3:B3"/>
    <mergeCell ref="C3:D3"/>
    <mergeCell ref="A4:B4"/>
    <mergeCell ref="C4:D4"/>
    <mergeCell ref="AF21:AF22"/>
    <mergeCell ref="AM21:AM22"/>
    <mergeCell ref="AN21:AN22"/>
    <mergeCell ref="K21:K22"/>
    <mergeCell ref="R21:R22"/>
    <mergeCell ref="Y21:Y22"/>
  </mergeCells>
  <dataValidations count="2">
    <dataValidation type="list" allowBlank="1" showInputMessage="1" showErrorMessage="1" sqref="C4:D4">
      <formula1>$C$5:$D$5</formula1>
    </dataValidation>
    <dataValidation type="list" allowBlank="1" showInputMessage="1" showErrorMessage="1" sqref="C4:D4">
      <formula1>$C$5:$D$5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Objectifs!$B$6:$K$6</xm:f>
          </x14:formula1>
          <xm:sqref>C3:D3</xm:sqref>
        </x14:dataValidation>
        <x14:dataValidation type="list" allowBlank="1" showInputMessage="1" showErrorMessage="1">
          <x14:formula1>
            <xm:f>Objectifs!$B$6:$K$6</xm:f>
          </x14:formula1>
          <xm:sqref>C3:D3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8EAADB"/>
  </sheetPr>
  <dimension ref="A1:AO121"/>
  <sheetViews>
    <sheetView zoomScale="78" zoomScaleNormal="78" workbookViewId="0">
      <pane xSplit="4" ySplit="22" topLeftCell="Y23" activePane="bottomRight" state="frozen"/>
      <selection pane="topRight"/>
      <selection pane="bottomLeft"/>
      <selection pane="bottomRight"/>
    </sheetView>
  </sheetViews>
  <sheetFormatPr baseColWidth="10" defaultColWidth="11.42578125" defaultRowHeight="15"/>
  <cols>
    <col min="1" max="1" width="34" style="2" customWidth="1"/>
    <col min="2" max="2" width="9.28515625" style="2" customWidth="1"/>
    <col min="3" max="3" width="23.5703125" style="2" customWidth="1"/>
    <col min="4" max="4" width="13.7109375" style="2" customWidth="1"/>
    <col min="5" max="5" width="12.85546875" style="2" hidden="1" customWidth="1"/>
    <col min="6" max="6" width="11.42578125" style="2"/>
    <col min="7" max="7" width="11.5703125" style="2" customWidth="1"/>
    <col min="8" max="11" width="11.42578125" style="2"/>
    <col min="12" max="12" width="12.85546875" style="2" customWidth="1"/>
    <col min="13" max="13" width="11.42578125" style="2"/>
    <col min="14" max="14" width="11.5703125" style="2" customWidth="1"/>
    <col min="15" max="18" width="11.42578125" style="2"/>
    <col min="19" max="19" width="12.85546875" style="2" customWidth="1"/>
    <col min="20" max="20" width="11.42578125" style="2"/>
    <col min="21" max="21" width="11.5703125" style="2" customWidth="1"/>
    <col min="22" max="25" width="11.42578125" style="2"/>
    <col min="26" max="26" width="12.85546875" style="2" customWidth="1"/>
    <col min="27" max="27" width="11.42578125" style="2"/>
    <col min="28" max="28" width="11.5703125" style="2" customWidth="1"/>
    <col min="29" max="32" width="11.42578125" style="2"/>
    <col min="33" max="33" width="12.85546875" style="2" customWidth="1"/>
    <col min="34" max="34" width="11.42578125" style="2"/>
    <col min="35" max="35" width="11.5703125" style="2" customWidth="1"/>
    <col min="36" max="36" width="11.42578125" style="2"/>
    <col min="37" max="38" width="11.42578125" style="2" hidden="1"/>
    <col min="39" max="39" width="11.42578125" style="2"/>
    <col min="40" max="40" width="30.85546875" style="2" customWidth="1"/>
    <col min="41" max="41" width="11.42578125" style="2"/>
  </cols>
  <sheetData>
    <row r="1" spans="1:40" ht="16.5" customHeight="1">
      <c r="A1" s="252" t="s">
        <v>40</v>
      </c>
      <c r="B1" s="253"/>
      <c r="C1" s="252" t="e">
        <f>MID(CELL("nomfichier",H1),FIND("]",CELL("nomfichier",H1))+1,32)</f>
        <v>#VALUE!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16.5" customHeight="1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0" ht="16.5" customHeight="1">
      <c r="A3" s="256" t="s">
        <v>42</v>
      </c>
      <c r="B3" s="257"/>
      <c r="C3" s="254" t="s">
        <v>3</v>
      </c>
      <c r="D3" s="255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0" ht="16.5" customHeight="1">
      <c r="A4" s="256" t="s">
        <v>43</v>
      </c>
      <c r="B4" s="257"/>
      <c r="C4" s="254" t="s">
        <v>2</v>
      </c>
      <c r="D4" s="255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0" ht="16.5" customHeight="1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0" s="53" customFormat="1" ht="16.5" customHeight="1">
      <c r="A6" s="270" t="s">
        <v>44</v>
      </c>
      <c r="B6" s="271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0" ht="15.75" customHeight="1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 t="shared" ref="D7:D17" si="0"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0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 t="shared" si="0"/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0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 t="shared" si="0"/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0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 t="shared" si="0"/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0">
      <c r="A11" s="54" t="s">
        <v>18</v>
      </c>
      <c r="B11" s="67">
        <f>HLOOKUP(C3,Objectifs!B6:K17,6,FALSE)</f>
        <v>5.0000000000000001E-3</v>
      </c>
      <c r="C11" s="160" t="str">
        <f>AN58</f>
        <v>-</v>
      </c>
      <c r="D11" s="63" t="str">
        <f t="shared" si="0"/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0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 t="shared" si="0"/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0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 t="shared" si="0"/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0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 t="shared" si="0"/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0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 t="shared" si="0"/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0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 t="shared" si="0"/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0" ht="15.75" customHeight="1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 t="shared" si="0"/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0" ht="16.5" customHeight="1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0" ht="15.75" customHeight="1">
      <c r="A19" s="192" t="s">
        <v>26</v>
      </c>
      <c r="B19" s="272">
        <f>'Dates de chargements'!$B$219</f>
        <v>0</v>
      </c>
      <c r="C19" s="27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0" ht="17.45" customHeight="1">
      <c r="A20" s="193" t="s">
        <v>47</v>
      </c>
      <c r="B20" s="273" t="str">
        <f>IFERROR(AN35/$B$19,"-")</f>
        <v>-</v>
      </c>
      <c r="C20" s="27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0" ht="16.5" customHeight="1">
      <c r="D21" s="4"/>
      <c r="E21" s="79" t="str">
        <f t="shared" ref="E21:J21" si="1">TEXT(E22,"jjjj")</f>
        <v>jjjj</v>
      </c>
      <c r="F21" s="80" t="str">
        <f t="shared" si="1"/>
        <v>jjjj</v>
      </c>
      <c r="G21" s="80" t="str">
        <f t="shared" si="1"/>
        <v>jjjj</v>
      </c>
      <c r="H21" s="80" t="str">
        <f t="shared" si="1"/>
        <v>jjjj</v>
      </c>
      <c r="I21" s="80" t="str">
        <f t="shared" si="1"/>
        <v>jjjj</v>
      </c>
      <c r="J21" s="81" t="str">
        <f t="shared" si="1"/>
        <v>jjjj</v>
      </c>
      <c r="K21" s="241" t="s">
        <v>145</v>
      </c>
      <c r="L21" s="79" t="str">
        <f t="shared" ref="L21:Q21" si="2">TEXT(L22,"jjjj")</f>
        <v>jjjj</v>
      </c>
      <c r="M21" s="80" t="str">
        <f t="shared" si="2"/>
        <v>jjjj</v>
      </c>
      <c r="N21" s="80" t="str">
        <f t="shared" si="2"/>
        <v>jjjj</v>
      </c>
      <c r="O21" s="80" t="str">
        <f t="shared" si="2"/>
        <v>jjjj</v>
      </c>
      <c r="P21" s="80" t="str">
        <f t="shared" si="2"/>
        <v>jjjj</v>
      </c>
      <c r="Q21" s="82" t="str">
        <f t="shared" si="2"/>
        <v>jjjj</v>
      </c>
      <c r="R21" s="241" t="s">
        <v>147</v>
      </c>
      <c r="S21" s="79" t="str">
        <f t="shared" ref="S21:X21" si="3">TEXT(S22,"jjjj")</f>
        <v>jjjj</v>
      </c>
      <c r="T21" s="80" t="str">
        <f t="shared" si="3"/>
        <v>jjjj</v>
      </c>
      <c r="U21" s="80" t="str">
        <f t="shared" si="3"/>
        <v>jjjj</v>
      </c>
      <c r="V21" s="80" t="str">
        <f t="shared" si="3"/>
        <v>jjjj</v>
      </c>
      <c r="W21" s="80" t="str">
        <f t="shared" si="3"/>
        <v>jjjj</v>
      </c>
      <c r="X21" s="82" t="str">
        <f t="shared" si="3"/>
        <v>jjjj</v>
      </c>
      <c r="Y21" s="241" t="s">
        <v>148</v>
      </c>
      <c r="Z21" s="79" t="str">
        <f t="shared" ref="Z21:AE21" si="4">TEXT(Z22,"jjjj")</f>
        <v>jjjj</v>
      </c>
      <c r="AA21" s="80" t="str">
        <f t="shared" si="4"/>
        <v>jjjj</v>
      </c>
      <c r="AB21" s="80" t="str">
        <f t="shared" si="4"/>
        <v>jjjj</v>
      </c>
      <c r="AC21" s="80" t="str">
        <f t="shared" si="4"/>
        <v>jjjj</v>
      </c>
      <c r="AD21" s="80" t="str">
        <f t="shared" si="4"/>
        <v>jjjj</v>
      </c>
      <c r="AE21" s="82" t="str">
        <f t="shared" si="4"/>
        <v>jjjj</v>
      </c>
      <c r="AF21" s="241" t="s">
        <v>149</v>
      </c>
      <c r="AG21" s="79" t="str">
        <f t="shared" ref="AG21:AL21" si="5">TEXT(AG22,"jjjj")</f>
        <v>jjjj</v>
      </c>
      <c r="AH21" s="80" t="str">
        <f t="shared" si="5"/>
        <v>jjjj</v>
      </c>
      <c r="AI21" s="80" t="str">
        <f t="shared" si="5"/>
        <v>jjjj</v>
      </c>
      <c r="AJ21" s="80" t="str">
        <f t="shared" si="5"/>
        <v>jjjj</v>
      </c>
      <c r="AK21" s="80" t="str">
        <f t="shared" si="5"/>
        <v>jjjj</v>
      </c>
      <c r="AL21" s="82" t="str">
        <f t="shared" si="5"/>
        <v>jjjj</v>
      </c>
      <c r="AM21" s="241" t="s">
        <v>150</v>
      </c>
      <c r="AN21" s="241" t="s">
        <v>151</v>
      </c>
    </row>
    <row r="22" spans="1:40" ht="16.5" customHeight="1">
      <c r="A22" s="4"/>
      <c r="B22" s="4"/>
      <c r="C22" s="4"/>
      <c r="D22" s="4"/>
      <c r="E22" s="79">
        <v>44620</v>
      </c>
      <c r="F22" s="80">
        <f>+E22+1</f>
        <v>44621</v>
      </c>
      <c r="G22" s="80">
        <f>+F22+1</f>
        <v>44622</v>
      </c>
      <c r="H22" s="80">
        <f>+G22+1</f>
        <v>44623</v>
      </c>
      <c r="I22" s="80">
        <f>+H22+1</f>
        <v>44624</v>
      </c>
      <c r="J22" s="81">
        <f>+I22+1</f>
        <v>44625</v>
      </c>
      <c r="K22" s="242"/>
      <c r="L22" s="83">
        <f>J22+2</f>
        <v>44627</v>
      </c>
      <c r="M22" s="84">
        <f>+L22+1</f>
        <v>44628</v>
      </c>
      <c r="N22" s="84">
        <f>+M22+1</f>
        <v>44629</v>
      </c>
      <c r="O22" s="84">
        <f>+N22+1</f>
        <v>44630</v>
      </c>
      <c r="P22" s="84">
        <f>+O22+1</f>
        <v>44631</v>
      </c>
      <c r="Q22" s="85">
        <f>+P22+1</f>
        <v>44632</v>
      </c>
      <c r="R22" s="242"/>
      <c r="S22" s="83">
        <f>Q22+2</f>
        <v>44634</v>
      </c>
      <c r="T22" s="84">
        <f>+S22+1</f>
        <v>44635</v>
      </c>
      <c r="U22" s="84">
        <f>+T22+1</f>
        <v>44636</v>
      </c>
      <c r="V22" s="84">
        <f>+U22+1</f>
        <v>44637</v>
      </c>
      <c r="W22" s="84">
        <f>+V22+1</f>
        <v>44638</v>
      </c>
      <c r="X22" s="85">
        <f>+W22+1</f>
        <v>44639</v>
      </c>
      <c r="Y22" s="242"/>
      <c r="Z22" s="83">
        <f>X22+2</f>
        <v>44641</v>
      </c>
      <c r="AA22" s="84">
        <f>+Z22+1</f>
        <v>44642</v>
      </c>
      <c r="AB22" s="84">
        <f>+AA22+1</f>
        <v>44643</v>
      </c>
      <c r="AC22" s="84">
        <f>+AB22+1</f>
        <v>44644</v>
      </c>
      <c r="AD22" s="84">
        <f>+AC22+1</f>
        <v>44645</v>
      </c>
      <c r="AE22" s="85">
        <f>+AD22+1</f>
        <v>44646</v>
      </c>
      <c r="AF22" s="242"/>
      <c r="AG22" s="83">
        <f>AE22+2</f>
        <v>44648</v>
      </c>
      <c r="AH22" s="84">
        <f>+AG22+1</f>
        <v>44649</v>
      </c>
      <c r="AI22" s="84">
        <f>+AH22+1</f>
        <v>44650</v>
      </c>
      <c r="AJ22" s="84">
        <f>+AI22+1</f>
        <v>44651</v>
      </c>
      <c r="AK22" s="84">
        <f>+AJ22+1</f>
        <v>44652</v>
      </c>
      <c r="AL22" s="85">
        <f>+AK22+1</f>
        <v>44653</v>
      </c>
      <c r="AM22" s="242"/>
      <c r="AN22" s="242"/>
    </row>
    <row r="23" spans="1:40" ht="15.75" customHeight="1">
      <c r="A23" s="249" t="s">
        <v>54</v>
      </c>
      <c r="B23" s="250"/>
      <c r="C23" s="250"/>
      <c r="D23" s="251"/>
      <c r="E23" s="5"/>
      <c r="F23" s="6"/>
      <c r="G23" s="6"/>
      <c r="H23" s="6"/>
      <c r="I23" s="6"/>
      <c r="J23" s="15"/>
      <c r="K23" s="72">
        <f t="shared" ref="K23:K34" si="6">SUM(E23:J23)</f>
        <v>0</v>
      </c>
      <c r="L23" s="5"/>
      <c r="M23" s="6"/>
      <c r="N23" s="6"/>
      <c r="O23" s="6"/>
      <c r="P23" s="6"/>
      <c r="Q23" s="15"/>
      <c r="R23" s="72">
        <f t="shared" ref="R23:R34" si="7">SUM(L23:Q23)</f>
        <v>0</v>
      </c>
      <c r="S23" s="5"/>
      <c r="T23" s="6"/>
      <c r="U23" s="6"/>
      <c r="V23" s="6"/>
      <c r="W23" s="6"/>
      <c r="X23" s="15"/>
      <c r="Y23" s="72">
        <f t="shared" ref="Y23:Y34" si="8">SUM(S23:X23)</f>
        <v>0</v>
      </c>
      <c r="Z23" s="5"/>
      <c r="AA23" s="6"/>
      <c r="AB23" s="6"/>
      <c r="AC23" s="6"/>
      <c r="AD23" s="6"/>
      <c r="AE23" s="15"/>
      <c r="AF23" s="72">
        <f t="shared" ref="AF23:AF34" si="9">SUM(Z23:AE23)</f>
        <v>0</v>
      </c>
      <c r="AG23" s="5"/>
      <c r="AH23" s="6"/>
      <c r="AI23" s="6"/>
      <c r="AJ23" s="6"/>
      <c r="AK23" s="6"/>
      <c r="AL23" s="15"/>
      <c r="AM23" s="72">
        <f t="shared" ref="AM23:AM34" si="10">SUM(AG23:AL23)</f>
        <v>0</v>
      </c>
      <c r="AN23" s="72">
        <f t="shared" ref="AN23:AN34" si="11">K23+R23+Y23+AF23+AM23</f>
        <v>0</v>
      </c>
    </row>
    <row r="24" spans="1:40">
      <c r="A24" s="243" t="s">
        <v>55</v>
      </c>
      <c r="B24" s="244"/>
      <c r="C24" s="244"/>
      <c r="D24" s="245"/>
      <c r="E24" s="7"/>
      <c r="F24" s="8"/>
      <c r="G24" s="8"/>
      <c r="H24" s="8"/>
      <c r="I24" s="8"/>
      <c r="J24" s="16"/>
      <c r="K24" s="73">
        <f t="shared" si="6"/>
        <v>0</v>
      </c>
      <c r="L24" s="7"/>
      <c r="M24" s="8"/>
      <c r="N24" s="8"/>
      <c r="O24" s="8"/>
      <c r="P24" s="8"/>
      <c r="Q24" s="16"/>
      <c r="R24" s="73">
        <f t="shared" si="7"/>
        <v>0</v>
      </c>
      <c r="S24" s="7"/>
      <c r="T24" s="8"/>
      <c r="U24" s="8"/>
      <c r="V24" s="8"/>
      <c r="W24" s="8"/>
      <c r="X24" s="16"/>
      <c r="Y24" s="73">
        <f t="shared" si="8"/>
        <v>0</v>
      </c>
      <c r="Z24" s="7"/>
      <c r="AA24" s="8"/>
      <c r="AB24" s="8"/>
      <c r="AC24" s="8"/>
      <c r="AD24" s="8"/>
      <c r="AE24" s="16"/>
      <c r="AF24" s="73">
        <f t="shared" si="9"/>
        <v>0</v>
      </c>
      <c r="AG24" s="7"/>
      <c r="AH24" s="8"/>
      <c r="AI24" s="8"/>
      <c r="AJ24" s="8"/>
      <c r="AK24" s="8"/>
      <c r="AL24" s="16"/>
      <c r="AM24" s="73">
        <f t="shared" si="10"/>
        <v>0</v>
      </c>
      <c r="AN24" s="73">
        <f t="shared" si="11"/>
        <v>0</v>
      </c>
    </row>
    <row r="25" spans="1:40">
      <c r="A25" s="243" t="s">
        <v>56</v>
      </c>
      <c r="B25" s="244"/>
      <c r="C25" s="244"/>
      <c r="D25" s="245"/>
      <c r="E25" s="7"/>
      <c r="F25" s="8"/>
      <c r="G25" s="8"/>
      <c r="H25" s="8"/>
      <c r="I25" s="8"/>
      <c r="J25" s="16"/>
      <c r="K25" s="73">
        <f t="shared" si="6"/>
        <v>0</v>
      </c>
      <c r="L25" s="7"/>
      <c r="M25" s="8"/>
      <c r="N25" s="8"/>
      <c r="O25" s="8"/>
      <c r="P25" s="8"/>
      <c r="Q25" s="16"/>
      <c r="R25" s="73">
        <f t="shared" si="7"/>
        <v>0</v>
      </c>
      <c r="S25" s="7"/>
      <c r="T25" s="8"/>
      <c r="U25" s="8"/>
      <c r="V25" s="8"/>
      <c r="W25" s="8"/>
      <c r="X25" s="16"/>
      <c r="Y25" s="73">
        <f t="shared" si="8"/>
        <v>0</v>
      </c>
      <c r="Z25" s="7"/>
      <c r="AA25" s="8"/>
      <c r="AB25" s="8"/>
      <c r="AC25" s="8"/>
      <c r="AD25" s="8"/>
      <c r="AE25" s="16"/>
      <c r="AF25" s="73">
        <f t="shared" si="9"/>
        <v>0</v>
      </c>
      <c r="AG25" s="7"/>
      <c r="AH25" s="8"/>
      <c r="AI25" s="8"/>
      <c r="AJ25" s="8"/>
      <c r="AK25" s="8"/>
      <c r="AL25" s="16"/>
      <c r="AM25" s="73">
        <f t="shared" si="10"/>
        <v>0</v>
      </c>
      <c r="AN25" s="73">
        <f t="shared" si="11"/>
        <v>0</v>
      </c>
    </row>
    <row r="26" spans="1:40">
      <c r="A26" s="243" t="s">
        <v>57</v>
      </c>
      <c r="B26" s="244"/>
      <c r="C26" s="244"/>
      <c r="D26" s="245"/>
      <c r="E26" s="7"/>
      <c r="F26" s="8"/>
      <c r="G26" s="8"/>
      <c r="H26" s="8"/>
      <c r="I26" s="8"/>
      <c r="J26" s="16"/>
      <c r="K26" s="73">
        <f t="shared" si="6"/>
        <v>0</v>
      </c>
      <c r="L26" s="7"/>
      <c r="M26" s="8"/>
      <c r="N26" s="8"/>
      <c r="O26" s="8"/>
      <c r="P26" s="8"/>
      <c r="Q26" s="16"/>
      <c r="R26" s="73">
        <f t="shared" si="7"/>
        <v>0</v>
      </c>
      <c r="S26" s="7"/>
      <c r="T26" s="8"/>
      <c r="U26" s="8"/>
      <c r="V26" s="8"/>
      <c r="W26" s="8"/>
      <c r="X26" s="16"/>
      <c r="Y26" s="73">
        <f t="shared" si="8"/>
        <v>0</v>
      </c>
      <c r="Z26" s="7"/>
      <c r="AA26" s="8"/>
      <c r="AB26" s="8"/>
      <c r="AC26" s="8"/>
      <c r="AD26" s="8"/>
      <c r="AE26" s="16"/>
      <c r="AF26" s="73">
        <f t="shared" si="9"/>
        <v>0</v>
      </c>
      <c r="AG26" s="7"/>
      <c r="AH26" s="8"/>
      <c r="AI26" s="8"/>
      <c r="AJ26" s="8"/>
      <c r="AK26" s="8"/>
      <c r="AL26" s="16"/>
      <c r="AM26" s="73">
        <f t="shared" si="10"/>
        <v>0</v>
      </c>
      <c r="AN26" s="73">
        <f t="shared" si="11"/>
        <v>0</v>
      </c>
    </row>
    <row r="27" spans="1:40">
      <c r="A27" s="243" t="s">
        <v>58</v>
      </c>
      <c r="B27" s="244"/>
      <c r="C27" s="244"/>
      <c r="D27" s="245"/>
      <c r="E27" s="7"/>
      <c r="F27" s="8"/>
      <c r="G27" s="8"/>
      <c r="H27" s="8"/>
      <c r="I27" s="8"/>
      <c r="J27" s="16"/>
      <c r="K27" s="73">
        <f t="shared" si="6"/>
        <v>0</v>
      </c>
      <c r="L27" s="7"/>
      <c r="M27" s="8"/>
      <c r="N27" s="8"/>
      <c r="O27" s="8"/>
      <c r="P27" s="8"/>
      <c r="Q27" s="16"/>
      <c r="R27" s="73">
        <f t="shared" si="7"/>
        <v>0</v>
      </c>
      <c r="S27" s="7"/>
      <c r="T27" s="8"/>
      <c r="U27" s="8"/>
      <c r="V27" s="8"/>
      <c r="W27" s="8"/>
      <c r="X27" s="16"/>
      <c r="Y27" s="73">
        <f t="shared" si="8"/>
        <v>0</v>
      </c>
      <c r="Z27" s="7"/>
      <c r="AA27" s="8"/>
      <c r="AB27" s="8"/>
      <c r="AC27" s="8"/>
      <c r="AD27" s="8"/>
      <c r="AE27" s="16"/>
      <c r="AF27" s="73">
        <f t="shared" si="9"/>
        <v>0</v>
      </c>
      <c r="AG27" s="7"/>
      <c r="AH27" s="8"/>
      <c r="AI27" s="8"/>
      <c r="AJ27" s="8"/>
      <c r="AK27" s="8"/>
      <c r="AL27" s="16"/>
      <c r="AM27" s="73">
        <f t="shared" si="10"/>
        <v>0</v>
      </c>
      <c r="AN27" s="73">
        <f t="shared" si="11"/>
        <v>0</v>
      </c>
    </row>
    <row r="28" spans="1:40">
      <c r="A28" s="243" t="s">
        <v>59</v>
      </c>
      <c r="B28" s="244"/>
      <c r="C28" s="244"/>
      <c r="D28" s="245"/>
      <c r="E28" s="7"/>
      <c r="F28" s="8"/>
      <c r="G28" s="8"/>
      <c r="H28" s="8"/>
      <c r="I28" s="8"/>
      <c r="J28" s="16"/>
      <c r="K28" s="73">
        <f t="shared" si="6"/>
        <v>0</v>
      </c>
      <c r="L28" s="7"/>
      <c r="M28" s="8"/>
      <c r="N28" s="8"/>
      <c r="O28" s="8"/>
      <c r="P28" s="8"/>
      <c r="Q28" s="16"/>
      <c r="R28" s="73">
        <f t="shared" si="7"/>
        <v>0</v>
      </c>
      <c r="S28" s="7"/>
      <c r="T28" s="8"/>
      <c r="U28" s="8"/>
      <c r="V28" s="8"/>
      <c r="W28" s="8"/>
      <c r="X28" s="16"/>
      <c r="Y28" s="73">
        <f t="shared" si="8"/>
        <v>0</v>
      </c>
      <c r="Z28" s="7"/>
      <c r="AA28" s="8"/>
      <c r="AB28" s="8"/>
      <c r="AC28" s="8"/>
      <c r="AD28" s="8"/>
      <c r="AE28" s="16"/>
      <c r="AF28" s="73">
        <f t="shared" si="9"/>
        <v>0</v>
      </c>
      <c r="AG28" s="7"/>
      <c r="AH28" s="8"/>
      <c r="AI28" s="8"/>
      <c r="AJ28" s="8"/>
      <c r="AK28" s="8"/>
      <c r="AL28" s="16"/>
      <c r="AM28" s="73">
        <f t="shared" si="10"/>
        <v>0</v>
      </c>
      <c r="AN28" s="73">
        <f t="shared" si="11"/>
        <v>0</v>
      </c>
    </row>
    <row r="29" spans="1:40">
      <c r="A29" s="243" t="s">
        <v>60</v>
      </c>
      <c r="B29" s="244"/>
      <c r="C29" s="244"/>
      <c r="D29" s="245"/>
      <c r="E29" s="7"/>
      <c r="F29" s="8"/>
      <c r="G29" s="8"/>
      <c r="H29" s="8"/>
      <c r="I29" s="8"/>
      <c r="J29" s="16"/>
      <c r="K29" s="73">
        <f t="shared" si="6"/>
        <v>0</v>
      </c>
      <c r="L29" s="7"/>
      <c r="M29" s="8"/>
      <c r="N29" s="8"/>
      <c r="O29" s="8"/>
      <c r="P29" s="8"/>
      <c r="Q29" s="16"/>
      <c r="R29" s="73">
        <f t="shared" si="7"/>
        <v>0</v>
      </c>
      <c r="S29" s="7"/>
      <c r="T29" s="8"/>
      <c r="U29" s="8"/>
      <c r="V29" s="8"/>
      <c r="W29" s="8"/>
      <c r="X29" s="16"/>
      <c r="Y29" s="73">
        <f t="shared" si="8"/>
        <v>0</v>
      </c>
      <c r="Z29" s="7"/>
      <c r="AA29" s="8"/>
      <c r="AB29" s="8"/>
      <c r="AC29" s="8"/>
      <c r="AD29" s="8"/>
      <c r="AE29" s="16"/>
      <c r="AF29" s="73">
        <f t="shared" si="9"/>
        <v>0</v>
      </c>
      <c r="AG29" s="7"/>
      <c r="AH29" s="8"/>
      <c r="AI29" s="8"/>
      <c r="AJ29" s="8"/>
      <c r="AK29" s="8"/>
      <c r="AL29" s="16"/>
      <c r="AM29" s="73">
        <f t="shared" si="10"/>
        <v>0</v>
      </c>
      <c r="AN29" s="73">
        <f t="shared" si="11"/>
        <v>0</v>
      </c>
    </row>
    <row r="30" spans="1:40">
      <c r="A30" s="243" t="s">
        <v>61</v>
      </c>
      <c r="B30" s="244"/>
      <c r="C30" s="244"/>
      <c r="D30" s="245"/>
      <c r="E30" s="7"/>
      <c r="F30" s="8"/>
      <c r="G30" s="8"/>
      <c r="H30" s="8"/>
      <c r="I30" s="8"/>
      <c r="J30" s="16"/>
      <c r="K30" s="73">
        <f t="shared" si="6"/>
        <v>0</v>
      </c>
      <c r="L30" s="7"/>
      <c r="M30" s="8"/>
      <c r="N30" s="8"/>
      <c r="O30" s="8"/>
      <c r="P30" s="8"/>
      <c r="Q30" s="16"/>
      <c r="R30" s="73">
        <f t="shared" si="7"/>
        <v>0</v>
      </c>
      <c r="S30" s="7"/>
      <c r="T30" s="8"/>
      <c r="U30" s="8"/>
      <c r="V30" s="8"/>
      <c r="W30" s="8"/>
      <c r="X30" s="16"/>
      <c r="Y30" s="73">
        <f t="shared" si="8"/>
        <v>0</v>
      </c>
      <c r="Z30" s="7"/>
      <c r="AA30" s="8"/>
      <c r="AB30" s="8"/>
      <c r="AC30" s="8"/>
      <c r="AD30" s="8"/>
      <c r="AE30" s="16"/>
      <c r="AF30" s="73">
        <f t="shared" si="9"/>
        <v>0</v>
      </c>
      <c r="AG30" s="7"/>
      <c r="AH30" s="8"/>
      <c r="AI30" s="8"/>
      <c r="AJ30" s="8"/>
      <c r="AK30" s="8"/>
      <c r="AL30" s="16"/>
      <c r="AM30" s="73">
        <f t="shared" si="10"/>
        <v>0</v>
      </c>
      <c r="AN30" s="73">
        <f t="shared" si="11"/>
        <v>0</v>
      </c>
    </row>
    <row r="31" spans="1:40">
      <c r="A31" s="243" t="s">
        <v>62</v>
      </c>
      <c r="B31" s="244"/>
      <c r="C31" s="244"/>
      <c r="D31" s="245"/>
      <c r="E31" s="9"/>
      <c r="F31" s="10"/>
      <c r="G31" s="10"/>
      <c r="H31" s="10"/>
      <c r="I31" s="10"/>
      <c r="J31" s="17"/>
      <c r="K31" s="74">
        <f t="shared" si="6"/>
        <v>0</v>
      </c>
      <c r="L31" s="9"/>
      <c r="M31" s="10"/>
      <c r="N31" s="10"/>
      <c r="O31" s="10"/>
      <c r="P31" s="10"/>
      <c r="Q31" s="17"/>
      <c r="R31" s="74">
        <f t="shared" si="7"/>
        <v>0</v>
      </c>
      <c r="S31" s="9"/>
      <c r="T31" s="10"/>
      <c r="U31" s="10"/>
      <c r="V31" s="10"/>
      <c r="W31" s="10"/>
      <c r="X31" s="17"/>
      <c r="Y31" s="74">
        <f t="shared" si="8"/>
        <v>0</v>
      </c>
      <c r="Z31" s="9"/>
      <c r="AA31" s="10"/>
      <c r="AB31" s="10"/>
      <c r="AC31" s="10"/>
      <c r="AD31" s="10"/>
      <c r="AE31" s="17"/>
      <c r="AF31" s="74">
        <f t="shared" si="9"/>
        <v>0</v>
      </c>
      <c r="AG31" s="9"/>
      <c r="AH31" s="10"/>
      <c r="AI31" s="10"/>
      <c r="AJ31" s="10"/>
      <c r="AK31" s="10"/>
      <c r="AL31" s="17"/>
      <c r="AM31" s="74">
        <f t="shared" si="10"/>
        <v>0</v>
      </c>
      <c r="AN31" s="74">
        <f t="shared" si="11"/>
        <v>0</v>
      </c>
    </row>
    <row r="32" spans="1:40">
      <c r="A32" s="246" t="s">
        <v>63</v>
      </c>
      <c r="B32" s="247"/>
      <c r="C32" s="247"/>
      <c r="D32" s="248"/>
      <c r="E32" s="7"/>
      <c r="F32" s="8"/>
      <c r="G32" s="8"/>
      <c r="H32" s="8"/>
      <c r="I32" s="8"/>
      <c r="J32" s="16"/>
      <c r="K32" s="73">
        <f t="shared" si="6"/>
        <v>0</v>
      </c>
      <c r="L32" s="7"/>
      <c r="M32" s="8"/>
      <c r="N32" s="8"/>
      <c r="O32" s="8"/>
      <c r="P32" s="8"/>
      <c r="Q32" s="16"/>
      <c r="R32" s="73">
        <f t="shared" si="7"/>
        <v>0</v>
      </c>
      <c r="S32" s="7"/>
      <c r="T32" s="8"/>
      <c r="U32" s="8"/>
      <c r="V32" s="8"/>
      <c r="W32" s="8"/>
      <c r="X32" s="16"/>
      <c r="Y32" s="73">
        <f t="shared" si="8"/>
        <v>0</v>
      </c>
      <c r="Z32" s="7"/>
      <c r="AA32" s="8"/>
      <c r="AB32" s="8"/>
      <c r="AC32" s="8"/>
      <c r="AD32" s="8"/>
      <c r="AE32" s="16"/>
      <c r="AF32" s="73">
        <f t="shared" si="9"/>
        <v>0</v>
      </c>
      <c r="AG32" s="7"/>
      <c r="AH32" s="8"/>
      <c r="AI32" s="8"/>
      <c r="AJ32" s="8"/>
      <c r="AK32" s="8"/>
      <c r="AL32" s="16"/>
      <c r="AM32" s="73">
        <f t="shared" si="10"/>
        <v>0</v>
      </c>
      <c r="AN32" s="73">
        <f t="shared" si="11"/>
        <v>0</v>
      </c>
    </row>
    <row r="33" spans="1:40">
      <c r="A33" s="246" t="s">
        <v>64</v>
      </c>
      <c r="B33" s="247"/>
      <c r="C33" s="247"/>
      <c r="D33" s="248"/>
      <c r="E33" s="7"/>
      <c r="F33" s="8"/>
      <c r="G33" s="8"/>
      <c r="H33" s="8"/>
      <c r="I33" s="8"/>
      <c r="J33" s="16"/>
      <c r="K33" s="73">
        <f t="shared" si="6"/>
        <v>0</v>
      </c>
      <c r="L33" s="7"/>
      <c r="M33" s="8"/>
      <c r="N33" s="8"/>
      <c r="O33" s="8"/>
      <c r="P33" s="8"/>
      <c r="Q33" s="16"/>
      <c r="R33" s="73">
        <f t="shared" si="7"/>
        <v>0</v>
      </c>
      <c r="S33" s="7"/>
      <c r="T33" s="8"/>
      <c r="U33" s="8"/>
      <c r="V33" s="8"/>
      <c r="W33" s="8"/>
      <c r="X33" s="16"/>
      <c r="Y33" s="73">
        <f t="shared" si="8"/>
        <v>0</v>
      </c>
      <c r="Z33" s="7"/>
      <c r="AA33" s="8"/>
      <c r="AB33" s="8"/>
      <c r="AC33" s="8"/>
      <c r="AD33" s="8"/>
      <c r="AE33" s="16"/>
      <c r="AF33" s="73">
        <f t="shared" si="9"/>
        <v>0</v>
      </c>
      <c r="AG33" s="7"/>
      <c r="AH33" s="8"/>
      <c r="AI33" s="8"/>
      <c r="AJ33" s="8"/>
      <c r="AK33" s="8"/>
      <c r="AL33" s="16"/>
      <c r="AM33" s="73">
        <f t="shared" si="10"/>
        <v>0</v>
      </c>
      <c r="AN33" s="73">
        <f t="shared" si="11"/>
        <v>0</v>
      </c>
    </row>
    <row r="34" spans="1:40" ht="15.75" customHeight="1">
      <c r="A34" s="243" t="s">
        <v>65</v>
      </c>
      <c r="B34" s="244"/>
      <c r="C34" s="244"/>
      <c r="D34" s="245"/>
      <c r="E34" s="7"/>
      <c r="F34" s="8"/>
      <c r="G34" s="8"/>
      <c r="H34" s="8"/>
      <c r="I34" s="8"/>
      <c r="J34" s="16"/>
      <c r="K34" s="73">
        <f t="shared" si="6"/>
        <v>0</v>
      </c>
      <c r="L34" s="7"/>
      <c r="M34" s="8"/>
      <c r="N34" s="8"/>
      <c r="O34" s="8"/>
      <c r="P34" s="8"/>
      <c r="Q34" s="16"/>
      <c r="R34" s="73">
        <f t="shared" si="7"/>
        <v>0</v>
      </c>
      <c r="S34" s="7"/>
      <c r="T34" s="8"/>
      <c r="U34" s="8"/>
      <c r="V34" s="8"/>
      <c r="W34" s="8"/>
      <c r="X34" s="16"/>
      <c r="Y34" s="73">
        <f t="shared" si="8"/>
        <v>0</v>
      </c>
      <c r="Z34" s="7"/>
      <c r="AA34" s="8"/>
      <c r="AB34" s="8"/>
      <c r="AC34" s="8"/>
      <c r="AD34" s="8"/>
      <c r="AE34" s="16"/>
      <c r="AF34" s="73">
        <f t="shared" si="9"/>
        <v>0</v>
      </c>
      <c r="AG34" s="7"/>
      <c r="AH34" s="8"/>
      <c r="AI34" s="8"/>
      <c r="AJ34" s="8"/>
      <c r="AK34" s="8"/>
      <c r="AL34" s="16"/>
      <c r="AM34" s="73">
        <f t="shared" si="10"/>
        <v>0</v>
      </c>
      <c r="AN34" s="73">
        <f t="shared" si="11"/>
        <v>0</v>
      </c>
    </row>
    <row r="35" spans="1:40" ht="16.5" customHeight="1">
      <c r="A35" s="258" t="s">
        <v>66</v>
      </c>
      <c r="B35" s="259"/>
      <c r="C35" s="259"/>
      <c r="D35" s="260"/>
      <c r="E35" s="76">
        <f t="shared" ref="E35:AN35" si="12">SUM(E23:E34)</f>
        <v>0</v>
      </c>
      <c r="F35" s="77">
        <f t="shared" si="12"/>
        <v>0</v>
      </c>
      <c r="G35" s="77">
        <f t="shared" si="12"/>
        <v>0</v>
      </c>
      <c r="H35" s="77">
        <f t="shared" si="12"/>
        <v>0</v>
      </c>
      <c r="I35" s="77">
        <f t="shared" si="12"/>
        <v>0</v>
      </c>
      <c r="J35" s="78">
        <f t="shared" si="12"/>
        <v>0</v>
      </c>
      <c r="K35" s="75">
        <f t="shared" si="12"/>
        <v>0</v>
      </c>
      <c r="L35" s="76">
        <f t="shared" si="12"/>
        <v>0</v>
      </c>
      <c r="M35" s="77">
        <f t="shared" si="12"/>
        <v>0</v>
      </c>
      <c r="N35" s="77">
        <f t="shared" si="12"/>
        <v>0</v>
      </c>
      <c r="O35" s="77">
        <f t="shared" si="12"/>
        <v>0</v>
      </c>
      <c r="P35" s="77">
        <f t="shared" si="12"/>
        <v>0</v>
      </c>
      <c r="Q35" s="78">
        <f t="shared" si="12"/>
        <v>0</v>
      </c>
      <c r="R35" s="75">
        <f t="shared" si="12"/>
        <v>0</v>
      </c>
      <c r="S35" s="76">
        <f t="shared" si="12"/>
        <v>0</v>
      </c>
      <c r="T35" s="77">
        <f t="shared" si="12"/>
        <v>0</v>
      </c>
      <c r="U35" s="77">
        <f t="shared" si="12"/>
        <v>0</v>
      </c>
      <c r="V35" s="77">
        <f t="shared" si="12"/>
        <v>0</v>
      </c>
      <c r="W35" s="77">
        <f t="shared" si="12"/>
        <v>0</v>
      </c>
      <c r="X35" s="78">
        <f t="shared" si="12"/>
        <v>0</v>
      </c>
      <c r="Y35" s="75">
        <f t="shared" si="12"/>
        <v>0</v>
      </c>
      <c r="Z35" s="76">
        <f t="shared" si="12"/>
        <v>0</v>
      </c>
      <c r="AA35" s="77">
        <f t="shared" si="12"/>
        <v>0</v>
      </c>
      <c r="AB35" s="77">
        <f t="shared" si="12"/>
        <v>0</v>
      </c>
      <c r="AC35" s="77">
        <f t="shared" si="12"/>
        <v>0</v>
      </c>
      <c r="AD35" s="77">
        <f t="shared" si="12"/>
        <v>0</v>
      </c>
      <c r="AE35" s="78">
        <f t="shared" si="12"/>
        <v>0</v>
      </c>
      <c r="AF35" s="75">
        <f t="shared" si="12"/>
        <v>0</v>
      </c>
      <c r="AG35" s="76">
        <f t="shared" si="12"/>
        <v>0</v>
      </c>
      <c r="AH35" s="77">
        <f t="shared" si="12"/>
        <v>0</v>
      </c>
      <c r="AI35" s="77">
        <f t="shared" si="12"/>
        <v>0</v>
      </c>
      <c r="AJ35" s="77">
        <f t="shared" si="12"/>
        <v>0</v>
      </c>
      <c r="AK35" s="77">
        <f t="shared" si="12"/>
        <v>0</v>
      </c>
      <c r="AL35" s="78">
        <f t="shared" si="12"/>
        <v>0</v>
      </c>
      <c r="AM35" s="75">
        <f t="shared" si="12"/>
        <v>0</v>
      </c>
      <c r="AN35" s="75">
        <f t="shared" si="12"/>
        <v>0</v>
      </c>
    </row>
    <row r="36" spans="1:40" ht="16.5" customHeight="1">
      <c r="A36" s="258" t="s">
        <v>67</v>
      </c>
      <c r="B36" s="259"/>
      <c r="C36" s="259"/>
      <c r="D36" s="260"/>
      <c r="E36" s="76">
        <f t="shared" ref="E36:AN36" si="13">SUM(E23:E31)</f>
        <v>0</v>
      </c>
      <c r="F36" s="77">
        <f t="shared" si="13"/>
        <v>0</v>
      </c>
      <c r="G36" s="77">
        <f t="shared" si="13"/>
        <v>0</v>
      </c>
      <c r="H36" s="77">
        <f t="shared" si="13"/>
        <v>0</v>
      </c>
      <c r="I36" s="77">
        <f t="shared" si="13"/>
        <v>0</v>
      </c>
      <c r="J36" s="78">
        <f t="shared" si="13"/>
        <v>0</v>
      </c>
      <c r="K36" s="75">
        <f t="shared" si="13"/>
        <v>0</v>
      </c>
      <c r="L36" s="76">
        <f t="shared" si="13"/>
        <v>0</v>
      </c>
      <c r="M36" s="77">
        <f t="shared" si="13"/>
        <v>0</v>
      </c>
      <c r="N36" s="77">
        <f t="shared" si="13"/>
        <v>0</v>
      </c>
      <c r="O36" s="77">
        <f t="shared" si="13"/>
        <v>0</v>
      </c>
      <c r="P36" s="77">
        <f t="shared" si="13"/>
        <v>0</v>
      </c>
      <c r="Q36" s="78">
        <f t="shared" si="13"/>
        <v>0</v>
      </c>
      <c r="R36" s="75">
        <f t="shared" si="13"/>
        <v>0</v>
      </c>
      <c r="S36" s="76">
        <f t="shared" si="13"/>
        <v>0</v>
      </c>
      <c r="T36" s="77">
        <f t="shared" si="13"/>
        <v>0</v>
      </c>
      <c r="U36" s="77">
        <f t="shared" si="13"/>
        <v>0</v>
      </c>
      <c r="V36" s="77">
        <f t="shared" si="13"/>
        <v>0</v>
      </c>
      <c r="W36" s="77">
        <f t="shared" si="13"/>
        <v>0</v>
      </c>
      <c r="X36" s="78">
        <f t="shared" si="13"/>
        <v>0</v>
      </c>
      <c r="Y36" s="75">
        <f t="shared" si="13"/>
        <v>0</v>
      </c>
      <c r="Z36" s="76">
        <f t="shared" si="13"/>
        <v>0</v>
      </c>
      <c r="AA36" s="77">
        <f t="shared" si="13"/>
        <v>0</v>
      </c>
      <c r="AB36" s="77">
        <f t="shared" si="13"/>
        <v>0</v>
      </c>
      <c r="AC36" s="77">
        <f t="shared" si="13"/>
        <v>0</v>
      </c>
      <c r="AD36" s="77">
        <f t="shared" si="13"/>
        <v>0</v>
      </c>
      <c r="AE36" s="78">
        <f t="shared" si="13"/>
        <v>0</v>
      </c>
      <c r="AF36" s="75">
        <f t="shared" si="13"/>
        <v>0</v>
      </c>
      <c r="AG36" s="76">
        <f t="shared" si="13"/>
        <v>0</v>
      </c>
      <c r="AH36" s="77">
        <f t="shared" si="13"/>
        <v>0</v>
      </c>
      <c r="AI36" s="77">
        <f t="shared" si="13"/>
        <v>0</v>
      </c>
      <c r="AJ36" s="77">
        <f t="shared" si="13"/>
        <v>0</v>
      </c>
      <c r="AK36" s="77">
        <f t="shared" si="13"/>
        <v>0</v>
      </c>
      <c r="AL36" s="78">
        <f t="shared" si="13"/>
        <v>0</v>
      </c>
      <c r="AM36" s="75">
        <f t="shared" si="13"/>
        <v>0</v>
      </c>
      <c r="AN36" s="75">
        <f t="shared" si="13"/>
        <v>0</v>
      </c>
    </row>
    <row r="37" spans="1:40" ht="16.5" customHeight="1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0" ht="15.75" customHeight="1">
      <c r="A38" s="261" t="s">
        <v>68</v>
      </c>
      <c r="B38" s="262"/>
      <c r="C38" s="262"/>
      <c r="D38" s="263"/>
      <c r="E38" s="102" t="str">
        <f t="shared" ref="E38:AN38" si="14">IF($C$4="oui",E35-(E36/$B$9),"-")</f>
        <v>-</v>
      </c>
      <c r="F38" s="103" t="str">
        <f t="shared" si="14"/>
        <v>-</v>
      </c>
      <c r="G38" s="103" t="str">
        <f t="shared" si="14"/>
        <v>-</v>
      </c>
      <c r="H38" s="103" t="str">
        <f t="shared" si="14"/>
        <v>-</v>
      </c>
      <c r="I38" s="103" t="str">
        <f t="shared" si="14"/>
        <v>-</v>
      </c>
      <c r="J38" s="104" t="str">
        <f t="shared" si="14"/>
        <v>-</v>
      </c>
      <c r="K38" s="108" t="str">
        <f t="shared" si="14"/>
        <v>-</v>
      </c>
      <c r="L38" s="102" t="str">
        <f t="shared" si="14"/>
        <v>-</v>
      </c>
      <c r="M38" s="103" t="str">
        <f t="shared" si="14"/>
        <v>-</v>
      </c>
      <c r="N38" s="103" t="str">
        <f t="shared" si="14"/>
        <v>-</v>
      </c>
      <c r="O38" s="103" t="str">
        <f t="shared" si="14"/>
        <v>-</v>
      </c>
      <c r="P38" s="103" t="str">
        <f t="shared" si="14"/>
        <v>-</v>
      </c>
      <c r="Q38" s="104" t="str">
        <f t="shared" si="14"/>
        <v>-</v>
      </c>
      <c r="R38" s="108" t="str">
        <f t="shared" si="14"/>
        <v>-</v>
      </c>
      <c r="S38" s="102" t="str">
        <f t="shared" si="14"/>
        <v>-</v>
      </c>
      <c r="T38" s="103" t="str">
        <f t="shared" si="14"/>
        <v>-</v>
      </c>
      <c r="U38" s="103" t="str">
        <f t="shared" si="14"/>
        <v>-</v>
      </c>
      <c r="V38" s="103" t="str">
        <f t="shared" si="14"/>
        <v>-</v>
      </c>
      <c r="W38" s="103" t="str">
        <f t="shared" si="14"/>
        <v>-</v>
      </c>
      <c r="X38" s="104" t="str">
        <f t="shared" si="14"/>
        <v>-</v>
      </c>
      <c r="Y38" s="108" t="str">
        <f t="shared" si="14"/>
        <v>-</v>
      </c>
      <c r="Z38" s="102" t="str">
        <f t="shared" si="14"/>
        <v>-</v>
      </c>
      <c r="AA38" s="103" t="str">
        <f t="shared" si="14"/>
        <v>-</v>
      </c>
      <c r="AB38" s="103" t="str">
        <f t="shared" si="14"/>
        <v>-</v>
      </c>
      <c r="AC38" s="103" t="str">
        <f t="shared" si="14"/>
        <v>-</v>
      </c>
      <c r="AD38" s="103" t="str">
        <f t="shared" si="14"/>
        <v>-</v>
      </c>
      <c r="AE38" s="104" t="str">
        <f t="shared" si="14"/>
        <v>-</v>
      </c>
      <c r="AF38" s="108" t="str">
        <f t="shared" si="14"/>
        <v>-</v>
      </c>
      <c r="AG38" s="102" t="str">
        <f t="shared" si="14"/>
        <v>-</v>
      </c>
      <c r="AH38" s="103" t="str">
        <f t="shared" si="14"/>
        <v>-</v>
      </c>
      <c r="AI38" s="103" t="str">
        <f t="shared" si="14"/>
        <v>-</v>
      </c>
      <c r="AJ38" s="103" t="str">
        <f t="shared" si="14"/>
        <v>-</v>
      </c>
      <c r="AK38" s="103" t="str">
        <f t="shared" si="14"/>
        <v>-</v>
      </c>
      <c r="AL38" s="104" t="str">
        <f t="shared" si="14"/>
        <v>-</v>
      </c>
      <c r="AM38" s="108" t="str">
        <f t="shared" si="14"/>
        <v>-</v>
      </c>
      <c r="AN38" s="108" t="str">
        <f t="shared" si="14"/>
        <v>-</v>
      </c>
    </row>
    <row r="39" spans="1:40">
      <c r="A39" s="264" t="s">
        <v>69</v>
      </c>
      <c r="B39" s="265"/>
      <c r="C39" s="265"/>
      <c r="D39" s="266"/>
      <c r="E39" s="105" t="str">
        <f t="shared" ref="E39:AN39" si="15">IF($C$4="oui",E35-E38,"-")</f>
        <v>-</v>
      </c>
      <c r="F39" s="106" t="str">
        <f t="shared" si="15"/>
        <v>-</v>
      </c>
      <c r="G39" s="106" t="str">
        <f t="shared" si="15"/>
        <v>-</v>
      </c>
      <c r="H39" s="106" t="str">
        <f t="shared" si="15"/>
        <v>-</v>
      </c>
      <c r="I39" s="106" t="str">
        <f t="shared" si="15"/>
        <v>-</v>
      </c>
      <c r="J39" s="107" t="str">
        <f t="shared" si="15"/>
        <v>-</v>
      </c>
      <c r="K39" s="109" t="str">
        <f t="shared" si="15"/>
        <v>-</v>
      </c>
      <c r="L39" s="105" t="str">
        <f t="shared" si="15"/>
        <v>-</v>
      </c>
      <c r="M39" s="106" t="str">
        <f t="shared" si="15"/>
        <v>-</v>
      </c>
      <c r="N39" s="106" t="str">
        <f t="shared" si="15"/>
        <v>-</v>
      </c>
      <c r="O39" s="106" t="str">
        <f t="shared" si="15"/>
        <v>-</v>
      </c>
      <c r="P39" s="106" t="str">
        <f t="shared" si="15"/>
        <v>-</v>
      </c>
      <c r="Q39" s="107" t="str">
        <f t="shared" si="15"/>
        <v>-</v>
      </c>
      <c r="R39" s="109" t="str">
        <f t="shared" si="15"/>
        <v>-</v>
      </c>
      <c r="S39" s="105" t="str">
        <f t="shared" si="15"/>
        <v>-</v>
      </c>
      <c r="T39" s="106" t="str">
        <f t="shared" si="15"/>
        <v>-</v>
      </c>
      <c r="U39" s="106" t="str">
        <f t="shared" si="15"/>
        <v>-</v>
      </c>
      <c r="V39" s="106" t="str">
        <f t="shared" si="15"/>
        <v>-</v>
      </c>
      <c r="W39" s="106" t="str">
        <f t="shared" si="15"/>
        <v>-</v>
      </c>
      <c r="X39" s="107" t="str">
        <f t="shared" si="15"/>
        <v>-</v>
      </c>
      <c r="Y39" s="109" t="str">
        <f t="shared" si="15"/>
        <v>-</v>
      </c>
      <c r="Z39" s="105" t="str">
        <f t="shared" si="15"/>
        <v>-</v>
      </c>
      <c r="AA39" s="106" t="str">
        <f t="shared" si="15"/>
        <v>-</v>
      </c>
      <c r="AB39" s="106" t="str">
        <f t="shared" si="15"/>
        <v>-</v>
      </c>
      <c r="AC39" s="106" t="str">
        <f t="shared" si="15"/>
        <v>-</v>
      </c>
      <c r="AD39" s="106" t="str">
        <f t="shared" si="15"/>
        <v>-</v>
      </c>
      <c r="AE39" s="107" t="str">
        <f t="shared" si="15"/>
        <v>-</v>
      </c>
      <c r="AF39" s="109" t="str">
        <f t="shared" si="15"/>
        <v>-</v>
      </c>
      <c r="AG39" s="105" t="str">
        <f t="shared" si="15"/>
        <v>-</v>
      </c>
      <c r="AH39" s="106" t="str">
        <f t="shared" si="15"/>
        <v>-</v>
      </c>
      <c r="AI39" s="106" t="str">
        <f t="shared" si="15"/>
        <v>-</v>
      </c>
      <c r="AJ39" s="106" t="str">
        <f t="shared" si="15"/>
        <v>-</v>
      </c>
      <c r="AK39" s="106" t="str">
        <f t="shared" si="15"/>
        <v>-</v>
      </c>
      <c r="AL39" s="107" t="str">
        <f t="shared" si="15"/>
        <v>-</v>
      </c>
      <c r="AM39" s="109" t="str">
        <f t="shared" si="15"/>
        <v>-</v>
      </c>
      <c r="AN39" s="109" t="str">
        <f t="shared" si="15"/>
        <v>-</v>
      </c>
    </row>
    <row r="40" spans="1:40" ht="15.75" customHeight="1">
      <c r="A40" s="267" t="s">
        <v>70</v>
      </c>
      <c r="B40" s="268"/>
      <c r="C40" s="268"/>
      <c r="D40" s="269"/>
      <c r="E40" s="98" t="str">
        <f t="shared" ref="E40:AN40" si="16">IFERROR(E38/E35,"-")</f>
        <v>-</v>
      </c>
      <c r="F40" s="99" t="str">
        <f t="shared" si="16"/>
        <v>-</v>
      </c>
      <c r="G40" s="99" t="str">
        <f t="shared" si="16"/>
        <v>-</v>
      </c>
      <c r="H40" s="99" t="str">
        <f t="shared" si="16"/>
        <v>-</v>
      </c>
      <c r="I40" s="99" t="str">
        <f t="shared" si="16"/>
        <v>-</v>
      </c>
      <c r="J40" s="100" t="str">
        <f t="shared" si="16"/>
        <v>-</v>
      </c>
      <c r="K40" s="110" t="str">
        <f t="shared" si="16"/>
        <v>-</v>
      </c>
      <c r="L40" s="98" t="str">
        <f t="shared" si="16"/>
        <v>-</v>
      </c>
      <c r="M40" s="99" t="str">
        <f t="shared" si="16"/>
        <v>-</v>
      </c>
      <c r="N40" s="99" t="str">
        <f t="shared" si="16"/>
        <v>-</v>
      </c>
      <c r="O40" s="99" t="str">
        <f t="shared" si="16"/>
        <v>-</v>
      </c>
      <c r="P40" s="99" t="str">
        <f t="shared" si="16"/>
        <v>-</v>
      </c>
      <c r="Q40" s="100" t="str">
        <f t="shared" si="16"/>
        <v>-</v>
      </c>
      <c r="R40" s="110" t="str">
        <f t="shared" si="16"/>
        <v>-</v>
      </c>
      <c r="S40" s="98" t="str">
        <f t="shared" si="16"/>
        <v>-</v>
      </c>
      <c r="T40" s="99" t="str">
        <f t="shared" si="16"/>
        <v>-</v>
      </c>
      <c r="U40" s="99" t="str">
        <f t="shared" si="16"/>
        <v>-</v>
      </c>
      <c r="V40" s="99" t="str">
        <f t="shared" si="16"/>
        <v>-</v>
      </c>
      <c r="W40" s="99" t="str">
        <f t="shared" si="16"/>
        <v>-</v>
      </c>
      <c r="X40" s="100" t="str">
        <f t="shared" si="16"/>
        <v>-</v>
      </c>
      <c r="Y40" s="110" t="str">
        <f t="shared" si="16"/>
        <v>-</v>
      </c>
      <c r="Z40" s="98" t="str">
        <f t="shared" si="16"/>
        <v>-</v>
      </c>
      <c r="AA40" s="99" t="str">
        <f t="shared" si="16"/>
        <v>-</v>
      </c>
      <c r="AB40" s="99" t="str">
        <f t="shared" si="16"/>
        <v>-</v>
      </c>
      <c r="AC40" s="99" t="str">
        <f t="shared" si="16"/>
        <v>-</v>
      </c>
      <c r="AD40" s="99" t="str">
        <f t="shared" si="16"/>
        <v>-</v>
      </c>
      <c r="AE40" s="100" t="str">
        <f t="shared" si="16"/>
        <v>-</v>
      </c>
      <c r="AF40" s="110" t="str">
        <f t="shared" si="16"/>
        <v>-</v>
      </c>
      <c r="AG40" s="98" t="str">
        <f t="shared" si="16"/>
        <v>-</v>
      </c>
      <c r="AH40" s="99" t="str">
        <f t="shared" si="16"/>
        <v>-</v>
      </c>
      <c r="AI40" s="99" t="str">
        <f t="shared" si="16"/>
        <v>-</v>
      </c>
      <c r="AJ40" s="99" t="str">
        <f t="shared" si="16"/>
        <v>-</v>
      </c>
      <c r="AK40" s="99" t="str">
        <f t="shared" si="16"/>
        <v>-</v>
      </c>
      <c r="AL40" s="100" t="str">
        <f t="shared" si="16"/>
        <v>-</v>
      </c>
      <c r="AM40" s="110" t="str">
        <f t="shared" si="16"/>
        <v>-</v>
      </c>
      <c r="AN40" s="110" t="str">
        <f t="shared" si="16"/>
        <v>-</v>
      </c>
    </row>
    <row r="41" spans="1:40" ht="16.5" customHeight="1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0" ht="15.75" customHeight="1">
      <c r="A42" s="261" t="s">
        <v>71</v>
      </c>
      <c r="B42" s="262"/>
      <c r="C42" s="262"/>
      <c r="D42" s="263"/>
      <c r="E42" s="86" t="str">
        <f t="shared" ref="E42:AN42" si="17">IFERROR(E36/E35,"-")</f>
        <v>-</v>
      </c>
      <c r="F42" s="87" t="str">
        <f t="shared" si="17"/>
        <v>-</v>
      </c>
      <c r="G42" s="87" t="str">
        <f t="shared" si="17"/>
        <v>-</v>
      </c>
      <c r="H42" s="87" t="str">
        <f t="shared" si="17"/>
        <v>-</v>
      </c>
      <c r="I42" s="87" t="str">
        <f t="shared" si="17"/>
        <v>-</v>
      </c>
      <c r="J42" s="88" t="str">
        <f t="shared" si="17"/>
        <v>-</v>
      </c>
      <c r="K42" s="111" t="str">
        <f t="shared" si="17"/>
        <v>-</v>
      </c>
      <c r="L42" s="86" t="str">
        <f t="shared" si="17"/>
        <v>-</v>
      </c>
      <c r="M42" s="87" t="str">
        <f t="shared" si="17"/>
        <v>-</v>
      </c>
      <c r="N42" s="87" t="str">
        <f t="shared" si="17"/>
        <v>-</v>
      </c>
      <c r="O42" s="87" t="str">
        <f t="shared" si="17"/>
        <v>-</v>
      </c>
      <c r="P42" s="87" t="str">
        <f t="shared" si="17"/>
        <v>-</v>
      </c>
      <c r="Q42" s="88" t="str">
        <f t="shared" si="17"/>
        <v>-</v>
      </c>
      <c r="R42" s="111" t="str">
        <f t="shared" si="17"/>
        <v>-</v>
      </c>
      <c r="S42" s="86" t="str">
        <f t="shared" si="17"/>
        <v>-</v>
      </c>
      <c r="T42" s="87" t="str">
        <f t="shared" si="17"/>
        <v>-</v>
      </c>
      <c r="U42" s="87" t="str">
        <f t="shared" si="17"/>
        <v>-</v>
      </c>
      <c r="V42" s="87" t="str">
        <f t="shared" si="17"/>
        <v>-</v>
      </c>
      <c r="W42" s="87" t="str">
        <f t="shared" si="17"/>
        <v>-</v>
      </c>
      <c r="X42" s="88" t="str">
        <f t="shared" si="17"/>
        <v>-</v>
      </c>
      <c r="Y42" s="111" t="str">
        <f t="shared" si="17"/>
        <v>-</v>
      </c>
      <c r="Z42" s="86" t="str">
        <f t="shared" si="17"/>
        <v>-</v>
      </c>
      <c r="AA42" s="87" t="str">
        <f t="shared" si="17"/>
        <v>-</v>
      </c>
      <c r="AB42" s="87" t="str">
        <f t="shared" si="17"/>
        <v>-</v>
      </c>
      <c r="AC42" s="87" t="str">
        <f t="shared" si="17"/>
        <v>-</v>
      </c>
      <c r="AD42" s="87" t="str">
        <f t="shared" si="17"/>
        <v>-</v>
      </c>
      <c r="AE42" s="88" t="str">
        <f t="shared" si="17"/>
        <v>-</v>
      </c>
      <c r="AF42" s="111" t="str">
        <f t="shared" si="17"/>
        <v>-</v>
      </c>
      <c r="AG42" s="86" t="str">
        <f t="shared" si="17"/>
        <v>-</v>
      </c>
      <c r="AH42" s="87" t="str">
        <f t="shared" si="17"/>
        <v>-</v>
      </c>
      <c r="AI42" s="87" t="str">
        <f t="shared" si="17"/>
        <v>-</v>
      </c>
      <c r="AJ42" s="87" t="str">
        <f t="shared" si="17"/>
        <v>-</v>
      </c>
      <c r="AK42" s="87" t="str">
        <f t="shared" si="17"/>
        <v>-</v>
      </c>
      <c r="AL42" s="88" t="str">
        <f t="shared" si="17"/>
        <v>-</v>
      </c>
      <c r="AM42" s="111" t="str">
        <f t="shared" si="17"/>
        <v>-</v>
      </c>
      <c r="AN42" s="111" t="str">
        <f t="shared" si="17"/>
        <v>-</v>
      </c>
    </row>
    <row r="43" spans="1:40">
      <c r="A43" s="264" t="s">
        <v>72</v>
      </c>
      <c r="B43" s="265"/>
      <c r="C43" s="265"/>
      <c r="D43" s="266"/>
      <c r="E43" s="89" t="str">
        <f t="shared" ref="E43:AN43" si="18">IFERROR((E23+E25+E26+E27)/E35,"-")</f>
        <v>-</v>
      </c>
      <c r="F43" s="90" t="str">
        <f t="shared" si="18"/>
        <v>-</v>
      </c>
      <c r="G43" s="90" t="str">
        <f t="shared" si="18"/>
        <v>-</v>
      </c>
      <c r="H43" s="90" t="str">
        <f t="shared" si="18"/>
        <v>-</v>
      </c>
      <c r="I43" s="90" t="str">
        <f t="shared" si="18"/>
        <v>-</v>
      </c>
      <c r="J43" s="91" t="str">
        <f t="shared" si="18"/>
        <v>-</v>
      </c>
      <c r="K43" s="112" t="str">
        <f t="shared" si="18"/>
        <v>-</v>
      </c>
      <c r="L43" s="89" t="str">
        <f t="shared" si="18"/>
        <v>-</v>
      </c>
      <c r="M43" s="90" t="str">
        <f t="shared" si="18"/>
        <v>-</v>
      </c>
      <c r="N43" s="90" t="str">
        <f t="shared" si="18"/>
        <v>-</v>
      </c>
      <c r="O43" s="90" t="str">
        <f t="shared" si="18"/>
        <v>-</v>
      </c>
      <c r="P43" s="90" t="str">
        <f t="shared" si="18"/>
        <v>-</v>
      </c>
      <c r="Q43" s="91" t="str">
        <f t="shared" si="18"/>
        <v>-</v>
      </c>
      <c r="R43" s="112" t="str">
        <f t="shared" si="18"/>
        <v>-</v>
      </c>
      <c r="S43" s="89" t="str">
        <f t="shared" si="18"/>
        <v>-</v>
      </c>
      <c r="T43" s="90" t="str">
        <f t="shared" si="18"/>
        <v>-</v>
      </c>
      <c r="U43" s="90" t="str">
        <f t="shared" si="18"/>
        <v>-</v>
      </c>
      <c r="V43" s="90" t="str">
        <f t="shared" si="18"/>
        <v>-</v>
      </c>
      <c r="W43" s="90" t="str">
        <f t="shared" si="18"/>
        <v>-</v>
      </c>
      <c r="X43" s="91" t="str">
        <f t="shared" si="18"/>
        <v>-</v>
      </c>
      <c r="Y43" s="112" t="str">
        <f t="shared" si="18"/>
        <v>-</v>
      </c>
      <c r="Z43" s="89" t="str">
        <f t="shared" si="18"/>
        <v>-</v>
      </c>
      <c r="AA43" s="90" t="str">
        <f t="shared" si="18"/>
        <v>-</v>
      </c>
      <c r="AB43" s="90" t="str">
        <f t="shared" si="18"/>
        <v>-</v>
      </c>
      <c r="AC43" s="90" t="str">
        <f t="shared" si="18"/>
        <v>-</v>
      </c>
      <c r="AD43" s="90" t="str">
        <f t="shared" si="18"/>
        <v>-</v>
      </c>
      <c r="AE43" s="91" t="str">
        <f t="shared" si="18"/>
        <v>-</v>
      </c>
      <c r="AF43" s="112" t="str">
        <f t="shared" si="18"/>
        <v>-</v>
      </c>
      <c r="AG43" s="89" t="str">
        <f t="shared" si="18"/>
        <v>-</v>
      </c>
      <c r="AH43" s="90" t="str">
        <f t="shared" si="18"/>
        <v>-</v>
      </c>
      <c r="AI43" s="90" t="str">
        <f t="shared" si="18"/>
        <v>-</v>
      </c>
      <c r="AJ43" s="90" t="str">
        <f t="shared" si="18"/>
        <v>-</v>
      </c>
      <c r="AK43" s="90" t="str">
        <f t="shared" si="18"/>
        <v>-</v>
      </c>
      <c r="AL43" s="91" t="str">
        <f t="shared" si="18"/>
        <v>-</v>
      </c>
      <c r="AM43" s="112" t="str">
        <f t="shared" si="18"/>
        <v>-</v>
      </c>
      <c r="AN43" s="112" t="str">
        <f t="shared" si="18"/>
        <v>-</v>
      </c>
    </row>
    <row r="44" spans="1:40">
      <c r="A44" s="264" t="s">
        <v>73</v>
      </c>
      <c r="B44" s="265"/>
      <c r="C44" s="265"/>
      <c r="D44" s="266"/>
      <c r="E44" s="92" t="str">
        <f t="shared" ref="E44:AN44" si="19">IFERROR(E26/E35,"-")</f>
        <v>-</v>
      </c>
      <c r="F44" s="93" t="str">
        <f t="shared" si="19"/>
        <v>-</v>
      </c>
      <c r="G44" s="93" t="str">
        <f t="shared" si="19"/>
        <v>-</v>
      </c>
      <c r="H44" s="93" t="str">
        <f t="shared" si="19"/>
        <v>-</v>
      </c>
      <c r="I44" s="93" t="str">
        <f t="shared" si="19"/>
        <v>-</v>
      </c>
      <c r="J44" s="94" t="str">
        <f t="shared" si="19"/>
        <v>-</v>
      </c>
      <c r="K44" s="113" t="str">
        <f t="shared" si="19"/>
        <v>-</v>
      </c>
      <c r="L44" s="92" t="str">
        <f t="shared" si="19"/>
        <v>-</v>
      </c>
      <c r="M44" s="93" t="str">
        <f t="shared" si="19"/>
        <v>-</v>
      </c>
      <c r="N44" s="93" t="str">
        <f t="shared" si="19"/>
        <v>-</v>
      </c>
      <c r="O44" s="93" t="str">
        <f t="shared" si="19"/>
        <v>-</v>
      </c>
      <c r="P44" s="93" t="str">
        <f t="shared" si="19"/>
        <v>-</v>
      </c>
      <c r="Q44" s="94" t="str">
        <f t="shared" si="19"/>
        <v>-</v>
      </c>
      <c r="R44" s="113" t="str">
        <f t="shared" si="19"/>
        <v>-</v>
      </c>
      <c r="S44" s="92" t="str">
        <f t="shared" si="19"/>
        <v>-</v>
      </c>
      <c r="T44" s="93" t="str">
        <f t="shared" si="19"/>
        <v>-</v>
      </c>
      <c r="U44" s="93" t="str">
        <f t="shared" si="19"/>
        <v>-</v>
      </c>
      <c r="V44" s="93" t="str">
        <f t="shared" si="19"/>
        <v>-</v>
      </c>
      <c r="W44" s="93" t="str">
        <f t="shared" si="19"/>
        <v>-</v>
      </c>
      <c r="X44" s="94" t="str">
        <f t="shared" si="19"/>
        <v>-</v>
      </c>
      <c r="Y44" s="113" t="str">
        <f t="shared" si="19"/>
        <v>-</v>
      </c>
      <c r="Z44" s="92" t="str">
        <f t="shared" si="19"/>
        <v>-</v>
      </c>
      <c r="AA44" s="93" t="str">
        <f t="shared" si="19"/>
        <v>-</v>
      </c>
      <c r="AB44" s="93" t="str">
        <f t="shared" si="19"/>
        <v>-</v>
      </c>
      <c r="AC44" s="93" t="str">
        <f t="shared" si="19"/>
        <v>-</v>
      </c>
      <c r="AD44" s="93" t="str">
        <f t="shared" si="19"/>
        <v>-</v>
      </c>
      <c r="AE44" s="94" t="str">
        <f t="shared" si="19"/>
        <v>-</v>
      </c>
      <c r="AF44" s="113" t="str">
        <f t="shared" si="19"/>
        <v>-</v>
      </c>
      <c r="AG44" s="92" t="str">
        <f t="shared" si="19"/>
        <v>-</v>
      </c>
      <c r="AH44" s="93" t="str">
        <f t="shared" si="19"/>
        <v>-</v>
      </c>
      <c r="AI44" s="93" t="str">
        <f t="shared" si="19"/>
        <v>-</v>
      </c>
      <c r="AJ44" s="93" t="str">
        <f t="shared" si="19"/>
        <v>-</v>
      </c>
      <c r="AK44" s="93" t="str">
        <f t="shared" si="19"/>
        <v>-</v>
      </c>
      <c r="AL44" s="94" t="str">
        <f t="shared" si="19"/>
        <v>-</v>
      </c>
      <c r="AM44" s="113" t="str">
        <f t="shared" si="19"/>
        <v>-</v>
      </c>
      <c r="AN44" s="113" t="str">
        <f t="shared" si="19"/>
        <v>-</v>
      </c>
    </row>
    <row r="45" spans="1:40">
      <c r="A45" s="264" t="s">
        <v>74</v>
      </c>
      <c r="B45" s="265"/>
      <c r="C45" s="265"/>
      <c r="D45" s="266"/>
      <c r="E45" s="92" t="str">
        <f t="shared" ref="E45:AN45" si="20">IFERROR(E25/E35,"-")</f>
        <v>-</v>
      </c>
      <c r="F45" s="93" t="str">
        <f t="shared" si="20"/>
        <v>-</v>
      </c>
      <c r="G45" s="93" t="str">
        <f t="shared" si="20"/>
        <v>-</v>
      </c>
      <c r="H45" s="93" t="str">
        <f t="shared" si="20"/>
        <v>-</v>
      </c>
      <c r="I45" s="93" t="str">
        <f t="shared" si="20"/>
        <v>-</v>
      </c>
      <c r="J45" s="94" t="str">
        <f t="shared" si="20"/>
        <v>-</v>
      </c>
      <c r="K45" s="113" t="str">
        <f t="shared" si="20"/>
        <v>-</v>
      </c>
      <c r="L45" s="92" t="str">
        <f t="shared" si="20"/>
        <v>-</v>
      </c>
      <c r="M45" s="93" t="str">
        <f t="shared" si="20"/>
        <v>-</v>
      </c>
      <c r="N45" s="93" t="str">
        <f t="shared" si="20"/>
        <v>-</v>
      </c>
      <c r="O45" s="93" t="str">
        <f t="shared" si="20"/>
        <v>-</v>
      </c>
      <c r="P45" s="93" t="str">
        <f t="shared" si="20"/>
        <v>-</v>
      </c>
      <c r="Q45" s="94" t="str">
        <f t="shared" si="20"/>
        <v>-</v>
      </c>
      <c r="R45" s="113" t="str">
        <f t="shared" si="20"/>
        <v>-</v>
      </c>
      <c r="S45" s="92" t="str">
        <f t="shared" si="20"/>
        <v>-</v>
      </c>
      <c r="T45" s="93" t="str">
        <f t="shared" si="20"/>
        <v>-</v>
      </c>
      <c r="U45" s="93" t="str">
        <f t="shared" si="20"/>
        <v>-</v>
      </c>
      <c r="V45" s="93" t="str">
        <f t="shared" si="20"/>
        <v>-</v>
      </c>
      <c r="W45" s="93" t="str">
        <f t="shared" si="20"/>
        <v>-</v>
      </c>
      <c r="X45" s="94" t="str">
        <f t="shared" si="20"/>
        <v>-</v>
      </c>
      <c r="Y45" s="113" t="str">
        <f t="shared" si="20"/>
        <v>-</v>
      </c>
      <c r="Z45" s="92" t="str">
        <f t="shared" si="20"/>
        <v>-</v>
      </c>
      <c r="AA45" s="93" t="str">
        <f t="shared" si="20"/>
        <v>-</v>
      </c>
      <c r="AB45" s="93" t="str">
        <f t="shared" si="20"/>
        <v>-</v>
      </c>
      <c r="AC45" s="93" t="str">
        <f t="shared" si="20"/>
        <v>-</v>
      </c>
      <c r="AD45" s="93" t="str">
        <f t="shared" si="20"/>
        <v>-</v>
      </c>
      <c r="AE45" s="94" t="str">
        <f t="shared" si="20"/>
        <v>-</v>
      </c>
      <c r="AF45" s="113" t="str">
        <f t="shared" si="20"/>
        <v>-</v>
      </c>
      <c r="AG45" s="92" t="str">
        <f t="shared" si="20"/>
        <v>-</v>
      </c>
      <c r="AH45" s="93" t="str">
        <f t="shared" si="20"/>
        <v>-</v>
      </c>
      <c r="AI45" s="93" t="str">
        <f t="shared" si="20"/>
        <v>-</v>
      </c>
      <c r="AJ45" s="93" t="str">
        <f t="shared" si="20"/>
        <v>-</v>
      </c>
      <c r="AK45" s="93" t="str">
        <f t="shared" si="20"/>
        <v>-</v>
      </c>
      <c r="AL45" s="94" t="str">
        <f t="shared" si="20"/>
        <v>-</v>
      </c>
      <c r="AM45" s="113" t="str">
        <f t="shared" si="20"/>
        <v>-</v>
      </c>
      <c r="AN45" s="113" t="str">
        <f t="shared" si="20"/>
        <v>-</v>
      </c>
    </row>
    <row r="46" spans="1:40">
      <c r="A46" s="264" t="s">
        <v>75</v>
      </c>
      <c r="B46" s="265"/>
      <c r="C46" s="265"/>
      <c r="D46" s="266"/>
      <c r="E46" s="92" t="str">
        <f t="shared" ref="E46:AN46" si="21">IFERROR(E27/E35,"-")</f>
        <v>-</v>
      </c>
      <c r="F46" s="93" t="str">
        <f t="shared" si="21"/>
        <v>-</v>
      </c>
      <c r="G46" s="93" t="str">
        <f t="shared" si="21"/>
        <v>-</v>
      </c>
      <c r="H46" s="93" t="str">
        <f t="shared" si="21"/>
        <v>-</v>
      </c>
      <c r="I46" s="93" t="str">
        <f t="shared" si="21"/>
        <v>-</v>
      </c>
      <c r="J46" s="94" t="str">
        <f t="shared" si="21"/>
        <v>-</v>
      </c>
      <c r="K46" s="113" t="str">
        <f t="shared" si="21"/>
        <v>-</v>
      </c>
      <c r="L46" s="92" t="str">
        <f t="shared" si="21"/>
        <v>-</v>
      </c>
      <c r="M46" s="93" t="str">
        <f t="shared" si="21"/>
        <v>-</v>
      </c>
      <c r="N46" s="93" t="str">
        <f t="shared" si="21"/>
        <v>-</v>
      </c>
      <c r="O46" s="93" t="str">
        <f t="shared" si="21"/>
        <v>-</v>
      </c>
      <c r="P46" s="93" t="str">
        <f t="shared" si="21"/>
        <v>-</v>
      </c>
      <c r="Q46" s="94" t="str">
        <f t="shared" si="21"/>
        <v>-</v>
      </c>
      <c r="R46" s="113" t="str">
        <f t="shared" si="21"/>
        <v>-</v>
      </c>
      <c r="S46" s="92" t="str">
        <f t="shared" si="21"/>
        <v>-</v>
      </c>
      <c r="T46" s="93" t="str">
        <f t="shared" si="21"/>
        <v>-</v>
      </c>
      <c r="U46" s="93" t="str">
        <f t="shared" si="21"/>
        <v>-</v>
      </c>
      <c r="V46" s="93" t="str">
        <f t="shared" si="21"/>
        <v>-</v>
      </c>
      <c r="W46" s="93" t="str">
        <f t="shared" si="21"/>
        <v>-</v>
      </c>
      <c r="X46" s="94" t="str">
        <f t="shared" si="21"/>
        <v>-</v>
      </c>
      <c r="Y46" s="113" t="str">
        <f t="shared" si="21"/>
        <v>-</v>
      </c>
      <c r="Z46" s="92" t="str">
        <f t="shared" si="21"/>
        <v>-</v>
      </c>
      <c r="AA46" s="93" t="str">
        <f t="shared" si="21"/>
        <v>-</v>
      </c>
      <c r="AB46" s="93" t="str">
        <f t="shared" si="21"/>
        <v>-</v>
      </c>
      <c r="AC46" s="93" t="str">
        <f t="shared" si="21"/>
        <v>-</v>
      </c>
      <c r="AD46" s="93" t="str">
        <f t="shared" si="21"/>
        <v>-</v>
      </c>
      <c r="AE46" s="94" t="str">
        <f t="shared" si="21"/>
        <v>-</v>
      </c>
      <c r="AF46" s="113" t="str">
        <f t="shared" si="21"/>
        <v>-</v>
      </c>
      <c r="AG46" s="92" t="str">
        <f t="shared" si="21"/>
        <v>-</v>
      </c>
      <c r="AH46" s="93" t="str">
        <f t="shared" si="21"/>
        <v>-</v>
      </c>
      <c r="AI46" s="93" t="str">
        <f t="shared" si="21"/>
        <v>-</v>
      </c>
      <c r="AJ46" s="93" t="str">
        <f t="shared" si="21"/>
        <v>-</v>
      </c>
      <c r="AK46" s="93" t="str">
        <f t="shared" si="21"/>
        <v>-</v>
      </c>
      <c r="AL46" s="94" t="str">
        <f t="shared" si="21"/>
        <v>-</v>
      </c>
      <c r="AM46" s="113" t="str">
        <f t="shared" si="21"/>
        <v>-</v>
      </c>
      <c r="AN46" s="113" t="str">
        <f t="shared" si="21"/>
        <v>-</v>
      </c>
    </row>
    <row r="47" spans="1:40">
      <c r="A47" s="264" t="s">
        <v>76</v>
      </c>
      <c r="B47" s="265"/>
      <c r="C47" s="265"/>
      <c r="D47" s="266"/>
      <c r="E47" s="92" t="str">
        <f t="shared" ref="E47:AN47" si="22">IFERROR(E27/(E23+E25+E26+E27),"-")</f>
        <v>-</v>
      </c>
      <c r="F47" s="93" t="str">
        <f t="shared" si="22"/>
        <v>-</v>
      </c>
      <c r="G47" s="93" t="str">
        <f t="shared" si="22"/>
        <v>-</v>
      </c>
      <c r="H47" s="93" t="str">
        <f t="shared" si="22"/>
        <v>-</v>
      </c>
      <c r="I47" s="93" t="str">
        <f t="shared" si="22"/>
        <v>-</v>
      </c>
      <c r="J47" s="94" t="str">
        <f t="shared" si="22"/>
        <v>-</v>
      </c>
      <c r="K47" s="113" t="str">
        <f t="shared" si="22"/>
        <v>-</v>
      </c>
      <c r="L47" s="92" t="str">
        <f t="shared" si="22"/>
        <v>-</v>
      </c>
      <c r="M47" s="93" t="str">
        <f t="shared" si="22"/>
        <v>-</v>
      </c>
      <c r="N47" s="93" t="str">
        <f t="shared" si="22"/>
        <v>-</v>
      </c>
      <c r="O47" s="93" t="str">
        <f t="shared" si="22"/>
        <v>-</v>
      </c>
      <c r="P47" s="93" t="str">
        <f t="shared" si="22"/>
        <v>-</v>
      </c>
      <c r="Q47" s="94" t="str">
        <f t="shared" si="22"/>
        <v>-</v>
      </c>
      <c r="R47" s="113" t="str">
        <f t="shared" si="22"/>
        <v>-</v>
      </c>
      <c r="S47" s="92" t="str">
        <f t="shared" si="22"/>
        <v>-</v>
      </c>
      <c r="T47" s="93" t="str">
        <f t="shared" si="22"/>
        <v>-</v>
      </c>
      <c r="U47" s="93" t="str">
        <f t="shared" si="22"/>
        <v>-</v>
      </c>
      <c r="V47" s="93" t="str">
        <f t="shared" si="22"/>
        <v>-</v>
      </c>
      <c r="W47" s="93" t="str">
        <f t="shared" si="22"/>
        <v>-</v>
      </c>
      <c r="X47" s="94" t="str">
        <f t="shared" si="22"/>
        <v>-</v>
      </c>
      <c r="Y47" s="113" t="str">
        <f t="shared" si="22"/>
        <v>-</v>
      </c>
      <c r="Z47" s="92" t="str">
        <f t="shared" si="22"/>
        <v>-</v>
      </c>
      <c r="AA47" s="93" t="str">
        <f t="shared" si="22"/>
        <v>-</v>
      </c>
      <c r="AB47" s="93" t="str">
        <f t="shared" si="22"/>
        <v>-</v>
      </c>
      <c r="AC47" s="93" t="str">
        <f t="shared" si="22"/>
        <v>-</v>
      </c>
      <c r="AD47" s="93" t="str">
        <f t="shared" si="22"/>
        <v>-</v>
      </c>
      <c r="AE47" s="94" t="str">
        <f t="shared" si="22"/>
        <v>-</v>
      </c>
      <c r="AF47" s="113" t="str">
        <f t="shared" si="22"/>
        <v>-</v>
      </c>
      <c r="AG47" s="92" t="str">
        <f t="shared" si="22"/>
        <v>-</v>
      </c>
      <c r="AH47" s="93" t="str">
        <f t="shared" si="22"/>
        <v>-</v>
      </c>
      <c r="AI47" s="93" t="str">
        <f t="shared" si="22"/>
        <v>-</v>
      </c>
      <c r="AJ47" s="93" t="str">
        <f t="shared" si="22"/>
        <v>-</v>
      </c>
      <c r="AK47" s="93" t="str">
        <f t="shared" si="22"/>
        <v>-</v>
      </c>
      <c r="AL47" s="94" t="str">
        <f t="shared" si="22"/>
        <v>-</v>
      </c>
      <c r="AM47" s="113" t="str">
        <f t="shared" si="22"/>
        <v>-</v>
      </c>
      <c r="AN47" s="113" t="str">
        <f t="shared" si="22"/>
        <v>-</v>
      </c>
    </row>
    <row r="48" spans="1:40">
      <c r="A48" s="264" t="s">
        <v>77</v>
      </c>
      <c r="B48" s="265"/>
      <c r="C48" s="265"/>
      <c r="D48" s="266"/>
      <c r="E48" s="92" t="str">
        <f t="shared" ref="E48:AN48" si="23">IFERROR(E32/E35,"-")</f>
        <v>-</v>
      </c>
      <c r="F48" s="93" t="str">
        <f t="shared" si="23"/>
        <v>-</v>
      </c>
      <c r="G48" s="93" t="str">
        <f t="shared" si="23"/>
        <v>-</v>
      </c>
      <c r="H48" s="93" t="str">
        <f t="shared" si="23"/>
        <v>-</v>
      </c>
      <c r="I48" s="93" t="str">
        <f t="shared" si="23"/>
        <v>-</v>
      </c>
      <c r="J48" s="94" t="str">
        <f t="shared" si="23"/>
        <v>-</v>
      </c>
      <c r="K48" s="113" t="str">
        <f t="shared" si="23"/>
        <v>-</v>
      </c>
      <c r="L48" s="92" t="str">
        <f t="shared" si="23"/>
        <v>-</v>
      </c>
      <c r="M48" s="93" t="str">
        <f t="shared" si="23"/>
        <v>-</v>
      </c>
      <c r="N48" s="93" t="str">
        <f t="shared" si="23"/>
        <v>-</v>
      </c>
      <c r="O48" s="93" t="str">
        <f t="shared" si="23"/>
        <v>-</v>
      </c>
      <c r="P48" s="93" t="str">
        <f t="shared" si="23"/>
        <v>-</v>
      </c>
      <c r="Q48" s="94" t="str">
        <f t="shared" si="23"/>
        <v>-</v>
      </c>
      <c r="R48" s="113" t="str">
        <f t="shared" si="23"/>
        <v>-</v>
      </c>
      <c r="S48" s="92" t="str">
        <f t="shared" si="23"/>
        <v>-</v>
      </c>
      <c r="T48" s="93" t="str">
        <f t="shared" si="23"/>
        <v>-</v>
      </c>
      <c r="U48" s="93" t="str">
        <f t="shared" si="23"/>
        <v>-</v>
      </c>
      <c r="V48" s="93" t="str">
        <f t="shared" si="23"/>
        <v>-</v>
      </c>
      <c r="W48" s="93" t="str">
        <f t="shared" si="23"/>
        <v>-</v>
      </c>
      <c r="X48" s="94" t="str">
        <f t="shared" si="23"/>
        <v>-</v>
      </c>
      <c r="Y48" s="113" t="str">
        <f t="shared" si="23"/>
        <v>-</v>
      </c>
      <c r="Z48" s="92" t="str">
        <f t="shared" si="23"/>
        <v>-</v>
      </c>
      <c r="AA48" s="93" t="str">
        <f t="shared" si="23"/>
        <v>-</v>
      </c>
      <c r="AB48" s="93" t="str">
        <f t="shared" si="23"/>
        <v>-</v>
      </c>
      <c r="AC48" s="93" t="str">
        <f t="shared" si="23"/>
        <v>-</v>
      </c>
      <c r="AD48" s="93" t="str">
        <f t="shared" si="23"/>
        <v>-</v>
      </c>
      <c r="AE48" s="94" t="str">
        <f t="shared" si="23"/>
        <v>-</v>
      </c>
      <c r="AF48" s="113" t="str">
        <f t="shared" si="23"/>
        <v>-</v>
      </c>
      <c r="AG48" s="92" t="str">
        <f t="shared" si="23"/>
        <v>-</v>
      </c>
      <c r="AH48" s="93" t="str">
        <f t="shared" si="23"/>
        <v>-</v>
      </c>
      <c r="AI48" s="93" t="str">
        <f t="shared" si="23"/>
        <v>-</v>
      </c>
      <c r="AJ48" s="93" t="str">
        <f t="shared" si="23"/>
        <v>-</v>
      </c>
      <c r="AK48" s="93" t="str">
        <f t="shared" si="23"/>
        <v>-</v>
      </c>
      <c r="AL48" s="94" t="str">
        <f t="shared" si="23"/>
        <v>-</v>
      </c>
      <c r="AM48" s="113" t="str">
        <f t="shared" si="23"/>
        <v>-</v>
      </c>
      <c r="AN48" s="113" t="str">
        <f t="shared" si="23"/>
        <v>-</v>
      </c>
    </row>
    <row r="49" spans="1:40">
      <c r="A49" s="264" t="s">
        <v>78</v>
      </c>
      <c r="B49" s="265"/>
      <c r="C49" s="265"/>
      <c r="D49" s="266"/>
      <c r="E49" s="92" t="str">
        <f t="shared" ref="E49:AN49" si="24">IFERROR(E33/E35,"-")</f>
        <v>-</v>
      </c>
      <c r="F49" s="93" t="str">
        <f t="shared" si="24"/>
        <v>-</v>
      </c>
      <c r="G49" s="93" t="str">
        <f t="shared" si="24"/>
        <v>-</v>
      </c>
      <c r="H49" s="93" t="str">
        <f t="shared" si="24"/>
        <v>-</v>
      </c>
      <c r="I49" s="93" t="str">
        <f t="shared" si="24"/>
        <v>-</v>
      </c>
      <c r="J49" s="94" t="str">
        <f t="shared" si="24"/>
        <v>-</v>
      </c>
      <c r="K49" s="113" t="str">
        <f t="shared" si="24"/>
        <v>-</v>
      </c>
      <c r="L49" s="92" t="str">
        <f t="shared" si="24"/>
        <v>-</v>
      </c>
      <c r="M49" s="93" t="str">
        <f t="shared" si="24"/>
        <v>-</v>
      </c>
      <c r="N49" s="93" t="str">
        <f t="shared" si="24"/>
        <v>-</v>
      </c>
      <c r="O49" s="93" t="str">
        <f t="shared" si="24"/>
        <v>-</v>
      </c>
      <c r="P49" s="93" t="str">
        <f t="shared" si="24"/>
        <v>-</v>
      </c>
      <c r="Q49" s="94" t="str">
        <f t="shared" si="24"/>
        <v>-</v>
      </c>
      <c r="R49" s="113" t="str">
        <f t="shared" si="24"/>
        <v>-</v>
      </c>
      <c r="S49" s="92" t="str">
        <f t="shared" si="24"/>
        <v>-</v>
      </c>
      <c r="T49" s="93" t="str">
        <f t="shared" si="24"/>
        <v>-</v>
      </c>
      <c r="U49" s="93" t="str">
        <f t="shared" si="24"/>
        <v>-</v>
      </c>
      <c r="V49" s="93" t="str">
        <f t="shared" si="24"/>
        <v>-</v>
      </c>
      <c r="W49" s="93" t="str">
        <f t="shared" si="24"/>
        <v>-</v>
      </c>
      <c r="X49" s="94" t="str">
        <f t="shared" si="24"/>
        <v>-</v>
      </c>
      <c r="Y49" s="113" t="str">
        <f t="shared" si="24"/>
        <v>-</v>
      </c>
      <c r="Z49" s="92" t="str">
        <f t="shared" si="24"/>
        <v>-</v>
      </c>
      <c r="AA49" s="93" t="str">
        <f t="shared" si="24"/>
        <v>-</v>
      </c>
      <c r="AB49" s="93" t="str">
        <f t="shared" si="24"/>
        <v>-</v>
      </c>
      <c r="AC49" s="93" t="str">
        <f t="shared" si="24"/>
        <v>-</v>
      </c>
      <c r="AD49" s="93" t="str">
        <f t="shared" si="24"/>
        <v>-</v>
      </c>
      <c r="AE49" s="94" t="str">
        <f t="shared" si="24"/>
        <v>-</v>
      </c>
      <c r="AF49" s="113" t="str">
        <f t="shared" si="24"/>
        <v>-</v>
      </c>
      <c r="AG49" s="92" t="str">
        <f t="shared" si="24"/>
        <v>-</v>
      </c>
      <c r="AH49" s="93" t="str">
        <f t="shared" si="24"/>
        <v>-</v>
      </c>
      <c r="AI49" s="93" t="str">
        <f t="shared" si="24"/>
        <v>-</v>
      </c>
      <c r="AJ49" s="93" t="str">
        <f t="shared" si="24"/>
        <v>-</v>
      </c>
      <c r="AK49" s="93" t="str">
        <f t="shared" si="24"/>
        <v>-</v>
      </c>
      <c r="AL49" s="94" t="str">
        <f t="shared" si="24"/>
        <v>-</v>
      </c>
      <c r="AM49" s="113" t="str">
        <f t="shared" si="24"/>
        <v>-</v>
      </c>
      <c r="AN49" s="113" t="str">
        <f t="shared" si="24"/>
        <v>-</v>
      </c>
    </row>
    <row r="50" spans="1:40">
      <c r="A50" s="264" t="s">
        <v>79</v>
      </c>
      <c r="B50" s="265"/>
      <c r="C50" s="265"/>
      <c r="D50" s="266"/>
      <c r="E50" s="92" t="str">
        <f t="shared" ref="E50:AN50" si="25">IFERROR((E24+E28+E29)/E35,"-")</f>
        <v>-</v>
      </c>
      <c r="F50" s="93" t="str">
        <f t="shared" si="25"/>
        <v>-</v>
      </c>
      <c r="G50" s="93" t="str">
        <f t="shared" si="25"/>
        <v>-</v>
      </c>
      <c r="H50" s="93" t="str">
        <f t="shared" si="25"/>
        <v>-</v>
      </c>
      <c r="I50" s="93" t="str">
        <f t="shared" si="25"/>
        <v>-</v>
      </c>
      <c r="J50" s="94" t="str">
        <f t="shared" si="25"/>
        <v>-</v>
      </c>
      <c r="K50" s="113" t="str">
        <f t="shared" si="25"/>
        <v>-</v>
      </c>
      <c r="L50" s="92" t="str">
        <f t="shared" si="25"/>
        <v>-</v>
      </c>
      <c r="M50" s="93" t="str">
        <f t="shared" si="25"/>
        <v>-</v>
      </c>
      <c r="N50" s="93" t="str">
        <f t="shared" si="25"/>
        <v>-</v>
      </c>
      <c r="O50" s="93" t="str">
        <f t="shared" si="25"/>
        <v>-</v>
      </c>
      <c r="P50" s="93" t="str">
        <f t="shared" si="25"/>
        <v>-</v>
      </c>
      <c r="Q50" s="94" t="str">
        <f t="shared" si="25"/>
        <v>-</v>
      </c>
      <c r="R50" s="113" t="str">
        <f t="shared" si="25"/>
        <v>-</v>
      </c>
      <c r="S50" s="92" t="str">
        <f t="shared" si="25"/>
        <v>-</v>
      </c>
      <c r="T50" s="93" t="str">
        <f t="shared" si="25"/>
        <v>-</v>
      </c>
      <c r="U50" s="93" t="str">
        <f t="shared" si="25"/>
        <v>-</v>
      </c>
      <c r="V50" s="93" t="str">
        <f t="shared" si="25"/>
        <v>-</v>
      </c>
      <c r="W50" s="93" t="str">
        <f t="shared" si="25"/>
        <v>-</v>
      </c>
      <c r="X50" s="94" t="str">
        <f t="shared" si="25"/>
        <v>-</v>
      </c>
      <c r="Y50" s="113" t="str">
        <f t="shared" si="25"/>
        <v>-</v>
      </c>
      <c r="Z50" s="92" t="str">
        <f t="shared" si="25"/>
        <v>-</v>
      </c>
      <c r="AA50" s="93" t="str">
        <f t="shared" si="25"/>
        <v>-</v>
      </c>
      <c r="AB50" s="93" t="str">
        <f t="shared" si="25"/>
        <v>-</v>
      </c>
      <c r="AC50" s="93" t="str">
        <f t="shared" si="25"/>
        <v>-</v>
      </c>
      <c r="AD50" s="93" t="str">
        <f t="shared" si="25"/>
        <v>-</v>
      </c>
      <c r="AE50" s="94" t="str">
        <f t="shared" si="25"/>
        <v>-</v>
      </c>
      <c r="AF50" s="113" t="str">
        <f t="shared" si="25"/>
        <v>-</v>
      </c>
      <c r="AG50" s="92" t="str">
        <f t="shared" si="25"/>
        <v>-</v>
      </c>
      <c r="AH50" s="93" t="str">
        <f t="shared" si="25"/>
        <v>-</v>
      </c>
      <c r="AI50" s="93" t="str">
        <f t="shared" si="25"/>
        <v>-</v>
      </c>
      <c r="AJ50" s="93" t="str">
        <f t="shared" si="25"/>
        <v>-</v>
      </c>
      <c r="AK50" s="93" t="str">
        <f t="shared" si="25"/>
        <v>-</v>
      </c>
      <c r="AL50" s="94" t="str">
        <f t="shared" si="25"/>
        <v>-</v>
      </c>
      <c r="AM50" s="113" t="str">
        <f t="shared" si="25"/>
        <v>-</v>
      </c>
      <c r="AN50" s="113" t="str">
        <f t="shared" si="25"/>
        <v>-</v>
      </c>
    </row>
    <row r="51" spans="1:40">
      <c r="A51" s="264" t="s">
        <v>80</v>
      </c>
      <c r="B51" s="265"/>
      <c r="C51" s="265"/>
      <c r="D51" s="266"/>
      <c r="E51" s="92" t="str">
        <f t="shared" ref="E51:AN51" si="26">IFERROR(E28/E35,"-")</f>
        <v>-</v>
      </c>
      <c r="F51" s="93" t="str">
        <f t="shared" si="26"/>
        <v>-</v>
      </c>
      <c r="G51" s="93" t="str">
        <f t="shared" si="26"/>
        <v>-</v>
      </c>
      <c r="H51" s="93" t="str">
        <f t="shared" si="26"/>
        <v>-</v>
      </c>
      <c r="I51" s="93" t="str">
        <f t="shared" si="26"/>
        <v>-</v>
      </c>
      <c r="J51" s="94" t="str">
        <f t="shared" si="26"/>
        <v>-</v>
      </c>
      <c r="K51" s="113" t="str">
        <f t="shared" si="26"/>
        <v>-</v>
      </c>
      <c r="L51" s="92" t="str">
        <f t="shared" si="26"/>
        <v>-</v>
      </c>
      <c r="M51" s="93" t="str">
        <f t="shared" si="26"/>
        <v>-</v>
      </c>
      <c r="N51" s="93" t="str">
        <f t="shared" si="26"/>
        <v>-</v>
      </c>
      <c r="O51" s="93" t="str">
        <f t="shared" si="26"/>
        <v>-</v>
      </c>
      <c r="P51" s="93" t="str">
        <f t="shared" si="26"/>
        <v>-</v>
      </c>
      <c r="Q51" s="94" t="str">
        <f t="shared" si="26"/>
        <v>-</v>
      </c>
      <c r="R51" s="113" t="str">
        <f t="shared" si="26"/>
        <v>-</v>
      </c>
      <c r="S51" s="92" t="str">
        <f t="shared" si="26"/>
        <v>-</v>
      </c>
      <c r="T51" s="93" t="str">
        <f t="shared" si="26"/>
        <v>-</v>
      </c>
      <c r="U51" s="93" t="str">
        <f t="shared" si="26"/>
        <v>-</v>
      </c>
      <c r="V51" s="93" t="str">
        <f t="shared" si="26"/>
        <v>-</v>
      </c>
      <c r="W51" s="93" t="str">
        <f t="shared" si="26"/>
        <v>-</v>
      </c>
      <c r="X51" s="94" t="str">
        <f t="shared" si="26"/>
        <v>-</v>
      </c>
      <c r="Y51" s="113" t="str">
        <f t="shared" si="26"/>
        <v>-</v>
      </c>
      <c r="Z51" s="92" t="str">
        <f t="shared" si="26"/>
        <v>-</v>
      </c>
      <c r="AA51" s="93" t="str">
        <f t="shared" si="26"/>
        <v>-</v>
      </c>
      <c r="AB51" s="93" t="str">
        <f t="shared" si="26"/>
        <v>-</v>
      </c>
      <c r="AC51" s="93" t="str">
        <f t="shared" si="26"/>
        <v>-</v>
      </c>
      <c r="AD51" s="93" t="str">
        <f t="shared" si="26"/>
        <v>-</v>
      </c>
      <c r="AE51" s="94" t="str">
        <f t="shared" si="26"/>
        <v>-</v>
      </c>
      <c r="AF51" s="113" t="str">
        <f t="shared" si="26"/>
        <v>-</v>
      </c>
      <c r="AG51" s="92" t="str">
        <f t="shared" si="26"/>
        <v>-</v>
      </c>
      <c r="AH51" s="93" t="str">
        <f t="shared" si="26"/>
        <v>-</v>
      </c>
      <c r="AI51" s="93" t="str">
        <f t="shared" si="26"/>
        <v>-</v>
      </c>
      <c r="AJ51" s="93" t="str">
        <f t="shared" si="26"/>
        <v>-</v>
      </c>
      <c r="AK51" s="93" t="str">
        <f t="shared" si="26"/>
        <v>-</v>
      </c>
      <c r="AL51" s="94" t="str">
        <f t="shared" si="26"/>
        <v>-</v>
      </c>
      <c r="AM51" s="113" t="str">
        <f t="shared" si="26"/>
        <v>-</v>
      </c>
      <c r="AN51" s="113" t="str">
        <f t="shared" si="26"/>
        <v>-</v>
      </c>
    </row>
    <row r="52" spans="1:40">
      <c r="A52" s="264" t="s">
        <v>81</v>
      </c>
      <c r="B52" s="265"/>
      <c r="C52" s="265"/>
      <c r="D52" s="266"/>
      <c r="E52" s="92" t="str">
        <f t="shared" ref="E52:AN52" si="27">IFERROR(E29/E35,"-")</f>
        <v>-</v>
      </c>
      <c r="F52" s="93" t="str">
        <f t="shared" si="27"/>
        <v>-</v>
      </c>
      <c r="G52" s="93" t="str">
        <f t="shared" si="27"/>
        <v>-</v>
      </c>
      <c r="H52" s="93" t="str">
        <f t="shared" si="27"/>
        <v>-</v>
      </c>
      <c r="I52" s="93" t="str">
        <f t="shared" si="27"/>
        <v>-</v>
      </c>
      <c r="J52" s="94" t="str">
        <f t="shared" si="27"/>
        <v>-</v>
      </c>
      <c r="K52" s="113" t="str">
        <f t="shared" si="27"/>
        <v>-</v>
      </c>
      <c r="L52" s="92" t="str">
        <f t="shared" si="27"/>
        <v>-</v>
      </c>
      <c r="M52" s="93" t="str">
        <f t="shared" si="27"/>
        <v>-</v>
      </c>
      <c r="N52" s="93" t="str">
        <f t="shared" si="27"/>
        <v>-</v>
      </c>
      <c r="O52" s="93" t="str">
        <f t="shared" si="27"/>
        <v>-</v>
      </c>
      <c r="P52" s="93" t="str">
        <f t="shared" si="27"/>
        <v>-</v>
      </c>
      <c r="Q52" s="94" t="str">
        <f t="shared" si="27"/>
        <v>-</v>
      </c>
      <c r="R52" s="113" t="str">
        <f t="shared" si="27"/>
        <v>-</v>
      </c>
      <c r="S52" s="92" t="str">
        <f t="shared" si="27"/>
        <v>-</v>
      </c>
      <c r="T52" s="93" t="str">
        <f t="shared" si="27"/>
        <v>-</v>
      </c>
      <c r="U52" s="93" t="str">
        <f t="shared" si="27"/>
        <v>-</v>
      </c>
      <c r="V52" s="93" t="str">
        <f t="shared" si="27"/>
        <v>-</v>
      </c>
      <c r="W52" s="93" t="str">
        <f t="shared" si="27"/>
        <v>-</v>
      </c>
      <c r="X52" s="94" t="str">
        <f t="shared" si="27"/>
        <v>-</v>
      </c>
      <c r="Y52" s="113" t="str">
        <f t="shared" si="27"/>
        <v>-</v>
      </c>
      <c r="Z52" s="92" t="str">
        <f t="shared" si="27"/>
        <v>-</v>
      </c>
      <c r="AA52" s="93" t="str">
        <f t="shared" si="27"/>
        <v>-</v>
      </c>
      <c r="AB52" s="93" t="str">
        <f t="shared" si="27"/>
        <v>-</v>
      </c>
      <c r="AC52" s="93" t="str">
        <f t="shared" si="27"/>
        <v>-</v>
      </c>
      <c r="AD52" s="93" t="str">
        <f t="shared" si="27"/>
        <v>-</v>
      </c>
      <c r="AE52" s="94" t="str">
        <f t="shared" si="27"/>
        <v>-</v>
      </c>
      <c r="AF52" s="113" t="str">
        <f t="shared" si="27"/>
        <v>-</v>
      </c>
      <c r="AG52" s="92" t="str">
        <f t="shared" si="27"/>
        <v>-</v>
      </c>
      <c r="AH52" s="93" t="str">
        <f t="shared" si="27"/>
        <v>-</v>
      </c>
      <c r="AI52" s="93" t="str">
        <f t="shared" si="27"/>
        <v>-</v>
      </c>
      <c r="AJ52" s="93" t="str">
        <f t="shared" si="27"/>
        <v>-</v>
      </c>
      <c r="AK52" s="93" t="str">
        <f t="shared" si="27"/>
        <v>-</v>
      </c>
      <c r="AL52" s="94" t="str">
        <f t="shared" si="27"/>
        <v>-</v>
      </c>
      <c r="AM52" s="113" t="str">
        <f t="shared" si="27"/>
        <v>-</v>
      </c>
      <c r="AN52" s="113" t="str">
        <f t="shared" si="27"/>
        <v>-</v>
      </c>
    </row>
    <row r="53" spans="1:40">
      <c r="A53" s="264" t="s">
        <v>82</v>
      </c>
      <c r="B53" s="265"/>
      <c r="C53" s="265"/>
      <c r="D53" s="266"/>
      <c r="E53" s="92" t="str">
        <f t="shared" ref="E53:AN53" si="28">IFERROR(E29/(E24+E28+E29),"-")</f>
        <v>-</v>
      </c>
      <c r="F53" s="93" t="str">
        <f t="shared" si="28"/>
        <v>-</v>
      </c>
      <c r="G53" s="93" t="str">
        <f t="shared" si="28"/>
        <v>-</v>
      </c>
      <c r="H53" s="93" t="str">
        <f t="shared" si="28"/>
        <v>-</v>
      </c>
      <c r="I53" s="93" t="str">
        <f t="shared" si="28"/>
        <v>-</v>
      </c>
      <c r="J53" s="94" t="str">
        <f t="shared" si="28"/>
        <v>-</v>
      </c>
      <c r="K53" s="113" t="str">
        <f t="shared" si="28"/>
        <v>-</v>
      </c>
      <c r="L53" s="92" t="str">
        <f t="shared" si="28"/>
        <v>-</v>
      </c>
      <c r="M53" s="93" t="str">
        <f t="shared" si="28"/>
        <v>-</v>
      </c>
      <c r="N53" s="93" t="str">
        <f t="shared" si="28"/>
        <v>-</v>
      </c>
      <c r="O53" s="93" t="str">
        <f t="shared" si="28"/>
        <v>-</v>
      </c>
      <c r="P53" s="93" t="str">
        <f t="shared" si="28"/>
        <v>-</v>
      </c>
      <c r="Q53" s="94" t="str">
        <f t="shared" si="28"/>
        <v>-</v>
      </c>
      <c r="R53" s="113" t="str">
        <f t="shared" si="28"/>
        <v>-</v>
      </c>
      <c r="S53" s="92" t="str">
        <f t="shared" si="28"/>
        <v>-</v>
      </c>
      <c r="T53" s="93" t="str">
        <f t="shared" si="28"/>
        <v>-</v>
      </c>
      <c r="U53" s="93" t="str">
        <f t="shared" si="28"/>
        <v>-</v>
      </c>
      <c r="V53" s="93" t="str">
        <f t="shared" si="28"/>
        <v>-</v>
      </c>
      <c r="W53" s="93" t="str">
        <f t="shared" si="28"/>
        <v>-</v>
      </c>
      <c r="X53" s="94" t="str">
        <f t="shared" si="28"/>
        <v>-</v>
      </c>
      <c r="Y53" s="113" t="str">
        <f t="shared" si="28"/>
        <v>-</v>
      </c>
      <c r="Z53" s="92" t="str">
        <f t="shared" si="28"/>
        <v>-</v>
      </c>
      <c r="AA53" s="93" t="str">
        <f t="shared" si="28"/>
        <v>-</v>
      </c>
      <c r="AB53" s="93" t="str">
        <f t="shared" si="28"/>
        <v>-</v>
      </c>
      <c r="AC53" s="93" t="str">
        <f t="shared" si="28"/>
        <v>-</v>
      </c>
      <c r="AD53" s="93" t="str">
        <f t="shared" si="28"/>
        <v>-</v>
      </c>
      <c r="AE53" s="94" t="str">
        <f t="shared" si="28"/>
        <v>-</v>
      </c>
      <c r="AF53" s="113" t="str">
        <f t="shared" si="28"/>
        <v>-</v>
      </c>
      <c r="AG53" s="92" t="str">
        <f t="shared" si="28"/>
        <v>-</v>
      </c>
      <c r="AH53" s="93" t="str">
        <f t="shared" si="28"/>
        <v>-</v>
      </c>
      <c r="AI53" s="93" t="str">
        <f t="shared" si="28"/>
        <v>-</v>
      </c>
      <c r="AJ53" s="93" t="str">
        <f t="shared" si="28"/>
        <v>-</v>
      </c>
      <c r="AK53" s="93" t="str">
        <f t="shared" si="28"/>
        <v>-</v>
      </c>
      <c r="AL53" s="94" t="str">
        <f t="shared" si="28"/>
        <v>-</v>
      </c>
      <c r="AM53" s="113" t="str">
        <f t="shared" si="28"/>
        <v>-</v>
      </c>
      <c r="AN53" s="113" t="str">
        <f t="shared" si="28"/>
        <v>-</v>
      </c>
    </row>
    <row r="54" spans="1:40">
      <c r="A54" s="264" t="s">
        <v>83</v>
      </c>
      <c r="B54" s="265"/>
      <c r="C54" s="265"/>
      <c r="D54" s="266"/>
      <c r="E54" s="92" t="str">
        <f t="shared" ref="E54:AN54" si="29">IFERROR((E30+E31)/E35,"-")</f>
        <v>-</v>
      </c>
      <c r="F54" s="93" t="str">
        <f t="shared" si="29"/>
        <v>-</v>
      </c>
      <c r="G54" s="93" t="str">
        <f t="shared" si="29"/>
        <v>-</v>
      </c>
      <c r="H54" s="93" t="str">
        <f t="shared" si="29"/>
        <v>-</v>
      </c>
      <c r="I54" s="93" t="str">
        <f t="shared" si="29"/>
        <v>-</v>
      </c>
      <c r="J54" s="94" t="str">
        <f t="shared" si="29"/>
        <v>-</v>
      </c>
      <c r="K54" s="113" t="str">
        <f t="shared" si="29"/>
        <v>-</v>
      </c>
      <c r="L54" s="92" t="str">
        <f t="shared" si="29"/>
        <v>-</v>
      </c>
      <c r="M54" s="93" t="str">
        <f t="shared" si="29"/>
        <v>-</v>
      </c>
      <c r="N54" s="93" t="str">
        <f t="shared" si="29"/>
        <v>-</v>
      </c>
      <c r="O54" s="93" t="str">
        <f t="shared" si="29"/>
        <v>-</v>
      </c>
      <c r="P54" s="93" t="str">
        <f t="shared" si="29"/>
        <v>-</v>
      </c>
      <c r="Q54" s="94" t="str">
        <f t="shared" si="29"/>
        <v>-</v>
      </c>
      <c r="R54" s="113" t="str">
        <f t="shared" si="29"/>
        <v>-</v>
      </c>
      <c r="S54" s="92" t="str">
        <f t="shared" si="29"/>
        <v>-</v>
      </c>
      <c r="T54" s="93" t="str">
        <f t="shared" si="29"/>
        <v>-</v>
      </c>
      <c r="U54" s="93" t="str">
        <f t="shared" si="29"/>
        <v>-</v>
      </c>
      <c r="V54" s="93" t="str">
        <f t="shared" si="29"/>
        <v>-</v>
      </c>
      <c r="W54" s="93" t="str">
        <f t="shared" si="29"/>
        <v>-</v>
      </c>
      <c r="X54" s="94" t="str">
        <f t="shared" si="29"/>
        <v>-</v>
      </c>
      <c r="Y54" s="113" t="str">
        <f t="shared" si="29"/>
        <v>-</v>
      </c>
      <c r="Z54" s="92" t="str">
        <f t="shared" si="29"/>
        <v>-</v>
      </c>
      <c r="AA54" s="93" t="str">
        <f t="shared" si="29"/>
        <v>-</v>
      </c>
      <c r="AB54" s="93" t="str">
        <f t="shared" si="29"/>
        <v>-</v>
      </c>
      <c r="AC54" s="93" t="str">
        <f t="shared" si="29"/>
        <v>-</v>
      </c>
      <c r="AD54" s="93" t="str">
        <f t="shared" si="29"/>
        <v>-</v>
      </c>
      <c r="AE54" s="94" t="str">
        <f t="shared" si="29"/>
        <v>-</v>
      </c>
      <c r="AF54" s="113" t="str">
        <f t="shared" si="29"/>
        <v>-</v>
      </c>
      <c r="AG54" s="92" t="str">
        <f t="shared" si="29"/>
        <v>-</v>
      </c>
      <c r="AH54" s="93" t="str">
        <f t="shared" si="29"/>
        <v>-</v>
      </c>
      <c r="AI54" s="93" t="str">
        <f t="shared" si="29"/>
        <v>-</v>
      </c>
      <c r="AJ54" s="93" t="str">
        <f t="shared" si="29"/>
        <v>-</v>
      </c>
      <c r="AK54" s="93" t="str">
        <f t="shared" si="29"/>
        <v>-</v>
      </c>
      <c r="AL54" s="94" t="str">
        <f t="shared" si="29"/>
        <v>-</v>
      </c>
      <c r="AM54" s="113" t="str">
        <f t="shared" si="29"/>
        <v>-</v>
      </c>
      <c r="AN54" s="113" t="str">
        <f t="shared" si="29"/>
        <v>-</v>
      </c>
    </row>
    <row r="55" spans="1:40">
      <c r="A55" s="264" t="s">
        <v>84</v>
      </c>
      <c r="B55" s="265"/>
      <c r="C55" s="265"/>
      <c r="D55" s="266"/>
      <c r="E55" s="92" t="str">
        <f t="shared" ref="E55:AN55" si="30">IFERROR(E30/E35,"-")</f>
        <v>-</v>
      </c>
      <c r="F55" s="93" t="str">
        <f t="shared" si="30"/>
        <v>-</v>
      </c>
      <c r="G55" s="93" t="str">
        <f t="shared" si="30"/>
        <v>-</v>
      </c>
      <c r="H55" s="93" t="str">
        <f t="shared" si="30"/>
        <v>-</v>
      </c>
      <c r="I55" s="93" t="str">
        <f t="shared" si="30"/>
        <v>-</v>
      </c>
      <c r="J55" s="94" t="str">
        <f t="shared" si="30"/>
        <v>-</v>
      </c>
      <c r="K55" s="113" t="str">
        <f t="shared" si="30"/>
        <v>-</v>
      </c>
      <c r="L55" s="92" t="str">
        <f t="shared" si="30"/>
        <v>-</v>
      </c>
      <c r="M55" s="93" t="str">
        <f t="shared" si="30"/>
        <v>-</v>
      </c>
      <c r="N55" s="93" t="str">
        <f t="shared" si="30"/>
        <v>-</v>
      </c>
      <c r="O55" s="93" t="str">
        <f t="shared" si="30"/>
        <v>-</v>
      </c>
      <c r="P55" s="93" t="str">
        <f t="shared" si="30"/>
        <v>-</v>
      </c>
      <c r="Q55" s="94" t="str">
        <f t="shared" si="30"/>
        <v>-</v>
      </c>
      <c r="R55" s="113" t="str">
        <f t="shared" si="30"/>
        <v>-</v>
      </c>
      <c r="S55" s="92" t="str">
        <f t="shared" si="30"/>
        <v>-</v>
      </c>
      <c r="T55" s="93" t="str">
        <f t="shared" si="30"/>
        <v>-</v>
      </c>
      <c r="U55" s="93" t="str">
        <f t="shared" si="30"/>
        <v>-</v>
      </c>
      <c r="V55" s="93" t="str">
        <f t="shared" si="30"/>
        <v>-</v>
      </c>
      <c r="W55" s="93" t="str">
        <f t="shared" si="30"/>
        <v>-</v>
      </c>
      <c r="X55" s="94" t="str">
        <f t="shared" si="30"/>
        <v>-</v>
      </c>
      <c r="Y55" s="113" t="str">
        <f t="shared" si="30"/>
        <v>-</v>
      </c>
      <c r="Z55" s="92" t="str">
        <f t="shared" si="30"/>
        <v>-</v>
      </c>
      <c r="AA55" s="93" t="str">
        <f t="shared" si="30"/>
        <v>-</v>
      </c>
      <c r="AB55" s="93" t="str">
        <f t="shared" si="30"/>
        <v>-</v>
      </c>
      <c r="AC55" s="93" t="str">
        <f t="shared" si="30"/>
        <v>-</v>
      </c>
      <c r="AD55" s="93" t="str">
        <f t="shared" si="30"/>
        <v>-</v>
      </c>
      <c r="AE55" s="94" t="str">
        <f t="shared" si="30"/>
        <v>-</v>
      </c>
      <c r="AF55" s="113" t="str">
        <f t="shared" si="30"/>
        <v>-</v>
      </c>
      <c r="AG55" s="92" t="str">
        <f t="shared" si="30"/>
        <v>-</v>
      </c>
      <c r="AH55" s="93" t="str">
        <f t="shared" si="30"/>
        <v>-</v>
      </c>
      <c r="AI55" s="93" t="str">
        <f t="shared" si="30"/>
        <v>-</v>
      </c>
      <c r="AJ55" s="93" t="str">
        <f t="shared" si="30"/>
        <v>-</v>
      </c>
      <c r="AK55" s="93" t="str">
        <f t="shared" si="30"/>
        <v>-</v>
      </c>
      <c r="AL55" s="94" t="str">
        <f t="shared" si="30"/>
        <v>-</v>
      </c>
      <c r="AM55" s="113" t="str">
        <f t="shared" si="30"/>
        <v>-</v>
      </c>
      <c r="AN55" s="113" t="str">
        <f t="shared" si="30"/>
        <v>-</v>
      </c>
    </row>
    <row r="56" spans="1:40">
      <c r="A56" s="264" t="s">
        <v>85</v>
      </c>
      <c r="B56" s="265"/>
      <c r="C56" s="265"/>
      <c r="D56" s="266"/>
      <c r="E56" s="92" t="str">
        <f t="shared" ref="E56:AN56" si="31">IFERROR(E31/E35,"-")</f>
        <v>-</v>
      </c>
      <c r="F56" s="93" t="str">
        <f t="shared" si="31"/>
        <v>-</v>
      </c>
      <c r="G56" s="93" t="str">
        <f t="shared" si="31"/>
        <v>-</v>
      </c>
      <c r="H56" s="93" t="str">
        <f t="shared" si="31"/>
        <v>-</v>
      </c>
      <c r="I56" s="93" t="str">
        <f t="shared" si="31"/>
        <v>-</v>
      </c>
      <c r="J56" s="94" t="str">
        <f t="shared" si="31"/>
        <v>-</v>
      </c>
      <c r="K56" s="113" t="str">
        <f t="shared" si="31"/>
        <v>-</v>
      </c>
      <c r="L56" s="92" t="str">
        <f t="shared" si="31"/>
        <v>-</v>
      </c>
      <c r="M56" s="93" t="str">
        <f t="shared" si="31"/>
        <v>-</v>
      </c>
      <c r="N56" s="93" t="str">
        <f t="shared" si="31"/>
        <v>-</v>
      </c>
      <c r="O56" s="93" t="str">
        <f t="shared" si="31"/>
        <v>-</v>
      </c>
      <c r="P56" s="93" t="str">
        <f t="shared" si="31"/>
        <v>-</v>
      </c>
      <c r="Q56" s="94" t="str">
        <f t="shared" si="31"/>
        <v>-</v>
      </c>
      <c r="R56" s="113" t="str">
        <f t="shared" si="31"/>
        <v>-</v>
      </c>
      <c r="S56" s="92" t="str">
        <f t="shared" si="31"/>
        <v>-</v>
      </c>
      <c r="T56" s="93" t="str">
        <f t="shared" si="31"/>
        <v>-</v>
      </c>
      <c r="U56" s="93" t="str">
        <f t="shared" si="31"/>
        <v>-</v>
      </c>
      <c r="V56" s="93" t="str">
        <f t="shared" si="31"/>
        <v>-</v>
      </c>
      <c r="W56" s="93" t="str">
        <f t="shared" si="31"/>
        <v>-</v>
      </c>
      <c r="X56" s="94" t="str">
        <f t="shared" si="31"/>
        <v>-</v>
      </c>
      <c r="Y56" s="113" t="str">
        <f t="shared" si="31"/>
        <v>-</v>
      </c>
      <c r="Z56" s="92" t="str">
        <f t="shared" si="31"/>
        <v>-</v>
      </c>
      <c r="AA56" s="93" t="str">
        <f t="shared" si="31"/>
        <v>-</v>
      </c>
      <c r="AB56" s="93" t="str">
        <f t="shared" si="31"/>
        <v>-</v>
      </c>
      <c r="AC56" s="93" t="str">
        <f t="shared" si="31"/>
        <v>-</v>
      </c>
      <c r="AD56" s="93" t="str">
        <f t="shared" si="31"/>
        <v>-</v>
      </c>
      <c r="AE56" s="94" t="str">
        <f t="shared" si="31"/>
        <v>-</v>
      </c>
      <c r="AF56" s="113" t="str">
        <f t="shared" si="31"/>
        <v>-</v>
      </c>
      <c r="AG56" s="92" t="str">
        <f t="shared" si="31"/>
        <v>-</v>
      </c>
      <c r="AH56" s="93" t="str">
        <f t="shared" si="31"/>
        <v>-</v>
      </c>
      <c r="AI56" s="93" t="str">
        <f t="shared" si="31"/>
        <v>-</v>
      </c>
      <c r="AJ56" s="93" t="str">
        <f t="shared" si="31"/>
        <v>-</v>
      </c>
      <c r="AK56" s="93" t="str">
        <f t="shared" si="31"/>
        <v>-</v>
      </c>
      <c r="AL56" s="94" t="str">
        <f t="shared" si="31"/>
        <v>-</v>
      </c>
      <c r="AM56" s="113" t="str">
        <f t="shared" si="31"/>
        <v>-</v>
      </c>
      <c r="AN56" s="113" t="str">
        <f t="shared" si="31"/>
        <v>-</v>
      </c>
    </row>
    <row r="57" spans="1:40">
      <c r="A57" s="264" t="s">
        <v>86</v>
      </c>
      <c r="B57" s="265"/>
      <c r="C57" s="265"/>
      <c r="D57" s="266"/>
      <c r="E57" s="92" t="str">
        <f t="shared" ref="E57:AN57" si="32">IFERROR(E34/E35,"-")</f>
        <v>-</v>
      </c>
      <c r="F57" s="93" t="str">
        <f t="shared" si="32"/>
        <v>-</v>
      </c>
      <c r="G57" s="93" t="str">
        <f t="shared" si="32"/>
        <v>-</v>
      </c>
      <c r="H57" s="93" t="str">
        <f t="shared" si="32"/>
        <v>-</v>
      </c>
      <c r="I57" s="93" t="str">
        <f t="shared" si="32"/>
        <v>-</v>
      </c>
      <c r="J57" s="94" t="str">
        <f t="shared" si="32"/>
        <v>-</v>
      </c>
      <c r="K57" s="113" t="str">
        <f t="shared" si="32"/>
        <v>-</v>
      </c>
      <c r="L57" s="92" t="str">
        <f t="shared" si="32"/>
        <v>-</v>
      </c>
      <c r="M57" s="93" t="str">
        <f t="shared" si="32"/>
        <v>-</v>
      </c>
      <c r="N57" s="93" t="str">
        <f t="shared" si="32"/>
        <v>-</v>
      </c>
      <c r="O57" s="93" t="str">
        <f t="shared" si="32"/>
        <v>-</v>
      </c>
      <c r="P57" s="93" t="str">
        <f t="shared" si="32"/>
        <v>-</v>
      </c>
      <c r="Q57" s="94" t="str">
        <f t="shared" si="32"/>
        <v>-</v>
      </c>
      <c r="R57" s="113" t="str">
        <f t="shared" si="32"/>
        <v>-</v>
      </c>
      <c r="S57" s="92" t="str">
        <f t="shared" si="32"/>
        <v>-</v>
      </c>
      <c r="T57" s="93" t="str">
        <f t="shared" si="32"/>
        <v>-</v>
      </c>
      <c r="U57" s="93" t="str">
        <f t="shared" si="32"/>
        <v>-</v>
      </c>
      <c r="V57" s="93" t="str">
        <f t="shared" si="32"/>
        <v>-</v>
      </c>
      <c r="W57" s="93" t="str">
        <f t="shared" si="32"/>
        <v>-</v>
      </c>
      <c r="X57" s="94" t="str">
        <f t="shared" si="32"/>
        <v>-</v>
      </c>
      <c r="Y57" s="113" t="str">
        <f t="shared" si="32"/>
        <v>-</v>
      </c>
      <c r="Z57" s="92" t="str">
        <f t="shared" si="32"/>
        <v>-</v>
      </c>
      <c r="AA57" s="93" t="str">
        <f t="shared" si="32"/>
        <v>-</v>
      </c>
      <c r="AB57" s="93" t="str">
        <f t="shared" si="32"/>
        <v>-</v>
      </c>
      <c r="AC57" s="93" t="str">
        <f t="shared" si="32"/>
        <v>-</v>
      </c>
      <c r="AD57" s="93" t="str">
        <f t="shared" si="32"/>
        <v>-</v>
      </c>
      <c r="AE57" s="94" t="str">
        <f t="shared" si="32"/>
        <v>-</v>
      </c>
      <c r="AF57" s="113" t="str">
        <f t="shared" si="32"/>
        <v>-</v>
      </c>
      <c r="AG57" s="92" t="str">
        <f t="shared" si="32"/>
        <v>-</v>
      </c>
      <c r="AH57" s="93" t="str">
        <f t="shared" si="32"/>
        <v>-</v>
      </c>
      <c r="AI57" s="93" t="str">
        <f t="shared" si="32"/>
        <v>-</v>
      </c>
      <c r="AJ57" s="93" t="str">
        <f t="shared" si="32"/>
        <v>-</v>
      </c>
      <c r="AK57" s="93" t="str">
        <f t="shared" si="32"/>
        <v>-</v>
      </c>
      <c r="AL57" s="94" t="str">
        <f t="shared" si="32"/>
        <v>-</v>
      </c>
      <c r="AM57" s="113" t="str">
        <f t="shared" si="32"/>
        <v>-</v>
      </c>
      <c r="AN57" s="113" t="str">
        <f t="shared" si="32"/>
        <v>-</v>
      </c>
    </row>
    <row r="58" spans="1:40">
      <c r="A58" s="264" t="s">
        <v>87</v>
      </c>
      <c r="B58" s="265"/>
      <c r="C58" s="265"/>
      <c r="D58" s="266"/>
      <c r="E58" s="92" t="str">
        <f t="shared" ref="E58:AN58" si="33">IFERROR(E23/E35,"-")</f>
        <v>-</v>
      </c>
      <c r="F58" s="93" t="str">
        <f t="shared" si="33"/>
        <v>-</v>
      </c>
      <c r="G58" s="93" t="str">
        <f t="shared" si="33"/>
        <v>-</v>
      </c>
      <c r="H58" s="93" t="str">
        <f t="shared" si="33"/>
        <v>-</v>
      </c>
      <c r="I58" s="93" t="str">
        <f t="shared" si="33"/>
        <v>-</v>
      </c>
      <c r="J58" s="94" t="str">
        <f t="shared" si="33"/>
        <v>-</v>
      </c>
      <c r="K58" s="113" t="str">
        <f t="shared" si="33"/>
        <v>-</v>
      </c>
      <c r="L58" s="92" t="str">
        <f t="shared" si="33"/>
        <v>-</v>
      </c>
      <c r="M58" s="93" t="str">
        <f t="shared" si="33"/>
        <v>-</v>
      </c>
      <c r="N58" s="93" t="str">
        <f t="shared" si="33"/>
        <v>-</v>
      </c>
      <c r="O58" s="93" t="str">
        <f t="shared" si="33"/>
        <v>-</v>
      </c>
      <c r="P58" s="93" t="str">
        <f t="shared" si="33"/>
        <v>-</v>
      </c>
      <c r="Q58" s="94" t="str">
        <f t="shared" si="33"/>
        <v>-</v>
      </c>
      <c r="R58" s="113" t="str">
        <f t="shared" si="33"/>
        <v>-</v>
      </c>
      <c r="S58" s="92" t="str">
        <f t="shared" si="33"/>
        <v>-</v>
      </c>
      <c r="T58" s="93" t="str">
        <f t="shared" si="33"/>
        <v>-</v>
      </c>
      <c r="U58" s="93" t="str">
        <f t="shared" si="33"/>
        <v>-</v>
      </c>
      <c r="V58" s="93" t="str">
        <f t="shared" si="33"/>
        <v>-</v>
      </c>
      <c r="W58" s="93" t="str">
        <f t="shared" si="33"/>
        <v>-</v>
      </c>
      <c r="X58" s="94" t="str">
        <f t="shared" si="33"/>
        <v>-</v>
      </c>
      <c r="Y58" s="113" t="str">
        <f t="shared" si="33"/>
        <v>-</v>
      </c>
      <c r="Z58" s="92" t="str">
        <f t="shared" si="33"/>
        <v>-</v>
      </c>
      <c r="AA58" s="93" t="str">
        <f t="shared" si="33"/>
        <v>-</v>
      </c>
      <c r="AB58" s="93" t="str">
        <f t="shared" si="33"/>
        <v>-</v>
      </c>
      <c r="AC58" s="93" t="str">
        <f t="shared" si="33"/>
        <v>-</v>
      </c>
      <c r="AD58" s="93" t="str">
        <f t="shared" si="33"/>
        <v>-</v>
      </c>
      <c r="AE58" s="94" t="str">
        <f t="shared" si="33"/>
        <v>-</v>
      </c>
      <c r="AF58" s="113" t="str">
        <f t="shared" si="33"/>
        <v>-</v>
      </c>
      <c r="AG58" s="92" t="str">
        <f t="shared" si="33"/>
        <v>-</v>
      </c>
      <c r="AH58" s="93" t="str">
        <f t="shared" si="33"/>
        <v>-</v>
      </c>
      <c r="AI58" s="93" t="str">
        <f t="shared" si="33"/>
        <v>-</v>
      </c>
      <c r="AJ58" s="93" t="str">
        <f t="shared" si="33"/>
        <v>-</v>
      </c>
      <c r="AK58" s="93" t="str">
        <f t="shared" si="33"/>
        <v>-</v>
      </c>
      <c r="AL58" s="94" t="str">
        <f t="shared" si="33"/>
        <v>-</v>
      </c>
      <c r="AM58" s="113" t="str">
        <f t="shared" si="33"/>
        <v>-</v>
      </c>
      <c r="AN58" s="113" t="str">
        <f t="shared" si="33"/>
        <v>-</v>
      </c>
    </row>
    <row r="59" spans="1:40" ht="15.75" customHeight="1">
      <c r="A59" s="301" t="s">
        <v>88</v>
      </c>
      <c r="B59" s="302"/>
      <c r="C59" s="302"/>
      <c r="D59" s="303"/>
      <c r="E59" s="95" t="str">
        <f t="shared" ref="E59:AN59" si="34">IFERROR(E24/E35,"-")</f>
        <v>-</v>
      </c>
      <c r="F59" s="96" t="str">
        <f t="shared" si="34"/>
        <v>-</v>
      </c>
      <c r="G59" s="96" t="str">
        <f t="shared" si="34"/>
        <v>-</v>
      </c>
      <c r="H59" s="96" t="str">
        <f t="shared" si="34"/>
        <v>-</v>
      </c>
      <c r="I59" s="96" t="str">
        <f t="shared" si="34"/>
        <v>-</v>
      </c>
      <c r="J59" s="97" t="str">
        <f t="shared" si="34"/>
        <v>-</v>
      </c>
      <c r="K59" s="114" t="str">
        <f t="shared" si="34"/>
        <v>-</v>
      </c>
      <c r="L59" s="95" t="str">
        <f t="shared" si="34"/>
        <v>-</v>
      </c>
      <c r="M59" s="96" t="str">
        <f t="shared" si="34"/>
        <v>-</v>
      </c>
      <c r="N59" s="96" t="str">
        <f t="shared" si="34"/>
        <v>-</v>
      </c>
      <c r="O59" s="96" t="str">
        <f t="shared" si="34"/>
        <v>-</v>
      </c>
      <c r="P59" s="96" t="str">
        <f t="shared" si="34"/>
        <v>-</v>
      </c>
      <c r="Q59" s="97" t="str">
        <f t="shared" si="34"/>
        <v>-</v>
      </c>
      <c r="R59" s="114" t="str">
        <f t="shared" si="34"/>
        <v>-</v>
      </c>
      <c r="S59" s="95" t="str">
        <f t="shared" si="34"/>
        <v>-</v>
      </c>
      <c r="T59" s="96" t="str">
        <f t="shared" si="34"/>
        <v>-</v>
      </c>
      <c r="U59" s="96" t="str">
        <f t="shared" si="34"/>
        <v>-</v>
      </c>
      <c r="V59" s="96" t="str">
        <f t="shared" si="34"/>
        <v>-</v>
      </c>
      <c r="W59" s="96" t="str">
        <f t="shared" si="34"/>
        <v>-</v>
      </c>
      <c r="X59" s="97" t="str">
        <f t="shared" si="34"/>
        <v>-</v>
      </c>
      <c r="Y59" s="114" t="str">
        <f t="shared" si="34"/>
        <v>-</v>
      </c>
      <c r="Z59" s="95" t="str">
        <f t="shared" si="34"/>
        <v>-</v>
      </c>
      <c r="AA59" s="96" t="str">
        <f t="shared" si="34"/>
        <v>-</v>
      </c>
      <c r="AB59" s="96" t="str">
        <f t="shared" si="34"/>
        <v>-</v>
      </c>
      <c r="AC59" s="96" t="str">
        <f t="shared" si="34"/>
        <v>-</v>
      </c>
      <c r="AD59" s="96" t="str">
        <f t="shared" si="34"/>
        <v>-</v>
      </c>
      <c r="AE59" s="97" t="str">
        <f t="shared" si="34"/>
        <v>-</v>
      </c>
      <c r="AF59" s="114" t="str">
        <f t="shared" si="34"/>
        <v>-</v>
      </c>
      <c r="AG59" s="95" t="str">
        <f t="shared" si="34"/>
        <v>-</v>
      </c>
      <c r="AH59" s="96" t="str">
        <f t="shared" si="34"/>
        <v>-</v>
      </c>
      <c r="AI59" s="96" t="str">
        <f t="shared" si="34"/>
        <v>-</v>
      </c>
      <c r="AJ59" s="96" t="str">
        <f t="shared" si="34"/>
        <v>-</v>
      </c>
      <c r="AK59" s="96" t="str">
        <f t="shared" si="34"/>
        <v>-</v>
      </c>
      <c r="AL59" s="97" t="str">
        <f t="shared" si="34"/>
        <v>-</v>
      </c>
      <c r="AM59" s="114" t="str">
        <f t="shared" si="34"/>
        <v>-</v>
      </c>
      <c r="AN59" s="114" t="str">
        <f t="shared" si="34"/>
        <v>-</v>
      </c>
    </row>
    <row r="60" spans="1:40" ht="16.5" customHeight="1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0" ht="15.75" customHeight="1">
      <c r="A61" s="249" t="s">
        <v>89</v>
      </c>
      <c r="B61" s="250"/>
      <c r="C61" s="250"/>
      <c r="D61" s="251"/>
      <c r="E61" s="5"/>
      <c r="F61" s="6"/>
      <c r="G61" s="6"/>
      <c r="H61" s="6"/>
      <c r="I61" s="6"/>
      <c r="J61" s="15"/>
      <c r="K61" s="72">
        <f t="shared" ref="K61:K67" si="35">SUM(E61:J61)</f>
        <v>0</v>
      </c>
      <c r="L61" s="5"/>
      <c r="M61" s="6"/>
      <c r="N61" s="6"/>
      <c r="O61" s="6"/>
      <c r="P61" s="6"/>
      <c r="Q61" s="15"/>
      <c r="R61" s="72">
        <f t="shared" ref="R61:R67" si="36">SUM(L61:Q61)</f>
        <v>0</v>
      </c>
      <c r="S61" s="5"/>
      <c r="T61" s="6"/>
      <c r="U61" s="6"/>
      <c r="V61" s="6"/>
      <c r="W61" s="6"/>
      <c r="X61" s="15"/>
      <c r="Y61" s="72">
        <f t="shared" ref="Y61:Y67" si="37">SUM(S61:X61)</f>
        <v>0</v>
      </c>
      <c r="Z61" s="5"/>
      <c r="AA61" s="6"/>
      <c r="AB61" s="6"/>
      <c r="AC61" s="6"/>
      <c r="AD61" s="6"/>
      <c r="AE61" s="15"/>
      <c r="AF61" s="72">
        <f t="shared" ref="AF61:AF67" si="38">SUM(Z61:AE61)</f>
        <v>0</v>
      </c>
      <c r="AG61" s="5"/>
      <c r="AH61" s="6"/>
      <c r="AI61" s="6"/>
      <c r="AJ61" s="6"/>
      <c r="AK61" s="6"/>
      <c r="AL61" s="15"/>
      <c r="AM61" s="72">
        <f t="shared" ref="AM61:AM67" si="39">SUM(AG61:AL61)</f>
        <v>0</v>
      </c>
      <c r="AN61" s="72">
        <f t="shared" ref="AN61:AN67" si="40">K61+R61+Y61+AF61+AM61</f>
        <v>0</v>
      </c>
    </row>
    <row r="62" spans="1:40">
      <c r="A62" s="243" t="s">
        <v>90</v>
      </c>
      <c r="B62" s="244"/>
      <c r="C62" s="244"/>
      <c r="D62" s="245"/>
      <c r="E62" s="7"/>
      <c r="F62" s="8"/>
      <c r="G62" s="8"/>
      <c r="H62" s="8"/>
      <c r="I62" s="8"/>
      <c r="J62" s="16"/>
      <c r="K62" s="73">
        <f t="shared" si="35"/>
        <v>0</v>
      </c>
      <c r="L62" s="7"/>
      <c r="M62" s="8"/>
      <c r="N62" s="8"/>
      <c r="O62" s="8"/>
      <c r="P62" s="8"/>
      <c r="Q62" s="16"/>
      <c r="R62" s="73">
        <f t="shared" si="36"/>
        <v>0</v>
      </c>
      <c r="S62" s="7"/>
      <c r="T62" s="8"/>
      <c r="U62" s="8"/>
      <c r="V62" s="8"/>
      <c r="W62" s="8"/>
      <c r="X62" s="16"/>
      <c r="Y62" s="73">
        <f t="shared" si="37"/>
        <v>0</v>
      </c>
      <c r="Z62" s="7"/>
      <c r="AA62" s="8"/>
      <c r="AB62" s="8"/>
      <c r="AC62" s="8"/>
      <c r="AD62" s="8"/>
      <c r="AE62" s="16"/>
      <c r="AF62" s="73">
        <f t="shared" si="38"/>
        <v>0</v>
      </c>
      <c r="AG62" s="7"/>
      <c r="AH62" s="8"/>
      <c r="AI62" s="8"/>
      <c r="AJ62" s="8"/>
      <c r="AK62" s="8"/>
      <c r="AL62" s="16"/>
      <c r="AM62" s="73">
        <f t="shared" si="39"/>
        <v>0</v>
      </c>
      <c r="AN62" s="73">
        <f t="shared" si="40"/>
        <v>0</v>
      </c>
    </row>
    <row r="63" spans="1:40">
      <c r="A63" s="243" t="s">
        <v>91</v>
      </c>
      <c r="B63" s="244"/>
      <c r="C63" s="244"/>
      <c r="D63" s="245"/>
      <c r="E63" s="7"/>
      <c r="F63" s="8"/>
      <c r="G63" s="8"/>
      <c r="H63" s="8"/>
      <c r="I63" s="8"/>
      <c r="J63" s="16"/>
      <c r="K63" s="73">
        <f t="shared" si="35"/>
        <v>0</v>
      </c>
      <c r="L63" s="7"/>
      <c r="M63" s="8"/>
      <c r="N63" s="8"/>
      <c r="O63" s="8"/>
      <c r="P63" s="8"/>
      <c r="Q63" s="16"/>
      <c r="R63" s="73">
        <f t="shared" si="36"/>
        <v>0</v>
      </c>
      <c r="S63" s="7"/>
      <c r="T63" s="8"/>
      <c r="U63" s="8"/>
      <c r="V63" s="8"/>
      <c r="W63" s="8"/>
      <c r="X63" s="16"/>
      <c r="Y63" s="73">
        <f t="shared" si="37"/>
        <v>0</v>
      </c>
      <c r="Z63" s="7"/>
      <c r="AA63" s="8"/>
      <c r="AB63" s="8"/>
      <c r="AC63" s="8"/>
      <c r="AD63" s="8"/>
      <c r="AE63" s="16"/>
      <c r="AF63" s="73">
        <f t="shared" si="38"/>
        <v>0</v>
      </c>
      <c r="AG63" s="7"/>
      <c r="AH63" s="8"/>
      <c r="AI63" s="8"/>
      <c r="AJ63" s="8"/>
      <c r="AK63" s="8"/>
      <c r="AL63" s="16"/>
      <c r="AM63" s="73">
        <f t="shared" si="39"/>
        <v>0</v>
      </c>
      <c r="AN63" s="73">
        <f t="shared" si="40"/>
        <v>0</v>
      </c>
    </row>
    <row r="64" spans="1:40">
      <c r="A64" s="243" t="s">
        <v>92</v>
      </c>
      <c r="B64" s="244"/>
      <c r="C64" s="244"/>
      <c r="D64" s="245"/>
      <c r="E64" s="7"/>
      <c r="F64" s="8"/>
      <c r="G64" s="8"/>
      <c r="H64" s="8"/>
      <c r="I64" s="8"/>
      <c r="J64" s="16"/>
      <c r="K64" s="73">
        <f t="shared" si="35"/>
        <v>0</v>
      </c>
      <c r="L64" s="7"/>
      <c r="M64" s="8"/>
      <c r="N64" s="8"/>
      <c r="O64" s="8"/>
      <c r="P64" s="8"/>
      <c r="Q64" s="16"/>
      <c r="R64" s="73">
        <f t="shared" si="36"/>
        <v>0</v>
      </c>
      <c r="S64" s="7"/>
      <c r="T64" s="8"/>
      <c r="U64" s="8"/>
      <c r="V64" s="8"/>
      <c r="W64" s="8"/>
      <c r="X64" s="16"/>
      <c r="Y64" s="73">
        <f t="shared" si="37"/>
        <v>0</v>
      </c>
      <c r="Z64" s="7"/>
      <c r="AA64" s="8"/>
      <c r="AB64" s="8"/>
      <c r="AC64" s="8"/>
      <c r="AD64" s="8"/>
      <c r="AE64" s="16"/>
      <c r="AF64" s="73">
        <f t="shared" si="38"/>
        <v>0</v>
      </c>
      <c r="AG64" s="7"/>
      <c r="AH64" s="8"/>
      <c r="AI64" s="8"/>
      <c r="AJ64" s="8"/>
      <c r="AK64" s="8"/>
      <c r="AL64" s="16"/>
      <c r="AM64" s="73">
        <f t="shared" si="39"/>
        <v>0</v>
      </c>
      <c r="AN64" s="73">
        <f t="shared" si="40"/>
        <v>0</v>
      </c>
    </row>
    <row r="65" spans="1:40">
      <c r="A65" s="243" t="s">
        <v>93</v>
      </c>
      <c r="B65" s="244"/>
      <c r="C65" s="244"/>
      <c r="D65" s="245"/>
      <c r="E65" s="7"/>
      <c r="F65" s="8"/>
      <c r="G65" s="8"/>
      <c r="H65" s="8"/>
      <c r="I65" s="8"/>
      <c r="J65" s="16"/>
      <c r="K65" s="73">
        <f t="shared" si="35"/>
        <v>0</v>
      </c>
      <c r="L65" s="7"/>
      <c r="M65" s="8"/>
      <c r="N65" s="8"/>
      <c r="O65" s="8"/>
      <c r="P65" s="8"/>
      <c r="Q65" s="16"/>
      <c r="R65" s="73">
        <f t="shared" si="36"/>
        <v>0</v>
      </c>
      <c r="S65" s="7"/>
      <c r="T65" s="8"/>
      <c r="U65" s="8"/>
      <c r="V65" s="8"/>
      <c r="W65" s="8"/>
      <c r="X65" s="16"/>
      <c r="Y65" s="73">
        <f t="shared" si="37"/>
        <v>0</v>
      </c>
      <c r="Z65" s="7"/>
      <c r="AA65" s="8"/>
      <c r="AB65" s="8"/>
      <c r="AC65" s="8"/>
      <c r="AD65" s="8"/>
      <c r="AE65" s="16"/>
      <c r="AF65" s="73">
        <f t="shared" si="38"/>
        <v>0</v>
      </c>
      <c r="AG65" s="7"/>
      <c r="AH65" s="8"/>
      <c r="AI65" s="8"/>
      <c r="AJ65" s="8"/>
      <c r="AK65" s="8"/>
      <c r="AL65" s="16"/>
      <c r="AM65" s="73">
        <f t="shared" si="39"/>
        <v>0</v>
      </c>
      <c r="AN65" s="73">
        <f t="shared" si="40"/>
        <v>0</v>
      </c>
    </row>
    <row r="66" spans="1:40">
      <c r="A66" s="243" t="s">
        <v>94</v>
      </c>
      <c r="B66" s="244"/>
      <c r="C66" s="244"/>
      <c r="D66" s="245"/>
      <c r="E66" s="7"/>
      <c r="F66" s="8"/>
      <c r="G66" s="8"/>
      <c r="H66" s="8"/>
      <c r="I66" s="8"/>
      <c r="J66" s="16"/>
      <c r="K66" s="73">
        <f t="shared" si="35"/>
        <v>0</v>
      </c>
      <c r="L66" s="7"/>
      <c r="M66" s="8"/>
      <c r="N66" s="8"/>
      <c r="O66" s="8"/>
      <c r="P66" s="8"/>
      <c r="Q66" s="16"/>
      <c r="R66" s="73">
        <f t="shared" si="36"/>
        <v>0</v>
      </c>
      <c r="S66" s="7"/>
      <c r="T66" s="8"/>
      <c r="U66" s="8"/>
      <c r="V66" s="8"/>
      <c r="W66" s="8"/>
      <c r="X66" s="16"/>
      <c r="Y66" s="73">
        <f t="shared" si="37"/>
        <v>0</v>
      </c>
      <c r="Z66" s="7"/>
      <c r="AA66" s="8"/>
      <c r="AB66" s="8"/>
      <c r="AC66" s="8"/>
      <c r="AD66" s="8"/>
      <c r="AE66" s="16"/>
      <c r="AF66" s="73">
        <f t="shared" si="38"/>
        <v>0</v>
      </c>
      <c r="AG66" s="7"/>
      <c r="AH66" s="8"/>
      <c r="AI66" s="8"/>
      <c r="AJ66" s="8"/>
      <c r="AK66" s="8"/>
      <c r="AL66" s="16"/>
      <c r="AM66" s="73">
        <f t="shared" si="39"/>
        <v>0</v>
      </c>
      <c r="AN66" s="73">
        <f t="shared" si="40"/>
        <v>0</v>
      </c>
    </row>
    <row r="67" spans="1:40">
      <c r="A67" s="243" t="s">
        <v>95</v>
      </c>
      <c r="B67" s="244"/>
      <c r="C67" s="244"/>
      <c r="D67" s="245"/>
      <c r="E67" s="7"/>
      <c r="F67" s="8"/>
      <c r="G67" s="8"/>
      <c r="H67" s="8"/>
      <c r="I67" s="8"/>
      <c r="J67" s="16"/>
      <c r="K67" s="73">
        <f t="shared" si="35"/>
        <v>0</v>
      </c>
      <c r="L67" s="7"/>
      <c r="M67" s="8"/>
      <c r="N67" s="8"/>
      <c r="O67" s="8"/>
      <c r="P67" s="8"/>
      <c r="Q67" s="16"/>
      <c r="R67" s="73">
        <f t="shared" si="36"/>
        <v>0</v>
      </c>
      <c r="S67" s="7"/>
      <c r="T67" s="8"/>
      <c r="U67" s="8"/>
      <c r="V67" s="8"/>
      <c r="W67" s="8"/>
      <c r="X67" s="16"/>
      <c r="Y67" s="73">
        <f t="shared" si="37"/>
        <v>0</v>
      </c>
      <c r="Z67" s="7"/>
      <c r="AA67" s="8"/>
      <c r="AB67" s="8"/>
      <c r="AC67" s="8"/>
      <c r="AD67" s="8"/>
      <c r="AE67" s="16"/>
      <c r="AF67" s="73">
        <f t="shared" si="38"/>
        <v>0</v>
      </c>
      <c r="AG67" s="7"/>
      <c r="AH67" s="8"/>
      <c r="AI67" s="8"/>
      <c r="AJ67" s="8"/>
      <c r="AK67" s="8"/>
      <c r="AL67" s="16"/>
      <c r="AM67" s="73">
        <f t="shared" si="39"/>
        <v>0</v>
      </c>
      <c r="AN67" s="73">
        <f t="shared" si="40"/>
        <v>0</v>
      </c>
    </row>
    <row r="68" spans="1:40" ht="15.75" customHeight="1">
      <c r="A68" s="280" t="s">
        <v>96</v>
      </c>
      <c r="B68" s="281"/>
      <c r="C68" s="281"/>
      <c r="D68" s="282"/>
      <c r="E68" s="116">
        <f t="shared" ref="E68:AN68" si="41">SUM(E35,E61:E65)</f>
        <v>0</v>
      </c>
      <c r="F68" s="117">
        <f t="shared" si="41"/>
        <v>0</v>
      </c>
      <c r="G68" s="117">
        <f t="shared" si="41"/>
        <v>0</v>
      </c>
      <c r="H68" s="117">
        <f t="shared" si="41"/>
        <v>0</v>
      </c>
      <c r="I68" s="117">
        <f t="shared" si="41"/>
        <v>0</v>
      </c>
      <c r="J68" s="118">
        <f t="shared" si="41"/>
        <v>0</v>
      </c>
      <c r="K68" s="115">
        <f t="shared" si="41"/>
        <v>0</v>
      </c>
      <c r="L68" s="116">
        <f t="shared" si="41"/>
        <v>0</v>
      </c>
      <c r="M68" s="117">
        <f t="shared" si="41"/>
        <v>0</v>
      </c>
      <c r="N68" s="117">
        <f t="shared" si="41"/>
        <v>0</v>
      </c>
      <c r="O68" s="117">
        <f t="shared" si="41"/>
        <v>0</v>
      </c>
      <c r="P68" s="117">
        <f t="shared" si="41"/>
        <v>0</v>
      </c>
      <c r="Q68" s="118">
        <f t="shared" si="41"/>
        <v>0</v>
      </c>
      <c r="R68" s="115">
        <f t="shared" si="41"/>
        <v>0</v>
      </c>
      <c r="S68" s="116">
        <f t="shared" si="41"/>
        <v>0</v>
      </c>
      <c r="T68" s="117">
        <f t="shared" si="41"/>
        <v>0</v>
      </c>
      <c r="U68" s="117">
        <f t="shared" si="41"/>
        <v>0</v>
      </c>
      <c r="V68" s="117">
        <f t="shared" si="41"/>
        <v>0</v>
      </c>
      <c r="W68" s="117">
        <f t="shared" si="41"/>
        <v>0</v>
      </c>
      <c r="X68" s="118">
        <f t="shared" si="41"/>
        <v>0</v>
      </c>
      <c r="Y68" s="115">
        <f t="shared" si="41"/>
        <v>0</v>
      </c>
      <c r="Z68" s="116">
        <f t="shared" si="41"/>
        <v>0</v>
      </c>
      <c r="AA68" s="117">
        <f t="shared" si="41"/>
        <v>0</v>
      </c>
      <c r="AB68" s="117">
        <f t="shared" si="41"/>
        <v>0</v>
      </c>
      <c r="AC68" s="117">
        <f t="shared" si="41"/>
        <v>0</v>
      </c>
      <c r="AD68" s="117">
        <f t="shared" si="41"/>
        <v>0</v>
      </c>
      <c r="AE68" s="118">
        <f t="shared" si="41"/>
        <v>0</v>
      </c>
      <c r="AF68" s="115">
        <f t="shared" si="41"/>
        <v>0</v>
      </c>
      <c r="AG68" s="116">
        <f t="shared" si="41"/>
        <v>0</v>
      </c>
      <c r="AH68" s="117">
        <f t="shared" si="41"/>
        <v>0</v>
      </c>
      <c r="AI68" s="117">
        <f t="shared" si="41"/>
        <v>0</v>
      </c>
      <c r="AJ68" s="117">
        <f t="shared" si="41"/>
        <v>0</v>
      </c>
      <c r="AK68" s="117">
        <f t="shared" si="41"/>
        <v>0</v>
      </c>
      <c r="AL68" s="118">
        <f t="shared" si="41"/>
        <v>0</v>
      </c>
      <c r="AM68" s="115">
        <f t="shared" si="41"/>
        <v>0</v>
      </c>
      <c r="AN68" s="115">
        <f t="shared" si="41"/>
        <v>0</v>
      </c>
    </row>
    <row r="69" spans="1:40" ht="16.5" customHeight="1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0" ht="15.75" customHeight="1">
      <c r="A70" s="277" t="s">
        <v>97</v>
      </c>
      <c r="B70" s="278"/>
      <c r="C70" s="278"/>
      <c r="D70" s="279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0">
      <c r="A71" s="292" t="s">
        <v>98</v>
      </c>
      <c r="B71" s="293"/>
      <c r="C71" s="293"/>
      <c r="D71" s="294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0">
      <c r="A72" s="295" t="s">
        <v>99</v>
      </c>
      <c r="B72" s="296"/>
      <c r="C72" s="296"/>
      <c r="D72" s="297"/>
      <c r="E72" s="122" t="str">
        <f t="shared" ref="E72:AN72" si="42">IFERROR(E70/E36,"-")</f>
        <v>-</v>
      </c>
      <c r="F72" s="123" t="str">
        <f t="shared" si="42"/>
        <v>-</v>
      </c>
      <c r="G72" s="123" t="str">
        <f t="shared" si="42"/>
        <v>-</v>
      </c>
      <c r="H72" s="123" t="str">
        <f t="shared" si="42"/>
        <v>-</v>
      </c>
      <c r="I72" s="123" t="str">
        <f t="shared" si="42"/>
        <v>-</v>
      </c>
      <c r="J72" s="124" t="str">
        <f t="shared" si="42"/>
        <v>-</v>
      </c>
      <c r="K72" s="120" t="str">
        <f t="shared" si="42"/>
        <v>-</v>
      </c>
      <c r="L72" s="122" t="str">
        <f t="shared" si="42"/>
        <v>-</v>
      </c>
      <c r="M72" s="123" t="str">
        <f t="shared" si="42"/>
        <v>-</v>
      </c>
      <c r="N72" s="123" t="str">
        <f t="shared" si="42"/>
        <v>-</v>
      </c>
      <c r="O72" s="123" t="str">
        <f t="shared" si="42"/>
        <v>-</v>
      </c>
      <c r="P72" s="123" t="str">
        <f t="shared" si="42"/>
        <v>-</v>
      </c>
      <c r="Q72" s="124" t="str">
        <f t="shared" si="42"/>
        <v>-</v>
      </c>
      <c r="R72" s="120" t="str">
        <f t="shared" si="42"/>
        <v>-</v>
      </c>
      <c r="S72" s="122" t="str">
        <f t="shared" si="42"/>
        <v>-</v>
      </c>
      <c r="T72" s="123" t="str">
        <f t="shared" si="42"/>
        <v>-</v>
      </c>
      <c r="U72" s="123" t="str">
        <f t="shared" si="42"/>
        <v>-</v>
      </c>
      <c r="V72" s="123" t="str">
        <f t="shared" si="42"/>
        <v>-</v>
      </c>
      <c r="W72" s="123" t="str">
        <f t="shared" si="42"/>
        <v>-</v>
      </c>
      <c r="X72" s="124" t="str">
        <f t="shared" si="42"/>
        <v>-</v>
      </c>
      <c r="Y72" s="120" t="str">
        <f t="shared" si="42"/>
        <v>-</v>
      </c>
      <c r="Z72" s="122" t="str">
        <f t="shared" si="42"/>
        <v>-</v>
      </c>
      <c r="AA72" s="123" t="str">
        <f t="shared" si="42"/>
        <v>-</v>
      </c>
      <c r="AB72" s="123" t="str">
        <f t="shared" si="42"/>
        <v>-</v>
      </c>
      <c r="AC72" s="123" t="str">
        <f t="shared" si="42"/>
        <v>-</v>
      </c>
      <c r="AD72" s="123" t="str">
        <f t="shared" si="42"/>
        <v>-</v>
      </c>
      <c r="AE72" s="124" t="str">
        <f t="shared" si="42"/>
        <v>-</v>
      </c>
      <c r="AF72" s="120" t="str">
        <f t="shared" si="42"/>
        <v>-</v>
      </c>
      <c r="AG72" s="122" t="str">
        <f t="shared" si="42"/>
        <v>-</v>
      </c>
      <c r="AH72" s="123" t="str">
        <f t="shared" si="42"/>
        <v>-</v>
      </c>
      <c r="AI72" s="123" t="str">
        <f t="shared" si="42"/>
        <v>-</v>
      </c>
      <c r="AJ72" s="123" t="str">
        <f t="shared" si="42"/>
        <v>-</v>
      </c>
      <c r="AK72" s="123" t="str">
        <f t="shared" si="42"/>
        <v>-</v>
      </c>
      <c r="AL72" s="124" t="str">
        <f t="shared" si="42"/>
        <v>-</v>
      </c>
      <c r="AM72" s="120" t="str">
        <f t="shared" si="42"/>
        <v>-</v>
      </c>
      <c r="AN72" s="120" t="str">
        <f t="shared" si="42"/>
        <v>-</v>
      </c>
    </row>
    <row r="73" spans="1:40" ht="15.75" customHeight="1">
      <c r="A73" s="289" t="s">
        <v>100</v>
      </c>
      <c r="B73" s="290"/>
      <c r="C73" s="290"/>
      <c r="D73" s="291"/>
      <c r="E73" s="125" t="str">
        <f t="shared" ref="E73:AN73" si="43">IFERROR(E71/E36,"-")</f>
        <v>-</v>
      </c>
      <c r="F73" s="126" t="str">
        <f t="shared" si="43"/>
        <v>-</v>
      </c>
      <c r="G73" s="126" t="str">
        <f t="shared" si="43"/>
        <v>-</v>
      </c>
      <c r="H73" s="126" t="str">
        <f t="shared" si="43"/>
        <v>-</v>
      </c>
      <c r="I73" s="126" t="str">
        <f t="shared" si="43"/>
        <v>-</v>
      </c>
      <c r="J73" s="127" t="str">
        <f t="shared" si="43"/>
        <v>-</v>
      </c>
      <c r="K73" s="121" t="str">
        <f t="shared" si="43"/>
        <v>-</v>
      </c>
      <c r="L73" s="125" t="str">
        <f t="shared" si="43"/>
        <v>-</v>
      </c>
      <c r="M73" s="126" t="str">
        <f t="shared" si="43"/>
        <v>-</v>
      </c>
      <c r="N73" s="126" t="str">
        <f t="shared" si="43"/>
        <v>-</v>
      </c>
      <c r="O73" s="126" t="str">
        <f t="shared" si="43"/>
        <v>-</v>
      </c>
      <c r="P73" s="126" t="str">
        <f t="shared" si="43"/>
        <v>-</v>
      </c>
      <c r="Q73" s="127" t="str">
        <f t="shared" si="43"/>
        <v>-</v>
      </c>
      <c r="R73" s="121" t="str">
        <f t="shared" si="43"/>
        <v>-</v>
      </c>
      <c r="S73" s="125" t="str">
        <f t="shared" si="43"/>
        <v>-</v>
      </c>
      <c r="T73" s="126" t="str">
        <f t="shared" si="43"/>
        <v>-</v>
      </c>
      <c r="U73" s="126" t="str">
        <f t="shared" si="43"/>
        <v>-</v>
      </c>
      <c r="V73" s="126" t="str">
        <f t="shared" si="43"/>
        <v>-</v>
      </c>
      <c r="W73" s="126" t="str">
        <f t="shared" si="43"/>
        <v>-</v>
      </c>
      <c r="X73" s="127" t="str">
        <f t="shared" si="43"/>
        <v>-</v>
      </c>
      <c r="Y73" s="121" t="str">
        <f t="shared" si="43"/>
        <v>-</v>
      </c>
      <c r="Z73" s="125" t="str">
        <f t="shared" si="43"/>
        <v>-</v>
      </c>
      <c r="AA73" s="126" t="str">
        <f t="shared" si="43"/>
        <v>-</v>
      </c>
      <c r="AB73" s="126" t="str">
        <f t="shared" si="43"/>
        <v>-</v>
      </c>
      <c r="AC73" s="126" t="str">
        <f t="shared" si="43"/>
        <v>-</v>
      </c>
      <c r="AD73" s="126" t="str">
        <f t="shared" si="43"/>
        <v>-</v>
      </c>
      <c r="AE73" s="127" t="str">
        <f t="shared" si="43"/>
        <v>-</v>
      </c>
      <c r="AF73" s="121" t="str">
        <f t="shared" si="43"/>
        <v>-</v>
      </c>
      <c r="AG73" s="125" t="str">
        <f t="shared" si="43"/>
        <v>-</v>
      </c>
      <c r="AH73" s="126" t="str">
        <f t="shared" si="43"/>
        <v>-</v>
      </c>
      <c r="AI73" s="126" t="str">
        <f t="shared" si="43"/>
        <v>-</v>
      </c>
      <c r="AJ73" s="126" t="str">
        <f t="shared" si="43"/>
        <v>-</v>
      </c>
      <c r="AK73" s="126" t="str">
        <f t="shared" si="43"/>
        <v>-</v>
      </c>
      <c r="AL73" s="127" t="str">
        <f t="shared" si="43"/>
        <v>-</v>
      </c>
      <c r="AM73" s="121" t="str">
        <f t="shared" si="43"/>
        <v>-</v>
      </c>
      <c r="AN73" s="121" t="str">
        <f t="shared" si="43"/>
        <v>-</v>
      </c>
    </row>
    <row r="74" spans="1:40" ht="16.5" customHeight="1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0" ht="15.75" customHeight="1">
      <c r="A75" s="286" t="s">
        <v>101</v>
      </c>
      <c r="B75" s="287"/>
      <c r="C75" s="287"/>
      <c r="D75" s="288"/>
      <c r="E75" s="26"/>
      <c r="F75" s="27"/>
      <c r="G75" s="27"/>
      <c r="H75" s="27"/>
      <c r="I75" s="27"/>
      <c r="J75" s="28"/>
      <c r="K75" s="128">
        <f t="shared" ref="K75:K80" si="44">SUM(E75:J75)</f>
        <v>0</v>
      </c>
      <c r="L75" s="26"/>
      <c r="M75" s="27"/>
      <c r="N75" s="27"/>
      <c r="O75" s="27"/>
      <c r="P75" s="27"/>
      <c r="Q75" s="28"/>
      <c r="R75" s="128">
        <f t="shared" ref="R75:R80" si="45">SUM(L75:Q75)</f>
        <v>0</v>
      </c>
      <c r="S75" s="26"/>
      <c r="T75" s="27"/>
      <c r="U75" s="27"/>
      <c r="V75" s="27"/>
      <c r="W75" s="27"/>
      <c r="X75" s="28"/>
      <c r="Y75" s="128">
        <f t="shared" ref="Y75:Y80" si="46">SUM(S75:X75)</f>
        <v>0</v>
      </c>
      <c r="Z75" s="26"/>
      <c r="AA75" s="27"/>
      <c r="AB75" s="27"/>
      <c r="AC75" s="27"/>
      <c r="AD75" s="27"/>
      <c r="AE75" s="28"/>
      <c r="AF75" s="128">
        <f t="shared" ref="AF75:AF80" si="47">SUM(Z75:AE75)</f>
        <v>0</v>
      </c>
      <c r="AG75" s="26"/>
      <c r="AH75" s="27"/>
      <c r="AI75" s="27"/>
      <c r="AJ75" s="27"/>
      <c r="AK75" s="27"/>
      <c r="AL75" s="28"/>
      <c r="AM75" s="128">
        <f t="shared" ref="AM75:AM80" si="48">SUM(AG75:AL75)</f>
        <v>0</v>
      </c>
      <c r="AN75" s="128">
        <f t="shared" ref="AN75:AN80" si="49">K75+R75+Y75+AF75+AM75</f>
        <v>0</v>
      </c>
    </row>
    <row r="76" spans="1:40">
      <c r="A76" s="274" t="s">
        <v>102</v>
      </c>
      <c r="B76" s="275"/>
      <c r="C76" s="275"/>
      <c r="D76" s="276"/>
      <c r="E76" s="13"/>
      <c r="F76" s="14"/>
      <c r="G76" s="14"/>
      <c r="H76" s="14"/>
      <c r="I76" s="14"/>
      <c r="J76" s="18"/>
      <c r="K76" s="129">
        <f t="shared" si="44"/>
        <v>0</v>
      </c>
      <c r="L76" s="13"/>
      <c r="M76" s="14"/>
      <c r="N76" s="14"/>
      <c r="O76" s="14"/>
      <c r="P76" s="14"/>
      <c r="Q76" s="18"/>
      <c r="R76" s="129">
        <f t="shared" si="45"/>
        <v>0</v>
      </c>
      <c r="S76" s="13"/>
      <c r="T76" s="14"/>
      <c r="U76" s="14"/>
      <c r="V76" s="14"/>
      <c r="W76" s="14"/>
      <c r="X76" s="18"/>
      <c r="Y76" s="129">
        <f t="shared" si="46"/>
        <v>0</v>
      </c>
      <c r="Z76" s="13"/>
      <c r="AA76" s="14"/>
      <c r="AB76" s="14"/>
      <c r="AC76" s="14"/>
      <c r="AD76" s="14"/>
      <c r="AE76" s="18"/>
      <c r="AF76" s="129">
        <f t="shared" si="47"/>
        <v>0</v>
      </c>
      <c r="AG76" s="13"/>
      <c r="AH76" s="14"/>
      <c r="AI76" s="14"/>
      <c r="AJ76" s="14"/>
      <c r="AK76" s="14"/>
      <c r="AL76" s="18"/>
      <c r="AM76" s="129">
        <f t="shared" si="48"/>
        <v>0</v>
      </c>
      <c r="AN76" s="129">
        <f t="shared" si="49"/>
        <v>0</v>
      </c>
    </row>
    <row r="77" spans="1:40">
      <c r="A77" s="274" t="s">
        <v>103</v>
      </c>
      <c r="B77" s="275"/>
      <c r="C77" s="275"/>
      <c r="D77" s="276"/>
      <c r="E77" s="13"/>
      <c r="F77" s="14"/>
      <c r="G77" s="14"/>
      <c r="H77" s="14"/>
      <c r="I77" s="14"/>
      <c r="J77" s="18"/>
      <c r="K77" s="129">
        <f t="shared" si="44"/>
        <v>0</v>
      </c>
      <c r="L77" s="13"/>
      <c r="M77" s="14"/>
      <c r="N77" s="14"/>
      <c r="O77" s="14"/>
      <c r="P77" s="14"/>
      <c r="Q77" s="18"/>
      <c r="R77" s="129">
        <f t="shared" si="45"/>
        <v>0</v>
      </c>
      <c r="S77" s="13"/>
      <c r="T77" s="14"/>
      <c r="U77" s="14"/>
      <c r="V77" s="14"/>
      <c r="W77" s="14"/>
      <c r="X77" s="18"/>
      <c r="Y77" s="129">
        <f t="shared" si="46"/>
        <v>0</v>
      </c>
      <c r="Z77" s="13"/>
      <c r="AA77" s="14"/>
      <c r="AB77" s="14"/>
      <c r="AC77" s="14"/>
      <c r="AD77" s="14"/>
      <c r="AE77" s="18"/>
      <c r="AF77" s="129">
        <f t="shared" si="47"/>
        <v>0</v>
      </c>
      <c r="AG77" s="13"/>
      <c r="AH77" s="14"/>
      <c r="AI77" s="14"/>
      <c r="AJ77" s="14"/>
      <c r="AK77" s="14"/>
      <c r="AL77" s="18"/>
      <c r="AM77" s="129">
        <f t="shared" si="48"/>
        <v>0</v>
      </c>
      <c r="AN77" s="129">
        <f t="shared" si="49"/>
        <v>0</v>
      </c>
    </row>
    <row r="78" spans="1:40">
      <c r="A78" s="274" t="s">
        <v>104</v>
      </c>
      <c r="B78" s="275"/>
      <c r="C78" s="275"/>
      <c r="D78" s="276"/>
      <c r="E78" s="13"/>
      <c r="F78" s="14"/>
      <c r="G78" s="14"/>
      <c r="H78" s="14"/>
      <c r="I78" s="14"/>
      <c r="J78" s="18"/>
      <c r="K78" s="129">
        <f t="shared" si="44"/>
        <v>0</v>
      </c>
      <c r="L78" s="13"/>
      <c r="M78" s="14"/>
      <c r="N78" s="14"/>
      <c r="O78" s="14"/>
      <c r="P78" s="14"/>
      <c r="Q78" s="18"/>
      <c r="R78" s="129">
        <f t="shared" si="45"/>
        <v>0</v>
      </c>
      <c r="S78" s="13"/>
      <c r="T78" s="14"/>
      <c r="U78" s="14"/>
      <c r="V78" s="14"/>
      <c r="W78" s="14"/>
      <c r="X78" s="18"/>
      <c r="Y78" s="129">
        <f t="shared" si="46"/>
        <v>0</v>
      </c>
      <c r="Z78" s="13"/>
      <c r="AA78" s="14"/>
      <c r="AB78" s="14"/>
      <c r="AC78" s="14"/>
      <c r="AD78" s="14"/>
      <c r="AE78" s="18"/>
      <c r="AF78" s="129">
        <f t="shared" si="47"/>
        <v>0</v>
      </c>
      <c r="AG78" s="13"/>
      <c r="AH78" s="14"/>
      <c r="AI78" s="14"/>
      <c r="AJ78" s="14"/>
      <c r="AK78" s="14"/>
      <c r="AL78" s="18"/>
      <c r="AM78" s="129">
        <f t="shared" si="48"/>
        <v>0</v>
      </c>
      <c r="AN78" s="129">
        <f t="shared" si="49"/>
        <v>0</v>
      </c>
    </row>
    <row r="79" spans="1:40">
      <c r="A79" s="274" t="s">
        <v>105</v>
      </c>
      <c r="B79" s="275"/>
      <c r="C79" s="275"/>
      <c r="D79" s="276"/>
      <c r="E79" s="13"/>
      <c r="F79" s="14"/>
      <c r="G79" s="14"/>
      <c r="H79" s="14"/>
      <c r="I79" s="14"/>
      <c r="J79" s="18"/>
      <c r="K79" s="129">
        <f t="shared" si="44"/>
        <v>0</v>
      </c>
      <c r="L79" s="13"/>
      <c r="M79" s="14"/>
      <c r="N79" s="14"/>
      <c r="O79" s="14"/>
      <c r="P79" s="14"/>
      <c r="Q79" s="18"/>
      <c r="R79" s="129">
        <f t="shared" si="45"/>
        <v>0</v>
      </c>
      <c r="S79" s="13"/>
      <c r="T79" s="14"/>
      <c r="U79" s="14"/>
      <c r="V79" s="14"/>
      <c r="W79" s="14"/>
      <c r="X79" s="18"/>
      <c r="Y79" s="129">
        <f t="shared" si="46"/>
        <v>0</v>
      </c>
      <c r="Z79" s="13"/>
      <c r="AA79" s="14"/>
      <c r="AB79" s="14"/>
      <c r="AC79" s="14"/>
      <c r="AD79" s="14"/>
      <c r="AE79" s="18"/>
      <c r="AF79" s="129">
        <f t="shared" si="47"/>
        <v>0</v>
      </c>
      <c r="AG79" s="13"/>
      <c r="AH79" s="14"/>
      <c r="AI79" s="14"/>
      <c r="AJ79" s="14"/>
      <c r="AK79" s="14"/>
      <c r="AL79" s="18"/>
      <c r="AM79" s="129">
        <f t="shared" si="48"/>
        <v>0</v>
      </c>
      <c r="AN79" s="129">
        <f t="shared" si="49"/>
        <v>0</v>
      </c>
    </row>
    <row r="80" spans="1:40" ht="15.75" customHeight="1">
      <c r="A80" s="274" t="s">
        <v>106</v>
      </c>
      <c r="B80" s="275"/>
      <c r="C80" s="275"/>
      <c r="D80" s="276"/>
      <c r="E80" s="13"/>
      <c r="F80" s="14"/>
      <c r="G80" s="14"/>
      <c r="H80" s="14"/>
      <c r="I80" s="14"/>
      <c r="J80" s="18"/>
      <c r="K80" s="129">
        <f t="shared" si="44"/>
        <v>0</v>
      </c>
      <c r="L80" s="13"/>
      <c r="M80" s="14"/>
      <c r="N80" s="14"/>
      <c r="O80" s="14"/>
      <c r="P80" s="14"/>
      <c r="Q80" s="18"/>
      <c r="R80" s="129">
        <f t="shared" si="45"/>
        <v>0</v>
      </c>
      <c r="S80" s="13"/>
      <c r="T80" s="14"/>
      <c r="U80" s="14"/>
      <c r="V80" s="14"/>
      <c r="W80" s="14"/>
      <c r="X80" s="18"/>
      <c r="Y80" s="129">
        <f t="shared" si="46"/>
        <v>0</v>
      </c>
      <c r="Z80" s="13"/>
      <c r="AA80" s="14"/>
      <c r="AB80" s="14"/>
      <c r="AC80" s="14"/>
      <c r="AD80" s="14"/>
      <c r="AE80" s="18"/>
      <c r="AF80" s="129">
        <f t="shared" si="47"/>
        <v>0</v>
      </c>
      <c r="AG80" s="13"/>
      <c r="AH80" s="14"/>
      <c r="AI80" s="14"/>
      <c r="AJ80" s="14"/>
      <c r="AK80" s="14"/>
      <c r="AL80" s="18"/>
      <c r="AM80" s="129">
        <f t="shared" si="48"/>
        <v>0</v>
      </c>
      <c r="AN80" s="129">
        <f t="shared" si="49"/>
        <v>0</v>
      </c>
    </row>
    <row r="81" spans="1:40" ht="15.75" customHeight="1">
      <c r="A81" s="298" t="s">
        <v>107</v>
      </c>
      <c r="B81" s="299"/>
      <c r="C81" s="299"/>
      <c r="D81" s="300"/>
      <c r="E81" s="133" t="str">
        <f t="shared" ref="E81:AN81" si="50">IFERROR(E75/(E23+E25+E26+E27),"-")</f>
        <v>-</v>
      </c>
      <c r="F81" s="133" t="str">
        <f t="shared" si="50"/>
        <v>-</v>
      </c>
      <c r="G81" s="133" t="str">
        <f t="shared" si="50"/>
        <v>-</v>
      </c>
      <c r="H81" s="133" t="str">
        <f t="shared" si="50"/>
        <v>-</v>
      </c>
      <c r="I81" s="133" t="str">
        <f t="shared" si="50"/>
        <v>-</v>
      </c>
      <c r="J81" s="134" t="str">
        <f t="shared" si="50"/>
        <v>-</v>
      </c>
      <c r="K81" s="130" t="str">
        <f t="shared" si="50"/>
        <v>-</v>
      </c>
      <c r="L81" s="135" t="str">
        <f t="shared" si="50"/>
        <v>-</v>
      </c>
      <c r="M81" s="133" t="str">
        <f t="shared" si="50"/>
        <v>-</v>
      </c>
      <c r="N81" s="133" t="str">
        <f t="shared" si="50"/>
        <v>-</v>
      </c>
      <c r="O81" s="133" t="str">
        <f t="shared" si="50"/>
        <v>-</v>
      </c>
      <c r="P81" s="133" t="str">
        <f t="shared" si="50"/>
        <v>-</v>
      </c>
      <c r="Q81" s="134" t="str">
        <f t="shared" si="50"/>
        <v>-</v>
      </c>
      <c r="R81" s="130" t="str">
        <f t="shared" si="50"/>
        <v>-</v>
      </c>
      <c r="S81" s="135" t="str">
        <f t="shared" si="50"/>
        <v>-</v>
      </c>
      <c r="T81" s="133" t="str">
        <f t="shared" si="50"/>
        <v>-</v>
      </c>
      <c r="U81" s="133" t="str">
        <f t="shared" si="50"/>
        <v>-</v>
      </c>
      <c r="V81" s="133" t="str">
        <f t="shared" si="50"/>
        <v>-</v>
      </c>
      <c r="W81" s="133" t="str">
        <f t="shared" si="50"/>
        <v>-</v>
      </c>
      <c r="X81" s="134" t="str">
        <f t="shared" si="50"/>
        <v>-</v>
      </c>
      <c r="Y81" s="130" t="str">
        <f t="shared" si="50"/>
        <v>-</v>
      </c>
      <c r="Z81" s="135" t="str">
        <f t="shared" si="50"/>
        <v>-</v>
      </c>
      <c r="AA81" s="133" t="str">
        <f t="shared" si="50"/>
        <v>-</v>
      </c>
      <c r="AB81" s="133" t="str">
        <f t="shared" si="50"/>
        <v>-</v>
      </c>
      <c r="AC81" s="133" t="str">
        <f t="shared" si="50"/>
        <v>-</v>
      </c>
      <c r="AD81" s="133" t="str">
        <f t="shared" si="50"/>
        <v>-</v>
      </c>
      <c r="AE81" s="134" t="str">
        <f t="shared" si="50"/>
        <v>-</v>
      </c>
      <c r="AF81" s="130" t="str">
        <f t="shared" si="50"/>
        <v>-</v>
      </c>
      <c r="AG81" s="135" t="str">
        <f t="shared" si="50"/>
        <v>-</v>
      </c>
      <c r="AH81" s="133" t="str">
        <f t="shared" si="50"/>
        <v>-</v>
      </c>
      <c r="AI81" s="133" t="str">
        <f t="shared" si="50"/>
        <v>-</v>
      </c>
      <c r="AJ81" s="133" t="str">
        <f t="shared" si="50"/>
        <v>-</v>
      </c>
      <c r="AK81" s="133" t="str">
        <f t="shared" si="50"/>
        <v>-</v>
      </c>
      <c r="AL81" s="134" t="str">
        <f t="shared" si="50"/>
        <v>-</v>
      </c>
      <c r="AM81" s="130" t="str">
        <f t="shared" si="50"/>
        <v>-</v>
      </c>
      <c r="AN81" s="130" t="str">
        <f t="shared" si="50"/>
        <v>-</v>
      </c>
    </row>
    <row r="82" spans="1:40">
      <c r="A82" s="283" t="s">
        <v>108</v>
      </c>
      <c r="B82" s="284"/>
      <c r="C82" s="284"/>
      <c r="D82" s="285"/>
      <c r="E82" s="136" t="str">
        <f t="shared" ref="E82:AN82" si="51">IFERROR((E76/(E24+E28+E29))/12,"-")</f>
        <v>-</v>
      </c>
      <c r="F82" s="136" t="str">
        <f t="shared" si="51"/>
        <v>-</v>
      </c>
      <c r="G82" s="136" t="str">
        <f t="shared" si="51"/>
        <v>-</v>
      </c>
      <c r="H82" s="136" t="str">
        <f t="shared" si="51"/>
        <v>-</v>
      </c>
      <c r="I82" s="136" t="str">
        <f t="shared" si="51"/>
        <v>-</v>
      </c>
      <c r="J82" s="137" t="str">
        <f t="shared" si="51"/>
        <v>-</v>
      </c>
      <c r="K82" s="131" t="str">
        <f t="shared" si="51"/>
        <v>-</v>
      </c>
      <c r="L82" s="138" t="str">
        <f t="shared" si="51"/>
        <v>-</v>
      </c>
      <c r="M82" s="136" t="str">
        <f t="shared" si="51"/>
        <v>-</v>
      </c>
      <c r="N82" s="136" t="str">
        <f t="shared" si="51"/>
        <v>-</v>
      </c>
      <c r="O82" s="136" t="str">
        <f t="shared" si="51"/>
        <v>-</v>
      </c>
      <c r="P82" s="136" t="str">
        <f t="shared" si="51"/>
        <v>-</v>
      </c>
      <c r="Q82" s="137" t="str">
        <f t="shared" si="51"/>
        <v>-</v>
      </c>
      <c r="R82" s="131" t="str">
        <f t="shared" si="51"/>
        <v>-</v>
      </c>
      <c r="S82" s="138" t="str">
        <f t="shared" si="51"/>
        <v>-</v>
      </c>
      <c r="T82" s="136" t="str">
        <f t="shared" si="51"/>
        <v>-</v>
      </c>
      <c r="U82" s="136" t="str">
        <f t="shared" si="51"/>
        <v>-</v>
      </c>
      <c r="V82" s="136" t="str">
        <f t="shared" si="51"/>
        <v>-</v>
      </c>
      <c r="W82" s="136" t="str">
        <f t="shared" si="51"/>
        <v>-</v>
      </c>
      <c r="X82" s="137" t="str">
        <f t="shared" si="51"/>
        <v>-</v>
      </c>
      <c r="Y82" s="131" t="str">
        <f t="shared" si="51"/>
        <v>-</v>
      </c>
      <c r="Z82" s="138" t="str">
        <f t="shared" si="51"/>
        <v>-</v>
      </c>
      <c r="AA82" s="136" t="str">
        <f t="shared" si="51"/>
        <v>-</v>
      </c>
      <c r="AB82" s="136" t="str">
        <f t="shared" si="51"/>
        <v>-</v>
      </c>
      <c r="AC82" s="136" t="str">
        <f t="shared" si="51"/>
        <v>-</v>
      </c>
      <c r="AD82" s="136" t="str">
        <f t="shared" si="51"/>
        <v>-</v>
      </c>
      <c r="AE82" s="137" t="str">
        <f t="shared" si="51"/>
        <v>-</v>
      </c>
      <c r="AF82" s="131" t="str">
        <f t="shared" si="51"/>
        <v>-</v>
      </c>
      <c r="AG82" s="138" t="str">
        <f t="shared" si="51"/>
        <v>-</v>
      </c>
      <c r="AH82" s="136" t="str">
        <f t="shared" si="51"/>
        <v>-</v>
      </c>
      <c r="AI82" s="136" t="str">
        <f t="shared" si="51"/>
        <v>-</v>
      </c>
      <c r="AJ82" s="136" t="str">
        <f t="shared" si="51"/>
        <v>-</v>
      </c>
      <c r="AK82" s="136" t="str">
        <f t="shared" si="51"/>
        <v>-</v>
      </c>
      <c r="AL82" s="137" t="str">
        <f t="shared" si="51"/>
        <v>-</v>
      </c>
      <c r="AM82" s="131" t="str">
        <f t="shared" si="51"/>
        <v>-</v>
      </c>
      <c r="AN82" s="131" t="str">
        <f t="shared" si="51"/>
        <v>-</v>
      </c>
    </row>
    <row r="83" spans="1:40">
      <c r="A83" s="283" t="s">
        <v>109</v>
      </c>
      <c r="B83" s="284"/>
      <c r="C83" s="284"/>
      <c r="D83" s="285"/>
      <c r="E83" s="136" t="str">
        <f t="shared" ref="E83:AN83" si="52">IFERROR(((E78-E77)/(E24+E28+E29))/12,"-")</f>
        <v>-</v>
      </c>
      <c r="F83" s="136" t="str">
        <f t="shared" si="52"/>
        <v>-</v>
      </c>
      <c r="G83" s="136" t="str">
        <f t="shared" si="52"/>
        <v>-</v>
      </c>
      <c r="H83" s="136" t="str">
        <f t="shared" si="52"/>
        <v>-</v>
      </c>
      <c r="I83" s="136" t="str">
        <f t="shared" si="52"/>
        <v>-</v>
      </c>
      <c r="J83" s="137" t="str">
        <f t="shared" si="52"/>
        <v>-</v>
      </c>
      <c r="K83" s="131" t="str">
        <f t="shared" si="52"/>
        <v>-</v>
      </c>
      <c r="L83" s="138" t="str">
        <f t="shared" si="52"/>
        <v>-</v>
      </c>
      <c r="M83" s="136" t="str">
        <f t="shared" si="52"/>
        <v>-</v>
      </c>
      <c r="N83" s="136" t="str">
        <f t="shared" si="52"/>
        <v>-</v>
      </c>
      <c r="O83" s="136" t="str">
        <f t="shared" si="52"/>
        <v>-</v>
      </c>
      <c r="P83" s="136" t="str">
        <f t="shared" si="52"/>
        <v>-</v>
      </c>
      <c r="Q83" s="137" t="str">
        <f t="shared" si="52"/>
        <v>-</v>
      </c>
      <c r="R83" s="131" t="str">
        <f t="shared" si="52"/>
        <v>-</v>
      </c>
      <c r="S83" s="138" t="str">
        <f t="shared" si="52"/>
        <v>-</v>
      </c>
      <c r="T83" s="136" t="str">
        <f t="shared" si="52"/>
        <v>-</v>
      </c>
      <c r="U83" s="136" t="str">
        <f t="shared" si="52"/>
        <v>-</v>
      </c>
      <c r="V83" s="136" t="str">
        <f t="shared" si="52"/>
        <v>-</v>
      </c>
      <c r="W83" s="136" t="str">
        <f t="shared" si="52"/>
        <v>-</v>
      </c>
      <c r="X83" s="137" t="str">
        <f t="shared" si="52"/>
        <v>-</v>
      </c>
      <c r="Y83" s="131" t="str">
        <f t="shared" si="52"/>
        <v>-</v>
      </c>
      <c r="Z83" s="138" t="str">
        <f t="shared" si="52"/>
        <v>-</v>
      </c>
      <c r="AA83" s="136" t="str">
        <f t="shared" si="52"/>
        <v>-</v>
      </c>
      <c r="AB83" s="136" t="str">
        <f t="shared" si="52"/>
        <v>-</v>
      </c>
      <c r="AC83" s="136" t="str">
        <f t="shared" si="52"/>
        <v>-</v>
      </c>
      <c r="AD83" s="136" t="str">
        <f t="shared" si="52"/>
        <v>-</v>
      </c>
      <c r="AE83" s="137" t="str">
        <f t="shared" si="52"/>
        <v>-</v>
      </c>
      <c r="AF83" s="131" t="str">
        <f t="shared" si="52"/>
        <v>-</v>
      </c>
      <c r="AG83" s="138" t="str">
        <f t="shared" si="52"/>
        <v>-</v>
      </c>
      <c r="AH83" s="136" t="str">
        <f t="shared" si="52"/>
        <v>-</v>
      </c>
      <c r="AI83" s="136" t="str">
        <f t="shared" si="52"/>
        <v>-</v>
      </c>
      <c r="AJ83" s="136" t="str">
        <f t="shared" si="52"/>
        <v>-</v>
      </c>
      <c r="AK83" s="136" t="str">
        <f t="shared" si="52"/>
        <v>-</v>
      </c>
      <c r="AL83" s="137" t="str">
        <f t="shared" si="52"/>
        <v>-</v>
      </c>
      <c r="AM83" s="131" t="str">
        <f t="shared" si="52"/>
        <v>-</v>
      </c>
      <c r="AN83" s="131" t="str">
        <f t="shared" si="52"/>
        <v>-</v>
      </c>
    </row>
    <row r="84" spans="1:40">
      <c r="A84" s="283" t="s">
        <v>110</v>
      </c>
      <c r="B84" s="284"/>
      <c r="C84" s="284"/>
      <c r="D84" s="285"/>
      <c r="E84" s="136" t="str">
        <f t="shared" ref="E84:AN84" si="53">IFERROR(((E80-E79)/(E30+E31))/12,"-")</f>
        <v>-</v>
      </c>
      <c r="F84" s="136" t="str">
        <f t="shared" si="53"/>
        <v>-</v>
      </c>
      <c r="G84" s="136" t="str">
        <f t="shared" si="53"/>
        <v>-</v>
      </c>
      <c r="H84" s="136" t="str">
        <f t="shared" si="53"/>
        <v>-</v>
      </c>
      <c r="I84" s="136" t="str">
        <f t="shared" si="53"/>
        <v>-</v>
      </c>
      <c r="J84" s="137" t="str">
        <f t="shared" si="53"/>
        <v>-</v>
      </c>
      <c r="K84" s="131" t="str">
        <f t="shared" si="53"/>
        <v>-</v>
      </c>
      <c r="L84" s="138" t="str">
        <f t="shared" si="53"/>
        <v>-</v>
      </c>
      <c r="M84" s="136" t="str">
        <f t="shared" si="53"/>
        <v>-</v>
      </c>
      <c r="N84" s="136" t="str">
        <f t="shared" si="53"/>
        <v>-</v>
      </c>
      <c r="O84" s="136" t="str">
        <f t="shared" si="53"/>
        <v>-</v>
      </c>
      <c r="P84" s="136" t="str">
        <f t="shared" si="53"/>
        <v>-</v>
      </c>
      <c r="Q84" s="137" t="str">
        <f t="shared" si="53"/>
        <v>-</v>
      </c>
      <c r="R84" s="131" t="str">
        <f t="shared" si="53"/>
        <v>-</v>
      </c>
      <c r="S84" s="138" t="str">
        <f t="shared" si="53"/>
        <v>-</v>
      </c>
      <c r="T84" s="136" t="str">
        <f t="shared" si="53"/>
        <v>-</v>
      </c>
      <c r="U84" s="136" t="str">
        <f t="shared" si="53"/>
        <v>-</v>
      </c>
      <c r="V84" s="136" t="str">
        <f t="shared" si="53"/>
        <v>-</v>
      </c>
      <c r="W84" s="136" t="str">
        <f t="shared" si="53"/>
        <v>-</v>
      </c>
      <c r="X84" s="137" t="str">
        <f t="shared" si="53"/>
        <v>-</v>
      </c>
      <c r="Y84" s="131" t="str">
        <f t="shared" si="53"/>
        <v>-</v>
      </c>
      <c r="Z84" s="138" t="str">
        <f t="shared" si="53"/>
        <v>-</v>
      </c>
      <c r="AA84" s="136" t="str">
        <f t="shared" si="53"/>
        <v>-</v>
      </c>
      <c r="AB84" s="136" t="str">
        <f t="shared" si="53"/>
        <v>-</v>
      </c>
      <c r="AC84" s="136" t="str">
        <f t="shared" si="53"/>
        <v>-</v>
      </c>
      <c r="AD84" s="136" t="str">
        <f t="shared" si="53"/>
        <v>-</v>
      </c>
      <c r="AE84" s="137" t="str">
        <f t="shared" si="53"/>
        <v>-</v>
      </c>
      <c r="AF84" s="131" t="str">
        <f t="shared" si="53"/>
        <v>-</v>
      </c>
      <c r="AG84" s="138" t="str">
        <f t="shared" si="53"/>
        <v>-</v>
      </c>
      <c r="AH84" s="136" t="str">
        <f t="shared" si="53"/>
        <v>-</v>
      </c>
      <c r="AI84" s="136" t="str">
        <f t="shared" si="53"/>
        <v>-</v>
      </c>
      <c r="AJ84" s="136" t="str">
        <f t="shared" si="53"/>
        <v>-</v>
      </c>
      <c r="AK84" s="136" t="str">
        <f t="shared" si="53"/>
        <v>-</v>
      </c>
      <c r="AL84" s="137" t="str">
        <f t="shared" si="53"/>
        <v>-</v>
      </c>
      <c r="AM84" s="131" t="str">
        <f t="shared" si="53"/>
        <v>-</v>
      </c>
      <c r="AN84" s="131" t="str">
        <f t="shared" si="53"/>
        <v>-</v>
      </c>
    </row>
    <row r="85" spans="1:40" ht="15.75" customHeight="1">
      <c r="A85" s="280" t="s">
        <v>111</v>
      </c>
      <c r="B85" s="281"/>
      <c r="C85" s="281"/>
      <c r="D85" s="282"/>
      <c r="E85" s="139">
        <f t="shared" ref="E85:AN85" si="54">IFERROR((E80-E79)/12,"-")</f>
        <v>0</v>
      </c>
      <c r="F85" s="139">
        <f t="shared" si="54"/>
        <v>0</v>
      </c>
      <c r="G85" s="139">
        <f t="shared" si="54"/>
        <v>0</v>
      </c>
      <c r="H85" s="139">
        <f t="shared" si="54"/>
        <v>0</v>
      </c>
      <c r="I85" s="139">
        <f t="shared" si="54"/>
        <v>0</v>
      </c>
      <c r="J85" s="140">
        <f t="shared" si="54"/>
        <v>0</v>
      </c>
      <c r="K85" s="132">
        <f t="shared" si="54"/>
        <v>0</v>
      </c>
      <c r="L85" s="141">
        <f t="shared" si="54"/>
        <v>0</v>
      </c>
      <c r="M85" s="139">
        <f t="shared" si="54"/>
        <v>0</v>
      </c>
      <c r="N85" s="139">
        <f t="shared" si="54"/>
        <v>0</v>
      </c>
      <c r="O85" s="139">
        <f t="shared" si="54"/>
        <v>0</v>
      </c>
      <c r="P85" s="139">
        <f t="shared" si="54"/>
        <v>0</v>
      </c>
      <c r="Q85" s="140">
        <f t="shared" si="54"/>
        <v>0</v>
      </c>
      <c r="R85" s="132">
        <f t="shared" si="54"/>
        <v>0</v>
      </c>
      <c r="S85" s="141">
        <f t="shared" si="54"/>
        <v>0</v>
      </c>
      <c r="T85" s="139">
        <f t="shared" si="54"/>
        <v>0</v>
      </c>
      <c r="U85" s="139">
        <f t="shared" si="54"/>
        <v>0</v>
      </c>
      <c r="V85" s="139">
        <f t="shared" si="54"/>
        <v>0</v>
      </c>
      <c r="W85" s="139">
        <f t="shared" si="54"/>
        <v>0</v>
      </c>
      <c r="X85" s="140">
        <f t="shared" si="54"/>
        <v>0</v>
      </c>
      <c r="Y85" s="132">
        <f t="shared" si="54"/>
        <v>0</v>
      </c>
      <c r="Z85" s="141">
        <f t="shared" si="54"/>
        <v>0</v>
      </c>
      <c r="AA85" s="139">
        <f t="shared" si="54"/>
        <v>0</v>
      </c>
      <c r="AB85" s="139">
        <f t="shared" si="54"/>
        <v>0</v>
      </c>
      <c r="AC85" s="139">
        <f t="shared" si="54"/>
        <v>0</v>
      </c>
      <c r="AD85" s="139">
        <f t="shared" si="54"/>
        <v>0</v>
      </c>
      <c r="AE85" s="140">
        <f t="shared" si="54"/>
        <v>0</v>
      </c>
      <c r="AF85" s="132">
        <f t="shared" si="54"/>
        <v>0</v>
      </c>
      <c r="AG85" s="141">
        <f t="shared" si="54"/>
        <v>0</v>
      </c>
      <c r="AH85" s="139">
        <f t="shared" si="54"/>
        <v>0</v>
      </c>
      <c r="AI85" s="139">
        <f t="shared" si="54"/>
        <v>0</v>
      </c>
      <c r="AJ85" s="139">
        <f t="shared" si="54"/>
        <v>0</v>
      </c>
      <c r="AK85" s="139">
        <f t="shared" si="54"/>
        <v>0</v>
      </c>
      <c r="AL85" s="140">
        <f t="shared" si="54"/>
        <v>0</v>
      </c>
      <c r="AM85" s="132">
        <f t="shared" si="54"/>
        <v>0</v>
      </c>
      <c r="AN85" s="132">
        <f t="shared" si="54"/>
        <v>0</v>
      </c>
    </row>
    <row r="86" spans="1:40" ht="16.5" customHeight="1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0" ht="15.75" customHeight="1">
      <c r="A87" s="277" t="s">
        <v>112</v>
      </c>
      <c r="B87" s="278"/>
      <c r="C87" s="278"/>
      <c r="D87" s="279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0">
      <c r="A88" s="274" t="s">
        <v>113</v>
      </c>
      <c r="B88" s="275"/>
      <c r="C88" s="275"/>
      <c r="D88" s="276"/>
      <c r="E88" s="147" t="str">
        <f t="shared" ref="E88:AN88" si="55">IFERROR(E36/E87,"-")</f>
        <v>-</v>
      </c>
      <c r="F88" s="148" t="str">
        <f t="shared" si="55"/>
        <v>-</v>
      </c>
      <c r="G88" s="148" t="str">
        <f t="shared" si="55"/>
        <v>-</v>
      </c>
      <c r="H88" s="148" t="str">
        <f t="shared" si="55"/>
        <v>-</v>
      </c>
      <c r="I88" s="148" t="str">
        <f t="shared" si="55"/>
        <v>-</v>
      </c>
      <c r="J88" s="149" t="str">
        <f t="shared" si="55"/>
        <v>-</v>
      </c>
      <c r="K88" s="146" t="str">
        <f t="shared" si="55"/>
        <v>-</v>
      </c>
      <c r="L88" s="147" t="str">
        <f t="shared" si="55"/>
        <v>-</v>
      </c>
      <c r="M88" s="148" t="str">
        <f t="shared" si="55"/>
        <v>-</v>
      </c>
      <c r="N88" s="148" t="str">
        <f t="shared" si="55"/>
        <v>-</v>
      </c>
      <c r="O88" s="148" t="str">
        <f t="shared" si="55"/>
        <v>-</v>
      </c>
      <c r="P88" s="148" t="str">
        <f t="shared" si="55"/>
        <v>-</v>
      </c>
      <c r="Q88" s="149" t="str">
        <f t="shared" si="55"/>
        <v>-</v>
      </c>
      <c r="R88" s="146" t="str">
        <f t="shared" si="55"/>
        <v>-</v>
      </c>
      <c r="S88" s="147" t="str">
        <f t="shared" si="55"/>
        <v>-</v>
      </c>
      <c r="T88" s="148" t="str">
        <f t="shared" si="55"/>
        <v>-</v>
      </c>
      <c r="U88" s="148" t="str">
        <f t="shared" si="55"/>
        <v>-</v>
      </c>
      <c r="V88" s="148" t="str">
        <f t="shared" si="55"/>
        <v>-</v>
      </c>
      <c r="W88" s="148" t="str">
        <f t="shared" si="55"/>
        <v>-</v>
      </c>
      <c r="X88" s="149" t="str">
        <f t="shared" si="55"/>
        <v>-</v>
      </c>
      <c r="Y88" s="146" t="str">
        <f t="shared" si="55"/>
        <v>-</v>
      </c>
      <c r="Z88" s="147" t="str">
        <f t="shared" si="55"/>
        <v>-</v>
      </c>
      <c r="AA88" s="148" t="str">
        <f t="shared" si="55"/>
        <v>-</v>
      </c>
      <c r="AB88" s="148" t="str">
        <f t="shared" si="55"/>
        <v>-</v>
      </c>
      <c r="AC88" s="148" t="str">
        <f t="shared" si="55"/>
        <v>-</v>
      </c>
      <c r="AD88" s="148" t="str">
        <f t="shared" si="55"/>
        <v>-</v>
      </c>
      <c r="AE88" s="149" t="str">
        <f t="shared" si="55"/>
        <v>-</v>
      </c>
      <c r="AF88" s="146" t="str">
        <f t="shared" si="55"/>
        <v>-</v>
      </c>
      <c r="AG88" s="147" t="str">
        <f t="shared" si="55"/>
        <v>-</v>
      </c>
      <c r="AH88" s="148" t="str">
        <f t="shared" si="55"/>
        <v>-</v>
      </c>
      <c r="AI88" s="148" t="str">
        <f t="shared" si="55"/>
        <v>-</v>
      </c>
      <c r="AJ88" s="148" t="str">
        <f t="shared" si="55"/>
        <v>-</v>
      </c>
      <c r="AK88" s="148" t="str">
        <f t="shared" si="55"/>
        <v>-</v>
      </c>
      <c r="AL88" s="149" t="str">
        <f t="shared" si="55"/>
        <v>-</v>
      </c>
      <c r="AM88" s="146" t="str">
        <f t="shared" si="55"/>
        <v>-</v>
      </c>
      <c r="AN88" s="146" t="str">
        <f t="shared" si="55"/>
        <v>-</v>
      </c>
    </row>
    <row r="89" spans="1:40">
      <c r="A89" s="274" t="s">
        <v>114</v>
      </c>
      <c r="B89" s="275"/>
      <c r="C89" s="275"/>
      <c r="D89" s="276"/>
      <c r="E89" s="147" t="str">
        <f t="shared" ref="E89:AN89" si="56">IFERROR(E23/E87,"-")</f>
        <v>-</v>
      </c>
      <c r="F89" s="148" t="str">
        <f t="shared" si="56"/>
        <v>-</v>
      </c>
      <c r="G89" s="148" t="str">
        <f t="shared" si="56"/>
        <v>-</v>
      </c>
      <c r="H89" s="148" t="str">
        <f t="shared" si="56"/>
        <v>-</v>
      </c>
      <c r="I89" s="148" t="str">
        <f t="shared" si="56"/>
        <v>-</v>
      </c>
      <c r="J89" s="149" t="str">
        <f t="shared" si="56"/>
        <v>-</v>
      </c>
      <c r="K89" s="146" t="str">
        <f t="shared" si="56"/>
        <v>-</v>
      </c>
      <c r="L89" s="147" t="str">
        <f t="shared" si="56"/>
        <v>-</v>
      </c>
      <c r="M89" s="148" t="str">
        <f t="shared" si="56"/>
        <v>-</v>
      </c>
      <c r="N89" s="148" t="str">
        <f t="shared" si="56"/>
        <v>-</v>
      </c>
      <c r="O89" s="148" t="str">
        <f t="shared" si="56"/>
        <v>-</v>
      </c>
      <c r="P89" s="148" t="str">
        <f t="shared" si="56"/>
        <v>-</v>
      </c>
      <c r="Q89" s="149" t="str">
        <f t="shared" si="56"/>
        <v>-</v>
      </c>
      <c r="R89" s="146" t="str">
        <f t="shared" si="56"/>
        <v>-</v>
      </c>
      <c r="S89" s="147" t="str">
        <f t="shared" si="56"/>
        <v>-</v>
      </c>
      <c r="T89" s="148" t="str">
        <f t="shared" si="56"/>
        <v>-</v>
      </c>
      <c r="U89" s="148" t="str">
        <f t="shared" si="56"/>
        <v>-</v>
      </c>
      <c r="V89" s="148" t="str">
        <f t="shared" si="56"/>
        <v>-</v>
      </c>
      <c r="W89" s="148" t="str">
        <f t="shared" si="56"/>
        <v>-</v>
      </c>
      <c r="X89" s="149" t="str">
        <f t="shared" si="56"/>
        <v>-</v>
      </c>
      <c r="Y89" s="146" t="str">
        <f t="shared" si="56"/>
        <v>-</v>
      </c>
      <c r="Z89" s="147" t="str">
        <f t="shared" si="56"/>
        <v>-</v>
      </c>
      <c r="AA89" s="148" t="str">
        <f t="shared" si="56"/>
        <v>-</v>
      </c>
      <c r="AB89" s="148" t="str">
        <f t="shared" si="56"/>
        <v>-</v>
      </c>
      <c r="AC89" s="148" t="str">
        <f t="shared" si="56"/>
        <v>-</v>
      </c>
      <c r="AD89" s="148" t="str">
        <f t="shared" si="56"/>
        <v>-</v>
      </c>
      <c r="AE89" s="149" t="str">
        <f t="shared" si="56"/>
        <v>-</v>
      </c>
      <c r="AF89" s="146" t="str">
        <f t="shared" si="56"/>
        <v>-</v>
      </c>
      <c r="AG89" s="147" t="str">
        <f t="shared" si="56"/>
        <v>-</v>
      </c>
      <c r="AH89" s="148" t="str">
        <f t="shared" si="56"/>
        <v>-</v>
      </c>
      <c r="AI89" s="148" t="str">
        <f t="shared" si="56"/>
        <v>-</v>
      </c>
      <c r="AJ89" s="148" t="str">
        <f t="shared" si="56"/>
        <v>-</v>
      </c>
      <c r="AK89" s="148" t="str">
        <f t="shared" si="56"/>
        <v>-</v>
      </c>
      <c r="AL89" s="149" t="str">
        <f t="shared" si="56"/>
        <v>-</v>
      </c>
      <c r="AM89" s="146" t="str">
        <f t="shared" si="56"/>
        <v>-</v>
      </c>
      <c r="AN89" s="146" t="str">
        <f t="shared" si="56"/>
        <v>-</v>
      </c>
    </row>
    <row r="90" spans="1:40">
      <c r="A90" s="274" t="s">
        <v>115</v>
      </c>
      <c r="B90" s="275"/>
      <c r="C90" s="275"/>
      <c r="D90" s="276"/>
      <c r="E90" s="147" t="str">
        <f t="shared" ref="E90:AN90" si="57">IFERROR(E24/E87,"-")</f>
        <v>-</v>
      </c>
      <c r="F90" s="148" t="str">
        <f t="shared" si="57"/>
        <v>-</v>
      </c>
      <c r="G90" s="148" t="str">
        <f t="shared" si="57"/>
        <v>-</v>
      </c>
      <c r="H90" s="148" t="str">
        <f t="shared" si="57"/>
        <v>-</v>
      </c>
      <c r="I90" s="148" t="str">
        <f t="shared" si="57"/>
        <v>-</v>
      </c>
      <c r="J90" s="149" t="str">
        <f t="shared" si="57"/>
        <v>-</v>
      </c>
      <c r="K90" s="146" t="str">
        <f t="shared" si="57"/>
        <v>-</v>
      </c>
      <c r="L90" s="147" t="str">
        <f t="shared" si="57"/>
        <v>-</v>
      </c>
      <c r="M90" s="148" t="str">
        <f t="shared" si="57"/>
        <v>-</v>
      </c>
      <c r="N90" s="148" t="str">
        <f t="shared" si="57"/>
        <v>-</v>
      </c>
      <c r="O90" s="148" t="str">
        <f t="shared" si="57"/>
        <v>-</v>
      </c>
      <c r="P90" s="148" t="str">
        <f t="shared" si="57"/>
        <v>-</v>
      </c>
      <c r="Q90" s="149" t="str">
        <f t="shared" si="57"/>
        <v>-</v>
      </c>
      <c r="R90" s="146" t="str">
        <f t="shared" si="57"/>
        <v>-</v>
      </c>
      <c r="S90" s="147" t="str">
        <f t="shared" si="57"/>
        <v>-</v>
      </c>
      <c r="T90" s="148" t="str">
        <f t="shared" si="57"/>
        <v>-</v>
      </c>
      <c r="U90" s="148" t="str">
        <f t="shared" si="57"/>
        <v>-</v>
      </c>
      <c r="V90" s="148" t="str">
        <f t="shared" si="57"/>
        <v>-</v>
      </c>
      <c r="W90" s="148" t="str">
        <f t="shared" si="57"/>
        <v>-</v>
      </c>
      <c r="X90" s="149" t="str">
        <f t="shared" si="57"/>
        <v>-</v>
      </c>
      <c r="Y90" s="146" t="str">
        <f t="shared" si="57"/>
        <v>-</v>
      </c>
      <c r="Z90" s="147" t="str">
        <f t="shared" si="57"/>
        <v>-</v>
      </c>
      <c r="AA90" s="148" t="str">
        <f t="shared" si="57"/>
        <v>-</v>
      </c>
      <c r="AB90" s="148" t="str">
        <f t="shared" si="57"/>
        <v>-</v>
      </c>
      <c r="AC90" s="148" t="str">
        <f t="shared" si="57"/>
        <v>-</v>
      </c>
      <c r="AD90" s="148" t="str">
        <f t="shared" si="57"/>
        <v>-</v>
      </c>
      <c r="AE90" s="149" t="str">
        <f t="shared" si="57"/>
        <v>-</v>
      </c>
      <c r="AF90" s="146" t="str">
        <f t="shared" si="57"/>
        <v>-</v>
      </c>
      <c r="AG90" s="147" t="str">
        <f t="shared" si="57"/>
        <v>-</v>
      </c>
      <c r="AH90" s="148" t="str">
        <f t="shared" si="57"/>
        <v>-</v>
      </c>
      <c r="AI90" s="148" t="str">
        <f t="shared" si="57"/>
        <v>-</v>
      </c>
      <c r="AJ90" s="148" t="str">
        <f t="shared" si="57"/>
        <v>-</v>
      </c>
      <c r="AK90" s="148" t="str">
        <f t="shared" si="57"/>
        <v>-</v>
      </c>
      <c r="AL90" s="149" t="str">
        <f t="shared" si="57"/>
        <v>-</v>
      </c>
      <c r="AM90" s="146" t="str">
        <f t="shared" si="57"/>
        <v>-</v>
      </c>
      <c r="AN90" s="146" t="str">
        <f t="shared" si="57"/>
        <v>-</v>
      </c>
    </row>
    <row r="91" spans="1:40">
      <c r="A91" s="274" t="s">
        <v>116</v>
      </c>
      <c r="B91" s="275"/>
      <c r="C91" s="275"/>
      <c r="D91" s="276"/>
      <c r="E91" s="147" t="str">
        <f t="shared" ref="E91:AN91" si="58">IFERROR((E32+E33)/E87,"-")</f>
        <v>-</v>
      </c>
      <c r="F91" s="148" t="str">
        <f t="shared" si="58"/>
        <v>-</v>
      </c>
      <c r="G91" s="148" t="str">
        <f t="shared" si="58"/>
        <v>-</v>
      </c>
      <c r="H91" s="148" t="str">
        <f t="shared" si="58"/>
        <v>-</v>
      </c>
      <c r="I91" s="148" t="str">
        <f t="shared" si="58"/>
        <v>-</v>
      </c>
      <c r="J91" s="149" t="str">
        <f t="shared" si="58"/>
        <v>-</v>
      </c>
      <c r="K91" s="146" t="str">
        <f t="shared" si="58"/>
        <v>-</v>
      </c>
      <c r="L91" s="147" t="str">
        <f t="shared" si="58"/>
        <v>-</v>
      </c>
      <c r="M91" s="148" t="str">
        <f t="shared" si="58"/>
        <v>-</v>
      </c>
      <c r="N91" s="148" t="str">
        <f t="shared" si="58"/>
        <v>-</v>
      </c>
      <c r="O91" s="148" t="str">
        <f t="shared" si="58"/>
        <v>-</v>
      </c>
      <c r="P91" s="148" t="str">
        <f t="shared" si="58"/>
        <v>-</v>
      </c>
      <c r="Q91" s="149" t="str">
        <f t="shared" si="58"/>
        <v>-</v>
      </c>
      <c r="R91" s="146" t="str">
        <f t="shared" si="58"/>
        <v>-</v>
      </c>
      <c r="S91" s="147" t="str">
        <f t="shared" si="58"/>
        <v>-</v>
      </c>
      <c r="T91" s="148" t="str">
        <f t="shared" si="58"/>
        <v>-</v>
      </c>
      <c r="U91" s="148" t="str">
        <f t="shared" si="58"/>
        <v>-</v>
      </c>
      <c r="V91" s="148" t="str">
        <f t="shared" si="58"/>
        <v>-</v>
      </c>
      <c r="W91" s="148" t="str">
        <f t="shared" si="58"/>
        <v>-</v>
      </c>
      <c r="X91" s="149" t="str">
        <f t="shared" si="58"/>
        <v>-</v>
      </c>
      <c r="Y91" s="146" t="str">
        <f t="shared" si="58"/>
        <v>-</v>
      </c>
      <c r="Z91" s="147" t="str">
        <f t="shared" si="58"/>
        <v>-</v>
      </c>
      <c r="AA91" s="148" t="str">
        <f t="shared" si="58"/>
        <v>-</v>
      </c>
      <c r="AB91" s="148" t="str">
        <f t="shared" si="58"/>
        <v>-</v>
      </c>
      <c r="AC91" s="148" t="str">
        <f t="shared" si="58"/>
        <v>-</v>
      </c>
      <c r="AD91" s="148" t="str">
        <f t="shared" si="58"/>
        <v>-</v>
      </c>
      <c r="AE91" s="149" t="str">
        <f t="shared" si="58"/>
        <v>-</v>
      </c>
      <c r="AF91" s="146" t="str">
        <f t="shared" si="58"/>
        <v>-</v>
      </c>
      <c r="AG91" s="147" t="str">
        <f t="shared" si="58"/>
        <v>-</v>
      </c>
      <c r="AH91" s="148" t="str">
        <f t="shared" si="58"/>
        <v>-</v>
      </c>
      <c r="AI91" s="148" t="str">
        <f t="shared" si="58"/>
        <v>-</v>
      </c>
      <c r="AJ91" s="148" t="str">
        <f t="shared" si="58"/>
        <v>-</v>
      </c>
      <c r="AK91" s="148" t="str">
        <f t="shared" si="58"/>
        <v>-</v>
      </c>
      <c r="AL91" s="149" t="str">
        <f t="shared" si="58"/>
        <v>-</v>
      </c>
      <c r="AM91" s="146" t="str">
        <f t="shared" si="58"/>
        <v>-</v>
      </c>
      <c r="AN91" s="146" t="str">
        <f t="shared" si="58"/>
        <v>-</v>
      </c>
    </row>
    <row r="92" spans="1:40" ht="15.75" customHeight="1">
      <c r="A92" s="280" t="s">
        <v>117</v>
      </c>
      <c r="B92" s="281"/>
      <c r="C92" s="281"/>
      <c r="D92" s="282"/>
      <c r="E92" s="142" t="str">
        <f t="shared" ref="E92:AN92" si="59">IFERROR(E35/E87,"-")</f>
        <v>-</v>
      </c>
      <c r="F92" s="143" t="str">
        <f t="shared" si="59"/>
        <v>-</v>
      </c>
      <c r="G92" s="143" t="str">
        <f t="shared" si="59"/>
        <v>-</v>
      </c>
      <c r="H92" s="143" t="str">
        <f t="shared" si="59"/>
        <v>-</v>
      </c>
      <c r="I92" s="143" t="str">
        <f t="shared" si="59"/>
        <v>-</v>
      </c>
      <c r="J92" s="144" t="str">
        <f t="shared" si="59"/>
        <v>-</v>
      </c>
      <c r="K92" s="145" t="str">
        <f t="shared" si="59"/>
        <v>-</v>
      </c>
      <c r="L92" s="142" t="str">
        <f t="shared" si="59"/>
        <v>-</v>
      </c>
      <c r="M92" s="143" t="str">
        <f t="shared" si="59"/>
        <v>-</v>
      </c>
      <c r="N92" s="143" t="str">
        <f t="shared" si="59"/>
        <v>-</v>
      </c>
      <c r="O92" s="143" t="str">
        <f t="shared" si="59"/>
        <v>-</v>
      </c>
      <c r="P92" s="143" t="str">
        <f t="shared" si="59"/>
        <v>-</v>
      </c>
      <c r="Q92" s="144" t="str">
        <f t="shared" si="59"/>
        <v>-</v>
      </c>
      <c r="R92" s="145" t="str">
        <f t="shared" si="59"/>
        <v>-</v>
      </c>
      <c r="S92" s="142" t="str">
        <f t="shared" si="59"/>
        <v>-</v>
      </c>
      <c r="T92" s="143" t="str">
        <f t="shared" si="59"/>
        <v>-</v>
      </c>
      <c r="U92" s="143" t="str">
        <f t="shared" si="59"/>
        <v>-</v>
      </c>
      <c r="V92" s="143" t="str">
        <f t="shared" si="59"/>
        <v>-</v>
      </c>
      <c r="W92" s="143" t="str">
        <f t="shared" si="59"/>
        <v>-</v>
      </c>
      <c r="X92" s="144" t="str">
        <f t="shared" si="59"/>
        <v>-</v>
      </c>
      <c r="Y92" s="145" t="str">
        <f t="shared" si="59"/>
        <v>-</v>
      </c>
      <c r="Z92" s="142" t="str">
        <f t="shared" si="59"/>
        <v>-</v>
      </c>
      <c r="AA92" s="143" t="str">
        <f t="shared" si="59"/>
        <v>-</v>
      </c>
      <c r="AB92" s="143" t="str">
        <f t="shared" si="59"/>
        <v>-</v>
      </c>
      <c r="AC92" s="143" t="str">
        <f t="shared" si="59"/>
        <v>-</v>
      </c>
      <c r="AD92" s="143" t="str">
        <f t="shared" si="59"/>
        <v>-</v>
      </c>
      <c r="AE92" s="144" t="str">
        <f t="shared" si="59"/>
        <v>-</v>
      </c>
      <c r="AF92" s="145" t="str">
        <f t="shared" si="59"/>
        <v>-</v>
      </c>
      <c r="AG92" s="142" t="str">
        <f t="shared" si="59"/>
        <v>-</v>
      </c>
      <c r="AH92" s="143" t="str">
        <f t="shared" si="59"/>
        <v>-</v>
      </c>
      <c r="AI92" s="143" t="str">
        <f t="shared" si="59"/>
        <v>-</v>
      </c>
      <c r="AJ92" s="143" t="str">
        <f t="shared" si="59"/>
        <v>-</v>
      </c>
      <c r="AK92" s="143" t="str">
        <f t="shared" si="59"/>
        <v>-</v>
      </c>
      <c r="AL92" s="144" t="str">
        <f t="shared" si="59"/>
        <v>-</v>
      </c>
      <c r="AM92" s="145" t="str">
        <f t="shared" si="59"/>
        <v>-</v>
      </c>
      <c r="AN92" s="145" t="str">
        <f t="shared" si="59"/>
        <v>-</v>
      </c>
    </row>
    <row r="93" spans="1:40" ht="16.5" customHeight="1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ht="15.75" customHeight="1">
      <c r="A94" s="286" t="s">
        <v>118</v>
      </c>
      <c r="B94" s="287"/>
      <c r="C94" s="287"/>
      <c r="D94" s="288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0">
      <c r="A95" s="274" t="s">
        <v>119</v>
      </c>
      <c r="B95" s="275"/>
      <c r="C95" s="275"/>
      <c r="D95" s="27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0">
      <c r="A96" s="274" t="s">
        <v>120</v>
      </c>
      <c r="B96" s="275"/>
      <c r="C96" s="275"/>
      <c r="D96" s="27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0">
      <c r="A97" s="274" t="s">
        <v>121</v>
      </c>
      <c r="B97" s="275"/>
      <c r="C97" s="275"/>
      <c r="D97" s="27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0">
      <c r="A98" s="283" t="s">
        <v>122</v>
      </c>
      <c r="B98" s="284"/>
      <c r="C98" s="284"/>
      <c r="D98" s="285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0">
      <c r="A99" s="283" t="s">
        <v>123</v>
      </c>
      <c r="B99" s="284"/>
      <c r="C99" s="284"/>
      <c r="D99" s="285"/>
      <c r="E99" s="122" t="str">
        <f t="shared" ref="E99:AN99" si="60">IFERROR(E96/SUM(E94:E97),"-")</f>
        <v>-</v>
      </c>
      <c r="F99" s="123" t="str">
        <f t="shared" si="60"/>
        <v>-</v>
      </c>
      <c r="G99" s="123" t="str">
        <f t="shared" si="60"/>
        <v>-</v>
      </c>
      <c r="H99" s="123" t="str">
        <f t="shared" si="60"/>
        <v>-</v>
      </c>
      <c r="I99" s="123" t="str">
        <f t="shared" si="60"/>
        <v>-</v>
      </c>
      <c r="J99" s="124" t="str">
        <f t="shared" si="60"/>
        <v>-</v>
      </c>
      <c r="K99" s="120" t="str">
        <f t="shared" si="60"/>
        <v>-</v>
      </c>
      <c r="L99" s="122" t="str">
        <f t="shared" si="60"/>
        <v>-</v>
      </c>
      <c r="M99" s="123" t="str">
        <f t="shared" si="60"/>
        <v>-</v>
      </c>
      <c r="N99" s="123" t="str">
        <f t="shared" si="60"/>
        <v>-</v>
      </c>
      <c r="O99" s="123" t="str">
        <f t="shared" si="60"/>
        <v>-</v>
      </c>
      <c r="P99" s="123" t="str">
        <f t="shared" si="60"/>
        <v>-</v>
      </c>
      <c r="Q99" s="124" t="str">
        <f t="shared" si="60"/>
        <v>-</v>
      </c>
      <c r="R99" s="120" t="str">
        <f t="shared" si="60"/>
        <v>-</v>
      </c>
      <c r="S99" s="122" t="str">
        <f t="shared" si="60"/>
        <v>-</v>
      </c>
      <c r="T99" s="123" t="str">
        <f t="shared" si="60"/>
        <v>-</v>
      </c>
      <c r="U99" s="123" t="str">
        <f t="shared" si="60"/>
        <v>-</v>
      </c>
      <c r="V99" s="123" t="str">
        <f t="shared" si="60"/>
        <v>-</v>
      </c>
      <c r="W99" s="123" t="str">
        <f t="shared" si="60"/>
        <v>-</v>
      </c>
      <c r="X99" s="124" t="str">
        <f t="shared" si="60"/>
        <v>-</v>
      </c>
      <c r="Y99" s="120" t="str">
        <f t="shared" si="60"/>
        <v>-</v>
      </c>
      <c r="Z99" s="122" t="str">
        <f t="shared" si="60"/>
        <v>-</v>
      </c>
      <c r="AA99" s="123" t="str">
        <f t="shared" si="60"/>
        <v>-</v>
      </c>
      <c r="AB99" s="123" t="str">
        <f t="shared" si="60"/>
        <v>-</v>
      </c>
      <c r="AC99" s="123" t="str">
        <f t="shared" si="60"/>
        <v>-</v>
      </c>
      <c r="AD99" s="123" t="str">
        <f t="shared" si="60"/>
        <v>-</v>
      </c>
      <c r="AE99" s="124" t="str">
        <f t="shared" si="60"/>
        <v>-</v>
      </c>
      <c r="AF99" s="120" t="str">
        <f t="shared" si="60"/>
        <v>-</v>
      </c>
      <c r="AG99" s="122" t="str">
        <f t="shared" si="60"/>
        <v>-</v>
      </c>
      <c r="AH99" s="123" t="str">
        <f t="shared" si="60"/>
        <v>-</v>
      </c>
      <c r="AI99" s="123" t="str">
        <f t="shared" si="60"/>
        <v>-</v>
      </c>
      <c r="AJ99" s="123" t="str">
        <f t="shared" si="60"/>
        <v>-</v>
      </c>
      <c r="AK99" s="123" t="str">
        <f t="shared" si="60"/>
        <v>-</v>
      </c>
      <c r="AL99" s="124" t="str">
        <f t="shared" si="60"/>
        <v>-</v>
      </c>
      <c r="AM99" s="120" t="str">
        <f t="shared" si="60"/>
        <v>-</v>
      </c>
      <c r="AN99" s="120" t="str">
        <f t="shared" si="60"/>
        <v>-</v>
      </c>
    </row>
    <row r="100" spans="1:40" ht="15.75" customHeight="1">
      <c r="A100" s="280" t="s">
        <v>124</v>
      </c>
      <c r="B100" s="281"/>
      <c r="C100" s="281"/>
      <c r="D100" s="282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0" ht="16.5" customHeight="1"/>
    <row r="102" spans="1:40" ht="15.75" customHeight="1">
      <c r="A102" s="286" t="s">
        <v>125</v>
      </c>
      <c r="B102" s="287"/>
      <c r="C102" s="287"/>
      <c r="D102" s="288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0">
      <c r="A103" s="274" t="s">
        <v>126</v>
      </c>
      <c r="B103" s="275"/>
      <c r="C103" s="275"/>
      <c r="D103" s="27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0">
      <c r="A104" s="274" t="s">
        <v>127</v>
      </c>
      <c r="B104" s="275"/>
      <c r="C104" s="275"/>
      <c r="D104" s="27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0">
      <c r="A105" s="274" t="s">
        <v>128</v>
      </c>
      <c r="B105" s="275"/>
      <c r="C105" s="275"/>
      <c r="D105" s="27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0">
      <c r="A106" s="283" t="s">
        <v>129</v>
      </c>
      <c r="B106" s="284"/>
      <c r="C106" s="284"/>
      <c r="D106" s="285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0">
      <c r="A107" s="283" t="s">
        <v>130</v>
      </c>
      <c r="B107" s="284"/>
      <c r="C107" s="284"/>
      <c r="D107" s="285"/>
      <c r="E107" s="122" t="str">
        <f t="shared" ref="E107:AN107" si="61">IFERROR(E104/SUM(E102:E105),"-")</f>
        <v>-</v>
      </c>
      <c r="F107" s="123" t="str">
        <f t="shared" si="61"/>
        <v>-</v>
      </c>
      <c r="G107" s="123" t="str">
        <f t="shared" si="61"/>
        <v>-</v>
      </c>
      <c r="H107" s="123" t="str">
        <f t="shared" si="61"/>
        <v>-</v>
      </c>
      <c r="I107" s="123" t="str">
        <f t="shared" si="61"/>
        <v>-</v>
      </c>
      <c r="J107" s="124" t="str">
        <f t="shared" si="61"/>
        <v>-</v>
      </c>
      <c r="K107" s="120" t="str">
        <f t="shared" si="61"/>
        <v>-</v>
      </c>
      <c r="L107" s="122" t="str">
        <f t="shared" si="61"/>
        <v>-</v>
      </c>
      <c r="M107" s="123" t="str">
        <f t="shared" si="61"/>
        <v>-</v>
      </c>
      <c r="N107" s="123" t="str">
        <f t="shared" si="61"/>
        <v>-</v>
      </c>
      <c r="O107" s="123" t="str">
        <f t="shared" si="61"/>
        <v>-</v>
      </c>
      <c r="P107" s="123" t="str">
        <f t="shared" si="61"/>
        <v>-</v>
      </c>
      <c r="Q107" s="124" t="str">
        <f t="shared" si="61"/>
        <v>-</v>
      </c>
      <c r="R107" s="120" t="str">
        <f t="shared" si="61"/>
        <v>-</v>
      </c>
      <c r="S107" s="122" t="str">
        <f t="shared" si="61"/>
        <v>-</v>
      </c>
      <c r="T107" s="123" t="str">
        <f t="shared" si="61"/>
        <v>-</v>
      </c>
      <c r="U107" s="123" t="str">
        <f t="shared" si="61"/>
        <v>-</v>
      </c>
      <c r="V107" s="123" t="str">
        <f t="shared" si="61"/>
        <v>-</v>
      </c>
      <c r="W107" s="123" t="str">
        <f t="shared" si="61"/>
        <v>-</v>
      </c>
      <c r="X107" s="124" t="str">
        <f t="shared" si="61"/>
        <v>-</v>
      </c>
      <c r="Y107" s="120" t="str">
        <f t="shared" si="61"/>
        <v>-</v>
      </c>
      <c r="Z107" s="122" t="str">
        <f t="shared" si="61"/>
        <v>-</v>
      </c>
      <c r="AA107" s="123" t="str">
        <f t="shared" si="61"/>
        <v>-</v>
      </c>
      <c r="AB107" s="123" t="str">
        <f t="shared" si="61"/>
        <v>-</v>
      </c>
      <c r="AC107" s="123" t="str">
        <f t="shared" si="61"/>
        <v>-</v>
      </c>
      <c r="AD107" s="123" t="str">
        <f t="shared" si="61"/>
        <v>-</v>
      </c>
      <c r="AE107" s="124" t="str">
        <f t="shared" si="61"/>
        <v>-</v>
      </c>
      <c r="AF107" s="120" t="str">
        <f t="shared" si="61"/>
        <v>-</v>
      </c>
      <c r="AG107" s="122" t="str">
        <f t="shared" si="61"/>
        <v>-</v>
      </c>
      <c r="AH107" s="123" t="str">
        <f t="shared" si="61"/>
        <v>-</v>
      </c>
      <c r="AI107" s="123" t="str">
        <f t="shared" si="61"/>
        <v>-</v>
      </c>
      <c r="AJ107" s="123" t="str">
        <f t="shared" si="61"/>
        <v>-</v>
      </c>
      <c r="AK107" s="123" t="str">
        <f t="shared" si="61"/>
        <v>-</v>
      </c>
      <c r="AL107" s="124" t="str">
        <f t="shared" si="61"/>
        <v>-</v>
      </c>
      <c r="AM107" s="120" t="str">
        <f t="shared" si="61"/>
        <v>-</v>
      </c>
      <c r="AN107" s="120" t="str">
        <f t="shared" si="61"/>
        <v>-</v>
      </c>
    </row>
    <row r="108" spans="1:40" ht="15.75" customHeight="1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0" ht="15.75" customHeight="1"/>
    <row r="110" spans="1:40" ht="15.75" customHeight="1"/>
    <row r="111" spans="1:40" ht="15.75" customHeight="1">
      <c r="A111" s="298" t="s">
        <v>132</v>
      </c>
      <c r="B111" s="299"/>
      <c r="C111" s="299"/>
      <c r="D111" s="300"/>
      <c r="E111" s="33">
        <f t="shared" ref="E111:AN111" si="62">IFERROR(E35*$B$9,"-")</f>
        <v>0</v>
      </c>
      <c r="F111" s="34">
        <f t="shared" si="62"/>
        <v>0</v>
      </c>
      <c r="G111" s="34">
        <f t="shared" si="62"/>
        <v>0</v>
      </c>
      <c r="H111" s="34">
        <f t="shared" si="62"/>
        <v>0</v>
      </c>
      <c r="I111" s="34">
        <f t="shared" si="62"/>
        <v>0</v>
      </c>
      <c r="J111" s="41">
        <f t="shared" si="62"/>
        <v>0</v>
      </c>
      <c r="K111" s="153">
        <f t="shared" si="62"/>
        <v>0</v>
      </c>
      <c r="L111" s="45">
        <f t="shared" si="62"/>
        <v>0</v>
      </c>
      <c r="M111" s="34">
        <f t="shared" si="62"/>
        <v>0</v>
      </c>
      <c r="N111" s="34">
        <f t="shared" si="62"/>
        <v>0</v>
      </c>
      <c r="O111" s="34">
        <f t="shared" si="62"/>
        <v>0</v>
      </c>
      <c r="P111" s="34">
        <f t="shared" si="62"/>
        <v>0</v>
      </c>
      <c r="Q111" s="34">
        <f t="shared" si="62"/>
        <v>0</v>
      </c>
      <c r="R111" s="153">
        <f t="shared" si="62"/>
        <v>0</v>
      </c>
      <c r="S111" s="34">
        <f t="shared" si="62"/>
        <v>0</v>
      </c>
      <c r="T111" s="34">
        <f t="shared" si="62"/>
        <v>0</v>
      </c>
      <c r="U111" s="34">
        <f t="shared" si="62"/>
        <v>0</v>
      </c>
      <c r="V111" s="34">
        <f t="shared" si="62"/>
        <v>0</v>
      </c>
      <c r="W111" s="34">
        <f t="shared" si="62"/>
        <v>0</v>
      </c>
      <c r="X111" s="34">
        <f t="shared" si="62"/>
        <v>0</v>
      </c>
      <c r="Y111" s="153">
        <f t="shared" si="62"/>
        <v>0</v>
      </c>
      <c r="Z111" s="34">
        <f t="shared" si="62"/>
        <v>0</v>
      </c>
      <c r="AA111" s="34">
        <f t="shared" si="62"/>
        <v>0</v>
      </c>
      <c r="AB111" s="34">
        <f t="shared" si="62"/>
        <v>0</v>
      </c>
      <c r="AC111" s="34">
        <f t="shared" si="62"/>
        <v>0</v>
      </c>
      <c r="AD111" s="34">
        <f t="shared" si="62"/>
        <v>0</v>
      </c>
      <c r="AE111" s="34">
        <f t="shared" si="62"/>
        <v>0</v>
      </c>
      <c r="AF111" s="153">
        <f t="shared" si="62"/>
        <v>0</v>
      </c>
      <c r="AG111" s="34">
        <f t="shared" si="62"/>
        <v>0</v>
      </c>
      <c r="AH111" s="34">
        <f t="shared" si="62"/>
        <v>0</v>
      </c>
      <c r="AI111" s="34">
        <f t="shared" si="62"/>
        <v>0</v>
      </c>
      <c r="AJ111" s="34">
        <f t="shared" si="62"/>
        <v>0</v>
      </c>
      <c r="AK111" s="34">
        <f t="shared" si="62"/>
        <v>0</v>
      </c>
      <c r="AL111" s="34">
        <f t="shared" si="62"/>
        <v>0</v>
      </c>
      <c r="AM111" s="153">
        <f t="shared" si="62"/>
        <v>0</v>
      </c>
      <c r="AN111" s="153">
        <f t="shared" si="62"/>
        <v>0</v>
      </c>
    </row>
    <row r="112" spans="1:40">
      <c r="A112" s="283" t="s">
        <v>133</v>
      </c>
      <c r="B112" s="284"/>
      <c r="C112" s="284"/>
      <c r="D112" s="285"/>
      <c r="E112" s="35">
        <f t="shared" ref="E112:AN112" si="63">IFERROR(E35*$B$11,"-")</f>
        <v>0</v>
      </c>
      <c r="F112" s="36">
        <f t="shared" si="63"/>
        <v>0</v>
      </c>
      <c r="G112" s="36">
        <f t="shared" si="63"/>
        <v>0</v>
      </c>
      <c r="H112" s="36">
        <f t="shared" si="63"/>
        <v>0</v>
      </c>
      <c r="I112" s="36">
        <f t="shared" si="63"/>
        <v>0</v>
      </c>
      <c r="J112" s="42">
        <f t="shared" si="63"/>
        <v>0</v>
      </c>
      <c r="K112" s="154">
        <f t="shared" si="63"/>
        <v>0</v>
      </c>
      <c r="L112" s="46">
        <f t="shared" si="63"/>
        <v>0</v>
      </c>
      <c r="M112" s="36">
        <f t="shared" si="63"/>
        <v>0</v>
      </c>
      <c r="N112" s="36">
        <f t="shared" si="63"/>
        <v>0</v>
      </c>
      <c r="O112" s="36">
        <f t="shared" si="63"/>
        <v>0</v>
      </c>
      <c r="P112" s="36">
        <f t="shared" si="63"/>
        <v>0</v>
      </c>
      <c r="Q112" s="36">
        <f t="shared" si="63"/>
        <v>0</v>
      </c>
      <c r="R112" s="154">
        <f t="shared" si="63"/>
        <v>0</v>
      </c>
      <c r="S112" s="36">
        <f t="shared" si="63"/>
        <v>0</v>
      </c>
      <c r="T112" s="36">
        <f t="shared" si="63"/>
        <v>0</v>
      </c>
      <c r="U112" s="36">
        <f t="shared" si="63"/>
        <v>0</v>
      </c>
      <c r="V112" s="36">
        <f t="shared" si="63"/>
        <v>0</v>
      </c>
      <c r="W112" s="36">
        <f t="shared" si="63"/>
        <v>0</v>
      </c>
      <c r="X112" s="36">
        <f t="shared" si="63"/>
        <v>0</v>
      </c>
      <c r="Y112" s="154">
        <f t="shared" si="63"/>
        <v>0</v>
      </c>
      <c r="Z112" s="36">
        <f t="shared" si="63"/>
        <v>0</v>
      </c>
      <c r="AA112" s="36">
        <f t="shared" si="63"/>
        <v>0</v>
      </c>
      <c r="AB112" s="36">
        <f t="shared" si="63"/>
        <v>0</v>
      </c>
      <c r="AC112" s="36">
        <f t="shared" si="63"/>
        <v>0</v>
      </c>
      <c r="AD112" s="36">
        <f t="shared" si="63"/>
        <v>0</v>
      </c>
      <c r="AE112" s="36">
        <f t="shared" si="63"/>
        <v>0</v>
      </c>
      <c r="AF112" s="154">
        <f t="shared" si="63"/>
        <v>0</v>
      </c>
      <c r="AG112" s="36">
        <f t="shared" si="63"/>
        <v>0</v>
      </c>
      <c r="AH112" s="36">
        <f t="shared" si="63"/>
        <v>0</v>
      </c>
      <c r="AI112" s="36">
        <f t="shared" si="63"/>
        <v>0</v>
      </c>
      <c r="AJ112" s="36">
        <f t="shared" si="63"/>
        <v>0</v>
      </c>
      <c r="AK112" s="36">
        <f t="shared" si="63"/>
        <v>0</v>
      </c>
      <c r="AL112" s="36">
        <f t="shared" si="63"/>
        <v>0</v>
      </c>
      <c r="AM112" s="154">
        <f t="shared" si="63"/>
        <v>0</v>
      </c>
      <c r="AN112" s="154">
        <f t="shared" si="63"/>
        <v>0</v>
      </c>
    </row>
    <row r="113" spans="1:40">
      <c r="A113" s="283" t="s">
        <v>134</v>
      </c>
      <c r="B113" s="284"/>
      <c r="C113" s="284"/>
      <c r="D113" s="285"/>
      <c r="E113" s="37" t="str">
        <f t="shared" ref="E113:AN113" si="64">IFERROR(E35*$B$10,"-")</f>
        <v>-</v>
      </c>
      <c r="F113" s="38" t="str">
        <f t="shared" si="64"/>
        <v>-</v>
      </c>
      <c r="G113" s="38" t="str">
        <f t="shared" si="64"/>
        <v>-</v>
      </c>
      <c r="H113" s="38" t="str">
        <f t="shared" si="64"/>
        <v>-</v>
      </c>
      <c r="I113" s="38" t="str">
        <f t="shared" si="64"/>
        <v>-</v>
      </c>
      <c r="J113" s="43" t="str">
        <f t="shared" si="64"/>
        <v>-</v>
      </c>
      <c r="K113" s="155" t="str">
        <f t="shared" si="64"/>
        <v>-</v>
      </c>
      <c r="L113" s="47" t="str">
        <f t="shared" si="64"/>
        <v>-</v>
      </c>
      <c r="M113" s="38" t="str">
        <f t="shared" si="64"/>
        <v>-</v>
      </c>
      <c r="N113" s="38" t="str">
        <f t="shared" si="64"/>
        <v>-</v>
      </c>
      <c r="O113" s="38" t="str">
        <f t="shared" si="64"/>
        <v>-</v>
      </c>
      <c r="P113" s="38" t="str">
        <f t="shared" si="64"/>
        <v>-</v>
      </c>
      <c r="Q113" s="38" t="str">
        <f t="shared" si="64"/>
        <v>-</v>
      </c>
      <c r="R113" s="155" t="str">
        <f t="shared" si="64"/>
        <v>-</v>
      </c>
      <c r="S113" s="38" t="str">
        <f t="shared" si="64"/>
        <v>-</v>
      </c>
      <c r="T113" s="38" t="str">
        <f t="shared" si="64"/>
        <v>-</v>
      </c>
      <c r="U113" s="38" t="str">
        <f t="shared" si="64"/>
        <v>-</v>
      </c>
      <c r="V113" s="38" t="str">
        <f t="shared" si="64"/>
        <v>-</v>
      </c>
      <c r="W113" s="38" t="str">
        <f t="shared" si="64"/>
        <v>-</v>
      </c>
      <c r="X113" s="38" t="str">
        <f t="shared" si="64"/>
        <v>-</v>
      </c>
      <c r="Y113" s="155" t="str">
        <f t="shared" si="64"/>
        <v>-</v>
      </c>
      <c r="Z113" s="38" t="str">
        <f t="shared" si="64"/>
        <v>-</v>
      </c>
      <c r="AA113" s="38" t="str">
        <f t="shared" si="64"/>
        <v>-</v>
      </c>
      <c r="AB113" s="38" t="str">
        <f t="shared" si="64"/>
        <v>-</v>
      </c>
      <c r="AC113" s="38" t="str">
        <f t="shared" si="64"/>
        <v>-</v>
      </c>
      <c r="AD113" s="38" t="str">
        <f t="shared" si="64"/>
        <v>-</v>
      </c>
      <c r="AE113" s="38" t="str">
        <f t="shared" si="64"/>
        <v>-</v>
      </c>
      <c r="AF113" s="155" t="str">
        <f t="shared" si="64"/>
        <v>-</v>
      </c>
      <c r="AG113" s="38" t="str">
        <f t="shared" si="64"/>
        <v>-</v>
      </c>
      <c r="AH113" s="38" t="str">
        <f t="shared" si="64"/>
        <v>-</v>
      </c>
      <c r="AI113" s="38" t="str">
        <f t="shared" si="64"/>
        <v>-</v>
      </c>
      <c r="AJ113" s="38" t="str">
        <f t="shared" si="64"/>
        <v>-</v>
      </c>
      <c r="AK113" s="38" t="str">
        <f t="shared" si="64"/>
        <v>-</v>
      </c>
      <c r="AL113" s="38" t="str">
        <f t="shared" si="64"/>
        <v>-</v>
      </c>
      <c r="AM113" s="155" t="str">
        <f t="shared" si="64"/>
        <v>-</v>
      </c>
      <c r="AN113" s="155" t="str">
        <f t="shared" si="64"/>
        <v>-</v>
      </c>
    </row>
    <row r="114" spans="1:40">
      <c r="A114" s="283" t="s">
        <v>135</v>
      </c>
      <c r="B114" s="284"/>
      <c r="C114" s="284"/>
      <c r="D114" s="285"/>
      <c r="E114" s="37" t="str">
        <f t="shared" ref="E114:AN114" si="65">IFERROR(E35*$B$12,"-")</f>
        <v>-</v>
      </c>
      <c r="F114" s="38" t="str">
        <f t="shared" si="65"/>
        <v>-</v>
      </c>
      <c r="G114" s="38" t="str">
        <f t="shared" si="65"/>
        <v>-</v>
      </c>
      <c r="H114" s="38" t="str">
        <f t="shared" si="65"/>
        <v>-</v>
      </c>
      <c r="I114" s="38" t="str">
        <f t="shared" si="65"/>
        <v>-</v>
      </c>
      <c r="J114" s="43" t="str">
        <f t="shared" si="65"/>
        <v>-</v>
      </c>
      <c r="K114" s="155" t="str">
        <f t="shared" si="65"/>
        <v>-</v>
      </c>
      <c r="L114" s="47" t="str">
        <f t="shared" si="65"/>
        <v>-</v>
      </c>
      <c r="M114" s="38" t="str">
        <f t="shared" si="65"/>
        <v>-</v>
      </c>
      <c r="N114" s="38" t="str">
        <f t="shared" si="65"/>
        <v>-</v>
      </c>
      <c r="O114" s="38" t="str">
        <f t="shared" si="65"/>
        <v>-</v>
      </c>
      <c r="P114" s="38" t="str">
        <f t="shared" si="65"/>
        <v>-</v>
      </c>
      <c r="Q114" s="38" t="str">
        <f t="shared" si="65"/>
        <v>-</v>
      </c>
      <c r="R114" s="155" t="str">
        <f t="shared" si="65"/>
        <v>-</v>
      </c>
      <c r="S114" s="38" t="str">
        <f t="shared" si="65"/>
        <v>-</v>
      </c>
      <c r="T114" s="38" t="str">
        <f t="shared" si="65"/>
        <v>-</v>
      </c>
      <c r="U114" s="38" t="str">
        <f t="shared" si="65"/>
        <v>-</v>
      </c>
      <c r="V114" s="38" t="str">
        <f t="shared" si="65"/>
        <v>-</v>
      </c>
      <c r="W114" s="38" t="str">
        <f t="shared" si="65"/>
        <v>-</v>
      </c>
      <c r="X114" s="38" t="str">
        <f t="shared" si="65"/>
        <v>-</v>
      </c>
      <c r="Y114" s="155" t="str">
        <f t="shared" si="65"/>
        <v>-</v>
      </c>
      <c r="Z114" s="38" t="str">
        <f t="shared" si="65"/>
        <v>-</v>
      </c>
      <c r="AA114" s="38" t="str">
        <f t="shared" si="65"/>
        <v>-</v>
      </c>
      <c r="AB114" s="38" t="str">
        <f t="shared" si="65"/>
        <v>-</v>
      </c>
      <c r="AC114" s="38" t="str">
        <f t="shared" si="65"/>
        <v>-</v>
      </c>
      <c r="AD114" s="38" t="str">
        <f t="shared" si="65"/>
        <v>-</v>
      </c>
      <c r="AE114" s="38" t="str">
        <f t="shared" si="65"/>
        <v>-</v>
      </c>
      <c r="AF114" s="155" t="str">
        <f t="shared" si="65"/>
        <v>-</v>
      </c>
      <c r="AG114" s="38" t="str">
        <f t="shared" si="65"/>
        <v>-</v>
      </c>
      <c r="AH114" s="38" t="str">
        <f t="shared" si="65"/>
        <v>-</v>
      </c>
      <c r="AI114" s="38" t="str">
        <f t="shared" si="65"/>
        <v>-</v>
      </c>
      <c r="AJ114" s="38" t="str">
        <f t="shared" si="65"/>
        <v>-</v>
      </c>
      <c r="AK114" s="38" t="str">
        <f t="shared" si="65"/>
        <v>-</v>
      </c>
      <c r="AL114" s="38" t="str">
        <f t="shared" si="65"/>
        <v>-</v>
      </c>
      <c r="AM114" s="155" t="str">
        <f t="shared" si="65"/>
        <v>-</v>
      </c>
      <c r="AN114" s="155" t="str">
        <f t="shared" si="65"/>
        <v>-</v>
      </c>
    </row>
    <row r="115" spans="1:40">
      <c r="A115" s="283" t="s">
        <v>136</v>
      </c>
      <c r="B115" s="284"/>
      <c r="C115" s="284"/>
      <c r="D115" s="285"/>
      <c r="E115" s="37" t="str">
        <f t="shared" ref="E115:AN115" si="66">IFERROR(E35*$B$13,"-")</f>
        <v>-</v>
      </c>
      <c r="F115" s="38" t="str">
        <f t="shared" si="66"/>
        <v>-</v>
      </c>
      <c r="G115" s="38" t="str">
        <f t="shared" si="66"/>
        <v>-</v>
      </c>
      <c r="H115" s="38" t="str">
        <f t="shared" si="66"/>
        <v>-</v>
      </c>
      <c r="I115" s="38" t="str">
        <f t="shared" si="66"/>
        <v>-</v>
      </c>
      <c r="J115" s="43" t="str">
        <f t="shared" si="66"/>
        <v>-</v>
      </c>
      <c r="K115" s="155" t="str">
        <f t="shared" si="66"/>
        <v>-</v>
      </c>
      <c r="L115" s="47" t="str">
        <f t="shared" si="66"/>
        <v>-</v>
      </c>
      <c r="M115" s="38" t="str">
        <f t="shared" si="66"/>
        <v>-</v>
      </c>
      <c r="N115" s="38" t="str">
        <f t="shared" si="66"/>
        <v>-</v>
      </c>
      <c r="O115" s="38" t="str">
        <f t="shared" si="66"/>
        <v>-</v>
      </c>
      <c r="P115" s="38" t="str">
        <f t="shared" si="66"/>
        <v>-</v>
      </c>
      <c r="Q115" s="38" t="str">
        <f t="shared" si="66"/>
        <v>-</v>
      </c>
      <c r="R115" s="155" t="str">
        <f t="shared" si="66"/>
        <v>-</v>
      </c>
      <c r="S115" s="38" t="str">
        <f t="shared" si="66"/>
        <v>-</v>
      </c>
      <c r="T115" s="38" t="str">
        <f t="shared" si="66"/>
        <v>-</v>
      </c>
      <c r="U115" s="38" t="str">
        <f t="shared" si="66"/>
        <v>-</v>
      </c>
      <c r="V115" s="38" t="str">
        <f t="shared" si="66"/>
        <v>-</v>
      </c>
      <c r="W115" s="38" t="str">
        <f t="shared" si="66"/>
        <v>-</v>
      </c>
      <c r="X115" s="38" t="str">
        <f t="shared" si="66"/>
        <v>-</v>
      </c>
      <c r="Y115" s="155" t="str">
        <f t="shared" si="66"/>
        <v>-</v>
      </c>
      <c r="Z115" s="38" t="str">
        <f t="shared" si="66"/>
        <v>-</v>
      </c>
      <c r="AA115" s="38" t="str">
        <f t="shared" si="66"/>
        <v>-</v>
      </c>
      <c r="AB115" s="38" t="str">
        <f t="shared" si="66"/>
        <v>-</v>
      </c>
      <c r="AC115" s="38" t="str">
        <f t="shared" si="66"/>
        <v>-</v>
      </c>
      <c r="AD115" s="38" t="str">
        <f t="shared" si="66"/>
        <v>-</v>
      </c>
      <c r="AE115" s="38" t="str">
        <f t="shared" si="66"/>
        <v>-</v>
      </c>
      <c r="AF115" s="155" t="str">
        <f t="shared" si="66"/>
        <v>-</v>
      </c>
      <c r="AG115" s="38" t="str">
        <f t="shared" si="66"/>
        <v>-</v>
      </c>
      <c r="AH115" s="38" t="str">
        <f t="shared" si="66"/>
        <v>-</v>
      </c>
      <c r="AI115" s="38" t="str">
        <f t="shared" si="66"/>
        <v>-</v>
      </c>
      <c r="AJ115" s="38" t="str">
        <f t="shared" si="66"/>
        <v>-</v>
      </c>
      <c r="AK115" s="38" t="str">
        <f t="shared" si="66"/>
        <v>-</v>
      </c>
      <c r="AL115" s="38" t="str">
        <f t="shared" si="66"/>
        <v>-</v>
      </c>
      <c r="AM115" s="155" t="str">
        <f t="shared" si="66"/>
        <v>-</v>
      </c>
      <c r="AN115" s="155" t="str">
        <f t="shared" si="66"/>
        <v>-</v>
      </c>
    </row>
    <row r="116" spans="1:40">
      <c r="A116" s="283" t="s">
        <v>137</v>
      </c>
      <c r="B116" s="284"/>
      <c r="C116" s="284"/>
      <c r="D116" s="285"/>
      <c r="E116" s="37">
        <f t="shared" ref="E116:AN116" si="67">IFERROR((E25+E26+E27)-E111,"-")</f>
        <v>0</v>
      </c>
      <c r="F116" s="38">
        <f t="shared" si="67"/>
        <v>0</v>
      </c>
      <c r="G116" s="38">
        <f t="shared" si="67"/>
        <v>0</v>
      </c>
      <c r="H116" s="38">
        <f t="shared" si="67"/>
        <v>0</v>
      </c>
      <c r="I116" s="38">
        <f t="shared" si="67"/>
        <v>0</v>
      </c>
      <c r="J116" s="43">
        <f t="shared" si="67"/>
        <v>0</v>
      </c>
      <c r="K116" s="155">
        <f t="shared" si="67"/>
        <v>0</v>
      </c>
      <c r="L116" s="47">
        <f t="shared" si="67"/>
        <v>0</v>
      </c>
      <c r="M116" s="38">
        <f t="shared" si="67"/>
        <v>0</v>
      </c>
      <c r="N116" s="38">
        <f t="shared" si="67"/>
        <v>0</v>
      </c>
      <c r="O116" s="38">
        <f t="shared" si="67"/>
        <v>0</v>
      </c>
      <c r="P116" s="38">
        <f t="shared" si="67"/>
        <v>0</v>
      </c>
      <c r="Q116" s="38">
        <f t="shared" si="67"/>
        <v>0</v>
      </c>
      <c r="R116" s="155">
        <f t="shared" si="67"/>
        <v>0</v>
      </c>
      <c r="S116" s="38">
        <f t="shared" si="67"/>
        <v>0</v>
      </c>
      <c r="T116" s="38">
        <f t="shared" si="67"/>
        <v>0</v>
      </c>
      <c r="U116" s="38">
        <f t="shared" si="67"/>
        <v>0</v>
      </c>
      <c r="V116" s="38">
        <f t="shared" si="67"/>
        <v>0</v>
      </c>
      <c r="W116" s="38">
        <f t="shared" si="67"/>
        <v>0</v>
      </c>
      <c r="X116" s="38">
        <f t="shared" si="67"/>
        <v>0</v>
      </c>
      <c r="Y116" s="155">
        <f t="shared" si="67"/>
        <v>0</v>
      </c>
      <c r="Z116" s="38">
        <f t="shared" si="67"/>
        <v>0</v>
      </c>
      <c r="AA116" s="38">
        <f t="shared" si="67"/>
        <v>0</v>
      </c>
      <c r="AB116" s="38">
        <f t="shared" si="67"/>
        <v>0</v>
      </c>
      <c r="AC116" s="38">
        <f t="shared" si="67"/>
        <v>0</v>
      </c>
      <c r="AD116" s="38">
        <f t="shared" si="67"/>
        <v>0</v>
      </c>
      <c r="AE116" s="38">
        <f t="shared" si="67"/>
        <v>0</v>
      </c>
      <c r="AF116" s="155">
        <f t="shared" si="67"/>
        <v>0</v>
      </c>
      <c r="AG116" s="38">
        <f t="shared" si="67"/>
        <v>0</v>
      </c>
      <c r="AH116" s="38">
        <f t="shared" si="67"/>
        <v>0</v>
      </c>
      <c r="AI116" s="38">
        <f t="shared" si="67"/>
        <v>0</v>
      </c>
      <c r="AJ116" s="38">
        <f t="shared" si="67"/>
        <v>0</v>
      </c>
      <c r="AK116" s="38">
        <f t="shared" si="67"/>
        <v>0</v>
      </c>
      <c r="AL116" s="38">
        <f t="shared" si="67"/>
        <v>0</v>
      </c>
      <c r="AM116" s="155">
        <f t="shared" si="67"/>
        <v>0</v>
      </c>
      <c r="AN116" s="155">
        <f t="shared" si="67"/>
        <v>0</v>
      </c>
    </row>
    <row r="117" spans="1:40">
      <c r="A117" s="283" t="s">
        <v>138</v>
      </c>
      <c r="B117" s="284"/>
      <c r="C117" s="284"/>
      <c r="D117" s="285"/>
      <c r="E117" s="37">
        <f t="shared" ref="E117:AN117" si="68">IFERROR((E23-E112),"-")</f>
        <v>0</v>
      </c>
      <c r="F117" s="38">
        <f t="shared" si="68"/>
        <v>0</v>
      </c>
      <c r="G117" s="38">
        <f t="shared" si="68"/>
        <v>0</v>
      </c>
      <c r="H117" s="38">
        <f t="shared" si="68"/>
        <v>0</v>
      </c>
      <c r="I117" s="38">
        <f t="shared" si="68"/>
        <v>0</v>
      </c>
      <c r="J117" s="43">
        <f t="shared" si="68"/>
        <v>0</v>
      </c>
      <c r="K117" s="155">
        <f t="shared" si="68"/>
        <v>0</v>
      </c>
      <c r="L117" s="47">
        <f t="shared" si="68"/>
        <v>0</v>
      </c>
      <c r="M117" s="38">
        <f t="shared" si="68"/>
        <v>0</v>
      </c>
      <c r="N117" s="38">
        <f t="shared" si="68"/>
        <v>0</v>
      </c>
      <c r="O117" s="38">
        <f t="shared" si="68"/>
        <v>0</v>
      </c>
      <c r="P117" s="38">
        <f t="shared" si="68"/>
        <v>0</v>
      </c>
      <c r="Q117" s="38">
        <f t="shared" si="68"/>
        <v>0</v>
      </c>
      <c r="R117" s="155">
        <f t="shared" si="68"/>
        <v>0</v>
      </c>
      <c r="S117" s="38">
        <f t="shared" si="68"/>
        <v>0</v>
      </c>
      <c r="T117" s="38">
        <f t="shared" si="68"/>
        <v>0</v>
      </c>
      <c r="U117" s="38">
        <f t="shared" si="68"/>
        <v>0</v>
      </c>
      <c r="V117" s="38">
        <f t="shared" si="68"/>
        <v>0</v>
      </c>
      <c r="W117" s="38">
        <f t="shared" si="68"/>
        <v>0</v>
      </c>
      <c r="X117" s="38">
        <f t="shared" si="68"/>
        <v>0</v>
      </c>
      <c r="Y117" s="155">
        <f t="shared" si="68"/>
        <v>0</v>
      </c>
      <c r="Z117" s="38">
        <f t="shared" si="68"/>
        <v>0</v>
      </c>
      <c r="AA117" s="38">
        <f t="shared" si="68"/>
        <v>0</v>
      </c>
      <c r="AB117" s="38">
        <f t="shared" si="68"/>
        <v>0</v>
      </c>
      <c r="AC117" s="38">
        <f t="shared" si="68"/>
        <v>0</v>
      </c>
      <c r="AD117" s="38">
        <f t="shared" si="68"/>
        <v>0</v>
      </c>
      <c r="AE117" s="38">
        <f t="shared" si="68"/>
        <v>0</v>
      </c>
      <c r="AF117" s="155">
        <f t="shared" si="68"/>
        <v>0</v>
      </c>
      <c r="AG117" s="38">
        <f t="shared" si="68"/>
        <v>0</v>
      </c>
      <c r="AH117" s="38">
        <f t="shared" si="68"/>
        <v>0</v>
      </c>
      <c r="AI117" s="38">
        <f t="shared" si="68"/>
        <v>0</v>
      </c>
      <c r="AJ117" s="38">
        <f t="shared" si="68"/>
        <v>0</v>
      </c>
      <c r="AK117" s="38">
        <f t="shared" si="68"/>
        <v>0</v>
      </c>
      <c r="AL117" s="38">
        <f t="shared" si="68"/>
        <v>0</v>
      </c>
      <c r="AM117" s="155">
        <f t="shared" si="68"/>
        <v>0</v>
      </c>
      <c r="AN117" s="155">
        <f t="shared" si="68"/>
        <v>0</v>
      </c>
    </row>
    <row r="118" spans="1:40">
      <c r="A118" s="283" t="s">
        <v>139</v>
      </c>
      <c r="B118" s="284"/>
      <c r="C118" s="284"/>
      <c r="D118" s="285"/>
      <c r="E118" s="37" t="str">
        <f t="shared" ref="E118:AN118" si="69">IFERROR((E28+E29)-E113,"-")</f>
        <v>-</v>
      </c>
      <c r="F118" s="38" t="str">
        <f t="shared" si="69"/>
        <v>-</v>
      </c>
      <c r="G118" s="38" t="str">
        <f t="shared" si="69"/>
        <v>-</v>
      </c>
      <c r="H118" s="38" t="str">
        <f t="shared" si="69"/>
        <v>-</v>
      </c>
      <c r="I118" s="38" t="str">
        <f t="shared" si="69"/>
        <v>-</v>
      </c>
      <c r="J118" s="43" t="str">
        <f t="shared" si="69"/>
        <v>-</v>
      </c>
      <c r="K118" s="155" t="str">
        <f t="shared" si="69"/>
        <v>-</v>
      </c>
      <c r="L118" s="47" t="str">
        <f t="shared" si="69"/>
        <v>-</v>
      </c>
      <c r="M118" s="38" t="str">
        <f t="shared" si="69"/>
        <v>-</v>
      </c>
      <c r="N118" s="38" t="str">
        <f t="shared" si="69"/>
        <v>-</v>
      </c>
      <c r="O118" s="38" t="str">
        <f t="shared" si="69"/>
        <v>-</v>
      </c>
      <c r="P118" s="38" t="str">
        <f t="shared" si="69"/>
        <v>-</v>
      </c>
      <c r="Q118" s="38" t="str">
        <f t="shared" si="69"/>
        <v>-</v>
      </c>
      <c r="R118" s="155" t="str">
        <f t="shared" si="69"/>
        <v>-</v>
      </c>
      <c r="S118" s="38" t="str">
        <f t="shared" si="69"/>
        <v>-</v>
      </c>
      <c r="T118" s="38" t="str">
        <f t="shared" si="69"/>
        <v>-</v>
      </c>
      <c r="U118" s="38" t="str">
        <f t="shared" si="69"/>
        <v>-</v>
      </c>
      <c r="V118" s="38" t="str">
        <f t="shared" si="69"/>
        <v>-</v>
      </c>
      <c r="W118" s="38" t="str">
        <f t="shared" si="69"/>
        <v>-</v>
      </c>
      <c r="X118" s="38" t="str">
        <f t="shared" si="69"/>
        <v>-</v>
      </c>
      <c r="Y118" s="155" t="str">
        <f t="shared" si="69"/>
        <v>-</v>
      </c>
      <c r="Z118" s="38" t="str">
        <f t="shared" si="69"/>
        <v>-</v>
      </c>
      <c r="AA118" s="38" t="str">
        <f t="shared" si="69"/>
        <v>-</v>
      </c>
      <c r="AB118" s="38" t="str">
        <f t="shared" si="69"/>
        <v>-</v>
      </c>
      <c r="AC118" s="38" t="str">
        <f t="shared" si="69"/>
        <v>-</v>
      </c>
      <c r="AD118" s="38" t="str">
        <f t="shared" si="69"/>
        <v>-</v>
      </c>
      <c r="AE118" s="38" t="str">
        <f t="shared" si="69"/>
        <v>-</v>
      </c>
      <c r="AF118" s="155" t="str">
        <f t="shared" si="69"/>
        <v>-</v>
      </c>
      <c r="AG118" s="38" t="str">
        <f t="shared" si="69"/>
        <v>-</v>
      </c>
      <c r="AH118" s="38" t="str">
        <f t="shared" si="69"/>
        <v>-</v>
      </c>
      <c r="AI118" s="38" t="str">
        <f t="shared" si="69"/>
        <v>-</v>
      </c>
      <c r="AJ118" s="38" t="str">
        <f t="shared" si="69"/>
        <v>-</v>
      </c>
      <c r="AK118" s="38" t="str">
        <f t="shared" si="69"/>
        <v>-</v>
      </c>
      <c r="AL118" s="38" t="str">
        <f t="shared" si="69"/>
        <v>-</v>
      </c>
      <c r="AM118" s="155" t="str">
        <f t="shared" si="69"/>
        <v>-</v>
      </c>
      <c r="AN118" s="155" t="str">
        <f t="shared" si="69"/>
        <v>-</v>
      </c>
    </row>
    <row r="119" spans="1:40">
      <c r="A119" s="283" t="s">
        <v>140</v>
      </c>
      <c r="B119" s="284"/>
      <c r="C119" s="284"/>
      <c r="D119" s="285"/>
      <c r="E119" s="37" t="str">
        <f t="shared" ref="E119:AN119" si="70">IFERROR(E24-E114,"-")</f>
        <v>-</v>
      </c>
      <c r="F119" s="38" t="str">
        <f t="shared" si="70"/>
        <v>-</v>
      </c>
      <c r="G119" s="38" t="str">
        <f t="shared" si="70"/>
        <v>-</v>
      </c>
      <c r="H119" s="38" t="str">
        <f t="shared" si="70"/>
        <v>-</v>
      </c>
      <c r="I119" s="38" t="str">
        <f t="shared" si="70"/>
        <v>-</v>
      </c>
      <c r="J119" s="43" t="str">
        <f t="shared" si="70"/>
        <v>-</v>
      </c>
      <c r="K119" s="155" t="str">
        <f t="shared" si="70"/>
        <v>-</v>
      </c>
      <c r="L119" s="47" t="str">
        <f t="shared" si="70"/>
        <v>-</v>
      </c>
      <c r="M119" s="38" t="str">
        <f t="shared" si="70"/>
        <v>-</v>
      </c>
      <c r="N119" s="38" t="str">
        <f t="shared" si="70"/>
        <v>-</v>
      </c>
      <c r="O119" s="38" t="str">
        <f t="shared" si="70"/>
        <v>-</v>
      </c>
      <c r="P119" s="38" t="str">
        <f t="shared" si="70"/>
        <v>-</v>
      </c>
      <c r="Q119" s="38" t="str">
        <f t="shared" si="70"/>
        <v>-</v>
      </c>
      <c r="R119" s="155" t="str">
        <f t="shared" si="70"/>
        <v>-</v>
      </c>
      <c r="S119" s="38" t="str">
        <f t="shared" si="70"/>
        <v>-</v>
      </c>
      <c r="T119" s="38" t="str">
        <f t="shared" si="70"/>
        <v>-</v>
      </c>
      <c r="U119" s="38" t="str">
        <f t="shared" si="70"/>
        <v>-</v>
      </c>
      <c r="V119" s="38" t="str">
        <f t="shared" si="70"/>
        <v>-</v>
      </c>
      <c r="W119" s="38" t="str">
        <f t="shared" si="70"/>
        <v>-</v>
      </c>
      <c r="X119" s="38" t="str">
        <f t="shared" si="70"/>
        <v>-</v>
      </c>
      <c r="Y119" s="155" t="str">
        <f t="shared" si="70"/>
        <v>-</v>
      </c>
      <c r="Z119" s="38" t="str">
        <f t="shared" si="70"/>
        <v>-</v>
      </c>
      <c r="AA119" s="38" t="str">
        <f t="shared" si="70"/>
        <v>-</v>
      </c>
      <c r="AB119" s="38" t="str">
        <f t="shared" si="70"/>
        <v>-</v>
      </c>
      <c r="AC119" s="38" t="str">
        <f t="shared" si="70"/>
        <v>-</v>
      </c>
      <c r="AD119" s="38" t="str">
        <f t="shared" si="70"/>
        <v>-</v>
      </c>
      <c r="AE119" s="38" t="str">
        <f t="shared" si="70"/>
        <v>-</v>
      </c>
      <c r="AF119" s="155" t="str">
        <f t="shared" si="70"/>
        <v>-</v>
      </c>
      <c r="AG119" s="38" t="str">
        <f t="shared" si="70"/>
        <v>-</v>
      </c>
      <c r="AH119" s="38" t="str">
        <f t="shared" si="70"/>
        <v>-</v>
      </c>
      <c r="AI119" s="38" t="str">
        <f t="shared" si="70"/>
        <v>-</v>
      </c>
      <c r="AJ119" s="38" t="str">
        <f t="shared" si="70"/>
        <v>-</v>
      </c>
      <c r="AK119" s="38" t="str">
        <f t="shared" si="70"/>
        <v>-</v>
      </c>
      <c r="AL119" s="38" t="str">
        <f t="shared" si="70"/>
        <v>-</v>
      </c>
      <c r="AM119" s="155" t="str">
        <f t="shared" si="70"/>
        <v>-</v>
      </c>
      <c r="AN119" s="155" t="str">
        <f t="shared" si="70"/>
        <v>-</v>
      </c>
    </row>
    <row r="120" spans="1:40" ht="15.75" customHeight="1">
      <c r="A120" s="280" t="s">
        <v>141</v>
      </c>
      <c r="B120" s="281"/>
      <c r="C120" s="281"/>
      <c r="D120" s="282"/>
      <c r="E120" s="39" t="str">
        <f t="shared" ref="E120:AN120" si="71">IFERROR((E30+E31)-E115,"-")</f>
        <v>-</v>
      </c>
      <c r="F120" s="40" t="str">
        <f t="shared" si="71"/>
        <v>-</v>
      </c>
      <c r="G120" s="40" t="str">
        <f t="shared" si="71"/>
        <v>-</v>
      </c>
      <c r="H120" s="40" t="str">
        <f t="shared" si="71"/>
        <v>-</v>
      </c>
      <c r="I120" s="40" t="str">
        <f t="shared" si="71"/>
        <v>-</v>
      </c>
      <c r="J120" s="44" t="str">
        <f t="shared" si="71"/>
        <v>-</v>
      </c>
      <c r="K120" s="156" t="str">
        <f t="shared" si="71"/>
        <v>-</v>
      </c>
      <c r="L120" s="48" t="str">
        <f t="shared" si="71"/>
        <v>-</v>
      </c>
      <c r="M120" s="40" t="str">
        <f t="shared" si="71"/>
        <v>-</v>
      </c>
      <c r="N120" s="40" t="str">
        <f t="shared" si="71"/>
        <v>-</v>
      </c>
      <c r="O120" s="40" t="str">
        <f t="shared" si="71"/>
        <v>-</v>
      </c>
      <c r="P120" s="40" t="str">
        <f t="shared" si="71"/>
        <v>-</v>
      </c>
      <c r="Q120" s="40" t="str">
        <f t="shared" si="71"/>
        <v>-</v>
      </c>
      <c r="R120" s="156" t="str">
        <f t="shared" si="71"/>
        <v>-</v>
      </c>
      <c r="S120" s="40" t="str">
        <f t="shared" si="71"/>
        <v>-</v>
      </c>
      <c r="T120" s="40" t="str">
        <f t="shared" si="71"/>
        <v>-</v>
      </c>
      <c r="U120" s="40" t="str">
        <f t="shared" si="71"/>
        <v>-</v>
      </c>
      <c r="V120" s="40" t="str">
        <f t="shared" si="71"/>
        <v>-</v>
      </c>
      <c r="W120" s="40" t="str">
        <f t="shared" si="71"/>
        <v>-</v>
      </c>
      <c r="X120" s="40" t="str">
        <f t="shared" si="71"/>
        <v>-</v>
      </c>
      <c r="Y120" s="156" t="str">
        <f t="shared" si="71"/>
        <v>-</v>
      </c>
      <c r="Z120" s="40" t="str">
        <f t="shared" si="71"/>
        <v>-</v>
      </c>
      <c r="AA120" s="40" t="str">
        <f t="shared" si="71"/>
        <v>-</v>
      </c>
      <c r="AB120" s="40" t="str">
        <f t="shared" si="71"/>
        <v>-</v>
      </c>
      <c r="AC120" s="40" t="str">
        <f t="shared" si="71"/>
        <v>-</v>
      </c>
      <c r="AD120" s="40" t="str">
        <f t="shared" si="71"/>
        <v>-</v>
      </c>
      <c r="AE120" s="40" t="str">
        <f t="shared" si="71"/>
        <v>-</v>
      </c>
      <c r="AF120" s="156" t="str">
        <f t="shared" si="71"/>
        <v>-</v>
      </c>
      <c r="AG120" s="40" t="str">
        <f t="shared" si="71"/>
        <v>-</v>
      </c>
      <c r="AH120" s="40" t="str">
        <f t="shared" si="71"/>
        <v>-</v>
      </c>
      <c r="AI120" s="40" t="str">
        <f t="shared" si="71"/>
        <v>-</v>
      </c>
      <c r="AJ120" s="40" t="str">
        <f t="shared" si="71"/>
        <v>-</v>
      </c>
      <c r="AK120" s="40" t="str">
        <f t="shared" si="71"/>
        <v>-</v>
      </c>
      <c r="AL120" s="40" t="str">
        <f t="shared" si="71"/>
        <v>-</v>
      </c>
      <c r="AM120" s="156" t="str">
        <f t="shared" si="71"/>
        <v>-</v>
      </c>
      <c r="AN120" s="156" t="str">
        <f t="shared" si="71"/>
        <v>-</v>
      </c>
    </row>
    <row r="121" spans="1:40" ht="15.75" customHeight="1"/>
  </sheetData>
  <sheetProtection formatCells="0" formatColumns="0" formatRows="0" insertColumns="0" insertRows="0" insertHyperlinks="0" deleteColumns="0" deleteRows="0" sort="0" autoFilter="0" pivotTables="0"/>
  <mergeCells count="103">
    <mergeCell ref="A120:D120"/>
    <mergeCell ref="A114:D114"/>
    <mergeCell ref="A115:D115"/>
    <mergeCell ref="A116:D116"/>
    <mergeCell ref="A117:D117"/>
    <mergeCell ref="A118:D118"/>
    <mergeCell ref="A119:D119"/>
    <mergeCell ref="A113:D113"/>
    <mergeCell ref="A83:D83"/>
    <mergeCell ref="A108:D108"/>
    <mergeCell ref="A111:D111"/>
    <mergeCell ref="A112:D112"/>
    <mergeCell ref="A107:D107"/>
    <mergeCell ref="A104:D104"/>
    <mergeCell ref="A105:D105"/>
    <mergeCell ref="A106:D106"/>
    <mergeCell ref="A84:D84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9:D99"/>
    <mergeCell ref="A100:D100"/>
    <mergeCell ref="A102:D102"/>
    <mergeCell ref="A103:D103"/>
    <mergeCell ref="A95:D95"/>
    <mergeCell ref="A96:D96"/>
    <mergeCell ref="A97:D97"/>
    <mergeCell ref="A68:D68"/>
    <mergeCell ref="A70:D70"/>
    <mergeCell ref="A78:D78"/>
    <mergeCell ref="A79:D79"/>
    <mergeCell ref="A80:D80"/>
    <mergeCell ref="A82:D82"/>
    <mergeCell ref="A72:D72"/>
    <mergeCell ref="A73:D73"/>
    <mergeCell ref="A75:D75"/>
    <mergeCell ref="A76:D76"/>
    <mergeCell ref="A77:D77"/>
    <mergeCell ref="A71:D71"/>
    <mergeCell ref="A81:D81"/>
    <mergeCell ref="A64:D64"/>
    <mergeCell ref="A65:D65"/>
    <mergeCell ref="A66:D66"/>
    <mergeCell ref="A67:D67"/>
    <mergeCell ref="A57:D57"/>
    <mergeCell ref="A58:D58"/>
    <mergeCell ref="A59:D59"/>
    <mergeCell ref="A61:D61"/>
    <mergeCell ref="A62:D62"/>
    <mergeCell ref="A63:D63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51:D51"/>
    <mergeCell ref="A52:D52"/>
    <mergeCell ref="A53:D53"/>
    <mergeCell ref="A54:D54"/>
    <mergeCell ref="A55:D55"/>
    <mergeCell ref="A46:D46"/>
    <mergeCell ref="A47:D47"/>
    <mergeCell ref="A48:D48"/>
    <mergeCell ref="A49:D49"/>
    <mergeCell ref="A50:D50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1:B1"/>
    <mergeCell ref="C1:D1"/>
    <mergeCell ref="A3:B3"/>
    <mergeCell ref="C3:D3"/>
    <mergeCell ref="A4:B4"/>
    <mergeCell ref="C4:D4"/>
    <mergeCell ref="AF21:AF22"/>
    <mergeCell ref="AM21:AM22"/>
    <mergeCell ref="AN21:AN22"/>
    <mergeCell ref="K21:K22"/>
    <mergeCell ref="R21:R22"/>
    <mergeCell ref="Y21:Y22"/>
  </mergeCells>
  <dataValidations count="2">
    <dataValidation type="list" allowBlank="1" showInputMessage="1" showErrorMessage="1" sqref="C4:D4">
      <formula1>$C$5:$D$5</formula1>
    </dataValidation>
    <dataValidation type="list" allowBlank="1" showInputMessage="1" showErrorMessage="1" sqref="C4:D4">
      <formula1>$C$5:$D$5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Objectifs!$B$6:$K$6</xm:f>
          </x14:formula1>
          <xm:sqref>C3:D3</xm:sqref>
        </x14:dataValidation>
        <x14:dataValidation type="list" allowBlank="1" showInputMessage="1" showErrorMessage="1">
          <x14:formula1>
            <xm:f>Objectifs!$B$6:$K$6</xm:f>
          </x14:formula1>
          <xm:sqref>C3:D3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8EAADB"/>
  </sheetPr>
  <dimension ref="A1:AO121"/>
  <sheetViews>
    <sheetView zoomScale="78" zoomScaleNormal="78" workbookViewId="0">
      <pane xSplit="4" ySplit="22" topLeftCell="AA23" activePane="bottomRight" state="frozen"/>
      <selection pane="topRight"/>
      <selection pane="bottomLeft"/>
      <selection pane="bottomRight"/>
    </sheetView>
  </sheetViews>
  <sheetFormatPr baseColWidth="10" defaultColWidth="11.42578125" defaultRowHeight="15"/>
  <cols>
    <col min="1" max="1" width="34" style="2" customWidth="1"/>
    <col min="2" max="2" width="9.28515625" style="2" customWidth="1"/>
    <col min="3" max="3" width="23.5703125" style="2" customWidth="1"/>
    <col min="4" max="4" width="13.7109375" style="2" customWidth="1"/>
    <col min="5" max="5" width="12.85546875" style="2" hidden="1" customWidth="1"/>
    <col min="6" max="6" width="11.42578125" style="2" hidden="1"/>
    <col min="7" max="7" width="11.5703125" style="2" hidden="1" customWidth="1"/>
    <col min="8" max="8" width="11.42578125" style="2" hidden="1"/>
    <col min="9" max="11" width="11.42578125" style="2"/>
    <col min="12" max="12" width="12.85546875" style="2" customWidth="1"/>
    <col min="13" max="13" width="11.42578125" style="2"/>
    <col min="14" max="14" width="11.5703125" style="2" customWidth="1"/>
    <col min="15" max="18" width="11.42578125" style="2"/>
    <col min="19" max="19" width="12.85546875" style="2" customWidth="1"/>
    <col min="20" max="20" width="11.42578125" style="2"/>
    <col min="21" max="21" width="11.5703125" style="2" customWidth="1"/>
    <col min="22" max="25" width="11.42578125" style="2"/>
    <col min="26" max="26" width="12.85546875" style="2" customWidth="1"/>
    <col min="27" max="27" width="11.42578125" style="2"/>
    <col min="28" max="28" width="11.5703125" style="2" customWidth="1"/>
    <col min="29" max="32" width="11.42578125" style="2"/>
    <col min="33" max="33" width="12.85546875" style="2" customWidth="1"/>
    <col min="34" max="34" width="11.42578125" style="2"/>
    <col min="35" max="35" width="11.5703125" style="2" customWidth="1"/>
    <col min="36" max="39" width="11.42578125" style="2"/>
    <col min="40" max="40" width="30.85546875" style="2" customWidth="1"/>
    <col min="41" max="41" width="11.42578125" style="2"/>
  </cols>
  <sheetData>
    <row r="1" spans="1:40" ht="16.5" customHeight="1">
      <c r="A1" s="252" t="s">
        <v>40</v>
      </c>
      <c r="B1" s="253"/>
      <c r="C1" s="252" t="e">
        <f>MID(CELL("nomfichier",H1),FIND("]",CELL("nomfichier",H1))+1,32)</f>
        <v>#VALUE!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16.5" customHeight="1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0" ht="16.5" customHeight="1">
      <c r="A3" s="256" t="s">
        <v>42</v>
      </c>
      <c r="B3" s="257"/>
      <c r="C3" s="254" t="s">
        <v>3</v>
      </c>
      <c r="D3" s="255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0" ht="16.5" customHeight="1">
      <c r="A4" s="256" t="s">
        <v>43</v>
      </c>
      <c r="B4" s="257"/>
      <c r="C4" s="254" t="s">
        <v>2</v>
      </c>
      <c r="D4" s="255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0" ht="16.5" customHeight="1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0" s="53" customFormat="1" ht="16.5" customHeight="1">
      <c r="A6" s="270" t="s">
        <v>44</v>
      </c>
      <c r="B6" s="271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0" ht="15.75" customHeight="1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 t="shared" ref="D7:D17" si="0"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0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 t="shared" si="0"/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0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 t="shared" si="0"/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0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 t="shared" si="0"/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0">
      <c r="A11" s="54" t="s">
        <v>18</v>
      </c>
      <c r="B11" s="67">
        <f>HLOOKUP(C3,Objectifs!B6:K17,6,FALSE)</f>
        <v>5.0000000000000001E-3</v>
      </c>
      <c r="C11" s="160" t="str">
        <f>AN58</f>
        <v>-</v>
      </c>
      <c r="D11" s="63" t="str">
        <f t="shared" si="0"/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0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 t="shared" si="0"/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0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 t="shared" si="0"/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0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 t="shared" si="0"/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0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 t="shared" si="0"/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0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 t="shared" si="0"/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0" ht="15.75" customHeight="1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 t="shared" si="0"/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0" ht="16.5" customHeight="1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0" ht="15.75" customHeight="1">
      <c r="A19" s="192" t="s">
        <v>26</v>
      </c>
      <c r="B19" s="272">
        <f>'Dates de chargements'!$B$219</f>
        <v>0</v>
      </c>
      <c r="C19" s="27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0" ht="17.45" customHeight="1">
      <c r="A20" s="193" t="s">
        <v>47</v>
      </c>
      <c r="B20" s="273" t="str">
        <f>IFERROR(AN35/$B$19,"-")</f>
        <v>-</v>
      </c>
      <c r="C20" s="27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0" ht="16.5" customHeight="1">
      <c r="D21" s="4"/>
      <c r="E21" s="79" t="str">
        <f t="shared" ref="E21:J21" si="1">TEXT(E22,"jjjj")</f>
        <v>jjjj</v>
      </c>
      <c r="F21" s="80" t="str">
        <f t="shared" si="1"/>
        <v>jjjj</v>
      </c>
      <c r="G21" s="80" t="str">
        <f t="shared" si="1"/>
        <v>jjjj</v>
      </c>
      <c r="H21" s="80" t="str">
        <f t="shared" si="1"/>
        <v>jjjj</v>
      </c>
      <c r="I21" s="80" t="str">
        <f t="shared" si="1"/>
        <v>jjjj</v>
      </c>
      <c r="J21" s="81" t="str">
        <f t="shared" si="1"/>
        <v>jjjj</v>
      </c>
      <c r="K21" s="241" t="s">
        <v>150</v>
      </c>
      <c r="L21" s="79" t="str">
        <f t="shared" ref="L21:Q21" si="2">TEXT(L22,"jjjj")</f>
        <v>jjjj</v>
      </c>
      <c r="M21" s="80" t="str">
        <f t="shared" si="2"/>
        <v>jjjj</v>
      </c>
      <c r="N21" s="80" t="str">
        <f t="shared" si="2"/>
        <v>jjjj</v>
      </c>
      <c r="O21" s="80" t="str">
        <f t="shared" si="2"/>
        <v>jjjj</v>
      </c>
      <c r="P21" s="80" t="str">
        <f t="shared" si="2"/>
        <v>jjjj</v>
      </c>
      <c r="Q21" s="82" t="str">
        <f t="shared" si="2"/>
        <v>jjjj</v>
      </c>
      <c r="R21" s="241" t="s">
        <v>152</v>
      </c>
      <c r="S21" s="79" t="str">
        <f t="shared" ref="S21:X21" si="3">TEXT(S22,"jjjj")</f>
        <v>jjjj</v>
      </c>
      <c r="T21" s="80" t="str">
        <f t="shared" si="3"/>
        <v>jjjj</v>
      </c>
      <c r="U21" s="80" t="str">
        <f t="shared" si="3"/>
        <v>jjjj</v>
      </c>
      <c r="V21" s="80" t="str">
        <f t="shared" si="3"/>
        <v>jjjj</v>
      </c>
      <c r="W21" s="80" t="str">
        <f t="shared" si="3"/>
        <v>jjjj</v>
      </c>
      <c r="X21" s="82" t="str">
        <f t="shared" si="3"/>
        <v>jjjj</v>
      </c>
      <c r="Y21" s="241" t="s">
        <v>153</v>
      </c>
      <c r="Z21" s="79" t="str">
        <f t="shared" ref="Z21:AE21" si="4">TEXT(Z22,"jjjj")</f>
        <v>jjjj</v>
      </c>
      <c r="AA21" s="80" t="str">
        <f t="shared" si="4"/>
        <v>jjjj</v>
      </c>
      <c r="AB21" s="80" t="str">
        <f t="shared" si="4"/>
        <v>jjjj</v>
      </c>
      <c r="AC21" s="80" t="str">
        <f t="shared" si="4"/>
        <v>jjjj</v>
      </c>
      <c r="AD21" s="80" t="str">
        <f t="shared" si="4"/>
        <v>jjjj</v>
      </c>
      <c r="AE21" s="82" t="str">
        <f t="shared" si="4"/>
        <v>jjjj</v>
      </c>
      <c r="AF21" s="241" t="s">
        <v>154</v>
      </c>
      <c r="AG21" s="79" t="str">
        <f t="shared" ref="AG21:AL21" si="5">TEXT(AG22,"jjjj")</f>
        <v>jjjj</v>
      </c>
      <c r="AH21" s="80" t="str">
        <f t="shared" si="5"/>
        <v>jjjj</v>
      </c>
      <c r="AI21" s="80" t="str">
        <f t="shared" si="5"/>
        <v>jjjj</v>
      </c>
      <c r="AJ21" s="80" t="str">
        <f t="shared" si="5"/>
        <v>jjjj</v>
      </c>
      <c r="AK21" s="80" t="str">
        <f t="shared" si="5"/>
        <v>jjjj</v>
      </c>
      <c r="AL21" s="82" t="str">
        <f t="shared" si="5"/>
        <v>jjjj</v>
      </c>
      <c r="AM21" s="241" t="s">
        <v>155</v>
      </c>
      <c r="AN21" s="241" t="s">
        <v>156</v>
      </c>
    </row>
    <row r="22" spans="1:40" ht="16.5" customHeight="1">
      <c r="A22" s="4"/>
      <c r="B22" s="4"/>
      <c r="C22" s="4"/>
      <c r="D22" s="4"/>
      <c r="E22" s="79">
        <v>44648</v>
      </c>
      <c r="F22" s="80">
        <f>+E22+1</f>
        <v>44649</v>
      </c>
      <c r="G22" s="80">
        <f>+F22+1</f>
        <v>44650</v>
      </c>
      <c r="H22" s="80">
        <f>+G22+1</f>
        <v>44651</v>
      </c>
      <c r="I22" s="80">
        <f>+H22+1</f>
        <v>44652</v>
      </c>
      <c r="J22" s="81">
        <f>+I22+1</f>
        <v>44653</v>
      </c>
      <c r="K22" s="242"/>
      <c r="L22" s="83">
        <f>J22+2</f>
        <v>44655</v>
      </c>
      <c r="M22" s="84">
        <f>+L22+1</f>
        <v>44656</v>
      </c>
      <c r="N22" s="84">
        <f>+M22+1</f>
        <v>44657</v>
      </c>
      <c r="O22" s="84">
        <f>+N22+1</f>
        <v>44658</v>
      </c>
      <c r="P22" s="84">
        <f>+O22+1</f>
        <v>44659</v>
      </c>
      <c r="Q22" s="85">
        <f>+P22+1</f>
        <v>44660</v>
      </c>
      <c r="R22" s="242"/>
      <c r="S22" s="83">
        <f>Q22+2</f>
        <v>44662</v>
      </c>
      <c r="T22" s="84">
        <f>+S22+1</f>
        <v>44663</v>
      </c>
      <c r="U22" s="84">
        <f>+T22+1</f>
        <v>44664</v>
      </c>
      <c r="V22" s="84">
        <f>+U22+1</f>
        <v>44665</v>
      </c>
      <c r="W22" s="84">
        <f>+V22+1</f>
        <v>44666</v>
      </c>
      <c r="X22" s="85">
        <f>+W22+1</f>
        <v>44667</v>
      </c>
      <c r="Y22" s="242"/>
      <c r="Z22" s="83">
        <f>X22+2</f>
        <v>44669</v>
      </c>
      <c r="AA22" s="84">
        <f>+Z22+1</f>
        <v>44670</v>
      </c>
      <c r="AB22" s="84">
        <f>+AA22+1</f>
        <v>44671</v>
      </c>
      <c r="AC22" s="84">
        <f>+AB22+1</f>
        <v>44672</v>
      </c>
      <c r="AD22" s="84">
        <f>+AC22+1</f>
        <v>44673</v>
      </c>
      <c r="AE22" s="85">
        <f>+AD22+1</f>
        <v>44674</v>
      </c>
      <c r="AF22" s="242"/>
      <c r="AG22" s="83">
        <f>AE22+2</f>
        <v>44676</v>
      </c>
      <c r="AH22" s="84">
        <f>+AG22+1</f>
        <v>44677</v>
      </c>
      <c r="AI22" s="84">
        <f>+AH22+1</f>
        <v>44678</v>
      </c>
      <c r="AJ22" s="84">
        <f>+AI22+1</f>
        <v>44679</v>
      </c>
      <c r="AK22" s="84">
        <f>+AJ22+1</f>
        <v>44680</v>
      </c>
      <c r="AL22" s="85">
        <f>+AK22+1</f>
        <v>44681</v>
      </c>
      <c r="AM22" s="242"/>
      <c r="AN22" s="242"/>
    </row>
    <row r="23" spans="1:40" ht="15.75" customHeight="1">
      <c r="A23" s="249" t="s">
        <v>54</v>
      </c>
      <c r="B23" s="250"/>
      <c r="C23" s="250"/>
      <c r="D23" s="251"/>
      <c r="E23" s="5"/>
      <c r="F23" s="6"/>
      <c r="G23" s="6"/>
      <c r="H23" s="6"/>
      <c r="I23" s="6"/>
      <c r="J23" s="15"/>
      <c r="K23" s="72">
        <f t="shared" ref="K23:K34" si="6">SUM(E23:J23)</f>
        <v>0</v>
      </c>
      <c r="L23" s="5"/>
      <c r="M23" s="6"/>
      <c r="N23" s="6"/>
      <c r="O23" s="6"/>
      <c r="P23" s="6"/>
      <c r="Q23" s="15"/>
      <c r="R23" s="72">
        <f t="shared" ref="R23:R34" si="7">SUM(L23:Q23)</f>
        <v>0</v>
      </c>
      <c r="S23" s="5"/>
      <c r="T23" s="6"/>
      <c r="U23" s="6"/>
      <c r="V23" s="6"/>
      <c r="W23" s="6"/>
      <c r="X23" s="15"/>
      <c r="Y23" s="72">
        <f t="shared" ref="Y23:Y34" si="8">SUM(S23:X23)</f>
        <v>0</v>
      </c>
      <c r="Z23" s="5"/>
      <c r="AA23" s="6"/>
      <c r="AB23" s="6"/>
      <c r="AC23" s="6"/>
      <c r="AD23" s="6"/>
      <c r="AE23" s="15"/>
      <c r="AF23" s="72">
        <f t="shared" ref="AF23:AF34" si="9">SUM(Z23:AE23)</f>
        <v>0</v>
      </c>
      <c r="AG23" s="5"/>
      <c r="AH23" s="6"/>
      <c r="AI23" s="6"/>
      <c r="AJ23" s="6"/>
      <c r="AK23" s="6"/>
      <c r="AL23" s="15"/>
      <c r="AM23" s="72">
        <f t="shared" ref="AM23:AM34" si="10">SUM(AG23:AL23)</f>
        <v>0</v>
      </c>
      <c r="AN23" s="72">
        <f t="shared" ref="AN23:AN34" si="11">K23+R23+Y23+AF23+AM23</f>
        <v>0</v>
      </c>
    </row>
    <row r="24" spans="1:40">
      <c r="A24" s="243" t="s">
        <v>55</v>
      </c>
      <c r="B24" s="244"/>
      <c r="C24" s="244"/>
      <c r="D24" s="245"/>
      <c r="E24" s="7"/>
      <c r="F24" s="8"/>
      <c r="G24" s="8"/>
      <c r="H24" s="8"/>
      <c r="I24" s="8"/>
      <c r="J24" s="16"/>
      <c r="K24" s="73">
        <f t="shared" si="6"/>
        <v>0</v>
      </c>
      <c r="L24" s="7"/>
      <c r="M24" s="8"/>
      <c r="N24" s="8"/>
      <c r="O24" s="8"/>
      <c r="P24" s="8"/>
      <c r="Q24" s="16"/>
      <c r="R24" s="73">
        <f t="shared" si="7"/>
        <v>0</v>
      </c>
      <c r="S24" s="7"/>
      <c r="T24" s="8"/>
      <c r="U24" s="8"/>
      <c r="V24" s="8"/>
      <c r="W24" s="8"/>
      <c r="X24" s="16"/>
      <c r="Y24" s="73">
        <f t="shared" si="8"/>
        <v>0</v>
      </c>
      <c r="Z24" s="7"/>
      <c r="AA24" s="8"/>
      <c r="AB24" s="8"/>
      <c r="AC24" s="8"/>
      <c r="AD24" s="8"/>
      <c r="AE24" s="16"/>
      <c r="AF24" s="73">
        <f t="shared" si="9"/>
        <v>0</v>
      </c>
      <c r="AG24" s="7"/>
      <c r="AH24" s="8"/>
      <c r="AI24" s="8"/>
      <c r="AJ24" s="8"/>
      <c r="AK24" s="8"/>
      <c r="AL24" s="16"/>
      <c r="AM24" s="73">
        <f t="shared" si="10"/>
        <v>0</v>
      </c>
      <c r="AN24" s="73">
        <f t="shared" si="11"/>
        <v>0</v>
      </c>
    </row>
    <row r="25" spans="1:40">
      <c r="A25" s="243" t="s">
        <v>56</v>
      </c>
      <c r="B25" s="244"/>
      <c r="C25" s="244"/>
      <c r="D25" s="245"/>
      <c r="E25" s="7"/>
      <c r="F25" s="8"/>
      <c r="G25" s="8"/>
      <c r="H25" s="8"/>
      <c r="I25" s="8"/>
      <c r="J25" s="16"/>
      <c r="K25" s="73">
        <f t="shared" si="6"/>
        <v>0</v>
      </c>
      <c r="L25" s="7"/>
      <c r="M25" s="8"/>
      <c r="N25" s="8"/>
      <c r="O25" s="8"/>
      <c r="P25" s="8"/>
      <c r="Q25" s="16"/>
      <c r="R25" s="73">
        <f t="shared" si="7"/>
        <v>0</v>
      </c>
      <c r="S25" s="7"/>
      <c r="T25" s="8"/>
      <c r="U25" s="8"/>
      <c r="V25" s="8"/>
      <c r="W25" s="8"/>
      <c r="X25" s="16"/>
      <c r="Y25" s="73">
        <f t="shared" si="8"/>
        <v>0</v>
      </c>
      <c r="Z25" s="7"/>
      <c r="AA25" s="8"/>
      <c r="AB25" s="8"/>
      <c r="AC25" s="8"/>
      <c r="AD25" s="8"/>
      <c r="AE25" s="16"/>
      <c r="AF25" s="73">
        <f t="shared" si="9"/>
        <v>0</v>
      </c>
      <c r="AG25" s="7"/>
      <c r="AH25" s="8"/>
      <c r="AI25" s="8"/>
      <c r="AJ25" s="8"/>
      <c r="AK25" s="8"/>
      <c r="AL25" s="16"/>
      <c r="AM25" s="73">
        <f t="shared" si="10"/>
        <v>0</v>
      </c>
      <c r="AN25" s="73">
        <f t="shared" si="11"/>
        <v>0</v>
      </c>
    </row>
    <row r="26" spans="1:40">
      <c r="A26" s="243" t="s">
        <v>57</v>
      </c>
      <c r="B26" s="244"/>
      <c r="C26" s="244"/>
      <c r="D26" s="245"/>
      <c r="E26" s="7"/>
      <c r="F26" s="8"/>
      <c r="G26" s="8"/>
      <c r="H26" s="8"/>
      <c r="I26" s="8"/>
      <c r="J26" s="16"/>
      <c r="K26" s="73">
        <f t="shared" si="6"/>
        <v>0</v>
      </c>
      <c r="L26" s="7"/>
      <c r="M26" s="8"/>
      <c r="N26" s="8"/>
      <c r="O26" s="8"/>
      <c r="P26" s="8"/>
      <c r="Q26" s="16"/>
      <c r="R26" s="73">
        <f t="shared" si="7"/>
        <v>0</v>
      </c>
      <c r="S26" s="7"/>
      <c r="T26" s="8"/>
      <c r="U26" s="8"/>
      <c r="V26" s="8"/>
      <c r="W26" s="8"/>
      <c r="X26" s="16"/>
      <c r="Y26" s="73">
        <f t="shared" si="8"/>
        <v>0</v>
      </c>
      <c r="Z26" s="7"/>
      <c r="AA26" s="8"/>
      <c r="AB26" s="8"/>
      <c r="AC26" s="8"/>
      <c r="AD26" s="8"/>
      <c r="AE26" s="16"/>
      <c r="AF26" s="73">
        <f t="shared" si="9"/>
        <v>0</v>
      </c>
      <c r="AG26" s="7"/>
      <c r="AH26" s="8"/>
      <c r="AI26" s="8"/>
      <c r="AJ26" s="8"/>
      <c r="AK26" s="8"/>
      <c r="AL26" s="16"/>
      <c r="AM26" s="73">
        <f t="shared" si="10"/>
        <v>0</v>
      </c>
      <c r="AN26" s="73">
        <f t="shared" si="11"/>
        <v>0</v>
      </c>
    </row>
    <row r="27" spans="1:40">
      <c r="A27" s="243" t="s">
        <v>58</v>
      </c>
      <c r="B27" s="244"/>
      <c r="C27" s="244"/>
      <c r="D27" s="245"/>
      <c r="E27" s="7"/>
      <c r="F27" s="8"/>
      <c r="G27" s="8"/>
      <c r="H27" s="8"/>
      <c r="I27" s="8"/>
      <c r="J27" s="16"/>
      <c r="K27" s="73">
        <f t="shared" si="6"/>
        <v>0</v>
      </c>
      <c r="L27" s="7"/>
      <c r="M27" s="8"/>
      <c r="N27" s="8"/>
      <c r="O27" s="8"/>
      <c r="P27" s="8"/>
      <c r="Q27" s="16"/>
      <c r="R27" s="73">
        <f t="shared" si="7"/>
        <v>0</v>
      </c>
      <c r="S27" s="7"/>
      <c r="T27" s="8"/>
      <c r="U27" s="8"/>
      <c r="V27" s="8"/>
      <c r="W27" s="8"/>
      <c r="X27" s="16"/>
      <c r="Y27" s="73">
        <f t="shared" si="8"/>
        <v>0</v>
      </c>
      <c r="Z27" s="7"/>
      <c r="AA27" s="8"/>
      <c r="AB27" s="8"/>
      <c r="AC27" s="8"/>
      <c r="AD27" s="8"/>
      <c r="AE27" s="16"/>
      <c r="AF27" s="73">
        <f t="shared" si="9"/>
        <v>0</v>
      </c>
      <c r="AG27" s="7"/>
      <c r="AH27" s="8"/>
      <c r="AI27" s="8"/>
      <c r="AJ27" s="8"/>
      <c r="AK27" s="8"/>
      <c r="AL27" s="16"/>
      <c r="AM27" s="73">
        <f t="shared" si="10"/>
        <v>0</v>
      </c>
      <c r="AN27" s="73">
        <f t="shared" si="11"/>
        <v>0</v>
      </c>
    </row>
    <row r="28" spans="1:40">
      <c r="A28" s="243" t="s">
        <v>59</v>
      </c>
      <c r="B28" s="244"/>
      <c r="C28" s="244"/>
      <c r="D28" s="245"/>
      <c r="E28" s="7"/>
      <c r="F28" s="8"/>
      <c r="G28" s="8"/>
      <c r="H28" s="8"/>
      <c r="I28" s="8"/>
      <c r="J28" s="16"/>
      <c r="K28" s="73">
        <f t="shared" si="6"/>
        <v>0</v>
      </c>
      <c r="L28" s="7"/>
      <c r="M28" s="8"/>
      <c r="N28" s="8"/>
      <c r="O28" s="8"/>
      <c r="P28" s="8"/>
      <c r="Q28" s="16"/>
      <c r="R28" s="73">
        <f t="shared" si="7"/>
        <v>0</v>
      </c>
      <c r="S28" s="7"/>
      <c r="T28" s="8"/>
      <c r="U28" s="8"/>
      <c r="V28" s="8"/>
      <c r="W28" s="8"/>
      <c r="X28" s="16"/>
      <c r="Y28" s="73">
        <f t="shared" si="8"/>
        <v>0</v>
      </c>
      <c r="Z28" s="7"/>
      <c r="AA28" s="8"/>
      <c r="AB28" s="8"/>
      <c r="AC28" s="8"/>
      <c r="AD28" s="8"/>
      <c r="AE28" s="16"/>
      <c r="AF28" s="73">
        <f t="shared" si="9"/>
        <v>0</v>
      </c>
      <c r="AG28" s="7"/>
      <c r="AH28" s="8"/>
      <c r="AI28" s="8"/>
      <c r="AJ28" s="8"/>
      <c r="AK28" s="8"/>
      <c r="AL28" s="16"/>
      <c r="AM28" s="73">
        <f t="shared" si="10"/>
        <v>0</v>
      </c>
      <c r="AN28" s="73">
        <f t="shared" si="11"/>
        <v>0</v>
      </c>
    </row>
    <row r="29" spans="1:40">
      <c r="A29" s="243" t="s">
        <v>60</v>
      </c>
      <c r="B29" s="244"/>
      <c r="C29" s="244"/>
      <c r="D29" s="245"/>
      <c r="E29" s="7"/>
      <c r="F29" s="8"/>
      <c r="G29" s="8"/>
      <c r="H29" s="8"/>
      <c r="I29" s="8"/>
      <c r="J29" s="16"/>
      <c r="K29" s="73">
        <f t="shared" si="6"/>
        <v>0</v>
      </c>
      <c r="L29" s="7"/>
      <c r="M29" s="8"/>
      <c r="N29" s="8"/>
      <c r="O29" s="8"/>
      <c r="P29" s="8"/>
      <c r="Q29" s="16"/>
      <c r="R29" s="73">
        <f t="shared" si="7"/>
        <v>0</v>
      </c>
      <c r="S29" s="7"/>
      <c r="T29" s="8"/>
      <c r="U29" s="8"/>
      <c r="V29" s="8"/>
      <c r="W29" s="8"/>
      <c r="X29" s="16"/>
      <c r="Y29" s="73">
        <f t="shared" si="8"/>
        <v>0</v>
      </c>
      <c r="Z29" s="7"/>
      <c r="AA29" s="8"/>
      <c r="AB29" s="8"/>
      <c r="AC29" s="8"/>
      <c r="AD29" s="8"/>
      <c r="AE29" s="16"/>
      <c r="AF29" s="73">
        <f t="shared" si="9"/>
        <v>0</v>
      </c>
      <c r="AG29" s="7"/>
      <c r="AH29" s="8"/>
      <c r="AI29" s="8"/>
      <c r="AJ29" s="8"/>
      <c r="AK29" s="8"/>
      <c r="AL29" s="16"/>
      <c r="AM29" s="73">
        <f t="shared" si="10"/>
        <v>0</v>
      </c>
      <c r="AN29" s="73">
        <f t="shared" si="11"/>
        <v>0</v>
      </c>
    </row>
    <row r="30" spans="1:40">
      <c r="A30" s="243" t="s">
        <v>61</v>
      </c>
      <c r="B30" s="244"/>
      <c r="C30" s="244"/>
      <c r="D30" s="245"/>
      <c r="E30" s="7"/>
      <c r="F30" s="8"/>
      <c r="G30" s="8"/>
      <c r="H30" s="8"/>
      <c r="I30" s="8"/>
      <c r="J30" s="16"/>
      <c r="K30" s="73">
        <f t="shared" si="6"/>
        <v>0</v>
      </c>
      <c r="L30" s="7"/>
      <c r="M30" s="8"/>
      <c r="N30" s="8"/>
      <c r="O30" s="8"/>
      <c r="P30" s="8"/>
      <c r="Q30" s="16"/>
      <c r="R30" s="73">
        <f t="shared" si="7"/>
        <v>0</v>
      </c>
      <c r="S30" s="7"/>
      <c r="T30" s="8"/>
      <c r="U30" s="8"/>
      <c r="V30" s="8"/>
      <c r="W30" s="8"/>
      <c r="X30" s="16"/>
      <c r="Y30" s="73">
        <f t="shared" si="8"/>
        <v>0</v>
      </c>
      <c r="Z30" s="7"/>
      <c r="AA30" s="8"/>
      <c r="AB30" s="8"/>
      <c r="AC30" s="8"/>
      <c r="AD30" s="8"/>
      <c r="AE30" s="16"/>
      <c r="AF30" s="73">
        <f t="shared" si="9"/>
        <v>0</v>
      </c>
      <c r="AG30" s="7"/>
      <c r="AH30" s="8"/>
      <c r="AI30" s="8"/>
      <c r="AJ30" s="8"/>
      <c r="AK30" s="8"/>
      <c r="AL30" s="16"/>
      <c r="AM30" s="73">
        <f t="shared" si="10"/>
        <v>0</v>
      </c>
      <c r="AN30" s="73">
        <f t="shared" si="11"/>
        <v>0</v>
      </c>
    </row>
    <row r="31" spans="1:40">
      <c r="A31" s="243" t="s">
        <v>62</v>
      </c>
      <c r="B31" s="244"/>
      <c r="C31" s="244"/>
      <c r="D31" s="245"/>
      <c r="E31" s="9"/>
      <c r="F31" s="10"/>
      <c r="G31" s="10"/>
      <c r="H31" s="10"/>
      <c r="I31" s="10"/>
      <c r="J31" s="17"/>
      <c r="K31" s="74">
        <f t="shared" si="6"/>
        <v>0</v>
      </c>
      <c r="L31" s="9"/>
      <c r="M31" s="10"/>
      <c r="N31" s="10"/>
      <c r="O31" s="10"/>
      <c r="P31" s="10"/>
      <c r="Q31" s="17"/>
      <c r="R31" s="74">
        <f t="shared" si="7"/>
        <v>0</v>
      </c>
      <c r="S31" s="9"/>
      <c r="T31" s="10"/>
      <c r="U31" s="10"/>
      <c r="V31" s="10"/>
      <c r="W31" s="10"/>
      <c r="X31" s="17"/>
      <c r="Y31" s="74">
        <f t="shared" si="8"/>
        <v>0</v>
      </c>
      <c r="Z31" s="9"/>
      <c r="AA31" s="10"/>
      <c r="AB31" s="10"/>
      <c r="AC31" s="10"/>
      <c r="AD31" s="10"/>
      <c r="AE31" s="17"/>
      <c r="AF31" s="74">
        <f t="shared" si="9"/>
        <v>0</v>
      </c>
      <c r="AG31" s="9"/>
      <c r="AH31" s="10"/>
      <c r="AI31" s="10"/>
      <c r="AJ31" s="10"/>
      <c r="AK31" s="10"/>
      <c r="AL31" s="17"/>
      <c r="AM31" s="74">
        <f t="shared" si="10"/>
        <v>0</v>
      </c>
      <c r="AN31" s="74">
        <f t="shared" si="11"/>
        <v>0</v>
      </c>
    </row>
    <row r="32" spans="1:40">
      <c r="A32" s="246" t="s">
        <v>63</v>
      </c>
      <c r="B32" s="247"/>
      <c r="C32" s="247"/>
      <c r="D32" s="248"/>
      <c r="E32" s="7"/>
      <c r="F32" s="8"/>
      <c r="G32" s="8"/>
      <c r="H32" s="8"/>
      <c r="I32" s="8"/>
      <c r="J32" s="16"/>
      <c r="K32" s="73">
        <f t="shared" si="6"/>
        <v>0</v>
      </c>
      <c r="L32" s="7"/>
      <c r="M32" s="8"/>
      <c r="N32" s="8"/>
      <c r="O32" s="8"/>
      <c r="P32" s="8"/>
      <c r="Q32" s="16"/>
      <c r="R32" s="73">
        <f t="shared" si="7"/>
        <v>0</v>
      </c>
      <c r="S32" s="7"/>
      <c r="T32" s="8"/>
      <c r="U32" s="8"/>
      <c r="V32" s="8"/>
      <c r="W32" s="8"/>
      <c r="X32" s="16"/>
      <c r="Y32" s="73">
        <f t="shared" si="8"/>
        <v>0</v>
      </c>
      <c r="Z32" s="7"/>
      <c r="AA32" s="8"/>
      <c r="AB32" s="8"/>
      <c r="AC32" s="8"/>
      <c r="AD32" s="8"/>
      <c r="AE32" s="16"/>
      <c r="AF32" s="73">
        <f t="shared" si="9"/>
        <v>0</v>
      </c>
      <c r="AG32" s="7"/>
      <c r="AH32" s="8"/>
      <c r="AI32" s="8"/>
      <c r="AJ32" s="8"/>
      <c r="AK32" s="8"/>
      <c r="AL32" s="16"/>
      <c r="AM32" s="73">
        <f t="shared" si="10"/>
        <v>0</v>
      </c>
      <c r="AN32" s="73">
        <f t="shared" si="11"/>
        <v>0</v>
      </c>
    </row>
    <row r="33" spans="1:40">
      <c r="A33" s="246" t="s">
        <v>64</v>
      </c>
      <c r="B33" s="247"/>
      <c r="C33" s="247"/>
      <c r="D33" s="248"/>
      <c r="E33" s="7"/>
      <c r="F33" s="8"/>
      <c r="G33" s="8"/>
      <c r="H33" s="8"/>
      <c r="I33" s="8"/>
      <c r="J33" s="16"/>
      <c r="K33" s="73">
        <f t="shared" si="6"/>
        <v>0</v>
      </c>
      <c r="L33" s="7"/>
      <c r="M33" s="8"/>
      <c r="N33" s="8"/>
      <c r="O33" s="8"/>
      <c r="P33" s="8"/>
      <c r="Q33" s="16"/>
      <c r="R33" s="73">
        <f t="shared" si="7"/>
        <v>0</v>
      </c>
      <c r="S33" s="7"/>
      <c r="T33" s="8"/>
      <c r="U33" s="8"/>
      <c r="V33" s="8"/>
      <c r="W33" s="8"/>
      <c r="X33" s="16"/>
      <c r="Y33" s="73">
        <f t="shared" si="8"/>
        <v>0</v>
      </c>
      <c r="Z33" s="7"/>
      <c r="AA33" s="8"/>
      <c r="AB33" s="8"/>
      <c r="AC33" s="8"/>
      <c r="AD33" s="8"/>
      <c r="AE33" s="16"/>
      <c r="AF33" s="73">
        <f t="shared" si="9"/>
        <v>0</v>
      </c>
      <c r="AG33" s="7"/>
      <c r="AH33" s="8"/>
      <c r="AI33" s="8"/>
      <c r="AJ33" s="8"/>
      <c r="AK33" s="8"/>
      <c r="AL33" s="16"/>
      <c r="AM33" s="73">
        <f t="shared" si="10"/>
        <v>0</v>
      </c>
      <c r="AN33" s="73">
        <f t="shared" si="11"/>
        <v>0</v>
      </c>
    </row>
    <row r="34" spans="1:40" ht="15.75" customHeight="1">
      <c r="A34" s="243" t="s">
        <v>65</v>
      </c>
      <c r="B34" s="244"/>
      <c r="C34" s="244"/>
      <c r="D34" s="245"/>
      <c r="E34" s="7"/>
      <c r="F34" s="8"/>
      <c r="G34" s="8"/>
      <c r="H34" s="8"/>
      <c r="I34" s="8"/>
      <c r="J34" s="16"/>
      <c r="K34" s="73">
        <f t="shared" si="6"/>
        <v>0</v>
      </c>
      <c r="L34" s="7"/>
      <c r="M34" s="8"/>
      <c r="N34" s="8"/>
      <c r="O34" s="8"/>
      <c r="P34" s="8"/>
      <c r="Q34" s="16"/>
      <c r="R34" s="73">
        <f t="shared" si="7"/>
        <v>0</v>
      </c>
      <c r="S34" s="7"/>
      <c r="T34" s="8"/>
      <c r="U34" s="8"/>
      <c r="V34" s="8"/>
      <c r="W34" s="8"/>
      <c r="X34" s="16"/>
      <c r="Y34" s="73">
        <f t="shared" si="8"/>
        <v>0</v>
      </c>
      <c r="Z34" s="7"/>
      <c r="AA34" s="8"/>
      <c r="AB34" s="8"/>
      <c r="AC34" s="8"/>
      <c r="AD34" s="8"/>
      <c r="AE34" s="16"/>
      <c r="AF34" s="73">
        <f t="shared" si="9"/>
        <v>0</v>
      </c>
      <c r="AG34" s="7"/>
      <c r="AH34" s="8"/>
      <c r="AI34" s="8"/>
      <c r="AJ34" s="8"/>
      <c r="AK34" s="8"/>
      <c r="AL34" s="16"/>
      <c r="AM34" s="73">
        <f t="shared" si="10"/>
        <v>0</v>
      </c>
      <c r="AN34" s="73">
        <f t="shared" si="11"/>
        <v>0</v>
      </c>
    </row>
    <row r="35" spans="1:40" ht="16.5" customHeight="1">
      <c r="A35" s="258" t="s">
        <v>66</v>
      </c>
      <c r="B35" s="259"/>
      <c r="C35" s="259"/>
      <c r="D35" s="260"/>
      <c r="E35" s="76">
        <f t="shared" ref="E35:AN35" si="12">SUM(E23:E34)</f>
        <v>0</v>
      </c>
      <c r="F35" s="77">
        <f t="shared" si="12"/>
        <v>0</v>
      </c>
      <c r="G35" s="77">
        <f t="shared" si="12"/>
        <v>0</v>
      </c>
      <c r="H35" s="77">
        <f t="shared" si="12"/>
        <v>0</v>
      </c>
      <c r="I35" s="77">
        <f t="shared" si="12"/>
        <v>0</v>
      </c>
      <c r="J35" s="78">
        <f t="shared" si="12"/>
        <v>0</v>
      </c>
      <c r="K35" s="75">
        <f t="shared" si="12"/>
        <v>0</v>
      </c>
      <c r="L35" s="76">
        <f t="shared" si="12"/>
        <v>0</v>
      </c>
      <c r="M35" s="77">
        <f t="shared" si="12"/>
        <v>0</v>
      </c>
      <c r="N35" s="77">
        <f t="shared" si="12"/>
        <v>0</v>
      </c>
      <c r="O35" s="77">
        <f t="shared" si="12"/>
        <v>0</v>
      </c>
      <c r="P35" s="77">
        <f t="shared" si="12"/>
        <v>0</v>
      </c>
      <c r="Q35" s="78">
        <f t="shared" si="12"/>
        <v>0</v>
      </c>
      <c r="R35" s="75">
        <f t="shared" si="12"/>
        <v>0</v>
      </c>
      <c r="S35" s="76">
        <f t="shared" si="12"/>
        <v>0</v>
      </c>
      <c r="T35" s="77">
        <f t="shared" si="12"/>
        <v>0</v>
      </c>
      <c r="U35" s="77">
        <f t="shared" si="12"/>
        <v>0</v>
      </c>
      <c r="V35" s="77">
        <f t="shared" si="12"/>
        <v>0</v>
      </c>
      <c r="W35" s="77">
        <f t="shared" si="12"/>
        <v>0</v>
      </c>
      <c r="X35" s="78">
        <f t="shared" si="12"/>
        <v>0</v>
      </c>
      <c r="Y35" s="75">
        <f t="shared" si="12"/>
        <v>0</v>
      </c>
      <c r="Z35" s="76">
        <f t="shared" si="12"/>
        <v>0</v>
      </c>
      <c r="AA35" s="77">
        <f t="shared" si="12"/>
        <v>0</v>
      </c>
      <c r="AB35" s="77">
        <f t="shared" si="12"/>
        <v>0</v>
      </c>
      <c r="AC35" s="77">
        <f t="shared" si="12"/>
        <v>0</v>
      </c>
      <c r="AD35" s="77">
        <f t="shared" si="12"/>
        <v>0</v>
      </c>
      <c r="AE35" s="78">
        <f t="shared" si="12"/>
        <v>0</v>
      </c>
      <c r="AF35" s="75">
        <f t="shared" si="12"/>
        <v>0</v>
      </c>
      <c r="AG35" s="76">
        <f t="shared" si="12"/>
        <v>0</v>
      </c>
      <c r="AH35" s="77">
        <f t="shared" si="12"/>
        <v>0</v>
      </c>
      <c r="AI35" s="77">
        <f t="shared" si="12"/>
        <v>0</v>
      </c>
      <c r="AJ35" s="77">
        <f t="shared" si="12"/>
        <v>0</v>
      </c>
      <c r="AK35" s="77">
        <f t="shared" si="12"/>
        <v>0</v>
      </c>
      <c r="AL35" s="78">
        <f t="shared" si="12"/>
        <v>0</v>
      </c>
      <c r="AM35" s="75">
        <f t="shared" si="12"/>
        <v>0</v>
      </c>
      <c r="AN35" s="75">
        <f t="shared" si="12"/>
        <v>0</v>
      </c>
    </row>
    <row r="36" spans="1:40" ht="16.5" customHeight="1">
      <c r="A36" s="258" t="s">
        <v>67</v>
      </c>
      <c r="B36" s="259"/>
      <c r="C36" s="259"/>
      <c r="D36" s="260"/>
      <c r="E36" s="76">
        <f t="shared" ref="E36:AN36" si="13">SUM(E23:E31)</f>
        <v>0</v>
      </c>
      <c r="F36" s="77">
        <f t="shared" si="13"/>
        <v>0</v>
      </c>
      <c r="G36" s="77">
        <f t="shared" si="13"/>
        <v>0</v>
      </c>
      <c r="H36" s="77">
        <f t="shared" si="13"/>
        <v>0</v>
      </c>
      <c r="I36" s="77">
        <f t="shared" si="13"/>
        <v>0</v>
      </c>
      <c r="J36" s="78">
        <f t="shared" si="13"/>
        <v>0</v>
      </c>
      <c r="K36" s="75">
        <f t="shared" si="13"/>
        <v>0</v>
      </c>
      <c r="L36" s="76">
        <f t="shared" si="13"/>
        <v>0</v>
      </c>
      <c r="M36" s="77">
        <f t="shared" si="13"/>
        <v>0</v>
      </c>
      <c r="N36" s="77">
        <f t="shared" si="13"/>
        <v>0</v>
      </c>
      <c r="O36" s="77">
        <f t="shared" si="13"/>
        <v>0</v>
      </c>
      <c r="P36" s="77">
        <f t="shared" si="13"/>
        <v>0</v>
      </c>
      <c r="Q36" s="78">
        <f t="shared" si="13"/>
        <v>0</v>
      </c>
      <c r="R36" s="75">
        <f t="shared" si="13"/>
        <v>0</v>
      </c>
      <c r="S36" s="76">
        <f t="shared" si="13"/>
        <v>0</v>
      </c>
      <c r="T36" s="77">
        <f t="shared" si="13"/>
        <v>0</v>
      </c>
      <c r="U36" s="77">
        <f t="shared" si="13"/>
        <v>0</v>
      </c>
      <c r="V36" s="77">
        <f t="shared" si="13"/>
        <v>0</v>
      </c>
      <c r="W36" s="77">
        <f t="shared" si="13"/>
        <v>0</v>
      </c>
      <c r="X36" s="78">
        <f t="shared" si="13"/>
        <v>0</v>
      </c>
      <c r="Y36" s="75">
        <f t="shared" si="13"/>
        <v>0</v>
      </c>
      <c r="Z36" s="76">
        <f t="shared" si="13"/>
        <v>0</v>
      </c>
      <c r="AA36" s="77">
        <f t="shared" si="13"/>
        <v>0</v>
      </c>
      <c r="AB36" s="77">
        <f t="shared" si="13"/>
        <v>0</v>
      </c>
      <c r="AC36" s="77">
        <f t="shared" si="13"/>
        <v>0</v>
      </c>
      <c r="AD36" s="77">
        <f t="shared" si="13"/>
        <v>0</v>
      </c>
      <c r="AE36" s="78">
        <f t="shared" si="13"/>
        <v>0</v>
      </c>
      <c r="AF36" s="75">
        <f t="shared" si="13"/>
        <v>0</v>
      </c>
      <c r="AG36" s="76">
        <f t="shared" si="13"/>
        <v>0</v>
      </c>
      <c r="AH36" s="77">
        <f t="shared" si="13"/>
        <v>0</v>
      </c>
      <c r="AI36" s="77">
        <f t="shared" si="13"/>
        <v>0</v>
      </c>
      <c r="AJ36" s="77">
        <f t="shared" si="13"/>
        <v>0</v>
      </c>
      <c r="AK36" s="77">
        <f t="shared" si="13"/>
        <v>0</v>
      </c>
      <c r="AL36" s="78">
        <f t="shared" si="13"/>
        <v>0</v>
      </c>
      <c r="AM36" s="75">
        <f t="shared" si="13"/>
        <v>0</v>
      </c>
      <c r="AN36" s="75">
        <f t="shared" si="13"/>
        <v>0</v>
      </c>
    </row>
    <row r="37" spans="1:40" ht="16.5" customHeight="1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0" ht="15.75" customHeight="1">
      <c r="A38" s="261" t="s">
        <v>68</v>
      </c>
      <c r="B38" s="262"/>
      <c r="C38" s="262"/>
      <c r="D38" s="263"/>
      <c r="E38" s="102" t="str">
        <f t="shared" ref="E38:AN38" si="14">IF($C$4="oui",E35-(E36/$B$9),"-")</f>
        <v>-</v>
      </c>
      <c r="F38" s="103" t="str">
        <f t="shared" si="14"/>
        <v>-</v>
      </c>
      <c r="G38" s="103" t="str">
        <f t="shared" si="14"/>
        <v>-</v>
      </c>
      <c r="H38" s="103" t="str">
        <f t="shared" si="14"/>
        <v>-</v>
      </c>
      <c r="I38" s="103" t="str">
        <f t="shared" si="14"/>
        <v>-</v>
      </c>
      <c r="J38" s="104" t="str">
        <f t="shared" si="14"/>
        <v>-</v>
      </c>
      <c r="K38" s="108" t="str">
        <f t="shared" si="14"/>
        <v>-</v>
      </c>
      <c r="L38" s="102" t="str">
        <f t="shared" si="14"/>
        <v>-</v>
      </c>
      <c r="M38" s="103" t="str">
        <f t="shared" si="14"/>
        <v>-</v>
      </c>
      <c r="N38" s="103" t="str">
        <f t="shared" si="14"/>
        <v>-</v>
      </c>
      <c r="O38" s="103" t="str">
        <f t="shared" si="14"/>
        <v>-</v>
      </c>
      <c r="P38" s="103" t="str">
        <f t="shared" si="14"/>
        <v>-</v>
      </c>
      <c r="Q38" s="104" t="str">
        <f t="shared" si="14"/>
        <v>-</v>
      </c>
      <c r="R38" s="108" t="str">
        <f t="shared" si="14"/>
        <v>-</v>
      </c>
      <c r="S38" s="102" t="str">
        <f t="shared" si="14"/>
        <v>-</v>
      </c>
      <c r="T38" s="103" t="str">
        <f t="shared" si="14"/>
        <v>-</v>
      </c>
      <c r="U38" s="103" t="str">
        <f t="shared" si="14"/>
        <v>-</v>
      </c>
      <c r="V38" s="103" t="str">
        <f t="shared" si="14"/>
        <v>-</v>
      </c>
      <c r="W38" s="103" t="str">
        <f t="shared" si="14"/>
        <v>-</v>
      </c>
      <c r="X38" s="104" t="str">
        <f t="shared" si="14"/>
        <v>-</v>
      </c>
      <c r="Y38" s="108" t="str">
        <f t="shared" si="14"/>
        <v>-</v>
      </c>
      <c r="Z38" s="102" t="str">
        <f t="shared" si="14"/>
        <v>-</v>
      </c>
      <c r="AA38" s="103" t="str">
        <f t="shared" si="14"/>
        <v>-</v>
      </c>
      <c r="AB38" s="103" t="str">
        <f t="shared" si="14"/>
        <v>-</v>
      </c>
      <c r="AC38" s="103" t="str">
        <f t="shared" si="14"/>
        <v>-</v>
      </c>
      <c r="AD38" s="103" t="str">
        <f t="shared" si="14"/>
        <v>-</v>
      </c>
      <c r="AE38" s="104" t="str">
        <f t="shared" si="14"/>
        <v>-</v>
      </c>
      <c r="AF38" s="108" t="str">
        <f t="shared" si="14"/>
        <v>-</v>
      </c>
      <c r="AG38" s="102" t="str">
        <f t="shared" si="14"/>
        <v>-</v>
      </c>
      <c r="AH38" s="103" t="str">
        <f t="shared" si="14"/>
        <v>-</v>
      </c>
      <c r="AI38" s="103" t="str">
        <f t="shared" si="14"/>
        <v>-</v>
      </c>
      <c r="AJ38" s="103" t="str">
        <f t="shared" si="14"/>
        <v>-</v>
      </c>
      <c r="AK38" s="103" t="str">
        <f t="shared" si="14"/>
        <v>-</v>
      </c>
      <c r="AL38" s="104" t="str">
        <f t="shared" si="14"/>
        <v>-</v>
      </c>
      <c r="AM38" s="108" t="str">
        <f t="shared" si="14"/>
        <v>-</v>
      </c>
      <c r="AN38" s="108" t="str">
        <f t="shared" si="14"/>
        <v>-</v>
      </c>
    </row>
    <row r="39" spans="1:40">
      <c r="A39" s="264" t="s">
        <v>69</v>
      </c>
      <c r="B39" s="265"/>
      <c r="C39" s="265"/>
      <c r="D39" s="266"/>
      <c r="E39" s="105" t="str">
        <f t="shared" ref="E39:AN39" si="15">IF($C$4="oui",E35-E38,"-")</f>
        <v>-</v>
      </c>
      <c r="F39" s="106" t="str">
        <f t="shared" si="15"/>
        <v>-</v>
      </c>
      <c r="G39" s="106" t="str">
        <f t="shared" si="15"/>
        <v>-</v>
      </c>
      <c r="H39" s="106" t="str">
        <f t="shared" si="15"/>
        <v>-</v>
      </c>
      <c r="I39" s="106" t="str">
        <f t="shared" si="15"/>
        <v>-</v>
      </c>
      <c r="J39" s="107" t="str">
        <f t="shared" si="15"/>
        <v>-</v>
      </c>
      <c r="K39" s="109" t="str">
        <f t="shared" si="15"/>
        <v>-</v>
      </c>
      <c r="L39" s="105" t="str">
        <f t="shared" si="15"/>
        <v>-</v>
      </c>
      <c r="M39" s="106" t="str">
        <f t="shared" si="15"/>
        <v>-</v>
      </c>
      <c r="N39" s="106" t="str">
        <f t="shared" si="15"/>
        <v>-</v>
      </c>
      <c r="O39" s="106" t="str">
        <f t="shared" si="15"/>
        <v>-</v>
      </c>
      <c r="P39" s="106" t="str">
        <f t="shared" si="15"/>
        <v>-</v>
      </c>
      <c r="Q39" s="107" t="str">
        <f t="shared" si="15"/>
        <v>-</v>
      </c>
      <c r="R39" s="109" t="str">
        <f t="shared" si="15"/>
        <v>-</v>
      </c>
      <c r="S39" s="105" t="str">
        <f t="shared" si="15"/>
        <v>-</v>
      </c>
      <c r="T39" s="106" t="str">
        <f t="shared" si="15"/>
        <v>-</v>
      </c>
      <c r="U39" s="106" t="str">
        <f t="shared" si="15"/>
        <v>-</v>
      </c>
      <c r="V39" s="106" t="str">
        <f t="shared" si="15"/>
        <v>-</v>
      </c>
      <c r="W39" s="106" t="str">
        <f t="shared" si="15"/>
        <v>-</v>
      </c>
      <c r="X39" s="107" t="str">
        <f t="shared" si="15"/>
        <v>-</v>
      </c>
      <c r="Y39" s="109" t="str">
        <f t="shared" si="15"/>
        <v>-</v>
      </c>
      <c r="Z39" s="105" t="str">
        <f t="shared" si="15"/>
        <v>-</v>
      </c>
      <c r="AA39" s="106" t="str">
        <f t="shared" si="15"/>
        <v>-</v>
      </c>
      <c r="AB39" s="106" t="str">
        <f t="shared" si="15"/>
        <v>-</v>
      </c>
      <c r="AC39" s="106" t="str">
        <f t="shared" si="15"/>
        <v>-</v>
      </c>
      <c r="AD39" s="106" t="str">
        <f t="shared" si="15"/>
        <v>-</v>
      </c>
      <c r="AE39" s="107" t="str">
        <f t="shared" si="15"/>
        <v>-</v>
      </c>
      <c r="AF39" s="109" t="str">
        <f t="shared" si="15"/>
        <v>-</v>
      </c>
      <c r="AG39" s="105" t="str">
        <f t="shared" si="15"/>
        <v>-</v>
      </c>
      <c r="AH39" s="106" t="str">
        <f t="shared" si="15"/>
        <v>-</v>
      </c>
      <c r="AI39" s="106" t="str">
        <f t="shared" si="15"/>
        <v>-</v>
      </c>
      <c r="AJ39" s="106" t="str">
        <f t="shared" si="15"/>
        <v>-</v>
      </c>
      <c r="AK39" s="106" t="str">
        <f t="shared" si="15"/>
        <v>-</v>
      </c>
      <c r="AL39" s="107" t="str">
        <f t="shared" si="15"/>
        <v>-</v>
      </c>
      <c r="AM39" s="109" t="str">
        <f t="shared" si="15"/>
        <v>-</v>
      </c>
      <c r="AN39" s="109" t="str">
        <f t="shared" si="15"/>
        <v>-</v>
      </c>
    </row>
    <row r="40" spans="1:40" ht="15.75" customHeight="1">
      <c r="A40" s="267" t="s">
        <v>70</v>
      </c>
      <c r="B40" s="268"/>
      <c r="C40" s="268"/>
      <c r="D40" s="269"/>
      <c r="E40" s="98" t="str">
        <f t="shared" ref="E40:AN40" si="16">IFERROR(E38/E35,"-")</f>
        <v>-</v>
      </c>
      <c r="F40" s="99" t="str">
        <f t="shared" si="16"/>
        <v>-</v>
      </c>
      <c r="G40" s="99" t="str">
        <f t="shared" si="16"/>
        <v>-</v>
      </c>
      <c r="H40" s="99" t="str">
        <f t="shared" si="16"/>
        <v>-</v>
      </c>
      <c r="I40" s="99" t="str">
        <f t="shared" si="16"/>
        <v>-</v>
      </c>
      <c r="J40" s="100" t="str">
        <f t="shared" si="16"/>
        <v>-</v>
      </c>
      <c r="K40" s="110" t="str">
        <f t="shared" si="16"/>
        <v>-</v>
      </c>
      <c r="L40" s="98" t="str">
        <f t="shared" si="16"/>
        <v>-</v>
      </c>
      <c r="M40" s="99" t="str">
        <f t="shared" si="16"/>
        <v>-</v>
      </c>
      <c r="N40" s="99" t="str">
        <f t="shared" si="16"/>
        <v>-</v>
      </c>
      <c r="O40" s="99" t="str">
        <f t="shared" si="16"/>
        <v>-</v>
      </c>
      <c r="P40" s="99" t="str">
        <f t="shared" si="16"/>
        <v>-</v>
      </c>
      <c r="Q40" s="100" t="str">
        <f t="shared" si="16"/>
        <v>-</v>
      </c>
      <c r="R40" s="110" t="str">
        <f t="shared" si="16"/>
        <v>-</v>
      </c>
      <c r="S40" s="98" t="str">
        <f t="shared" si="16"/>
        <v>-</v>
      </c>
      <c r="T40" s="99" t="str">
        <f t="shared" si="16"/>
        <v>-</v>
      </c>
      <c r="U40" s="99" t="str">
        <f t="shared" si="16"/>
        <v>-</v>
      </c>
      <c r="V40" s="99" t="str">
        <f t="shared" si="16"/>
        <v>-</v>
      </c>
      <c r="W40" s="99" t="str">
        <f t="shared" si="16"/>
        <v>-</v>
      </c>
      <c r="X40" s="100" t="str">
        <f t="shared" si="16"/>
        <v>-</v>
      </c>
      <c r="Y40" s="110" t="str">
        <f t="shared" si="16"/>
        <v>-</v>
      </c>
      <c r="Z40" s="98" t="str">
        <f t="shared" si="16"/>
        <v>-</v>
      </c>
      <c r="AA40" s="99" t="str">
        <f t="shared" si="16"/>
        <v>-</v>
      </c>
      <c r="AB40" s="99" t="str">
        <f t="shared" si="16"/>
        <v>-</v>
      </c>
      <c r="AC40" s="99" t="str">
        <f t="shared" si="16"/>
        <v>-</v>
      </c>
      <c r="AD40" s="99" t="str">
        <f t="shared" si="16"/>
        <v>-</v>
      </c>
      <c r="AE40" s="100" t="str">
        <f t="shared" si="16"/>
        <v>-</v>
      </c>
      <c r="AF40" s="110" t="str">
        <f t="shared" si="16"/>
        <v>-</v>
      </c>
      <c r="AG40" s="98" t="str">
        <f t="shared" si="16"/>
        <v>-</v>
      </c>
      <c r="AH40" s="99" t="str">
        <f t="shared" si="16"/>
        <v>-</v>
      </c>
      <c r="AI40" s="99" t="str">
        <f t="shared" si="16"/>
        <v>-</v>
      </c>
      <c r="AJ40" s="99" t="str">
        <f t="shared" si="16"/>
        <v>-</v>
      </c>
      <c r="AK40" s="99" t="str">
        <f t="shared" si="16"/>
        <v>-</v>
      </c>
      <c r="AL40" s="100" t="str">
        <f t="shared" si="16"/>
        <v>-</v>
      </c>
      <c r="AM40" s="110" t="str">
        <f t="shared" si="16"/>
        <v>-</v>
      </c>
      <c r="AN40" s="110" t="str">
        <f t="shared" si="16"/>
        <v>-</v>
      </c>
    </row>
    <row r="41" spans="1:40" ht="16.5" customHeight="1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0" ht="15.75" customHeight="1">
      <c r="A42" s="261" t="s">
        <v>71</v>
      </c>
      <c r="B42" s="262"/>
      <c r="C42" s="262"/>
      <c r="D42" s="263"/>
      <c r="E42" s="86" t="str">
        <f t="shared" ref="E42:AN42" si="17">IFERROR(E36/E35,"-")</f>
        <v>-</v>
      </c>
      <c r="F42" s="87" t="str">
        <f t="shared" si="17"/>
        <v>-</v>
      </c>
      <c r="G42" s="87" t="str">
        <f t="shared" si="17"/>
        <v>-</v>
      </c>
      <c r="H42" s="87" t="str">
        <f t="shared" si="17"/>
        <v>-</v>
      </c>
      <c r="I42" s="87" t="str">
        <f t="shared" si="17"/>
        <v>-</v>
      </c>
      <c r="J42" s="88" t="str">
        <f t="shared" si="17"/>
        <v>-</v>
      </c>
      <c r="K42" s="111" t="str">
        <f t="shared" si="17"/>
        <v>-</v>
      </c>
      <c r="L42" s="86" t="str">
        <f t="shared" si="17"/>
        <v>-</v>
      </c>
      <c r="M42" s="87" t="str">
        <f t="shared" si="17"/>
        <v>-</v>
      </c>
      <c r="N42" s="87" t="str">
        <f t="shared" si="17"/>
        <v>-</v>
      </c>
      <c r="O42" s="87" t="str">
        <f t="shared" si="17"/>
        <v>-</v>
      </c>
      <c r="P42" s="87" t="str">
        <f t="shared" si="17"/>
        <v>-</v>
      </c>
      <c r="Q42" s="88" t="str">
        <f t="shared" si="17"/>
        <v>-</v>
      </c>
      <c r="R42" s="111" t="str">
        <f t="shared" si="17"/>
        <v>-</v>
      </c>
      <c r="S42" s="86" t="str">
        <f t="shared" si="17"/>
        <v>-</v>
      </c>
      <c r="T42" s="87" t="str">
        <f t="shared" si="17"/>
        <v>-</v>
      </c>
      <c r="U42" s="87" t="str">
        <f t="shared" si="17"/>
        <v>-</v>
      </c>
      <c r="V42" s="87" t="str">
        <f t="shared" si="17"/>
        <v>-</v>
      </c>
      <c r="W42" s="87" t="str">
        <f t="shared" si="17"/>
        <v>-</v>
      </c>
      <c r="X42" s="88" t="str">
        <f t="shared" si="17"/>
        <v>-</v>
      </c>
      <c r="Y42" s="111" t="str">
        <f t="shared" si="17"/>
        <v>-</v>
      </c>
      <c r="Z42" s="86" t="str">
        <f t="shared" si="17"/>
        <v>-</v>
      </c>
      <c r="AA42" s="87" t="str">
        <f t="shared" si="17"/>
        <v>-</v>
      </c>
      <c r="AB42" s="87" t="str">
        <f t="shared" si="17"/>
        <v>-</v>
      </c>
      <c r="AC42" s="87" t="str">
        <f t="shared" si="17"/>
        <v>-</v>
      </c>
      <c r="AD42" s="87" t="str">
        <f t="shared" si="17"/>
        <v>-</v>
      </c>
      <c r="AE42" s="88" t="str">
        <f t="shared" si="17"/>
        <v>-</v>
      </c>
      <c r="AF42" s="111" t="str">
        <f t="shared" si="17"/>
        <v>-</v>
      </c>
      <c r="AG42" s="86" t="str">
        <f t="shared" si="17"/>
        <v>-</v>
      </c>
      <c r="AH42" s="87" t="str">
        <f t="shared" si="17"/>
        <v>-</v>
      </c>
      <c r="AI42" s="87" t="str">
        <f t="shared" si="17"/>
        <v>-</v>
      </c>
      <c r="AJ42" s="87" t="str">
        <f t="shared" si="17"/>
        <v>-</v>
      </c>
      <c r="AK42" s="87" t="str">
        <f t="shared" si="17"/>
        <v>-</v>
      </c>
      <c r="AL42" s="88" t="str">
        <f t="shared" si="17"/>
        <v>-</v>
      </c>
      <c r="AM42" s="111" t="str">
        <f t="shared" si="17"/>
        <v>-</v>
      </c>
      <c r="AN42" s="111" t="str">
        <f t="shared" si="17"/>
        <v>-</v>
      </c>
    </row>
    <row r="43" spans="1:40">
      <c r="A43" s="264" t="s">
        <v>72</v>
      </c>
      <c r="B43" s="265"/>
      <c r="C43" s="265"/>
      <c r="D43" s="266"/>
      <c r="E43" s="89" t="str">
        <f t="shared" ref="E43:AN43" si="18">IFERROR((E23+E25+E26+E27)/E35,"-")</f>
        <v>-</v>
      </c>
      <c r="F43" s="90" t="str">
        <f t="shared" si="18"/>
        <v>-</v>
      </c>
      <c r="G43" s="90" t="str">
        <f t="shared" si="18"/>
        <v>-</v>
      </c>
      <c r="H43" s="90" t="str">
        <f t="shared" si="18"/>
        <v>-</v>
      </c>
      <c r="I43" s="90" t="str">
        <f t="shared" si="18"/>
        <v>-</v>
      </c>
      <c r="J43" s="91" t="str">
        <f t="shared" si="18"/>
        <v>-</v>
      </c>
      <c r="K43" s="112" t="str">
        <f t="shared" si="18"/>
        <v>-</v>
      </c>
      <c r="L43" s="89" t="str">
        <f t="shared" si="18"/>
        <v>-</v>
      </c>
      <c r="M43" s="90" t="str">
        <f t="shared" si="18"/>
        <v>-</v>
      </c>
      <c r="N43" s="90" t="str">
        <f t="shared" si="18"/>
        <v>-</v>
      </c>
      <c r="O43" s="90" t="str">
        <f t="shared" si="18"/>
        <v>-</v>
      </c>
      <c r="P43" s="90" t="str">
        <f t="shared" si="18"/>
        <v>-</v>
      </c>
      <c r="Q43" s="91" t="str">
        <f t="shared" si="18"/>
        <v>-</v>
      </c>
      <c r="R43" s="112" t="str">
        <f t="shared" si="18"/>
        <v>-</v>
      </c>
      <c r="S43" s="89" t="str">
        <f t="shared" si="18"/>
        <v>-</v>
      </c>
      <c r="T43" s="90" t="str">
        <f t="shared" si="18"/>
        <v>-</v>
      </c>
      <c r="U43" s="90" t="str">
        <f t="shared" si="18"/>
        <v>-</v>
      </c>
      <c r="V43" s="90" t="str">
        <f t="shared" si="18"/>
        <v>-</v>
      </c>
      <c r="W43" s="90" t="str">
        <f t="shared" si="18"/>
        <v>-</v>
      </c>
      <c r="X43" s="91" t="str">
        <f t="shared" si="18"/>
        <v>-</v>
      </c>
      <c r="Y43" s="112" t="str">
        <f t="shared" si="18"/>
        <v>-</v>
      </c>
      <c r="Z43" s="89" t="str">
        <f t="shared" si="18"/>
        <v>-</v>
      </c>
      <c r="AA43" s="90" t="str">
        <f t="shared" si="18"/>
        <v>-</v>
      </c>
      <c r="AB43" s="90" t="str">
        <f t="shared" si="18"/>
        <v>-</v>
      </c>
      <c r="AC43" s="90" t="str">
        <f t="shared" si="18"/>
        <v>-</v>
      </c>
      <c r="AD43" s="90" t="str">
        <f t="shared" si="18"/>
        <v>-</v>
      </c>
      <c r="AE43" s="91" t="str">
        <f t="shared" si="18"/>
        <v>-</v>
      </c>
      <c r="AF43" s="112" t="str">
        <f t="shared" si="18"/>
        <v>-</v>
      </c>
      <c r="AG43" s="89" t="str">
        <f t="shared" si="18"/>
        <v>-</v>
      </c>
      <c r="AH43" s="90" t="str">
        <f t="shared" si="18"/>
        <v>-</v>
      </c>
      <c r="AI43" s="90" t="str">
        <f t="shared" si="18"/>
        <v>-</v>
      </c>
      <c r="AJ43" s="90" t="str">
        <f t="shared" si="18"/>
        <v>-</v>
      </c>
      <c r="AK43" s="90" t="str">
        <f t="shared" si="18"/>
        <v>-</v>
      </c>
      <c r="AL43" s="91" t="str">
        <f t="shared" si="18"/>
        <v>-</v>
      </c>
      <c r="AM43" s="112" t="str">
        <f t="shared" si="18"/>
        <v>-</v>
      </c>
      <c r="AN43" s="112" t="str">
        <f t="shared" si="18"/>
        <v>-</v>
      </c>
    </row>
    <row r="44" spans="1:40">
      <c r="A44" s="264" t="s">
        <v>73</v>
      </c>
      <c r="B44" s="265"/>
      <c r="C44" s="265"/>
      <c r="D44" s="266"/>
      <c r="E44" s="92" t="str">
        <f t="shared" ref="E44:AN44" si="19">IFERROR(E26/E35,"-")</f>
        <v>-</v>
      </c>
      <c r="F44" s="93" t="str">
        <f t="shared" si="19"/>
        <v>-</v>
      </c>
      <c r="G44" s="93" t="str">
        <f t="shared" si="19"/>
        <v>-</v>
      </c>
      <c r="H44" s="93" t="str">
        <f t="shared" si="19"/>
        <v>-</v>
      </c>
      <c r="I44" s="93" t="str">
        <f t="shared" si="19"/>
        <v>-</v>
      </c>
      <c r="J44" s="94" t="str">
        <f t="shared" si="19"/>
        <v>-</v>
      </c>
      <c r="K44" s="113" t="str">
        <f t="shared" si="19"/>
        <v>-</v>
      </c>
      <c r="L44" s="92" t="str">
        <f t="shared" si="19"/>
        <v>-</v>
      </c>
      <c r="M44" s="93" t="str">
        <f t="shared" si="19"/>
        <v>-</v>
      </c>
      <c r="N44" s="93" t="str">
        <f t="shared" si="19"/>
        <v>-</v>
      </c>
      <c r="O44" s="93" t="str">
        <f t="shared" si="19"/>
        <v>-</v>
      </c>
      <c r="P44" s="93" t="str">
        <f t="shared" si="19"/>
        <v>-</v>
      </c>
      <c r="Q44" s="94" t="str">
        <f t="shared" si="19"/>
        <v>-</v>
      </c>
      <c r="R44" s="113" t="str">
        <f t="shared" si="19"/>
        <v>-</v>
      </c>
      <c r="S44" s="92" t="str">
        <f t="shared" si="19"/>
        <v>-</v>
      </c>
      <c r="T44" s="93" t="str">
        <f t="shared" si="19"/>
        <v>-</v>
      </c>
      <c r="U44" s="93" t="str">
        <f t="shared" si="19"/>
        <v>-</v>
      </c>
      <c r="V44" s="93" t="str">
        <f t="shared" si="19"/>
        <v>-</v>
      </c>
      <c r="W44" s="93" t="str">
        <f t="shared" si="19"/>
        <v>-</v>
      </c>
      <c r="X44" s="94" t="str">
        <f t="shared" si="19"/>
        <v>-</v>
      </c>
      <c r="Y44" s="113" t="str">
        <f t="shared" si="19"/>
        <v>-</v>
      </c>
      <c r="Z44" s="92" t="str">
        <f t="shared" si="19"/>
        <v>-</v>
      </c>
      <c r="AA44" s="93" t="str">
        <f t="shared" si="19"/>
        <v>-</v>
      </c>
      <c r="AB44" s="93" t="str">
        <f t="shared" si="19"/>
        <v>-</v>
      </c>
      <c r="AC44" s="93" t="str">
        <f t="shared" si="19"/>
        <v>-</v>
      </c>
      <c r="AD44" s="93" t="str">
        <f t="shared" si="19"/>
        <v>-</v>
      </c>
      <c r="AE44" s="94" t="str">
        <f t="shared" si="19"/>
        <v>-</v>
      </c>
      <c r="AF44" s="113" t="str">
        <f t="shared" si="19"/>
        <v>-</v>
      </c>
      <c r="AG44" s="92" t="str">
        <f t="shared" si="19"/>
        <v>-</v>
      </c>
      <c r="AH44" s="93" t="str">
        <f t="shared" si="19"/>
        <v>-</v>
      </c>
      <c r="AI44" s="93" t="str">
        <f t="shared" si="19"/>
        <v>-</v>
      </c>
      <c r="AJ44" s="93" t="str">
        <f t="shared" si="19"/>
        <v>-</v>
      </c>
      <c r="AK44" s="93" t="str">
        <f t="shared" si="19"/>
        <v>-</v>
      </c>
      <c r="AL44" s="94" t="str">
        <f t="shared" si="19"/>
        <v>-</v>
      </c>
      <c r="AM44" s="113" t="str">
        <f t="shared" si="19"/>
        <v>-</v>
      </c>
      <c r="AN44" s="113" t="str">
        <f t="shared" si="19"/>
        <v>-</v>
      </c>
    </row>
    <row r="45" spans="1:40">
      <c r="A45" s="264" t="s">
        <v>74</v>
      </c>
      <c r="B45" s="265"/>
      <c r="C45" s="265"/>
      <c r="D45" s="266"/>
      <c r="E45" s="92" t="str">
        <f t="shared" ref="E45:AN45" si="20">IFERROR(E25/E35,"-")</f>
        <v>-</v>
      </c>
      <c r="F45" s="93" t="str">
        <f t="shared" si="20"/>
        <v>-</v>
      </c>
      <c r="G45" s="93" t="str">
        <f t="shared" si="20"/>
        <v>-</v>
      </c>
      <c r="H45" s="93" t="str">
        <f t="shared" si="20"/>
        <v>-</v>
      </c>
      <c r="I45" s="93" t="str">
        <f t="shared" si="20"/>
        <v>-</v>
      </c>
      <c r="J45" s="94" t="str">
        <f t="shared" si="20"/>
        <v>-</v>
      </c>
      <c r="K45" s="113" t="str">
        <f t="shared" si="20"/>
        <v>-</v>
      </c>
      <c r="L45" s="92" t="str">
        <f t="shared" si="20"/>
        <v>-</v>
      </c>
      <c r="M45" s="93" t="str">
        <f t="shared" si="20"/>
        <v>-</v>
      </c>
      <c r="N45" s="93" t="str">
        <f t="shared" si="20"/>
        <v>-</v>
      </c>
      <c r="O45" s="93" t="str">
        <f t="shared" si="20"/>
        <v>-</v>
      </c>
      <c r="P45" s="93" t="str">
        <f t="shared" si="20"/>
        <v>-</v>
      </c>
      <c r="Q45" s="94" t="str">
        <f t="shared" si="20"/>
        <v>-</v>
      </c>
      <c r="R45" s="113" t="str">
        <f t="shared" si="20"/>
        <v>-</v>
      </c>
      <c r="S45" s="92" t="str">
        <f t="shared" si="20"/>
        <v>-</v>
      </c>
      <c r="T45" s="93" t="str">
        <f t="shared" si="20"/>
        <v>-</v>
      </c>
      <c r="U45" s="93" t="str">
        <f t="shared" si="20"/>
        <v>-</v>
      </c>
      <c r="V45" s="93" t="str">
        <f t="shared" si="20"/>
        <v>-</v>
      </c>
      <c r="W45" s="93" t="str">
        <f t="shared" si="20"/>
        <v>-</v>
      </c>
      <c r="X45" s="94" t="str">
        <f t="shared" si="20"/>
        <v>-</v>
      </c>
      <c r="Y45" s="113" t="str">
        <f t="shared" si="20"/>
        <v>-</v>
      </c>
      <c r="Z45" s="92" t="str">
        <f t="shared" si="20"/>
        <v>-</v>
      </c>
      <c r="AA45" s="93" t="str">
        <f t="shared" si="20"/>
        <v>-</v>
      </c>
      <c r="AB45" s="93" t="str">
        <f t="shared" si="20"/>
        <v>-</v>
      </c>
      <c r="AC45" s="93" t="str">
        <f t="shared" si="20"/>
        <v>-</v>
      </c>
      <c r="AD45" s="93" t="str">
        <f t="shared" si="20"/>
        <v>-</v>
      </c>
      <c r="AE45" s="94" t="str">
        <f t="shared" si="20"/>
        <v>-</v>
      </c>
      <c r="AF45" s="113" t="str">
        <f t="shared" si="20"/>
        <v>-</v>
      </c>
      <c r="AG45" s="92" t="str">
        <f t="shared" si="20"/>
        <v>-</v>
      </c>
      <c r="AH45" s="93" t="str">
        <f t="shared" si="20"/>
        <v>-</v>
      </c>
      <c r="AI45" s="93" t="str">
        <f t="shared" si="20"/>
        <v>-</v>
      </c>
      <c r="AJ45" s="93" t="str">
        <f t="shared" si="20"/>
        <v>-</v>
      </c>
      <c r="AK45" s="93" t="str">
        <f t="shared" si="20"/>
        <v>-</v>
      </c>
      <c r="AL45" s="94" t="str">
        <f t="shared" si="20"/>
        <v>-</v>
      </c>
      <c r="AM45" s="113" t="str">
        <f t="shared" si="20"/>
        <v>-</v>
      </c>
      <c r="AN45" s="113" t="str">
        <f t="shared" si="20"/>
        <v>-</v>
      </c>
    </row>
    <row r="46" spans="1:40">
      <c r="A46" s="264" t="s">
        <v>75</v>
      </c>
      <c r="B46" s="265"/>
      <c r="C46" s="265"/>
      <c r="D46" s="266"/>
      <c r="E46" s="92" t="str">
        <f t="shared" ref="E46:AN46" si="21">IFERROR(E27/E35,"-")</f>
        <v>-</v>
      </c>
      <c r="F46" s="93" t="str">
        <f t="shared" si="21"/>
        <v>-</v>
      </c>
      <c r="G46" s="93" t="str">
        <f t="shared" si="21"/>
        <v>-</v>
      </c>
      <c r="H46" s="93" t="str">
        <f t="shared" si="21"/>
        <v>-</v>
      </c>
      <c r="I46" s="93" t="str">
        <f t="shared" si="21"/>
        <v>-</v>
      </c>
      <c r="J46" s="94" t="str">
        <f t="shared" si="21"/>
        <v>-</v>
      </c>
      <c r="K46" s="113" t="str">
        <f t="shared" si="21"/>
        <v>-</v>
      </c>
      <c r="L46" s="92" t="str">
        <f t="shared" si="21"/>
        <v>-</v>
      </c>
      <c r="M46" s="93" t="str">
        <f t="shared" si="21"/>
        <v>-</v>
      </c>
      <c r="N46" s="93" t="str">
        <f t="shared" si="21"/>
        <v>-</v>
      </c>
      <c r="O46" s="93" t="str">
        <f t="shared" si="21"/>
        <v>-</v>
      </c>
      <c r="P46" s="93" t="str">
        <f t="shared" si="21"/>
        <v>-</v>
      </c>
      <c r="Q46" s="94" t="str">
        <f t="shared" si="21"/>
        <v>-</v>
      </c>
      <c r="R46" s="113" t="str">
        <f t="shared" si="21"/>
        <v>-</v>
      </c>
      <c r="S46" s="92" t="str">
        <f t="shared" si="21"/>
        <v>-</v>
      </c>
      <c r="T46" s="93" t="str">
        <f t="shared" si="21"/>
        <v>-</v>
      </c>
      <c r="U46" s="93" t="str">
        <f t="shared" si="21"/>
        <v>-</v>
      </c>
      <c r="V46" s="93" t="str">
        <f t="shared" si="21"/>
        <v>-</v>
      </c>
      <c r="W46" s="93" t="str">
        <f t="shared" si="21"/>
        <v>-</v>
      </c>
      <c r="X46" s="94" t="str">
        <f t="shared" si="21"/>
        <v>-</v>
      </c>
      <c r="Y46" s="113" t="str">
        <f t="shared" si="21"/>
        <v>-</v>
      </c>
      <c r="Z46" s="92" t="str">
        <f t="shared" si="21"/>
        <v>-</v>
      </c>
      <c r="AA46" s="93" t="str">
        <f t="shared" si="21"/>
        <v>-</v>
      </c>
      <c r="AB46" s="93" t="str">
        <f t="shared" si="21"/>
        <v>-</v>
      </c>
      <c r="AC46" s="93" t="str">
        <f t="shared" si="21"/>
        <v>-</v>
      </c>
      <c r="AD46" s="93" t="str">
        <f t="shared" si="21"/>
        <v>-</v>
      </c>
      <c r="AE46" s="94" t="str">
        <f t="shared" si="21"/>
        <v>-</v>
      </c>
      <c r="AF46" s="113" t="str">
        <f t="shared" si="21"/>
        <v>-</v>
      </c>
      <c r="AG46" s="92" t="str">
        <f t="shared" si="21"/>
        <v>-</v>
      </c>
      <c r="AH46" s="93" t="str">
        <f t="shared" si="21"/>
        <v>-</v>
      </c>
      <c r="AI46" s="93" t="str">
        <f t="shared" si="21"/>
        <v>-</v>
      </c>
      <c r="AJ46" s="93" t="str">
        <f t="shared" si="21"/>
        <v>-</v>
      </c>
      <c r="AK46" s="93" t="str">
        <f t="shared" si="21"/>
        <v>-</v>
      </c>
      <c r="AL46" s="94" t="str">
        <f t="shared" si="21"/>
        <v>-</v>
      </c>
      <c r="AM46" s="113" t="str">
        <f t="shared" si="21"/>
        <v>-</v>
      </c>
      <c r="AN46" s="113" t="str">
        <f t="shared" si="21"/>
        <v>-</v>
      </c>
    </row>
    <row r="47" spans="1:40">
      <c r="A47" s="264" t="s">
        <v>76</v>
      </c>
      <c r="B47" s="265"/>
      <c r="C47" s="265"/>
      <c r="D47" s="266"/>
      <c r="E47" s="92" t="str">
        <f t="shared" ref="E47:AN47" si="22">IFERROR(E27/(E23+E25+E26+E27),"-")</f>
        <v>-</v>
      </c>
      <c r="F47" s="93" t="str">
        <f t="shared" si="22"/>
        <v>-</v>
      </c>
      <c r="G47" s="93" t="str">
        <f t="shared" si="22"/>
        <v>-</v>
      </c>
      <c r="H47" s="93" t="str">
        <f t="shared" si="22"/>
        <v>-</v>
      </c>
      <c r="I47" s="93" t="str">
        <f t="shared" si="22"/>
        <v>-</v>
      </c>
      <c r="J47" s="94" t="str">
        <f t="shared" si="22"/>
        <v>-</v>
      </c>
      <c r="K47" s="113" t="str">
        <f t="shared" si="22"/>
        <v>-</v>
      </c>
      <c r="L47" s="92" t="str">
        <f t="shared" si="22"/>
        <v>-</v>
      </c>
      <c r="M47" s="93" t="str">
        <f t="shared" si="22"/>
        <v>-</v>
      </c>
      <c r="N47" s="93" t="str">
        <f t="shared" si="22"/>
        <v>-</v>
      </c>
      <c r="O47" s="93" t="str">
        <f t="shared" si="22"/>
        <v>-</v>
      </c>
      <c r="P47" s="93" t="str">
        <f t="shared" si="22"/>
        <v>-</v>
      </c>
      <c r="Q47" s="94" t="str">
        <f t="shared" si="22"/>
        <v>-</v>
      </c>
      <c r="R47" s="113" t="str">
        <f t="shared" si="22"/>
        <v>-</v>
      </c>
      <c r="S47" s="92" t="str">
        <f t="shared" si="22"/>
        <v>-</v>
      </c>
      <c r="T47" s="93" t="str">
        <f t="shared" si="22"/>
        <v>-</v>
      </c>
      <c r="U47" s="93" t="str">
        <f t="shared" si="22"/>
        <v>-</v>
      </c>
      <c r="V47" s="93" t="str">
        <f t="shared" si="22"/>
        <v>-</v>
      </c>
      <c r="W47" s="93" t="str">
        <f t="shared" si="22"/>
        <v>-</v>
      </c>
      <c r="X47" s="94" t="str">
        <f t="shared" si="22"/>
        <v>-</v>
      </c>
      <c r="Y47" s="113" t="str">
        <f t="shared" si="22"/>
        <v>-</v>
      </c>
      <c r="Z47" s="92" t="str">
        <f t="shared" si="22"/>
        <v>-</v>
      </c>
      <c r="AA47" s="93" t="str">
        <f t="shared" si="22"/>
        <v>-</v>
      </c>
      <c r="AB47" s="93" t="str">
        <f t="shared" si="22"/>
        <v>-</v>
      </c>
      <c r="AC47" s="93" t="str">
        <f t="shared" si="22"/>
        <v>-</v>
      </c>
      <c r="AD47" s="93" t="str">
        <f t="shared" si="22"/>
        <v>-</v>
      </c>
      <c r="AE47" s="94" t="str">
        <f t="shared" si="22"/>
        <v>-</v>
      </c>
      <c r="AF47" s="113" t="str">
        <f t="shared" si="22"/>
        <v>-</v>
      </c>
      <c r="AG47" s="92" t="str">
        <f t="shared" si="22"/>
        <v>-</v>
      </c>
      <c r="AH47" s="93" t="str">
        <f t="shared" si="22"/>
        <v>-</v>
      </c>
      <c r="AI47" s="93" t="str">
        <f t="shared" si="22"/>
        <v>-</v>
      </c>
      <c r="AJ47" s="93" t="str">
        <f t="shared" si="22"/>
        <v>-</v>
      </c>
      <c r="AK47" s="93" t="str">
        <f t="shared" si="22"/>
        <v>-</v>
      </c>
      <c r="AL47" s="94" t="str">
        <f t="shared" si="22"/>
        <v>-</v>
      </c>
      <c r="AM47" s="113" t="str">
        <f t="shared" si="22"/>
        <v>-</v>
      </c>
      <c r="AN47" s="113" t="str">
        <f t="shared" si="22"/>
        <v>-</v>
      </c>
    </row>
    <row r="48" spans="1:40">
      <c r="A48" s="264" t="s">
        <v>77</v>
      </c>
      <c r="B48" s="265"/>
      <c r="C48" s="265"/>
      <c r="D48" s="266"/>
      <c r="E48" s="92" t="str">
        <f t="shared" ref="E48:AN48" si="23">IFERROR(E32/E35,"-")</f>
        <v>-</v>
      </c>
      <c r="F48" s="93" t="str">
        <f t="shared" si="23"/>
        <v>-</v>
      </c>
      <c r="G48" s="93" t="str">
        <f t="shared" si="23"/>
        <v>-</v>
      </c>
      <c r="H48" s="93" t="str">
        <f t="shared" si="23"/>
        <v>-</v>
      </c>
      <c r="I48" s="93" t="str">
        <f t="shared" si="23"/>
        <v>-</v>
      </c>
      <c r="J48" s="94" t="str">
        <f t="shared" si="23"/>
        <v>-</v>
      </c>
      <c r="K48" s="113" t="str">
        <f t="shared" si="23"/>
        <v>-</v>
      </c>
      <c r="L48" s="92" t="str">
        <f t="shared" si="23"/>
        <v>-</v>
      </c>
      <c r="M48" s="93" t="str">
        <f t="shared" si="23"/>
        <v>-</v>
      </c>
      <c r="N48" s="93" t="str">
        <f t="shared" si="23"/>
        <v>-</v>
      </c>
      <c r="O48" s="93" t="str">
        <f t="shared" si="23"/>
        <v>-</v>
      </c>
      <c r="P48" s="93" t="str">
        <f t="shared" si="23"/>
        <v>-</v>
      </c>
      <c r="Q48" s="94" t="str">
        <f t="shared" si="23"/>
        <v>-</v>
      </c>
      <c r="R48" s="113" t="str">
        <f t="shared" si="23"/>
        <v>-</v>
      </c>
      <c r="S48" s="92" t="str">
        <f t="shared" si="23"/>
        <v>-</v>
      </c>
      <c r="T48" s="93" t="str">
        <f t="shared" si="23"/>
        <v>-</v>
      </c>
      <c r="U48" s="93" t="str">
        <f t="shared" si="23"/>
        <v>-</v>
      </c>
      <c r="V48" s="93" t="str">
        <f t="shared" si="23"/>
        <v>-</v>
      </c>
      <c r="W48" s="93" t="str">
        <f t="shared" si="23"/>
        <v>-</v>
      </c>
      <c r="X48" s="94" t="str">
        <f t="shared" si="23"/>
        <v>-</v>
      </c>
      <c r="Y48" s="113" t="str">
        <f t="shared" si="23"/>
        <v>-</v>
      </c>
      <c r="Z48" s="92" t="str">
        <f t="shared" si="23"/>
        <v>-</v>
      </c>
      <c r="AA48" s="93" t="str">
        <f t="shared" si="23"/>
        <v>-</v>
      </c>
      <c r="AB48" s="93" t="str">
        <f t="shared" si="23"/>
        <v>-</v>
      </c>
      <c r="AC48" s="93" t="str">
        <f t="shared" si="23"/>
        <v>-</v>
      </c>
      <c r="AD48" s="93" t="str">
        <f t="shared" si="23"/>
        <v>-</v>
      </c>
      <c r="AE48" s="94" t="str">
        <f t="shared" si="23"/>
        <v>-</v>
      </c>
      <c r="AF48" s="113" t="str">
        <f t="shared" si="23"/>
        <v>-</v>
      </c>
      <c r="AG48" s="92" t="str">
        <f t="shared" si="23"/>
        <v>-</v>
      </c>
      <c r="AH48" s="93" t="str">
        <f t="shared" si="23"/>
        <v>-</v>
      </c>
      <c r="AI48" s="93" t="str">
        <f t="shared" si="23"/>
        <v>-</v>
      </c>
      <c r="AJ48" s="93" t="str">
        <f t="shared" si="23"/>
        <v>-</v>
      </c>
      <c r="AK48" s="93" t="str">
        <f t="shared" si="23"/>
        <v>-</v>
      </c>
      <c r="AL48" s="94" t="str">
        <f t="shared" si="23"/>
        <v>-</v>
      </c>
      <c r="AM48" s="113" t="str">
        <f t="shared" si="23"/>
        <v>-</v>
      </c>
      <c r="AN48" s="113" t="str">
        <f t="shared" si="23"/>
        <v>-</v>
      </c>
    </row>
    <row r="49" spans="1:40">
      <c r="A49" s="264" t="s">
        <v>78</v>
      </c>
      <c r="B49" s="265"/>
      <c r="C49" s="265"/>
      <c r="D49" s="266"/>
      <c r="E49" s="92" t="str">
        <f t="shared" ref="E49:AN49" si="24">IFERROR(E33/E35,"-")</f>
        <v>-</v>
      </c>
      <c r="F49" s="93" t="str">
        <f t="shared" si="24"/>
        <v>-</v>
      </c>
      <c r="G49" s="93" t="str">
        <f t="shared" si="24"/>
        <v>-</v>
      </c>
      <c r="H49" s="93" t="str">
        <f t="shared" si="24"/>
        <v>-</v>
      </c>
      <c r="I49" s="93" t="str">
        <f t="shared" si="24"/>
        <v>-</v>
      </c>
      <c r="J49" s="94" t="str">
        <f t="shared" si="24"/>
        <v>-</v>
      </c>
      <c r="K49" s="113" t="str">
        <f t="shared" si="24"/>
        <v>-</v>
      </c>
      <c r="L49" s="92" t="str">
        <f t="shared" si="24"/>
        <v>-</v>
      </c>
      <c r="M49" s="93" t="str">
        <f t="shared" si="24"/>
        <v>-</v>
      </c>
      <c r="N49" s="93" t="str">
        <f t="shared" si="24"/>
        <v>-</v>
      </c>
      <c r="O49" s="93" t="str">
        <f t="shared" si="24"/>
        <v>-</v>
      </c>
      <c r="P49" s="93" t="str">
        <f t="shared" si="24"/>
        <v>-</v>
      </c>
      <c r="Q49" s="94" t="str">
        <f t="shared" si="24"/>
        <v>-</v>
      </c>
      <c r="R49" s="113" t="str">
        <f t="shared" si="24"/>
        <v>-</v>
      </c>
      <c r="S49" s="92" t="str">
        <f t="shared" si="24"/>
        <v>-</v>
      </c>
      <c r="T49" s="93" t="str">
        <f t="shared" si="24"/>
        <v>-</v>
      </c>
      <c r="U49" s="93" t="str">
        <f t="shared" si="24"/>
        <v>-</v>
      </c>
      <c r="V49" s="93" t="str">
        <f t="shared" si="24"/>
        <v>-</v>
      </c>
      <c r="W49" s="93" t="str">
        <f t="shared" si="24"/>
        <v>-</v>
      </c>
      <c r="X49" s="94" t="str">
        <f t="shared" si="24"/>
        <v>-</v>
      </c>
      <c r="Y49" s="113" t="str">
        <f t="shared" si="24"/>
        <v>-</v>
      </c>
      <c r="Z49" s="92" t="str">
        <f t="shared" si="24"/>
        <v>-</v>
      </c>
      <c r="AA49" s="93" t="str">
        <f t="shared" si="24"/>
        <v>-</v>
      </c>
      <c r="AB49" s="93" t="str">
        <f t="shared" si="24"/>
        <v>-</v>
      </c>
      <c r="AC49" s="93" t="str">
        <f t="shared" si="24"/>
        <v>-</v>
      </c>
      <c r="AD49" s="93" t="str">
        <f t="shared" si="24"/>
        <v>-</v>
      </c>
      <c r="AE49" s="94" t="str">
        <f t="shared" si="24"/>
        <v>-</v>
      </c>
      <c r="AF49" s="113" t="str">
        <f t="shared" si="24"/>
        <v>-</v>
      </c>
      <c r="AG49" s="92" t="str">
        <f t="shared" si="24"/>
        <v>-</v>
      </c>
      <c r="AH49" s="93" t="str">
        <f t="shared" si="24"/>
        <v>-</v>
      </c>
      <c r="AI49" s="93" t="str">
        <f t="shared" si="24"/>
        <v>-</v>
      </c>
      <c r="AJ49" s="93" t="str">
        <f t="shared" si="24"/>
        <v>-</v>
      </c>
      <c r="AK49" s="93" t="str">
        <f t="shared" si="24"/>
        <v>-</v>
      </c>
      <c r="AL49" s="94" t="str">
        <f t="shared" si="24"/>
        <v>-</v>
      </c>
      <c r="AM49" s="113" t="str">
        <f t="shared" si="24"/>
        <v>-</v>
      </c>
      <c r="AN49" s="113" t="str">
        <f t="shared" si="24"/>
        <v>-</v>
      </c>
    </row>
    <row r="50" spans="1:40">
      <c r="A50" s="264" t="s">
        <v>79</v>
      </c>
      <c r="B50" s="265"/>
      <c r="C50" s="265"/>
      <c r="D50" s="266"/>
      <c r="E50" s="92" t="str">
        <f t="shared" ref="E50:AN50" si="25">IFERROR((E24+E28+E29)/E35,"-")</f>
        <v>-</v>
      </c>
      <c r="F50" s="93" t="str">
        <f t="shared" si="25"/>
        <v>-</v>
      </c>
      <c r="G50" s="93" t="str">
        <f t="shared" si="25"/>
        <v>-</v>
      </c>
      <c r="H50" s="93" t="str">
        <f t="shared" si="25"/>
        <v>-</v>
      </c>
      <c r="I50" s="93" t="str">
        <f t="shared" si="25"/>
        <v>-</v>
      </c>
      <c r="J50" s="94" t="str">
        <f t="shared" si="25"/>
        <v>-</v>
      </c>
      <c r="K50" s="113" t="str">
        <f t="shared" si="25"/>
        <v>-</v>
      </c>
      <c r="L50" s="92" t="str">
        <f t="shared" si="25"/>
        <v>-</v>
      </c>
      <c r="M50" s="93" t="str">
        <f t="shared" si="25"/>
        <v>-</v>
      </c>
      <c r="N50" s="93" t="str">
        <f t="shared" si="25"/>
        <v>-</v>
      </c>
      <c r="O50" s="93" t="str">
        <f t="shared" si="25"/>
        <v>-</v>
      </c>
      <c r="P50" s="93" t="str">
        <f t="shared" si="25"/>
        <v>-</v>
      </c>
      <c r="Q50" s="94" t="str">
        <f t="shared" si="25"/>
        <v>-</v>
      </c>
      <c r="R50" s="113" t="str">
        <f t="shared" si="25"/>
        <v>-</v>
      </c>
      <c r="S50" s="92" t="str">
        <f t="shared" si="25"/>
        <v>-</v>
      </c>
      <c r="T50" s="93" t="str">
        <f t="shared" si="25"/>
        <v>-</v>
      </c>
      <c r="U50" s="93" t="str">
        <f t="shared" si="25"/>
        <v>-</v>
      </c>
      <c r="V50" s="93" t="str">
        <f t="shared" si="25"/>
        <v>-</v>
      </c>
      <c r="W50" s="93" t="str">
        <f t="shared" si="25"/>
        <v>-</v>
      </c>
      <c r="X50" s="94" t="str">
        <f t="shared" si="25"/>
        <v>-</v>
      </c>
      <c r="Y50" s="113" t="str">
        <f t="shared" si="25"/>
        <v>-</v>
      </c>
      <c r="Z50" s="92" t="str">
        <f t="shared" si="25"/>
        <v>-</v>
      </c>
      <c r="AA50" s="93" t="str">
        <f t="shared" si="25"/>
        <v>-</v>
      </c>
      <c r="AB50" s="93" t="str">
        <f t="shared" si="25"/>
        <v>-</v>
      </c>
      <c r="AC50" s="93" t="str">
        <f t="shared" si="25"/>
        <v>-</v>
      </c>
      <c r="AD50" s="93" t="str">
        <f t="shared" si="25"/>
        <v>-</v>
      </c>
      <c r="AE50" s="94" t="str">
        <f t="shared" si="25"/>
        <v>-</v>
      </c>
      <c r="AF50" s="113" t="str">
        <f t="shared" si="25"/>
        <v>-</v>
      </c>
      <c r="AG50" s="92" t="str">
        <f t="shared" si="25"/>
        <v>-</v>
      </c>
      <c r="AH50" s="93" t="str">
        <f t="shared" si="25"/>
        <v>-</v>
      </c>
      <c r="AI50" s="93" t="str">
        <f t="shared" si="25"/>
        <v>-</v>
      </c>
      <c r="AJ50" s="93" t="str">
        <f t="shared" si="25"/>
        <v>-</v>
      </c>
      <c r="AK50" s="93" t="str">
        <f t="shared" si="25"/>
        <v>-</v>
      </c>
      <c r="AL50" s="94" t="str">
        <f t="shared" si="25"/>
        <v>-</v>
      </c>
      <c r="AM50" s="113" t="str">
        <f t="shared" si="25"/>
        <v>-</v>
      </c>
      <c r="AN50" s="113" t="str">
        <f t="shared" si="25"/>
        <v>-</v>
      </c>
    </row>
    <row r="51" spans="1:40">
      <c r="A51" s="264" t="s">
        <v>80</v>
      </c>
      <c r="B51" s="265"/>
      <c r="C51" s="265"/>
      <c r="D51" s="266"/>
      <c r="E51" s="92" t="str">
        <f t="shared" ref="E51:AN51" si="26">IFERROR(E28/E35,"-")</f>
        <v>-</v>
      </c>
      <c r="F51" s="93" t="str">
        <f t="shared" si="26"/>
        <v>-</v>
      </c>
      <c r="G51" s="93" t="str">
        <f t="shared" si="26"/>
        <v>-</v>
      </c>
      <c r="H51" s="93" t="str">
        <f t="shared" si="26"/>
        <v>-</v>
      </c>
      <c r="I51" s="93" t="str">
        <f t="shared" si="26"/>
        <v>-</v>
      </c>
      <c r="J51" s="94" t="str">
        <f t="shared" si="26"/>
        <v>-</v>
      </c>
      <c r="K51" s="113" t="str">
        <f t="shared" si="26"/>
        <v>-</v>
      </c>
      <c r="L51" s="92" t="str">
        <f t="shared" si="26"/>
        <v>-</v>
      </c>
      <c r="M51" s="93" t="str">
        <f t="shared" si="26"/>
        <v>-</v>
      </c>
      <c r="N51" s="93" t="str">
        <f t="shared" si="26"/>
        <v>-</v>
      </c>
      <c r="O51" s="93" t="str">
        <f t="shared" si="26"/>
        <v>-</v>
      </c>
      <c r="P51" s="93" t="str">
        <f t="shared" si="26"/>
        <v>-</v>
      </c>
      <c r="Q51" s="94" t="str">
        <f t="shared" si="26"/>
        <v>-</v>
      </c>
      <c r="R51" s="113" t="str">
        <f t="shared" si="26"/>
        <v>-</v>
      </c>
      <c r="S51" s="92" t="str">
        <f t="shared" si="26"/>
        <v>-</v>
      </c>
      <c r="T51" s="93" t="str">
        <f t="shared" si="26"/>
        <v>-</v>
      </c>
      <c r="U51" s="93" t="str">
        <f t="shared" si="26"/>
        <v>-</v>
      </c>
      <c r="V51" s="93" t="str">
        <f t="shared" si="26"/>
        <v>-</v>
      </c>
      <c r="W51" s="93" t="str">
        <f t="shared" si="26"/>
        <v>-</v>
      </c>
      <c r="X51" s="94" t="str">
        <f t="shared" si="26"/>
        <v>-</v>
      </c>
      <c r="Y51" s="113" t="str">
        <f t="shared" si="26"/>
        <v>-</v>
      </c>
      <c r="Z51" s="92" t="str">
        <f t="shared" si="26"/>
        <v>-</v>
      </c>
      <c r="AA51" s="93" t="str">
        <f t="shared" si="26"/>
        <v>-</v>
      </c>
      <c r="AB51" s="93" t="str">
        <f t="shared" si="26"/>
        <v>-</v>
      </c>
      <c r="AC51" s="93" t="str">
        <f t="shared" si="26"/>
        <v>-</v>
      </c>
      <c r="AD51" s="93" t="str">
        <f t="shared" si="26"/>
        <v>-</v>
      </c>
      <c r="AE51" s="94" t="str">
        <f t="shared" si="26"/>
        <v>-</v>
      </c>
      <c r="AF51" s="113" t="str">
        <f t="shared" si="26"/>
        <v>-</v>
      </c>
      <c r="AG51" s="92" t="str">
        <f t="shared" si="26"/>
        <v>-</v>
      </c>
      <c r="AH51" s="93" t="str">
        <f t="shared" si="26"/>
        <v>-</v>
      </c>
      <c r="AI51" s="93" t="str">
        <f t="shared" si="26"/>
        <v>-</v>
      </c>
      <c r="AJ51" s="93" t="str">
        <f t="shared" si="26"/>
        <v>-</v>
      </c>
      <c r="AK51" s="93" t="str">
        <f t="shared" si="26"/>
        <v>-</v>
      </c>
      <c r="AL51" s="94" t="str">
        <f t="shared" si="26"/>
        <v>-</v>
      </c>
      <c r="AM51" s="113" t="str">
        <f t="shared" si="26"/>
        <v>-</v>
      </c>
      <c r="AN51" s="113" t="str">
        <f t="shared" si="26"/>
        <v>-</v>
      </c>
    </row>
    <row r="52" spans="1:40">
      <c r="A52" s="264" t="s">
        <v>81</v>
      </c>
      <c r="B52" s="265"/>
      <c r="C52" s="265"/>
      <c r="D52" s="266"/>
      <c r="E52" s="92" t="str">
        <f t="shared" ref="E52:AN52" si="27">IFERROR(E29/E35,"-")</f>
        <v>-</v>
      </c>
      <c r="F52" s="93" t="str">
        <f t="shared" si="27"/>
        <v>-</v>
      </c>
      <c r="G52" s="93" t="str">
        <f t="shared" si="27"/>
        <v>-</v>
      </c>
      <c r="H52" s="93" t="str">
        <f t="shared" si="27"/>
        <v>-</v>
      </c>
      <c r="I52" s="93" t="str">
        <f t="shared" si="27"/>
        <v>-</v>
      </c>
      <c r="J52" s="94" t="str">
        <f t="shared" si="27"/>
        <v>-</v>
      </c>
      <c r="K52" s="113" t="str">
        <f t="shared" si="27"/>
        <v>-</v>
      </c>
      <c r="L52" s="92" t="str">
        <f t="shared" si="27"/>
        <v>-</v>
      </c>
      <c r="M52" s="93" t="str">
        <f t="shared" si="27"/>
        <v>-</v>
      </c>
      <c r="N52" s="93" t="str">
        <f t="shared" si="27"/>
        <v>-</v>
      </c>
      <c r="O52" s="93" t="str">
        <f t="shared" si="27"/>
        <v>-</v>
      </c>
      <c r="P52" s="93" t="str">
        <f t="shared" si="27"/>
        <v>-</v>
      </c>
      <c r="Q52" s="94" t="str">
        <f t="shared" si="27"/>
        <v>-</v>
      </c>
      <c r="R52" s="113" t="str">
        <f t="shared" si="27"/>
        <v>-</v>
      </c>
      <c r="S52" s="92" t="str">
        <f t="shared" si="27"/>
        <v>-</v>
      </c>
      <c r="T52" s="93" t="str">
        <f t="shared" si="27"/>
        <v>-</v>
      </c>
      <c r="U52" s="93" t="str">
        <f t="shared" si="27"/>
        <v>-</v>
      </c>
      <c r="V52" s="93" t="str">
        <f t="shared" si="27"/>
        <v>-</v>
      </c>
      <c r="W52" s="93" t="str">
        <f t="shared" si="27"/>
        <v>-</v>
      </c>
      <c r="X52" s="94" t="str">
        <f t="shared" si="27"/>
        <v>-</v>
      </c>
      <c r="Y52" s="113" t="str">
        <f t="shared" si="27"/>
        <v>-</v>
      </c>
      <c r="Z52" s="92" t="str">
        <f t="shared" si="27"/>
        <v>-</v>
      </c>
      <c r="AA52" s="93" t="str">
        <f t="shared" si="27"/>
        <v>-</v>
      </c>
      <c r="AB52" s="93" t="str">
        <f t="shared" si="27"/>
        <v>-</v>
      </c>
      <c r="AC52" s="93" t="str">
        <f t="shared" si="27"/>
        <v>-</v>
      </c>
      <c r="AD52" s="93" t="str">
        <f t="shared" si="27"/>
        <v>-</v>
      </c>
      <c r="AE52" s="94" t="str">
        <f t="shared" si="27"/>
        <v>-</v>
      </c>
      <c r="AF52" s="113" t="str">
        <f t="shared" si="27"/>
        <v>-</v>
      </c>
      <c r="AG52" s="92" t="str">
        <f t="shared" si="27"/>
        <v>-</v>
      </c>
      <c r="AH52" s="93" t="str">
        <f t="shared" si="27"/>
        <v>-</v>
      </c>
      <c r="AI52" s="93" t="str">
        <f t="shared" si="27"/>
        <v>-</v>
      </c>
      <c r="AJ52" s="93" t="str">
        <f t="shared" si="27"/>
        <v>-</v>
      </c>
      <c r="AK52" s="93" t="str">
        <f t="shared" si="27"/>
        <v>-</v>
      </c>
      <c r="AL52" s="94" t="str">
        <f t="shared" si="27"/>
        <v>-</v>
      </c>
      <c r="AM52" s="113" t="str">
        <f t="shared" si="27"/>
        <v>-</v>
      </c>
      <c r="AN52" s="113" t="str">
        <f t="shared" si="27"/>
        <v>-</v>
      </c>
    </row>
    <row r="53" spans="1:40">
      <c r="A53" s="264" t="s">
        <v>82</v>
      </c>
      <c r="B53" s="265"/>
      <c r="C53" s="265"/>
      <c r="D53" s="266"/>
      <c r="E53" s="92" t="str">
        <f t="shared" ref="E53:AN53" si="28">IFERROR(E29/(E24+E28+E29),"-")</f>
        <v>-</v>
      </c>
      <c r="F53" s="93" t="str">
        <f t="shared" si="28"/>
        <v>-</v>
      </c>
      <c r="G53" s="93" t="str">
        <f t="shared" si="28"/>
        <v>-</v>
      </c>
      <c r="H53" s="93" t="str">
        <f t="shared" si="28"/>
        <v>-</v>
      </c>
      <c r="I53" s="93" t="str">
        <f t="shared" si="28"/>
        <v>-</v>
      </c>
      <c r="J53" s="94" t="str">
        <f t="shared" si="28"/>
        <v>-</v>
      </c>
      <c r="K53" s="113" t="str">
        <f t="shared" si="28"/>
        <v>-</v>
      </c>
      <c r="L53" s="92" t="str">
        <f t="shared" si="28"/>
        <v>-</v>
      </c>
      <c r="M53" s="93" t="str">
        <f t="shared" si="28"/>
        <v>-</v>
      </c>
      <c r="N53" s="93" t="str">
        <f t="shared" si="28"/>
        <v>-</v>
      </c>
      <c r="O53" s="93" t="str">
        <f t="shared" si="28"/>
        <v>-</v>
      </c>
      <c r="P53" s="93" t="str">
        <f t="shared" si="28"/>
        <v>-</v>
      </c>
      <c r="Q53" s="94" t="str">
        <f t="shared" si="28"/>
        <v>-</v>
      </c>
      <c r="R53" s="113" t="str">
        <f t="shared" si="28"/>
        <v>-</v>
      </c>
      <c r="S53" s="92" t="str">
        <f t="shared" si="28"/>
        <v>-</v>
      </c>
      <c r="T53" s="93" t="str">
        <f t="shared" si="28"/>
        <v>-</v>
      </c>
      <c r="U53" s="93" t="str">
        <f t="shared" si="28"/>
        <v>-</v>
      </c>
      <c r="V53" s="93" t="str">
        <f t="shared" si="28"/>
        <v>-</v>
      </c>
      <c r="W53" s="93" t="str">
        <f t="shared" si="28"/>
        <v>-</v>
      </c>
      <c r="X53" s="94" t="str">
        <f t="shared" si="28"/>
        <v>-</v>
      </c>
      <c r="Y53" s="113" t="str">
        <f t="shared" si="28"/>
        <v>-</v>
      </c>
      <c r="Z53" s="92" t="str">
        <f t="shared" si="28"/>
        <v>-</v>
      </c>
      <c r="AA53" s="93" t="str">
        <f t="shared" si="28"/>
        <v>-</v>
      </c>
      <c r="AB53" s="93" t="str">
        <f t="shared" si="28"/>
        <v>-</v>
      </c>
      <c r="AC53" s="93" t="str">
        <f t="shared" si="28"/>
        <v>-</v>
      </c>
      <c r="AD53" s="93" t="str">
        <f t="shared" si="28"/>
        <v>-</v>
      </c>
      <c r="AE53" s="94" t="str">
        <f t="shared" si="28"/>
        <v>-</v>
      </c>
      <c r="AF53" s="113" t="str">
        <f t="shared" si="28"/>
        <v>-</v>
      </c>
      <c r="AG53" s="92" t="str">
        <f t="shared" si="28"/>
        <v>-</v>
      </c>
      <c r="AH53" s="93" t="str">
        <f t="shared" si="28"/>
        <v>-</v>
      </c>
      <c r="AI53" s="93" t="str">
        <f t="shared" si="28"/>
        <v>-</v>
      </c>
      <c r="AJ53" s="93" t="str">
        <f t="shared" si="28"/>
        <v>-</v>
      </c>
      <c r="AK53" s="93" t="str">
        <f t="shared" si="28"/>
        <v>-</v>
      </c>
      <c r="AL53" s="94" t="str">
        <f t="shared" si="28"/>
        <v>-</v>
      </c>
      <c r="AM53" s="113" t="str">
        <f t="shared" si="28"/>
        <v>-</v>
      </c>
      <c r="AN53" s="113" t="str">
        <f t="shared" si="28"/>
        <v>-</v>
      </c>
    </row>
    <row r="54" spans="1:40">
      <c r="A54" s="264" t="s">
        <v>83</v>
      </c>
      <c r="B54" s="265"/>
      <c r="C54" s="265"/>
      <c r="D54" s="266"/>
      <c r="E54" s="92" t="str">
        <f t="shared" ref="E54:AN54" si="29">IFERROR((E30+E31)/E35,"-")</f>
        <v>-</v>
      </c>
      <c r="F54" s="93" t="str">
        <f t="shared" si="29"/>
        <v>-</v>
      </c>
      <c r="G54" s="93" t="str">
        <f t="shared" si="29"/>
        <v>-</v>
      </c>
      <c r="H54" s="93" t="str">
        <f t="shared" si="29"/>
        <v>-</v>
      </c>
      <c r="I54" s="93" t="str">
        <f t="shared" si="29"/>
        <v>-</v>
      </c>
      <c r="J54" s="94" t="str">
        <f t="shared" si="29"/>
        <v>-</v>
      </c>
      <c r="K54" s="113" t="str">
        <f t="shared" si="29"/>
        <v>-</v>
      </c>
      <c r="L54" s="92" t="str">
        <f t="shared" si="29"/>
        <v>-</v>
      </c>
      <c r="M54" s="93" t="str">
        <f t="shared" si="29"/>
        <v>-</v>
      </c>
      <c r="N54" s="93" t="str">
        <f t="shared" si="29"/>
        <v>-</v>
      </c>
      <c r="O54" s="93" t="str">
        <f t="shared" si="29"/>
        <v>-</v>
      </c>
      <c r="P54" s="93" t="str">
        <f t="shared" si="29"/>
        <v>-</v>
      </c>
      <c r="Q54" s="94" t="str">
        <f t="shared" si="29"/>
        <v>-</v>
      </c>
      <c r="R54" s="113" t="str">
        <f t="shared" si="29"/>
        <v>-</v>
      </c>
      <c r="S54" s="92" t="str">
        <f t="shared" si="29"/>
        <v>-</v>
      </c>
      <c r="T54" s="93" t="str">
        <f t="shared" si="29"/>
        <v>-</v>
      </c>
      <c r="U54" s="93" t="str">
        <f t="shared" si="29"/>
        <v>-</v>
      </c>
      <c r="V54" s="93" t="str">
        <f t="shared" si="29"/>
        <v>-</v>
      </c>
      <c r="W54" s="93" t="str">
        <f t="shared" si="29"/>
        <v>-</v>
      </c>
      <c r="X54" s="94" t="str">
        <f t="shared" si="29"/>
        <v>-</v>
      </c>
      <c r="Y54" s="113" t="str">
        <f t="shared" si="29"/>
        <v>-</v>
      </c>
      <c r="Z54" s="92" t="str">
        <f t="shared" si="29"/>
        <v>-</v>
      </c>
      <c r="AA54" s="93" t="str">
        <f t="shared" si="29"/>
        <v>-</v>
      </c>
      <c r="AB54" s="93" t="str">
        <f t="shared" si="29"/>
        <v>-</v>
      </c>
      <c r="AC54" s="93" t="str">
        <f t="shared" si="29"/>
        <v>-</v>
      </c>
      <c r="AD54" s="93" t="str">
        <f t="shared" si="29"/>
        <v>-</v>
      </c>
      <c r="AE54" s="94" t="str">
        <f t="shared" si="29"/>
        <v>-</v>
      </c>
      <c r="AF54" s="113" t="str">
        <f t="shared" si="29"/>
        <v>-</v>
      </c>
      <c r="AG54" s="92" t="str">
        <f t="shared" si="29"/>
        <v>-</v>
      </c>
      <c r="AH54" s="93" t="str">
        <f t="shared" si="29"/>
        <v>-</v>
      </c>
      <c r="AI54" s="93" t="str">
        <f t="shared" si="29"/>
        <v>-</v>
      </c>
      <c r="AJ54" s="93" t="str">
        <f t="shared" si="29"/>
        <v>-</v>
      </c>
      <c r="AK54" s="93" t="str">
        <f t="shared" si="29"/>
        <v>-</v>
      </c>
      <c r="AL54" s="94" t="str">
        <f t="shared" si="29"/>
        <v>-</v>
      </c>
      <c r="AM54" s="113" t="str">
        <f t="shared" si="29"/>
        <v>-</v>
      </c>
      <c r="AN54" s="113" t="str">
        <f t="shared" si="29"/>
        <v>-</v>
      </c>
    </row>
    <row r="55" spans="1:40">
      <c r="A55" s="264" t="s">
        <v>84</v>
      </c>
      <c r="B55" s="265"/>
      <c r="C55" s="265"/>
      <c r="D55" s="266"/>
      <c r="E55" s="92" t="str">
        <f t="shared" ref="E55:AN55" si="30">IFERROR(E30/E35,"-")</f>
        <v>-</v>
      </c>
      <c r="F55" s="93" t="str">
        <f t="shared" si="30"/>
        <v>-</v>
      </c>
      <c r="G55" s="93" t="str">
        <f t="shared" si="30"/>
        <v>-</v>
      </c>
      <c r="H55" s="93" t="str">
        <f t="shared" si="30"/>
        <v>-</v>
      </c>
      <c r="I55" s="93" t="str">
        <f t="shared" si="30"/>
        <v>-</v>
      </c>
      <c r="J55" s="94" t="str">
        <f t="shared" si="30"/>
        <v>-</v>
      </c>
      <c r="K55" s="113" t="str">
        <f t="shared" si="30"/>
        <v>-</v>
      </c>
      <c r="L55" s="92" t="str">
        <f t="shared" si="30"/>
        <v>-</v>
      </c>
      <c r="M55" s="93" t="str">
        <f t="shared" si="30"/>
        <v>-</v>
      </c>
      <c r="N55" s="93" t="str">
        <f t="shared" si="30"/>
        <v>-</v>
      </c>
      <c r="O55" s="93" t="str">
        <f t="shared" si="30"/>
        <v>-</v>
      </c>
      <c r="P55" s="93" t="str">
        <f t="shared" si="30"/>
        <v>-</v>
      </c>
      <c r="Q55" s="94" t="str">
        <f t="shared" si="30"/>
        <v>-</v>
      </c>
      <c r="R55" s="113" t="str">
        <f t="shared" si="30"/>
        <v>-</v>
      </c>
      <c r="S55" s="92" t="str">
        <f t="shared" si="30"/>
        <v>-</v>
      </c>
      <c r="T55" s="93" t="str">
        <f t="shared" si="30"/>
        <v>-</v>
      </c>
      <c r="U55" s="93" t="str">
        <f t="shared" si="30"/>
        <v>-</v>
      </c>
      <c r="V55" s="93" t="str">
        <f t="shared" si="30"/>
        <v>-</v>
      </c>
      <c r="W55" s="93" t="str">
        <f t="shared" si="30"/>
        <v>-</v>
      </c>
      <c r="X55" s="94" t="str">
        <f t="shared" si="30"/>
        <v>-</v>
      </c>
      <c r="Y55" s="113" t="str">
        <f t="shared" si="30"/>
        <v>-</v>
      </c>
      <c r="Z55" s="92" t="str">
        <f t="shared" si="30"/>
        <v>-</v>
      </c>
      <c r="AA55" s="93" t="str">
        <f t="shared" si="30"/>
        <v>-</v>
      </c>
      <c r="AB55" s="93" t="str">
        <f t="shared" si="30"/>
        <v>-</v>
      </c>
      <c r="AC55" s="93" t="str">
        <f t="shared" si="30"/>
        <v>-</v>
      </c>
      <c r="AD55" s="93" t="str">
        <f t="shared" si="30"/>
        <v>-</v>
      </c>
      <c r="AE55" s="94" t="str">
        <f t="shared" si="30"/>
        <v>-</v>
      </c>
      <c r="AF55" s="113" t="str">
        <f t="shared" si="30"/>
        <v>-</v>
      </c>
      <c r="AG55" s="92" t="str">
        <f t="shared" si="30"/>
        <v>-</v>
      </c>
      <c r="AH55" s="93" t="str">
        <f t="shared" si="30"/>
        <v>-</v>
      </c>
      <c r="AI55" s="93" t="str">
        <f t="shared" si="30"/>
        <v>-</v>
      </c>
      <c r="AJ55" s="93" t="str">
        <f t="shared" si="30"/>
        <v>-</v>
      </c>
      <c r="AK55" s="93" t="str">
        <f t="shared" si="30"/>
        <v>-</v>
      </c>
      <c r="AL55" s="94" t="str">
        <f t="shared" si="30"/>
        <v>-</v>
      </c>
      <c r="AM55" s="113" t="str">
        <f t="shared" si="30"/>
        <v>-</v>
      </c>
      <c r="AN55" s="113" t="str">
        <f t="shared" si="30"/>
        <v>-</v>
      </c>
    </row>
    <row r="56" spans="1:40">
      <c r="A56" s="264" t="s">
        <v>85</v>
      </c>
      <c r="B56" s="265"/>
      <c r="C56" s="265"/>
      <c r="D56" s="266"/>
      <c r="E56" s="92" t="str">
        <f t="shared" ref="E56:AN56" si="31">IFERROR(E31/E35,"-")</f>
        <v>-</v>
      </c>
      <c r="F56" s="93" t="str">
        <f t="shared" si="31"/>
        <v>-</v>
      </c>
      <c r="G56" s="93" t="str">
        <f t="shared" si="31"/>
        <v>-</v>
      </c>
      <c r="H56" s="93" t="str">
        <f t="shared" si="31"/>
        <v>-</v>
      </c>
      <c r="I56" s="93" t="str">
        <f t="shared" si="31"/>
        <v>-</v>
      </c>
      <c r="J56" s="94" t="str">
        <f t="shared" si="31"/>
        <v>-</v>
      </c>
      <c r="K56" s="113" t="str">
        <f t="shared" si="31"/>
        <v>-</v>
      </c>
      <c r="L56" s="92" t="str">
        <f t="shared" si="31"/>
        <v>-</v>
      </c>
      <c r="M56" s="93" t="str">
        <f t="shared" si="31"/>
        <v>-</v>
      </c>
      <c r="N56" s="93" t="str">
        <f t="shared" si="31"/>
        <v>-</v>
      </c>
      <c r="O56" s="93" t="str">
        <f t="shared" si="31"/>
        <v>-</v>
      </c>
      <c r="P56" s="93" t="str">
        <f t="shared" si="31"/>
        <v>-</v>
      </c>
      <c r="Q56" s="94" t="str">
        <f t="shared" si="31"/>
        <v>-</v>
      </c>
      <c r="R56" s="113" t="str">
        <f t="shared" si="31"/>
        <v>-</v>
      </c>
      <c r="S56" s="92" t="str">
        <f t="shared" si="31"/>
        <v>-</v>
      </c>
      <c r="T56" s="93" t="str">
        <f t="shared" si="31"/>
        <v>-</v>
      </c>
      <c r="U56" s="93" t="str">
        <f t="shared" si="31"/>
        <v>-</v>
      </c>
      <c r="V56" s="93" t="str">
        <f t="shared" si="31"/>
        <v>-</v>
      </c>
      <c r="W56" s="93" t="str">
        <f t="shared" si="31"/>
        <v>-</v>
      </c>
      <c r="X56" s="94" t="str">
        <f t="shared" si="31"/>
        <v>-</v>
      </c>
      <c r="Y56" s="113" t="str">
        <f t="shared" si="31"/>
        <v>-</v>
      </c>
      <c r="Z56" s="92" t="str">
        <f t="shared" si="31"/>
        <v>-</v>
      </c>
      <c r="AA56" s="93" t="str">
        <f t="shared" si="31"/>
        <v>-</v>
      </c>
      <c r="AB56" s="93" t="str">
        <f t="shared" si="31"/>
        <v>-</v>
      </c>
      <c r="AC56" s="93" t="str">
        <f t="shared" si="31"/>
        <v>-</v>
      </c>
      <c r="AD56" s="93" t="str">
        <f t="shared" si="31"/>
        <v>-</v>
      </c>
      <c r="AE56" s="94" t="str">
        <f t="shared" si="31"/>
        <v>-</v>
      </c>
      <c r="AF56" s="113" t="str">
        <f t="shared" si="31"/>
        <v>-</v>
      </c>
      <c r="AG56" s="92" t="str">
        <f t="shared" si="31"/>
        <v>-</v>
      </c>
      <c r="AH56" s="93" t="str">
        <f t="shared" si="31"/>
        <v>-</v>
      </c>
      <c r="AI56" s="93" t="str">
        <f t="shared" si="31"/>
        <v>-</v>
      </c>
      <c r="AJ56" s="93" t="str">
        <f t="shared" si="31"/>
        <v>-</v>
      </c>
      <c r="AK56" s="93" t="str">
        <f t="shared" si="31"/>
        <v>-</v>
      </c>
      <c r="AL56" s="94" t="str">
        <f t="shared" si="31"/>
        <v>-</v>
      </c>
      <c r="AM56" s="113" t="str">
        <f t="shared" si="31"/>
        <v>-</v>
      </c>
      <c r="AN56" s="113" t="str">
        <f t="shared" si="31"/>
        <v>-</v>
      </c>
    </row>
    <row r="57" spans="1:40">
      <c r="A57" s="264" t="s">
        <v>86</v>
      </c>
      <c r="B57" s="265"/>
      <c r="C57" s="265"/>
      <c r="D57" s="266"/>
      <c r="E57" s="92" t="str">
        <f t="shared" ref="E57:AN57" si="32">IFERROR(E34/E35,"-")</f>
        <v>-</v>
      </c>
      <c r="F57" s="93" t="str">
        <f t="shared" si="32"/>
        <v>-</v>
      </c>
      <c r="G57" s="93" t="str">
        <f t="shared" si="32"/>
        <v>-</v>
      </c>
      <c r="H57" s="93" t="str">
        <f t="shared" si="32"/>
        <v>-</v>
      </c>
      <c r="I57" s="93" t="str">
        <f t="shared" si="32"/>
        <v>-</v>
      </c>
      <c r="J57" s="94" t="str">
        <f t="shared" si="32"/>
        <v>-</v>
      </c>
      <c r="K57" s="113" t="str">
        <f t="shared" si="32"/>
        <v>-</v>
      </c>
      <c r="L57" s="92" t="str">
        <f t="shared" si="32"/>
        <v>-</v>
      </c>
      <c r="M57" s="93" t="str">
        <f t="shared" si="32"/>
        <v>-</v>
      </c>
      <c r="N57" s="93" t="str">
        <f t="shared" si="32"/>
        <v>-</v>
      </c>
      <c r="O57" s="93" t="str">
        <f t="shared" si="32"/>
        <v>-</v>
      </c>
      <c r="P57" s="93" t="str">
        <f t="shared" si="32"/>
        <v>-</v>
      </c>
      <c r="Q57" s="94" t="str">
        <f t="shared" si="32"/>
        <v>-</v>
      </c>
      <c r="R57" s="113" t="str">
        <f t="shared" si="32"/>
        <v>-</v>
      </c>
      <c r="S57" s="92" t="str">
        <f t="shared" si="32"/>
        <v>-</v>
      </c>
      <c r="T57" s="93" t="str">
        <f t="shared" si="32"/>
        <v>-</v>
      </c>
      <c r="U57" s="93" t="str">
        <f t="shared" si="32"/>
        <v>-</v>
      </c>
      <c r="V57" s="93" t="str">
        <f t="shared" si="32"/>
        <v>-</v>
      </c>
      <c r="W57" s="93" t="str">
        <f t="shared" si="32"/>
        <v>-</v>
      </c>
      <c r="X57" s="94" t="str">
        <f t="shared" si="32"/>
        <v>-</v>
      </c>
      <c r="Y57" s="113" t="str">
        <f t="shared" si="32"/>
        <v>-</v>
      </c>
      <c r="Z57" s="92" t="str">
        <f t="shared" si="32"/>
        <v>-</v>
      </c>
      <c r="AA57" s="93" t="str">
        <f t="shared" si="32"/>
        <v>-</v>
      </c>
      <c r="AB57" s="93" t="str">
        <f t="shared" si="32"/>
        <v>-</v>
      </c>
      <c r="AC57" s="93" t="str">
        <f t="shared" si="32"/>
        <v>-</v>
      </c>
      <c r="AD57" s="93" t="str">
        <f t="shared" si="32"/>
        <v>-</v>
      </c>
      <c r="AE57" s="94" t="str">
        <f t="shared" si="32"/>
        <v>-</v>
      </c>
      <c r="AF57" s="113" t="str">
        <f t="shared" si="32"/>
        <v>-</v>
      </c>
      <c r="AG57" s="92" t="str">
        <f t="shared" si="32"/>
        <v>-</v>
      </c>
      <c r="AH57" s="93" t="str">
        <f t="shared" si="32"/>
        <v>-</v>
      </c>
      <c r="AI57" s="93" t="str">
        <f t="shared" si="32"/>
        <v>-</v>
      </c>
      <c r="AJ57" s="93" t="str">
        <f t="shared" si="32"/>
        <v>-</v>
      </c>
      <c r="AK57" s="93" t="str">
        <f t="shared" si="32"/>
        <v>-</v>
      </c>
      <c r="AL57" s="94" t="str">
        <f t="shared" si="32"/>
        <v>-</v>
      </c>
      <c r="AM57" s="113" t="str">
        <f t="shared" si="32"/>
        <v>-</v>
      </c>
      <c r="AN57" s="113" t="str">
        <f t="shared" si="32"/>
        <v>-</v>
      </c>
    </row>
    <row r="58" spans="1:40">
      <c r="A58" s="264" t="s">
        <v>87</v>
      </c>
      <c r="B58" s="265"/>
      <c r="C58" s="265"/>
      <c r="D58" s="266"/>
      <c r="E58" s="92" t="str">
        <f t="shared" ref="E58:AN58" si="33">IFERROR(E23/E35,"-")</f>
        <v>-</v>
      </c>
      <c r="F58" s="93" t="str">
        <f t="shared" si="33"/>
        <v>-</v>
      </c>
      <c r="G58" s="93" t="str">
        <f t="shared" si="33"/>
        <v>-</v>
      </c>
      <c r="H58" s="93" t="str">
        <f t="shared" si="33"/>
        <v>-</v>
      </c>
      <c r="I58" s="93" t="str">
        <f t="shared" si="33"/>
        <v>-</v>
      </c>
      <c r="J58" s="94" t="str">
        <f t="shared" si="33"/>
        <v>-</v>
      </c>
      <c r="K58" s="113" t="str">
        <f t="shared" si="33"/>
        <v>-</v>
      </c>
      <c r="L58" s="92" t="str">
        <f t="shared" si="33"/>
        <v>-</v>
      </c>
      <c r="M58" s="93" t="str">
        <f t="shared" si="33"/>
        <v>-</v>
      </c>
      <c r="N58" s="93" t="str">
        <f t="shared" si="33"/>
        <v>-</v>
      </c>
      <c r="O58" s="93" t="str">
        <f t="shared" si="33"/>
        <v>-</v>
      </c>
      <c r="P58" s="93" t="str">
        <f t="shared" si="33"/>
        <v>-</v>
      </c>
      <c r="Q58" s="94" t="str">
        <f t="shared" si="33"/>
        <v>-</v>
      </c>
      <c r="R58" s="113" t="str">
        <f t="shared" si="33"/>
        <v>-</v>
      </c>
      <c r="S58" s="92" t="str">
        <f t="shared" si="33"/>
        <v>-</v>
      </c>
      <c r="T58" s="93" t="str">
        <f t="shared" si="33"/>
        <v>-</v>
      </c>
      <c r="U58" s="93" t="str">
        <f t="shared" si="33"/>
        <v>-</v>
      </c>
      <c r="V58" s="93" t="str">
        <f t="shared" si="33"/>
        <v>-</v>
      </c>
      <c r="W58" s="93" t="str">
        <f t="shared" si="33"/>
        <v>-</v>
      </c>
      <c r="X58" s="94" t="str">
        <f t="shared" si="33"/>
        <v>-</v>
      </c>
      <c r="Y58" s="113" t="str">
        <f t="shared" si="33"/>
        <v>-</v>
      </c>
      <c r="Z58" s="92" t="str">
        <f t="shared" si="33"/>
        <v>-</v>
      </c>
      <c r="AA58" s="93" t="str">
        <f t="shared" si="33"/>
        <v>-</v>
      </c>
      <c r="AB58" s="93" t="str">
        <f t="shared" si="33"/>
        <v>-</v>
      </c>
      <c r="AC58" s="93" t="str">
        <f t="shared" si="33"/>
        <v>-</v>
      </c>
      <c r="AD58" s="93" t="str">
        <f t="shared" si="33"/>
        <v>-</v>
      </c>
      <c r="AE58" s="94" t="str">
        <f t="shared" si="33"/>
        <v>-</v>
      </c>
      <c r="AF58" s="113" t="str">
        <f t="shared" si="33"/>
        <v>-</v>
      </c>
      <c r="AG58" s="92" t="str">
        <f t="shared" si="33"/>
        <v>-</v>
      </c>
      <c r="AH58" s="93" t="str">
        <f t="shared" si="33"/>
        <v>-</v>
      </c>
      <c r="AI58" s="93" t="str">
        <f t="shared" si="33"/>
        <v>-</v>
      </c>
      <c r="AJ58" s="93" t="str">
        <f t="shared" si="33"/>
        <v>-</v>
      </c>
      <c r="AK58" s="93" t="str">
        <f t="shared" si="33"/>
        <v>-</v>
      </c>
      <c r="AL58" s="94" t="str">
        <f t="shared" si="33"/>
        <v>-</v>
      </c>
      <c r="AM58" s="113" t="str">
        <f t="shared" si="33"/>
        <v>-</v>
      </c>
      <c r="AN58" s="113" t="str">
        <f t="shared" si="33"/>
        <v>-</v>
      </c>
    </row>
    <row r="59" spans="1:40" ht="15.75" customHeight="1">
      <c r="A59" s="301" t="s">
        <v>88</v>
      </c>
      <c r="B59" s="302"/>
      <c r="C59" s="302"/>
      <c r="D59" s="303"/>
      <c r="E59" s="95" t="str">
        <f t="shared" ref="E59:AN59" si="34">IFERROR(E24/E35,"-")</f>
        <v>-</v>
      </c>
      <c r="F59" s="96" t="str">
        <f t="shared" si="34"/>
        <v>-</v>
      </c>
      <c r="G59" s="96" t="str">
        <f t="shared" si="34"/>
        <v>-</v>
      </c>
      <c r="H59" s="96" t="str">
        <f t="shared" si="34"/>
        <v>-</v>
      </c>
      <c r="I59" s="96" t="str">
        <f t="shared" si="34"/>
        <v>-</v>
      </c>
      <c r="J59" s="97" t="str">
        <f t="shared" si="34"/>
        <v>-</v>
      </c>
      <c r="K59" s="114" t="str">
        <f t="shared" si="34"/>
        <v>-</v>
      </c>
      <c r="L59" s="95" t="str">
        <f t="shared" si="34"/>
        <v>-</v>
      </c>
      <c r="M59" s="96" t="str">
        <f t="shared" si="34"/>
        <v>-</v>
      </c>
      <c r="N59" s="96" t="str">
        <f t="shared" si="34"/>
        <v>-</v>
      </c>
      <c r="O59" s="96" t="str">
        <f t="shared" si="34"/>
        <v>-</v>
      </c>
      <c r="P59" s="96" t="str">
        <f t="shared" si="34"/>
        <v>-</v>
      </c>
      <c r="Q59" s="97" t="str">
        <f t="shared" si="34"/>
        <v>-</v>
      </c>
      <c r="R59" s="114" t="str">
        <f t="shared" si="34"/>
        <v>-</v>
      </c>
      <c r="S59" s="95" t="str">
        <f t="shared" si="34"/>
        <v>-</v>
      </c>
      <c r="T59" s="96" t="str">
        <f t="shared" si="34"/>
        <v>-</v>
      </c>
      <c r="U59" s="96" t="str">
        <f t="shared" si="34"/>
        <v>-</v>
      </c>
      <c r="V59" s="96" t="str">
        <f t="shared" si="34"/>
        <v>-</v>
      </c>
      <c r="W59" s="96" t="str">
        <f t="shared" si="34"/>
        <v>-</v>
      </c>
      <c r="X59" s="97" t="str">
        <f t="shared" si="34"/>
        <v>-</v>
      </c>
      <c r="Y59" s="114" t="str">
        <f t="shared" si="34"/>
        <v>-</v>
      </c>
      <c r="Z59" s="95" t="str">
        <f t="shared" si="34"/>
        <v>-</v>
      </c>
      <c r="AA59" s="96" t="str">
        <f t="shared" si="34"/>
        <v>-</v>
      </c>
      <c r="AB59" s="96" t="str">
        <f t="shared" si="34"/>
        <v>-</v>
      </c>
      <c r="AC59" s="96" t="str">
        <f t="shared" si="34"/>
        <v>-</v>
      </c>
      <c r="AD59" s="96" t="str">
        <f t="shared" si="34"/>
        <v>-</v>
      </c>
      <c r="AE59" s="97" t="str">
        <f t="shared" si="34"/>
        <v>-</v>
      </c>
      <c r="AF59" s="114" t="str">
        <f t="shared" si="34"/>
        <v>-</v>
      </c>
      <c r="AG59" s="95" t="str">
        <f t="shared" si="34"/>
        <v>-</v>
      </c>
      <c r="AH59" s="96" t="str">
        <f t="shared" si="34"/>
        <v>-</v>
      </c>
      <c r="AI59" s="96" t="str">
        <f t="shared" si="34"/>
        <v>-</v>
      </c>
      <c r="AJ59" s="96" t="str">
        <f t="shared" si="34"/>
        <v>-</v>
      </c>
      <c r="AK59" s="96" t="str">
        <f t="shared" si="34"/>
        <v>-</v>
      </c>
      <c r="AL59" s="97" t="str">
        <f t="shared" si="34"/>
        <v>-</v>
      </c>
      <c r="AM59" s="114" t="str">
        <f t="shared" si="34"/>
        <v>-</v>
      </c>
      <c r="AN59" s="114" t="str">
        <f t="shared" si="34"/>
        <v>-</v>
      </c>
    </row>
    <row r="60" spans="1:40" ht="16.5" customHeight="1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0" ht="15.75" customHeight="1">
      <c r="A61" s="249" t="s">
        <v>89</v>
      </c>
      <c r="B61" s="250"/>
      <c r="C61" s="250"/>
      <c r="D61" s="251"/>
      <c r="E61" s="5"/>
      <c r="F61" s="6"/>
      <c r="G61" s="6"/>
      <c r="H61" s="6"/>
      <c r="I61" s="6"/>
      <c r="J61" s="15"/>
      <c r="K61" s="72">
        <f t="shared" ref="K61:K67" si="35">SUM(E61:J61)</f>
        <v>0</v>
      </c>
      <c r="L61" s="5"/>
      <c r="M61" s="6"/>
      <c r="N61" s="6"/>
      <c r="O61" s="6"/>
      <c r="P61" s="6"/>
      <c r="Q61" s="15"/>
      <c r="R61" s="72">
        <f t="shared" ref="R61:R67" si="36">SUM(L61:Q61)</f>
        <v>0</v>
      </c>
      <c r="S61" s="5"/>
      <c r="T61" s="6"/>
      <c r="U61" s="6"/>
      <c r="V61" s="6"/>
      <c r="W61" s="6"/>
      <c r="X61" s="15"/>
      <c r="Y61" s="72">
        <f t="shared" ref="Y61:Y67" si="37">SUM(S61:X61)</f>
        <v>0</v>
      </c>
      <c r="Z61" s="5"/>
      <c r="AA61" s="6"/>
      <c r="AB61" s="6"/>
      <c r="AC61" s="6"/>
      <c r="AD61" s="6"/>
      <c r="AE61" s="15"/>
      <c r="AF61" s="72">
        <f t="shared" ref="AF61:AF67" si="38">SUM(Z61:AE61)</f>
        <v>0</v>
      </c>
      <c r="AG61" s="5"/>
      <c r="AH61" s="6"/>
      <c r="AI61" s="6"/>
      <c r="AJ61" s="6"/>
      <c r="AK61" s="6"/>
      <c r="AL61" s="15"/>
      <c r="AM61" s="72">
        <f t="shared" ref="AM61:AM67" si="39">SUM(AG61:AL61)</f>
        <v>0</v>
      </c>
      <c r="AN61" s="72">
        <f t="shared" ref="AN61:AN67" si="40">K61+R61+Y61+AF61+AM61</f>
        <v>0</v>
      </c>
    </row>
    <row r="62" spans="1:40">
      <c r="A62" s="243" t="s">
        <v>90</v>
      </c>
      <c r="B62" s="244"/>
      <c r="C62" s="244"/>
      <c r="D62" s="245"/>
      <c r="E62" s="7"/>
      <c r="F62" s="8"/>
      <c r="G62" s="8"/>
      <c r="H62" s="8"/>
      <c r="I62" s="8"/>
      <c r="J62" s="16"/>
      <c r="K62" s="73">
        <f t="shared" si="35"/>
        <v>0</v>
      </c>
      <c r="L62" s="7"/>
      <c r="M62" s="8"/>
      <c r="N62" s="8"/>
      <c r="O62" s="8"/>
      <c r="P62" s="8"/>
      <c r="Q62" s="16"/>
      <c r="R62" s="73">
        <f t="shared" si="36"/>
        <v>0</v>
      </c>
      <c r="S62" s="7"/>
      <c r="T62" s="8"/>
      <c r="U62" s="8"/>
      <c r="V62" s="8"/>
      <c r="W62" s="8"/>
      <c r="X62" s="16"/>
      <c r="Y62" s="73">
        <f t="shared" si="37"/>
        <v>0</v>
      </c>
      <c r="Z62" s="7"/>
      <c r="AA62" s="8"/>
      <c r="AB62" s="8"/>
      <c r="AC62" s="8"/>
      <c r="AD62" s="8"/>
      <c r="AE62" s="16"/>
      <c r="AF62" s="73">
        <f t="shared" si="38"/>
        <v>0</v>
      </c>
      <c r="AG62" s="7"/>
      <c r="AH62" s="8"/>
      <c r="AI62" s="8"/>
      <c r="AJ62" s="8"/>
      <c r="AK62" s="8"/>
      <c r="AL62" s="16"/>
      <c r="AM62" s="73">
        <f t="shared" si="39"/>
        <v>0</v>
      </c>
      <c r="AN62" s="73">
        <f t="shared" si="40"/>
        <v>0</v>
      </c>
    </row>
    <row r="63" spans="1:40">
      <c r="A63" s="243" t="s">
        <v>91</v>
      </c>
      <c r="B63" s="244"/>
      <c r="C63" s="244"/>
      <c r="D63" s="245"/>
      <c r="E63" s="7"/>
      <c r="F63" s="8"/>
      <c r="G63" s="8"/>
      <c r="H63" s="8"/>
      <c r="I63" s="8"/>
      <c r="J63" s="16"/>
      <c r="K63" s="73">
        <f t="shared" si="35"/>
        <v>0</v>
      </c>
      <c r="L63" s="7"/>
      <c r="M63" s="8"/>
      <c r="N63" s="8"/>
      <c r="O63" s="8"/>
      <c r="P63" s="8"/>
      <c r="Q63" s="16"/>
      <c r="R63" s="73">
        <f t="shared" si="36"/>
        <v>0</v>
      </c>
      <c r="S63" s="7"/>
      <c r="T63" s="8"/>
      <c r="U63" s="8"/>
      <c r="V63" s="8"/>
      <c r="W63" s="8"/>
      <c r="X63" s="16"/>
      <c r="Y63" s="73">
        <f t="shared" si="37"/>
        <v>0</v>
      </c>
      <c r="Z63" s="7"/>
      <c r="AA63" s="8"/>
      <c r="AB63" s="8"/>
      <c r="AC63" s="8"/>
      <c r="AD63" s="8"/>
      <c r="AE63" s="16"/>
      <c r="AF63" s="73">
        <f t="shared" si="38"/>
        <v>0</v>
      </c>
      <c r="AG63" s="7"/>
      <c r="AH63" s="8"/>
      <c r="AI63" s="8"/>
      <c r="AJ63" s="8"/>
      <c r="AK63" s="8"/>
      <c r="AL63" s="16"/>
      <c r="AM63" s="73">
        <f t="shared" si="39"/>
        <v>0</v>
      </c>
      <c r="AN63" s="73">
        <f t="shared" si="40"/>
        <v>0</v>
      </c>
    </row>
    <row r="64" spans="1:40">
      <c r="A64" s="243" t="s">
        <v>92</v>
      </c>
      <c r="B64" s="244"/>
      <c r="C64" s="244"/>
      <c r="D64" s="245"/>
      <c r="E64" s="7"/>
      <c r="F64" s="8"/>
      <c r="G64" s="8"/>
      <c r="H64" s="8"/>
      <c r="I64" s="8"/>
      <c r="J64" s="16"/>
      <c r="K64" s="73">
        <f t="shared" si="35"/>
        <v>0</v>
      </c>
      <c r="L64" s="7"/>
      <c r="M64" s="8"/>
      <c r="N64" s="8"/>
      <c r="O64" s="8"/>
      <c r="P64" s="8"/>
      <c r="Q64" s="16"/>
      <c r="R64" s="73">
        <f t="shared" si="36"/>
        <v>0</v>
      </c>
      <c r="S64" s="7"/>
      <c r="T64" s="8"/>
      <c r="U64" s="8"/>
      <c r="V64" s="8"/>
      <c r="W64" s="8"/>
      <c r="X64" s="16"/>
      <c r="Y64" s="73">
        <f t="shared" si="37"/>
        <v>0</v>
      </c>
      <c r="Z64" s="7"/>
      <c r="AA64" s="8"/>
      <c r="AB64" s="8"/>
      <c r="AC64" s="8"/>
      <c r="AD64" s="8"/>
      <c r="AE64" s="16"/>
      <c r="AF64" s="73">
        <f t="shared" si="38"/>
        <v>0</v>
      </c>
      <c r="AG64" s="7"/>
      <c r="AH64" s="8"/>
      <c r="AI64" s="8"/>
      <c r="AJ64" s="8"/>
      <c r="AK64" s="8"/>
      <c r="AL64" s="16"/>
      <c r="AM64" s="73">
        <f t="shared" si="39"/>
        <v>0</v>
      </c>
      <c r="AN64" s="73">
        <f t="shared" si="40"/>
        <v>0</v>
      </c>
    </row>
    <row r="65" spans="1:40">
      <c r="A65" s="243" t="s">
        <v>93</v>
      </c>
      <c r="B65" s="244"/>
      <c r="C65" s="244"/>
      <c r="D65" s="245"/>
      <c r="E65" s="7"/>
      <c r="F65" s="8"/>
      <c r="G65" s="8"/>
      <c r="H65" s="8"/>
      <c r="I65" s="8"/>
      <c r="J65" s="16"/>
      <c r="K65" s="73">
        <f t="shared" si="35"/>
        <v>0</v>
      </c>
      <c r="L65" s="7"/>
      <c r="M65" s="8"/>
      <c r="N65" s="8"/>
      <c r="O65" s="8"/>
      <c r="P65" s="8"/>
      <c r="Q65" s="16"/>
      <c r="R65" s="73">
        <f t="shared" si="36"/>
        <v>0</v>
      </c>
      <c r="S65" s="7"/>
      <c r="T65" s="8"/>
      <c r="U65" s="8"/>
      <c r="V65" s="8"/>
      <c r="W65" s="8"/>
      <c r="X65" s="16"/>
      <c r="Y65" s="73">
        <f t="shared" si="37"/>
        <v>0</v>
      </c>
      <c r="Z65" s="7"/>
      <c r="AA65" s="8"/>
      <c r="AB65" s="8"/>
      <c r="AC65" s="8"/>
      <c r="AD65" s="8"/>
      <c r="AE65" s="16"/>
      <c r="AF65" s="73">
        <f t="shared" si="38"/>
        <v>0</v>
      </c>
      <c r="AG65" s="7"/>
      <c r="AH65" s="8"/>
      <c r="AI65" s="8"/>
      <c r="AJ65" s="8"/>
      <c r="AK65" s="8"/>
      <c r="AL65" s="16"/>
      <c r="AM65" s="73">
        <f t="shared" si="39"/>
        <v>0</v>
      </c>
      <c r="AN65" s="73">
        <f t="shared" si="40"/>
        <v>0</v>
      </c>
    </row>
    <row r="66" spans="1:40">
      <c r="A66" s="243" t="s">
        <v>94</v>
      </c>
      <c r="B66" s="244"/>
      <c r="C66" s="244"/>
      <c r="D66" s="245"/>
      <c r="E66" s="7"/>
      <c r="F66" s="8"/>
      <c r="G66" s="8"/>
      <c r="H66" s="8"/>
      <c r="I66" s="8"/>
      <c r="J66" s="16"/>
      <c r="K66" s="73">
        <f t="shared" si="35"/>
        <v>0</v>
      </c>
      <c r="L66" s="7"/>
      <c r="M66" s="8"/>
      <c r="N66" s="8"/>
      <c r="O66" s="8"/>
      <c r="P66" s="8"/>
      <c r="Q66" s="16"/>
      <c r="R66" s="73">
        <f t="shared" si="36"/>
        <v>0</v>
      </c>
      <c r="S66" s="7"/>
      <c r="T66" s="8"/>
      <c r="U66" s="8"/>
      <c r="V66" s="8"/>
      <c r="W66" s="8"/>
      <c r="X66" s="16"/>
      <c r="Y66" s="73">
        <f t="shared" si="37"/>
        <v>0</v>
      </c>
      <c r="Z66" s="7"/>
      <c r="AA66" s="8"/>
      <c r="AB66" s="8"/>
      <c r="AC66" s="8"/>
      <c r="AD66" s="8"/>
      <c r="AE66" s="16"/>
      <c r="AF66" s="73">
        <f t="shared" si="38"/>
        <v>0</v>
      </c>
      <c r="AG66" s="7"/>
      <c r="AH66" s="8"/>
      <c r="AI66" s="8"/>
      <c r="AJ66" s="8"/>
      <c r="AK66" s="8"/>
      <c r="AL66" s="16"/>
      <c r="AM66" s="73">
        <f t="shared" si="39"/>
        <v>0</v>
      </c>
      <c r="AN66" s="73">
        <f t="shared" si="40"/>
        <v>0</v>
      </c>
    </row>
    <row r="67" spans="1:40">
      <c r="A67" s="243" t="s">
        <v>95</v>
      </c>
      <c r="B67" s="244"/>
      <c r="C67" s="244"/>
      <c r="D67" s="245"/>
      <c r="E67" s="7"/>
      <c r="F67" s="8"/>
      <c r="G67" s="8"/>
      <c r="H67" s="8"/>
      <c r="I67" s="8"/>
      <c r="J67" s="16"/>
      <c r="K67" s="73">
        <f t="shared" si="35"/>
        <v>0</v>
      </c>
      <c r="L67" s="7"/>
      <c r="M67" s="8"/>
      <c r="N67" s="8"/>
      <c r="O67" s="8"/>
      <c r="P67" s="8"/>
      <c r="Q67" s="16"/>
      <c r="R67" s="73">
        <f t="shared" si="36"/>
        <v>0</v>
      </c>
      <c r="S67" s="7"/>
      <c r="T67" s="8"/>
      <c r="U67" s="8"/>
      <c r="V67" s="8"/>
      <c r="W67" s="8"/>
      <c r="X67" s="16"/>
      <c r="Y67" s="73">
        <f t="shared" si="37"/>
        <v>0</v>
      </c>
      <c r="Z67" s="7"/>
      <c r="AA67" s="8"/>
      <c r="AB67" s="8"/>
      <c r="AC67" s="8"/>
      <c r="AD67" s="8"/>
      <c r="AE67" s="16"/>
      <c r="AF67" s="73">
        <f t="shared" si="38"/>
        <v>0</v>
      </c>
      <c r="AG67" s="7"/>
      <c r="AH67" s="8"/>
      <c r="AI67" s="8"/>
      <c r="AJ67" s="8"/>
      <c r="AK67" s="8"/>
      <c r="AL67" s="16"/>
      <c r="AM67" s="73">
        <f t="shared" si="39"/>
        <v>0</v>
      </c>
      <c r="AN67" s="73">
        <f t="shared" si="40"/>
        <v>0</v>
      </c>
    </row>
    <row r="68" spans="1:40" ht="15.75" customHeight="1">
      <c r="A68" s="280" t="s">
        <v>96</v>
      </c>
      <c r="B68" s="281"/>
      <c r="C68" s="281"/>
      <c r="D68" s="282"/>
      <c r="E68" s="116">
        <f t="shared" ref="E68:AN68" si="41">SUM(E35,E61:E65)</f>
        <v>0</v>
      </c>
      <c r="F68" s="117">
        <f t="shared" si="41"/>
        <v>0</v>
      </c>
      <c r="G68" s="117">
        <f t="shared" si="41"/>
        <v>0</v>
      </c>
      <c r="H68" s="117">
        <f t="shared" si="41"/>
        <v>0</v>
      </c>
      <c r="I68" s="117">
        <f t="shared" si="41"/>
        <v>0</v>
      </c>
      <c r="J68" s="118">
        <f t="shared" si="41"/>
        <v>0</v>
      </c>
      <c r="K68" s="115">
        <f t="shared" si="41"/>
        <v>0</v>
      </c>
      <c r="L68" s="116">
        <f t="shared" si="41"/>
        <v>0</v>
      </c>
      <c r="M68" s="117">
        <f t="shared" si="41"/>
        <v>0</v>
      </c>
      <c r="N68" s="117">
        <f t="shared" si="41"/>
        <v>0</v>
      </c>
      <c r="O68" s="117">
        <f t="shared" si="41"/>
        <v>0</v>
      </c>
      <c r="P68" s="117">
        <f t="shared" si="41"/>
        <v>0</v>
      </c>
      <c r="Q68" s="118">
        <f t="shared" si="41"/>
        <v>0</v>
      </c>
      <c r="R68" s="115">
        <f t="shared" si="41"/>
        <v>0</v>
      </c>
      <c r="S68" s="116">
        <f t="shared" si="41"/>
        <v>0</v>
      </c>
      <c r="T68" s="117">
        <f t="shared" si="41"/>
        <v>0</v>
      </c>
      <c r="U68" s="117">
        <f t="shared" si="41"/>
        <v>0</v>
      </c>
      <c r="V68" s="117">
        <f t="shared" si="41"/>
        <v>0</v>
      </c>
      <c r="W68" s="117">
        <f t="shared" si="41"/>
        <v>0</v>
      </c>
      <c r="X68" s="118">
        <f t="shared" si="41"/>
        <v>0</v>
      </c>
      <c r="Y68" s="115">
        <f t="shared" si="41"/>
        <v>0</v>
      </c>
      <c r="Z68" s="116">
        <f t="shared" si="41"/>
        <v>0</v>
      </c>
      <c r="AA68" s="117">
        <f t="shared" si="41"/>
        <v>0</v>
      </c>
      <c r="AB68" s="117">
        <f t="shared" si="41"/>
        <v>0</v>
      </c>
      <c r="AC68" s="117">
        <f t="shared" si="41"/>
        <v>0</v>
      </c>
      <c r="AD68" s="117">
        <f t="shared" si="41"/>
        <v>0</v>
      </c>
      <c r="AE68" s="118">
        <f t="shared" si="41"/>
        <v>0</v>
      </c>
      <c r="AF68" s="115">
        <f t="shared" si="41"/>
        <v>0</v>
      </c>
      <c r="AG68" s="116">
        <f t="shared" si="41"/>
        <v>0</v>
      </c>
      <c r="AH68" s="117">
        <f t="shared" si="41"/>
        <v>0</v>
      </c>
      <c r="AI68" s="117">
        <f t="shared" si="41"/>
        <v>0</v>
      </c>
      <c r="AJ68" s="117">
        <f t="shared" si="41"/>
        <v>0</v>
      </c>
      <c r="AK68" s="117">
        <f t="shared" si="41"/>
        <v>0</v>
      </c>
      <c r="AL68" s="118">
        <f t="shared" si="41"/>
        <v>0</v>
      </c>
      <c r="AM68" s="115">
        <f t="shared" si="41"/>
        <v>0</v>
      </c>
      <c r="AN68" s="115">
        <f t="shared" si="41"/>
        <v>0</v>
      </c>
    </row>
    <row r="69" spans="1:40" ht="16.5" customHeight="1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0" ht="15.75" customHeight="1">
      <c r="A70" s="277" t="s">
        <v>97</v>
      </c>
      <c r="B70" s="278"/>
      <c r="C70" s="278"/>
      <c r="D70" s="279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0">
      <c r="A71" s="292" t="s">
        <v>98</v>
      </c>
      <c r="B71" s="293"/>
      <c r="C71" s="293"/>
      <c r="D71" s="294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0">
      <c r="A72" s="295" t="s">
        <v>99</v>
      </c>
      <c r="B72" s="296"/>
      <c r="C72" s="296"/>
      <c r="D72" s="297"/>
      <c r="E72" s="122" t="str">
        <f t="shared" ref="E72:AN72" si="42">IFERROR(E70/E36,"-")</f>
        <v>-</v>
      </c>
      <c r="F72" s="123" t="str">
        <f t="shared" si="42"/>
        <v>-</v>
      </c>
      <c r="G72" s="123" t="str">
        <f t="shared" si="42"/>
        <v>-</v>
      </c>
      <c r="H72" s="123" t="str">
        <f t="shared" si="42"/>
        <v>-</v>
      </c>
      <c r="I72" s="123" t="str">
        <f t="shared" si="42"/>
        <v>-</v>
      </c>
      <c r="J72" s="124" t="str">
        <f t="shared" si="42"/>
        <v>-</v>
      </c>
      <c r="K72" s="120" t="str">
        <f t="shared" si="42"/>
        <v>-</v>
      </c>
      <c r="L72" s="122" t="str">
        <f t="shared" si="42"/>
        <v>-</v>
      </c>
      <c r="M72" s="123" t="str">
        <f t="shared" si="42"/>
        <v>-</v>
      </c>
      <c r="N72" s="123" t="str">
        <f t="shared" si="42"/>
        <v>-</v>
      </c>
      <c r="O72" s="123" t="str">
        <f t="shared" si="42"/>
        <v>-</v>
      </c>
      <c r="P72" s="123" t="str">
        <f t="shared" si="42"/>
        <v>-</v>
      </c>
      <c r="Q72" s="124" t="str">
        <f t="shared" si="42"/>
        <v>-</v>
      </c>
      <c r="R72" s="120" t="str">
        <f t="shared" si="42"/>
        <v>-</v>
      </c>
      <c r="S72" s="122" t="str">
        <f t="shared" si="42"/>
        <v>-</v>
      </c>
      <c r="T72" s="123" t="str">
        <f t="shared" si="42"/>
        <v>-</v>
      </c>
      <c r="U72" s="123" t="str">
        <f t="shared" si="42"/>
        <v>-</v>
      </c>
      <c r="V72" s="123" t="str">
        <f t="shared" si="42"/>
        <v>-</v>
      </c>
      <c r="W72" s="123" t="str">
        <f t="shared" si="42"/>
        <v>-</v>
      </c>
      <c r="X72" s="124" t="str">
        <f t="shared" si="42"/>
        <v>-</v>
      </c>
      <c r="Y72" s="120" t="str">
        <f t="shared" si="42"/>
        <v>-</v>
      </c>
      <c r="Z72" s="122" t="str">
        <f t="shared" si="42"/>
        <v>-</v>
      </c>
      <c r="AA72" s="123" t="str">
        <f t="shared" si="42"/>
        <v>-</v>
      </c>
      <c r="AB72" s="123" t="str">
        <f t="shared" si="42"/>
        <v>-</v>
      </c>
      <c r="AC72" s="123" t="str">
        <f t="shared" si="42"/>
        <v>-</v>
      </c>
      <c r="AD72" s="123" t="str">
        <f t="shared" si="42"/>
        <v>-</v>
      </c>
      <c r="AE72" s="124" t="str">
        <f t="shared" si="42"/>
        <v>-</v>
      </c>
      <c r="AF72" s="120" t="str">
        <f t="shared" si="42"/>
        <v>-</v>
      </c>
      <c r="AG72" s="122" t="str">
        <f t="shared" si="42"/>
        <v>-</v>
      </c>
      <c r="AH72" s="123" t="str">
        <f t="shared" si="42"/>
        <v>-</v>
      </c>
      <c r="AI72" s="123" t="str">
        <f t="shared" si="42"/>
        <v>-</v>
      </c>
      <c r="AJ72" s="123" t="str">
        <f t="shared" si="42"/>
        <v>-</v>
      </c>
      <c r="AK72" s="123" t="str">
        <f t="shared" si="42"/>
        <v>-</v>
      </c>
      <c r="AL72" s="124" t="str">
        <f t="shared" si="42"/>
        <v>-</v>
      </c>
      <c r="AM72" s="120" t="str">
        <f t="shared" si="42"/>
        <v>-</v>
      </c>
      <c r="AN72" s="120" t="str">
        <f t="shared" si="42"/>
        <v>-</v>
      </c>
    </row>
    <row r="73" spans="1:40" ht="15.75" customHeight="1">
      <c r="A73" s="289" t="s">
        <v>100</v>
      </c>
      <c r="B73" s="290"/>
      <c r="C73" s="290"/>
      <c r="D73" s="291"/>
      <c r="E73" s="125" t="str">
        <f t="shared" ref="E73:AN73" si="43">IFERROR(E71/E36,"-")</f>
        <v>-</v>
      </c>
      <c r="F73" s="126" t="str">
        <f t="shared" si="43"/>
        <v>-</v>
      </c>
      <c r="G73" s="126" t="str">
        <f t="shared" si="43"/>
        <v>-</v>
      </c>
      <c r="H73" s="126" t="str">
        <f t="shared" si="43"/>
        <v>-</v>
      </c>
      <c r="I73" s="126" t="str">
        <f t="shared" si="43"/>
        <v>-</v>
      </c>
      <c r="J73" s="127" t="str">
        <f t="shared" si="43"/>
        <v>-</v>
      </c>
      <c r="K73" s="121" t="str">
        <f t="shared" si="43"/>
        <v>-</v>
      </c>
      <c r="L73" s="125" t="str">
        <f t="shared" si="43"/>
        <v>-</v>
      </c>
      <c r="M73" s="126" t="str">
        <f t="shared" si="43"/>
        <v>-</v>
      </c>
      <c r="N73" s="126" t="str">
        <f t="shared" si="43"/>
        <v>-</v>
      </c>
      <c r="O73" s="126" t="str">
        <f t="shared" si="43"/>
        <v>-</v>
      </c>
      <c r="P73" s="126" t="str">
        <f t="shared" si="43"/>
        <v>-</v>
      </c>
      <c r="Q73" s="127" t="str">
        <f t="shared" si="43"/>
        <v>-</v>
      </c>
      <c r="R73" s="121" t="str">
        <f t="shared" si="43"/>
        <v>-</v>
      </c>
      <c r="S73" s="125" t="str">
        <f t="shared" si="43"/>
        <v>-</v>
      </c>
      <c r="T73" s="126" t="str">
        <f t="shared" si="43"/>
        <v>-</v>
      </c>
      <c r="U73" s="126" t="str">
        <f t="shared" si="43"/>
        <v>-</v>
      </c>
      <c r="V73" s="126" t="str">
        <f t="shared" si="43"/>
        <v>-</v>
      </c>
      <c r="W73" s="126" t="str">
        <f t="shared" si="43"/>
        <v>-</v>
      </c>
      <c r="X73" s="127" t="str">
        <f t="shared" si="43"/>
        <v>-</v>
      </c>
      <c r="Y73" s="121" t="str">
        <f t="shared" si="43"/>
        <v>-</v>
      </c>
      <c r="Z73" s="125" t="str">
        <f t="shared" si="43"/>
        <v>-</v>
      </c>
      <c r="AA73" s="126" t="str">
        <f t="shared" si="43"/>
        <v>-</v>
      </c>
      <c r="AB73" s="126" t="str">
        <f t="shared" si="43"/>
        <v>-</v>
      </c>
      <c r="AC73" s="126" t="str">
        <f t="shared" si="43"/>
        <v>-</v>
      </c>
      <c r="AD73" s="126" t="str">
        <f t="shared" si="43"/>
        <v>-</v>
      </c>
      <c r="AE73" s="127" t="str">
        <f t="shared" si="43"/>
        <v>-</v>
      </c>
      <c r="AF73" s="121" t="str">
        <f t="shared" si="43"/>
        <v>-</v>
      </c>
      <c r="AG73" s="125" t="str">
        <f t="shared" si="43"/>
        <v>-</v>
      </c>
      <c r="AH73" s="126" t="str">
        <f t="shared" si="43"/>
        <v>-</v>
      </c>
      <c r="AI73" s="126" t="str">
        <f t="shared" si="43"/>
        <v>-</v>
      </c>
      <c r="AJ73" s="126" t="str">
        <f t="shared" si="43"/>
        <v>-</v>
      </c>
      <c r="AK73" s="126" t="str">
        <f t="shared" si="43"/>
        <v>-</v>
      </c>
      <c r="AL73" s="127" t="str">
        <f t="shared" si="43"/>
        <v>-</v>
      </c>
      <c r="AM73" s="121" t="str">
        <f t="shared" si="43"/>
        <v>-</v>
      </c>
      <c r="AN73" s="121" t="str">
        <f t="shared" si="43"/>
        <v>-</v>
      </c>
    </row>
    <row r="74" spans="1:40" ht="16.5" customHeight="1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0" ht="15.75" customHeight="1">
      <c r="A75" s="286" t="s">
        <v>101</v>
      </c>
      <c r="B75" s="287"/>
      <c r="C75" s="287"/>
      <c r="D75" s="288"/>
      <c r="E75" s="26"/>
      <c r="F75" s="27"/>
      <c r="G75" s="27"/>
      <c r="H75" s="27"/>
      <c r="I75" s="27"/>
      <c r="J75" s="28"/>
      <c r="K75" s="128">
        <f t="shared" ref="K75:K80" si="44">SUM(E75:J75)</f>
        <v>0</v>
      </c>
      <c r="L75" s="26"/>
      <c r="M75" s="27"/>
      <c r="N75" s="27"/>
      <c r="O75" s="27"/>
      <c r="P75" s="27"/>
      <c r="Q75" s="28"/>
      <c r="R75" s="128">
        <f t="shared" ref="R75:R80" si="45">SUM(L75:Q75)</f>
        <v>0</v>
      </c>
      <c r="S75" s="26"/>
      <c r="T75" s="27"/>
      <c r="U75" s="27"/>
      <c r="V75" s="27"/>
      <c r="W75" s="27"/>
      <c r="X75" s="28"/>
      <c r="Y75" s="128">
        <f t="shared" ref="Y75:Y80" si="46">SUM(S75:X75)</f>
        <v>0</v>
      </c>
      <c r="Z75" s="26"/>
      <c r="AA75" s="27"/>
      <c r="AB75" s="27"/>
      <c r="AC75" s="27"/>
      <c r="AD75" s="27"/>
      <c r="AE75" s="28"/>
      <c r="AF75" s="128">
        <f t="shared" ref="AF75:AF80" si="47">SUM(Z75:AE75)</f>
        <v>0</v>
      </c>
      <c r="AG75" s="26"/>
      <c r="AH75" s="27"/>
      <c r="AI75" s="27"/>
      <c r="AJ75" s="27"/>
      <c r="AK75" s="27"/>
      <c r="AL75" s="28"/>
      <c r="AM75" s="128">
        <f t="shared" ref="AM75:AM80" si="48">SUM(AG75:AL75)</f>
        <v>0</v>
      </c>
      <c r="AN75" s="128">
        <f t="shared" ref="AN75:AN80" si="49">K75+R75+Y75+AF75+AM75</f>
        <v>0</v>
      </c>
    </row>
    <row r="76" spans="1:40">
      <c r="A76" s="274" t="s">
        <v>102</v>
      </c>
      <c r="B76" s="275"/>
      <c r="C76" s="275"/>
      <c r="D76" s="276"/>
      <c r="E76" s="13"/>
      <c r="F76" s="14"/>
      <c r="G76" s="14"/>
      <c r="H76" s="14"/>
      <c r="I76" s="14"/>
      <c r="J76" s="18"/>
      <c r="K76" s="129">
        <f t="shared" si="44"/>
        <v>0</v>
      </c>
      <c r="L76" s="13"/>
      <c r="M76" s="14"/>
      <c r="N76" s="14"/>
      <c r="O76" s="14"/>
      <c r="P76" s="14"/>
      <c r="Q76" s="18"/>
      <c r="R76" s="129">
        <f t="shared" si="45"/>
        <v>0</v>
      </c>
      <c r="S76" s="13"/>
      <c r="T76" s="14"/>
      <c r="U76" s="14"/>
      <c r="V76" s="14"/>
      <c r="W76" s="14"/>
      <c r="X76" s="18"/>
      <c r="Y76" s="129">
        <f t="shared" si="46"/>
        <v>0</v>
      </c>
      <c r="Z76" s="13"/>
      <c r="AA76" s="14"/>
      <c r="AB76" s="14"/>
      <c r="AC76" s="14"/>
      <c r="AD76" s="14"/>
      <c r="AE76" s="18"/>
      <c r="AF76" s="129">
        <f t="shared" si="47"/>
        <v>0</v>
      </c>
      <c r="AG76" s="13"/>
      <c r="AH76" s="14"/>
      <c r="AI76" s="14"/>
      <c r="AJ76" s="14"/>
      <c r="AK76" s="14"/>
      <c r="AL76" s="18"/>
      <c r="AM76" s="129">
        <f t="shared" si="48"/>
        <v>0</v>
      </c>
      <c r="AN76" s="129">
        <f t="shared" si="49"/>
        <v>0</v>
      </c>
    </row>
    <row r="77" spans="1:40">
      <c r="A77" s="274" t="s">
        <v>103</v>
      </c>
      <c r="B77" s="275"/>
      <c r="C77" s="275"/>
      <c r="D77" s="276"/>
      <c r="E77" s="13"/>
      <c r="F77" s="14"/>
      <c r="G77" s="14"/>
      <c r="H77" s="14"/>
      <c r="I77" s="14"/>
      <c r="J77" s="18"/>
      <c r="K77" s="129">
        <f t="shared" si="44"/>
        <v>0</v>
      </c>
      <c r="L77" s="13"/>
      <c r="M77" s="14"/>
      <c r="N77" s="14"/>
      <c r="O77" s="14"/>
      <c r="P77" s="14"/>
      <c r="Q77" s="18"/>
      <c r="R77" s="129">
        <f t="shared" si="45"/>
        <v>0</v>
      </c>
      <c r="S77" s="13"/>
      <c r="T77" s="14"/>
      <c r="U77" s="14"/>
      <c r="V77" s="14"/>
      <c r="W77" s="14"/>
      <c r="X77" s="18"/>
      <c r="Y77" s="129">
        <f t="shared" si="46"/>
        <v>0</v>
      </c>
      <c r="Z77" s="13"/>
      <c r="AA77" s="14"/>
      <c r="AB77" s="14"/>
      <c r="AC77" s="14"/>
      <c r="AD77" s="14"/>
      <c r="AE77" s="18"/>
      <c r="AF77" s="129">
        <f t="shared" si="47"/>
        <v>0</v>
      </c>
      <c r="AG77" s="13"/>
      <c r="AH77" s="14"/>
      <c r="AI77" s="14"/>
      <c r="AJ77" s="14"/>
      <c r="AK77" s="14"/>
      <c r="AL77" s="18"/>
      <c r="AM77" s="129">
        <f t="shared" si="48"/>
        <v>0</v>
      </c>
      <c r="AN77" s="129">
        <f t="shared" si="49"/>
        <v>0</v>
      </c>
    </row>
    <row r="78" spans="1:40">
      <c r="A78" s="274" t="s">
        <v>104</v>
      </c>
      <c r="B78" s="275"/>
      <c r="C78" s="275"/>
      <c r="D78" s="276"/>
      <c r="E78" s="13"/>
      <c r="F78" s="14"/>
      <c r="G78" s="14"/>
      <c r="H78" s="14"/>
      <c r="I78" s="14"/>
      <c r="J78" s="18"/>
      <c r="K78" s="129">
        <f t="shared" si="44"/>
        <v>0</v>
      </c>
      <c r="L78" s="13"/>
      <c r="M78" s="14"/>
      <c r="N78" s="14"/>
      <c r="O78" s="14"/>
      <c r="P78" s="14"/>
      <c r="Q78" s="18"/>
      <c r="R78" s="129">
        <f t="shared" si="45"/>
        <v>0</v>
      </c>
      <c r="S78" s="13"/>
      <c r="T78" s="14"/>
      <c r="U78" s="14"/>
      <c r="V78" s="14"/>
      <c r="W78" s="14"/>
      <c r="X78" s="18"/>
      <c r="Y78" s="129">
        <f t="shared" si="46"/>
        <v>0</v>
      </c>
      <c r="Z78" s="13"/>
      <c r="AA78" s="14"/>
      <c r="AB78" s="14"/>
      <c r="AC78" s="14"/>
      <c r="AD78" s="14"/>
      <c r="AE78" s="18"/>
      <c r="AF78" s="129">
        <f t="shared" si="47"/>
        <v>0</v>
      </c>
      <c r="AG78" s="13"/>
      <c r="AH78" s="14"/>
      <c r="AI78" s="14"/>
      <c r="AJ78" s="14"/>
      <c r="AK78" s="14"/>
      <c r="AL78" s="18"/>
      <c r="AM78" s="129">
        <f t="shared" si="48"/>
        <v>0</v>
      </c>
      <c r="AN78" s="129">
        <f t="shared" si="49"/>
        <v>0</v>
      </c>
    </row>
    <row r="79" spans="1:40">
      <c r="A79" s="274" t="s">
        <v>105</v>
      </c>
      <c r="B79" s="275"/>
      <c r="C79" s="275"/>
      <c r="D79" s="276"/>
      <c r="E79" s="13"/>
      <c r="F79" s="14"/>
      <c r="G79" s="14"/>
      <c r="H79" s="14"/>
      <c r="I79" s="14"/>
      <c r="J79" s="18"/>
      <c r="K79" s="129">
        <f t="shared" si="44"/>
        <v>0</v>
      </c>
      <c r="L79" s="13"/>
      <c r="M79" s="14"/>
      <c r="N79" s="14"/>
      <c r="O79" s="14"/>
      <c r="P79" s="14"/>
      <c r="Q79" s="18"/>
      <c r="R79" s="129">
        <f t="shared" si="45"/>
        <v>0</v>
      </c>
      <c r="S79" s="13"/>
      <c r="T79" s="14"/>
      <c r="U79" s="14"/>
      <c r="V79" s="14"/>
      <c r="W79" s="14"/>
      <c r="X79" s="18"/>
      <c r="Y79" s="129">
        <f t="shared" si="46"/>
        <v>0</v>
      </c>
      <c r="Z79" s="13"/>
      <c r="AA79" s="14"/>
      <c r="AB79" s="14"/>
      <c r="AC79" s="14"/>
      <c r="AD79" s="14"/>
      <c r="AE79" s="18"/>
      <c r="AF79" s="129">
        <f t="shared" si="47"/>
        <v>0</v>
      </c>
      <c r="AG79" s="13"/>
      <c r="AH79" s="14"/>
      <c r="AI79" s="14"/>
      <c r="AJ79" s="14"/>
      <c r="AK79" s="14"/>
      <c r="AL79" s="18"/>
      <c r="AM79" s="129">
        <f t="shared" si="48"/>
        <v>0</v>
      </c>
      <c r="AN79" s="129">
        <f t="shared" si="49"/>
        <v>0</v>
      </c>
    </row>
    <row r="80" spans="1:40" ht="15.75" customHeight="1">
      <c r="A80" s="274" t="s">
        <v>106</v>
      </c>
      <c r="B80" s="275"/>
      <c r="C80" s="275"/>
      <c r="D80" s="276"/>
      <c r="E80" s="13"/>
      <c r="F80" s="14"/>
      <c r="G80" s="14"/>
      <c r="H80" s="14"/>
      <c r="I80" s="14"/>
      <c r="J80" s="18"/>
      <c r="K80" s="129">
        <f t="shared" si="44"/>
        <v>0</v>
      </c>
      <c r="L80" s="13"/>
      <c r="M80" s="14"/>
      <c r="N80" s="14"/>
      <c r="O80" s="14"/>
      <c r="P80" s="14"/>
      <c r="Q80" s="18"/>
      <c r="R80" s="129">
        <f t="shared" si="45"/>
        <v>0</v>
      </c>
      <c r="S80" s="13"/>
      <c r="T80" s="14"/>
      <c r="U80" s="14"/>
      <c r="V80" s="14"/>
      <c r="W80" s="14"/>
      <c r="X80" s="18"/>
      <c r="Y80" s="129">
        <f t="shared" si="46"/>
        <v>0</v>
      </c>
      <c r="Z80" s="13"/>
      <c r="AA80" s="14"/>
      <c r="AB80" s="14"/>
      <c r="AC80" s="14"/>
      <c r="AD80" s="14"/>
      <c r="AE80" s="18"/>
      <c r="AF80" s="129">
        <f t="shared" si="47"/>
        <v>0</v>
      </c>
      <c r="AG80" s="13"/>
      <c r="AH80" s="14"/>
      <c r="AI80" s="14"/>
      <c r="AJ80" s="14"/>
      <c r="AK80" s="14"/>
      <c r="AL80" s="18"/>
      <c r="AM80" s="129">
        <f t="shared" si="48"/>
        <v>0</v>
      </c>
      <c r="AN80" s="129">
        <f t="shared" si="49"/>
        <v>0</v>
      </c>
    </row>
    <row r="81" spans="1:40" ht="15.75" customHeight="1">
      <c r="A81" s="298" t="s">
        <v>107</v>
      </c>
      <c r="B81" s="299"/>
      <c r="C81" s="299"/>
      <c r="D81" s="300"/>
      <c r="E81" s="133" t="str">
        <f t="shared" ref="E81:AN81" si="50">IFERROR(E75/(E23+E25+E26+E27),"-")</f>
        <v>-</v>
      </c>
      <c r="F81" s="133" t="str">
        <f t="shared" si="50"/>
        <v>-</v>
      </c>
      <c r="G81" s="133" t="str">
        <f t="shared" si="50"/>
        <v>-</v>
      </c>
      <c r="H81" s="133" t="str">
        <f t="shared" si="50"/>
        <v>-</v>
      </c>
      <c r="I81" s="133" t="str">
        <f t="shared" si="50"/>
        <v>-</v>
      </c>
      <c r="J81" s="134" t="str">
        <f t="shared" si="50"/>
        <v>-</v>
      </c>
      <c r="K81" s="130" t="str">
        <f t="shared" si="50"/>
        <v>-</v>
      </c>
      <c r="L81" s="135" t="str">
        <f t="shared" si="50"/>
        <v>-</v>
      </c>
      <c r="M81" s="133" t="str">
        <f t="shared" si="50"/>
        <v>-</v>
      </c>
      <c r="N81" s="133" t="str">
        <f t="shared" si="50"/>
        <v>-</v>
      </c>
      <c r="O81" s="133" t="str">
        <f t="shared" si="50"/>
        <v>-</v>
      </c>
      <c r="P81" s="133" t="str">
        <f t="shared" si="50"/>
        <v>-</v>
      </c>
      <c r="Q81" s="134" t="str">
        <f t="shared" si="50"/>
        <v>-</v>
      </c>
      <c r="R81" s="130" t="str">
        <f t="shared" si="50"/>
        <v>-</v>
      </c>
      <c r="S81" s="135" t="str">
        <f t="shared" si="50"/>
        <v>-</v>
      </c>
      <c r="T81" s="133" t="str">
        <f t="shared" si="50"/>
        <v>-</v>
      </c>
      <c r="U81" s="133" t="str">
        <f t="shared" si="50"/>
        <v>-</v>
      </c>
      <c r="V81" s="133" t="str">
        <f t="shared" si="50"/>
        <v>-</v>
      </c>
      <c r="W81" s="133" t="str">
        <f t="shared" si="50"/>
        <v>-</v>
      </c>
      <c r="X81" s="134" t="str">
        <f t="shared" si="50"/>
        <v>-</v>
      </c>
      <c r="Y81" s="130" t="str">
        <f t="shared" si="50"/>
        <v>-</v>
      </c>
      <c r="Z81" s="135" t="str">
        <f t="shared" si="50"/>
        <v>-</v>
      </c>
      <c r="AA81" s="133" t="str">
        <f t="shared" si="50"/>
        <v>-</v>
      </c>
      <c r="AB81" s="133" t="str">
        <f t="shared" si="50"/>
        <v>-</v>
      </c>
      <c r="AC81" s="133" t="str">
        <f t="shared" si="50"/>
        <v>-</v>
      </c>
      <c r="AD81" s="133" t="str">
        <f t="shared" si="50"/>
        <v>-</v>
      </c>
      <c r="AE81" s="134" t="str">
        <f t="shared" si="50"/>
        <v>-</v>
      </c>
      <c r="AF81" s="130" t="str">
        <f t="shared" si="50"/>
        <v>-</v>
      </c>
      <c r="AG81" s="135" t="str">
        <f t="shared" si="50"/>
        <v>-</v>
      </c>
      <c r="AH81" s="133" t="str">
        <f t="shared" si="50"/>
        <v>-</v>
      </c>
      <c r="AI81" s="133" t="str">
        <f t="shared" si="50"/>
        <v>-</v>
      </c>
      <c r="AJ81" s="133" t="str">
        <f t="shared" si="50"/>
        <v>-</v>
      </c>
      <c r="AK81" s="133" t="str">
        <f t="shared" si="50"/>
        <v>-</v>
      </c>
      <c r="AL81" s="134" t="str">
        <f t="shared" si="50"/>
        <v>-</v>
      </c>
      <c r="AM81" s="130" t="str">
        <f t="shared" si="50"/>
        <v>-</v>
      </c>
      <c r="AN81" s="130" t="str">
        <f t="shared" si="50"/>
        <v>-</v>
      </c>
    </row>
    <row r="82" spans="1:40">
      <c r="A82" s="283" t="s">
        <v>108</v>
      </c>
      <c r="B82" s="284"/>
      <c r="C82" s="284"/>
      <c r="D82" s="285"/>
      <c r="E82" s="136" t="str">
        <f t="shared" ref="E82:AN82" si="51">IFERROR((E76/(E24+E28+E29))/12,"-")</f>
        <v>-</v>
      </c>
      <c r="F82" s="136" t="str">
        <f t="shared" si="51"/>
        <v>-</v>
      </c>
      <c r="G82" s="136" t="str">
        <f t="shared" si="51"/>
        <v>-</v>
      </c>
      <c r="H82" s="136" t="str">
        <f t="shared" si="51"/>
        <v>-</v>
      </c>
      <c r="I82" s="136" t="str">
        <f t="shared" si="51"/>
        <v>-</v>
      </c>
      <c r="J82" s="137" t="str">
        <f t="shared" si="51"/>
        <v>-</v>
      </c>
      <c r="K82" s="131" t="str">
        <f t="shared" si="51"/>
        <v>-</v>
      </c>
      <c r="L82" s="138" t="str">
        <f t="shared" si="51"/>
        <v>-</v>
      </c>
      <c r="M82" s="136" t="str">
        <f t="shared" si="51"/>
        <v>-</v>
      </c>
      <c r="N82" s="136" t="str">
        <f t="shared" si="51"/>
        <v>-</v>
      </c>
      <c r="O82" s="136" t="str">
        <f t="shared" si="51"/>
        <v>-</v>
      </c>
      <c r="P82" s="136" t="str">
        <f t="shared" si="51"/>
        <v>-</v>
      </c>
      <c r="Q82" s="137" t="str">
        <f t="shared" si="51"/>
        <v>-</v>
      </c>
      <c r="R82" s="131" t="str">
        <f t="shared" si="51"/>
        <v>-</v>
      </c>
      <c r="S82" s="138" t="str">
        <f t="shared" si="51"/>
        <v>-</v>
      </c>
      <c r="T82" s="136" t="str">
        <f t="shared" si="51"/>
        <v>-</v>
      </c>
      <c r="U82" s="136" t="str">
        <f t="shared" si="51"/>
        <v>-</v>
      </c>
      <c r="V82" s="136" t="str">
        <f t="shared" si="51"/>
        <v>-</v>
      </c>
      <c r="W82" s="136" t="str">
        <f t="shared" si="51"/>
        <v>-</v>
      </c>
      <c r="X82" s="137" t="str">
        <f t="shared" si="51"/>
        <v>-</v>
      </c>
      <c r="Y82" s="131" t="str">
        <f t="shared" si="51"/>
        <v>-</v>
      </c>
      <c r="Z82" s="138" t="str">
        <f t="shared" si="51"/>
        <v>-</v>
      </c>
      <c r="AA82" s="136" t="str">
        <f t="shared" si="51"/>
        <v>-</v>
      </c>
      <c r="AB82" s="136" t="str">
        <f t="shared" si="51"/>
        <v>-</v>
      </c>
      <c r="AC82" s="136" t="str">
        <f t="shared" si="51"/>
        <v>-</v>
      </c>
      <c r="AD82" s="136" t="str">
        <f t="shared" si="51"/>
        <v>-</v>
      </c>
      <c r="AE82" s="137" t="str">
        <f t="shared" si="51"/>
        <v>-</v>
      </c>
      <c r="AF82" s="131" t="str">
        <f t="shared" si="51"/>
        <v>-</v>
      </c>
      <c r="AG82" s="138" t="str">
        <f t="shared" si="51"/>
        <v>-</v>
      </c>
      <c r="AH82" s="136" t="str">
        <f t="shared" si="51"/>
        <v>-</v>
      </c>
      <c r="AI82" s="136" t="str">
        <f t="shared" si="51"/>
        <v>-</v>
      </c>
      <c r="AJ82" s="136" t="str">
        <f t="shared" si="51"/>
        <v>-</v>
      </c>
      <c r="AK82" s="136" t="str">
        <f t="shared" si="51"/>
        <v>-</v>
      </c>
      <c r="AL82" s="137" t="str">
        <f t="shared" si="51"/>
        <v>-</v>
      </c>
      <c r="AM82" s="131" t="str">
        <f t="shared" si="51"/>
        <v>-</v>
      </c>
      <c r="AN82" s="131" t="str">
        <f t="shared" si="51"/>
        <v>-</v>
      </c>
    </row>
    <row r="83" spans="1:40">
      <c r="A83" s="283" t="s">
        <v>109</v>
      </c>
      <c r="B83" s="284"/>
      <c r="C83" s="284"/>
      <c r="D83" s="285"/>
      <c r="E83" s="136" t="str">
        <f t="shared" ref="E83:AN83" si="52">IFERROR(((E78-E77)/(E24+E28+E29))/12,"-")</f>
        <v>-</v>
      </c>
      <c r="F83" s="136" t="str">
        <f t="shared" si="52"/>
        <v>-</v>
      </c>
      <c r="G83" s="136" t="str">
        <f t="shared" si="52"/>
        <v>-</v>
      </c>
      <c r="H83" s="136" t="str">
        <f t="shared" si="52"/>
        <v>-</v>
      </c>
      <c r="I83" s="136" t="str">
        <f t="shared" si="52"/>
        <v>-</v>
      </c>
      <c r="J83" s="137" t="str">
        <f t="shared" si="52"/>
        <v>-</v>
      </c>
      <c r="K83" s="131" t="str">
        <f t="shared" si="52"/>
        <v>-</v>
      </c>
      <c r="L83" s="138" t="str">
        <f t="shared" si="52"/>
        <v>-</v>
      </c>
      <c r="M83" s="136" t="str">
        <f t="shared" si="52"/>
        <v>-</v>
      </c>
      <c r="N83" s="136" t="str">
        <f t="shared" si="52"/>
        <v>-</v>
      </c>
      <c r="O83" s="136" t="str">
        <f t="shared" si="52"/>
        <v>-</v>
      </c>
      <c r="P83" s="136" t="str">
        <f t="shared" si="52"/>
        <v>-</v>
      </c>
      <c r="Q83" s="137" t="str">
        <f t="shared" si="52"/>
        <v>-</v>
      </c>
      <c r="R83" s="131" t="str">
        <f t="shared" si="52"/>
        <v>-</v>
      </c>
      <c r="S83" s="138" t="str">
        <f t="shared" si="52"/>
        <v>-</v>
      </c>
      <c r="T83" s="136" t="str">
        <f t="shared" si="52"/>
        <v>-</v>
      </c>
      <c r="U83" s="136" t="str">
        <f t="shared" si="52"/>
        <v>-</v>
      </c>
      <c r="V83" s="136" t="str">
        <f t="shared" si="52"/>
        <v>-</v>
      </c>
      <c r="W83" s="136" t="str">
        <f t="shared" si="52"/>
        <v>-</v>
      </c>
      <c r="X83" s="137" t="str">
        <f t="shared" si="52"/>
        <v>-</v>
      </c>
      <c r="Y83" s="131" t="str">
        <f t="shared" si="52"/>
        <v>-</v>
      </c>
      <c r="Z83" s="138" t="str">
        <f t="shared" si="52"/>
        <v>-</v>
      </c>
      <c r="AA83" s="136" t="str">
        <f t="shared" si="52"/>
        <v>-</v>
      </c>
      <c r="AB83" s="136" t="str">
        <f t="shared" si="52"/>
        <v>-</v>
      </c>
      <c r="AC83" s="136" t="str">
        <f t="shared" si="52"/>
        <v>-</v>
      </c>
      <c r="AD83" s="136" t="str">
        <f t="shared" si="52"/>
        <v>-</v>
      </c>
      <c r="AE83" s="137" t="str">
        <f t="shared" si="52"/>
        <v>-</v>
      </c>
      <c r="AF83" s="131" t="str">
        <f t="shared" si="52"/>
        <v>-</v>
      </c>
      <c r="AG83" s="138" t="str">
        <f t="shared" si="52"/>
        <v>-</v>
      </c>
      <c r="AH83" s="136" t="str">
        <f t="shared" si="52"/>
        <v>-</v>
      </c>
      <c r="AI83" s="136" t="str">
        <f t="shared" si="52"/>
        <v>-</v>
      </c>
      <c r="AJ83" s="136" t="str">
        <f t="shared" si="52"/>
        <v>-</v>
      </c>
      <c r="AK83" s="136" t="str">
        <f t="shared" si="52"/>
        <v>-</v>
      </c>
      <c r="AL83" s="137" t="str">
        <f t="shared" si="52"/>
        <v>-</v>
      </c>
      <c r="AM83" s="131" t="str">
        <f t="shared" si="52"/>
        <v>-</v>
      </c>
      <c r="AN83" s="131" t="str">
        <f t="shared" si="52"/>
        <v>-</v>
      </c>
    </row>
    <row r="84" spans="1:40">
      <c r="A84" s="283" t="s">
        <v>110</v>
      </c>
      <c r="B84" s="284"/>
      <c r="C84" s="284"/>
      <c r="D84" s="285"/>
      <c r="E84" s="136" t="str">
        <f t="shared" ref="E84:AN84" si="53">IFERROR(((E80-E79)/(E30+E31))/12,"-")</f>
        <v>-</v>
      </c>
      <c r="F84" s="136" t="str">
        <f t="shared" si="53"/>
        <v>-</v>
      </c>
      <c r="G84" s="136" t="str">
        <f t="shared" si="53"/>
        <v>-</v>
      </c>
      <c r="H84" s="136" t="str">
        <f t="shared" si="53"/>
        <v>-</v>
      </c>
      <c r="I84" s="136" t="str">
        <f t="shared" si="53"/>
        <v>-</v>
      </c>
      <c r="J84" s="137" t="str">
        <f t="shared" si="53"/>
        <v>-</v>
      </c>
      <c r="K84" s="131" t="str">
        <f t="shared" si="53"/>
        <v>-</v>
      </c>
      <c r="L84" s="138" t="str">
        <f t="shared" si="53"/>
        <v>-</v>
      </c>
      <c r="M84" s="136" t="str">
        <f t="shared" si="53"/>
        <v>-</v>
      </c>
      <c r="N84" s="136" t="str">
        <f t="shared" si="53"/>
        <v>-</v>
      </c>
      <c r="O84" s="136" t="str">
        <f t="shared" si="53"/>
        <v>-</v>
      </c>
      <c r="P84" s="136" t="str">
        <f t="shared" si="53"/>
        <v>-</v>
      </c>
      <c r="Q84" s="137" t="str">
        <f t="shared" si="53"/>
        <v>-</v>
      </c>
      <c r="R84" s="131" t="str">
        <f t="shared" si="53"/>
        <v>-</v>
      </c>
      <c r="S84" s="138" t="str">
        <f t="shared" si="53"/>
        <v>-</v>
      </c>
      <c r="T84" s="136" t="str">
        <f t="shared" si="53"/>
        <v>-</v>
      </c>
      <c r="U84" s="136" t="str">
        <f t="shared" si="53"/>
        <v>-</v>
      </c>
      <c r="V84" s="136" t="str">
        <f t="shared" si="53"/>
        <v>-</v>
      </c>
      <c r="W84" s="136" t="str">
        <f t="shared" si="53"/>
        <v>-</v>
      </c>
      <c r="X84" s="137" t="str">
        <f t="shared" si="53"/>
        <v>-</v>
      </c>
      <c r="Y84" s="131" t="str">
        <f t="shared" si="53"/>
        <v>-</v>
      </c>
      <c r="Z84" s="138" t="str">
        <f t="shared" si="53"/>
        <v>-</v>
      </c>
      <c r="AA84" s="136" t="str">
        <f t="shared" si="53"/>
        <v>-</v>
      </c>
      <c r="AB84" s="136" t="str">
        <f t="shared" si="53"/>
        <v>-</v>
      </c>
      <c r="AC84" s="136" t="str">
        <f t="shared" si="53"/>
        <v>-</v>
      </c>
      <c r="AD84" s="136" t="str">
        <f t="shared" si="53"/>
        <v>-</v>
      </c>
      <c r="AE84" s="137" t="str">
        <f t="shared" si="53"/>
        <v>-</v>
      </c>
      <c r="AF84" s="131" t="str">
        <f t="shared" si="53"/>
        <v>-</v>
      </c>
      <c r="AG84" s="138" t="str">
        <f t="shared" si="53"/>
        <v>-</v>
      </c>
      <c r="AH84" s="136" t="str">
        <f t="shared" si="53"/>
        <v>-</v>
      </c>
      <c r="AI84" s="136" t="str">
        <f t="shared" si="53"/>
        <v>-</v>
      </c>
      <c r="AJ84" s="136" t="str">
        <f t="shared" si="53"/>
        <v>-</v>
      </c>
      <c r="AK84" s="136" t="str">
        <f t="shared" si="53"/>
        <v>-</v>
      </c>
      <c r="AL84" s="137" t="str">
        <f t="shared" si="53"/>
        <v>-</v>
      </c>
      <c r="AM84" s="131" t="str">
        <f t="shared" si="53"/>
        <v>-</v>
      </c>
      <c r="AN84" s="131" t="str">
        <f t="shared" si="53"/>
        <v>-</v>
      </c>
    </row>
    <row r="85" spans="1:40" ht="15.75" customHeight="1">
      <c r="A85" s="280" t="s">
        <v>111</v>
      </c>
      <c r="B85" s="281"/>
      <c r="C85" s="281"/>
      <c r="D85" s="282"/>
      <c r="E85" s="139">
        <f t="shared" ref="E85:AN85" si="54">IFERROR((E80-E79)/12,"-")</f>
        <v>0</v>
      </c>
      <c r="F85" s="139">
        <f t="shared" si="54"/>
        <v>0</v>
      </c>
      <c r="G85" s="139">
        <f t="shared" si="54"/>
        <v>0</v>
      </c>
      <c r="H85" s="139">
        <f t="shared" si="54"/>
        <v>0</v>
      </c>
      <c r="I85" s="139">
        <f t="shared" si="54"/>
        <v>0</v>
      </c>
      <c r="J85" s="140">
        <f t="shared" si="54"/>
        <v>0</v>
      </c>
      <c r="K85" s="132">
        <f t="shared" si="54"/>
        <v>0</v>
      </c>
      <c r="L85" s="141">
        <f t="shared" si="54"/>
        <v>0</v>
      </c>
      <c r="M85" s="139">
        <f t="shared" si="54"/>
        <v>0</v>
      </c>
      <c r="N85" s="139">
        <f t="shared" si="54"/>
        <v>0</v>
      </c>
      <c r="O85" s="139">
        <f t="shared" si="54"/>
        <v>0</v>
      </c>
      <c r="P85" s="139">
        <f t="shared" si="54"/>
        <v>0</v>
      </c>
      <c r="Q85" s="140">
        <f t="shared" si="54"/>
        <v>0</v>
      </c>
      <c r="R85" s="132">
        <f t="shared" si="54"/>
        <v>0</v>
      </c>
      <c r="S85" s="141">
        <f t="shared" si="54"/>
        <v>0</v>
      </c>
      <c r="T85" s="139">
        <f t="shared" si="54"/>
        <v>0</v>
      </c>
      <c r="U85" s="139">
        <f t="shared" si="54"/>
        <v>0</v>
      </c>
      <c r="V85" s="139">
        <f t="shared" si="54"/>
        <v>0</v>
      </c>
      <c r="W85" s="139">
        <f t="shared" si="54"/>
        <v>0</v>
      </c>
      <c r="X85" s="140">
        <f t="shared" si="54"/>
        <v>0</v>
      </c>
      <c r="Y85" s="132">
        <f t="shared" si="54"/>
        <v>0</v>
      </c>
      <c r="Z85" s="141">
        <f t="shared" si="54"/>
        <v>0</v>
      </c>
      <c r="AA85" s="139">
        <f t="shared" si="54"/>
        <v>0</v>
      </c>
      <c r="AB85" s="139">
        <f t="shared" si="54"/>
        <v>0</v>
      </c>
      <c r="AC85" s="139">
        <f t="shared" si="54"/>
        <v>0</v>
      </c>
      <c r="AD85" s="139">
        <f t="shared" si="54"/>
        <v>0</v>
      </c>
      <c r="AE85" s="140">
        <f t="shared" si="54"/>
        <v>0</v>
      </c>
      <c r="AF85" s="132">
        <f t="shared" si="54"/>
        <v>0</v>
      </c>
      <c r="AG85" s="141">
        <f t="shared" si="54"/>
        <v>0</v>
      </c>
      <c r="AH85" s="139">
        <f t="shared" si="54"/>
        <v>0</v>
      </c>
      <c r="AI85" s="139">
        <f t="shared" si="54"/>
        <v>0</v>
      </c>
      <c r="AJ85" s="139">
        <f t="shared" si="54"/>
        <v>0</v>
      </c>
      <c r="AK85" s="139">
        <f t="shared" si="54"/>
        <v>0</v>
      </c>
      <c r="AL85" s="140">
        <f t="shared" si="54"/>
        <v>0</v>
      </c>
      <c r="AM85" s="132">
        <f t="shared" si="54"/>
        <v>0</v>
      </c>
      <c r="AN85" s="132">
        <f t="shared" si="54"/>
        <v>0</v>
      </c>
    </row>
    <row r="86" spans="1:40" ht="16.5" customHeight="1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0" ht="15.75" customHeight="1">
      <c r="A87" s="277" t="s">
        <v>112</v>
      </c>
      <c r="B87" s="278"/>
      <c r="C87" s="278"/>
      <c r="D87" s="279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0">
      <c r="A88" s="274" t="s">
        <v>113</v>
      </c>
      <c r="B88" s="275"/>
      <c r="C88" s="275"/>
      <c r="D88" s="276"/>
      <c r="E88" s="147" t="str">
        <f t="shared" ref="E88:AN88" si="55">IFERROR(E36/E87,"-")</f>
        <v>-</v>
      </c>
      <c r="F88" s="148" t="str">
        <f t="shared" si="55"/>
        <v>-</v>
      </c>
      <c r="G88" s="148" t="str">
        <f t="shared" si="55"/>
        <v>-</v>
      </c>
      <c r="H88" s="148" t="str">
        <f t="shared" si="55"/>
        <v>-</v>
      </c>
      <c r="I88" s="148" t="str">
        <f t="shared" si="55"/>
        <v>-</v>
      </c>
      <c r="J88" s="149" t="str">
        <f t="shared" si="55"/>
        <v>-</v>
      </c>
      <c r="K88" s="146" t="str">
        <f t="shared" si="55"/>
        <v>-</v>
      </c>
      <c r="L88" s="147" t="str">
        <f t="shared" si="55"/>
        <v>-</v>
      </c>
      <c r="M88" s="148" t="str">
        <f t="shared" si="55"/>
        <v>-</v>
      </c>
      <c r="N88" s="148" t="str">
        <f t="shared" si="55"/>
        <v>-</v>
      </c>
      <c r="O88" s="148" t="str">
        <f t="shared" si="55"/>
        <v>-</v>
      </c>
      <c r="P88" s="148" t="str">
        <f t="shared" si="55"/>
        <v>-</v>
      </c>
      <c r="Q88" s="149" t="str">
        <f t="shared" si="55"/>
        <v>-</v>
      </c>
      <c r="R88" s="146" t="str">
        <f t="shared" si="55"/>
        <v>-</v>
      </c>
      <c r="S88" s="147" t="str">
        <f t="shared" si="55"/>
        <v>-</v>
      </c>
      <c r="T88" s="148" t="str">
        <f t="shared" si="55"/>
        <v>-</v>
      </c>
      <c r="U88" s="148" t="str">
        <f t="shared" si="55"/>
        <v>-</v>
      </c>
      <c r="V88" s="148" t="str">
        <f t="shared" si="55"/>
        <v>-</v>
      </c>
      <c r="W88" s="148" t="str">
        <f t="shared" si="55"/>
        <v>-</v>
      </c>
      <c r="X88" s="149" t="str">
        <f t="shared" si="55"/>
        <v>-</v>
      </c>
      <c r="Y88" s="146" t="str">
        <f t="shared" si="55"/>
        <v>-</v>
      </c>
      <c r="Z88" s="147" t="str">
        <f t="shared" si="55"/>
        <v>-</v>
      </c>
      <c r="AA88" s="148" t="str">
        <f t="shared" si="55"/>
        <v>-</v>
      </c>
      <c r="AB88" s="148" t="str">
        <f t="shared" si="55"/>
        <v>-</v>
      </c>
      <c r="AC88" s="148" t="str">
        <f t="shared" si="55"/>
        <v>-</v>
      </c>
      <c r="AD88" s="148" t="str">
        <f t="shared" si="55"/>
        <v>-</v>
      </c>
      <c r="AE88" s="149" t="str">
        <f t="shared" si="55"/>
        <v>-</v>
      </c>
      <c r="AF88" s="146" t="str">
        <f t="shared" si="55"/>
        <v>-</v>
      </c>
      <c r="AG88" s="147" t="str">
        <f t="shared" si="55"/>
        <v>-</v>
      </c>
      <c r="AH88" s="148" t="str">
        <f t="shared" si="55"/>
        <v>-</v>
      </c>
      <c r="AI88" s="148" t="str">
        <f t="shared" si="55"/>
        <v>-</v>
      </c>
      <c r="AJ88" s="148" t="str">
        <f t="shared" si="55"/>
        <v>-</v>
      </c>
      <c r="AK88" s="148" t="str">
        <f t="shared" si="55"/>
        <v>-</v>
      </c>
      <c r="AL88" s="149" t="str">
        <f t="shared" si="55"/>
        <v>-</v>
      </c>
      <c r="AM88" s="146" t="str">
        <f t="shared" si="55"/>
        <v>-</v>
      </c>
      <c r="AN88" s="146" t="str">
        <f t="shared" si="55"/>
        <v>-</v>
      </c>
    </row>
    <row r="89" spans="1:40">
      <c r="A89" s="274" t="s">
        <v>114</v>
      </c>
      <c r="B89" s="275"/>
      <c r="C89" s="275"/>
      <c r="D89" s="276"/>
      <c r="E89" s="147" t="str">
        <f t="shared" ref="E89:AN89" si="56">IFERROR(E23/E87,"-")</f>
        <v>-</v>
      </c>
      <c r="F89" s="148" t="str">
        <f t="shared" si="56"/>
        <v>-</v>
      </c>
      <c r="G89" s="148" t="str">
        <f t="shared" si="56"/>
        <v>-</v>
      </c>
      <c r="H89" s="148" t="str">
        <f t="shared" si="56"/>
        <v>-</v>
      </c>
      <c r="I89" s="148" t="str">
        <f t="shared" si="56"/>
        <v>-</v>
      </c>
      <c r="J89" s="149" t="str">
        <f t="shared" si="56"/>
        <v>-</v>
      </c>
      <c r="K89" s="146" t="str">
        <f t="shared" si="56"/>
        <v>-</v>
      </c>
      <c r="L89" s="147" t="str">
        <f t="shared" si="56"/>
        <v>-</v>
      </c>
      <c r="M89" s="148" t="str">
        <f t="shared" si="56"/>
        <v>-</v>
      </c>
      <c r="N89" s="148" t="str">
        <f t="shared" si="56"/>
        <v>-</v>
      </c>
      <c r="O89" s="148" t="str">
        <f t="shared" si="56"/>
        <v>-</v>
      </c>
      <c r="P89" s="148" t="str">
        <f t="shared" si="56"/>
        <v>-</v>
      </c>
      <c r="Q89" s="149" t="str">
        <f t="shared" si="56"/>
        <v>-</v>
      </c>
      <c r="R89" s="146" t="str">
        <f t="shared" si="56"/>
        <v>-</v>
      </c>
      <c r="S89" s="147" t="str">
        <f t="shared" si="56"/>
        <v>-</v>
      </c>
      <c r="T89" s="148" t="str">
        <f t="shared" si="56"/>
        <v>-</v>
      </c>
      <c r="U89" s="148" t="str">
        <f t="shared" si="56"/>
        <v>-</v>
      </c>
      <c r="V89" s="148" t="str">
        <f t="shared" si="56"/>
        <v>-</v>
      </c>
      <c r="W89" s="148" t="str">
        <f t="shared" si="56"/>
        <v>-</v>
      </c>
      <c r="X89" s="149" t="str">
        <f t="shared" si="56"/>
        <v>-</v>
      </c>
      <c r="Y89" s="146" t="str">
        <f t="shared" si="56"/>
        <v>-</v>
      </c>
      <c r="Z89" s="147" t="str">
        <f t="shared" si="56"/>
        <v>-</v>
      </c>
      <c r="AA89" s="148" t="str">
        <f t="shared" si="56"/>
        <v>-</v>
      </c>
      <c r="AB89" s="148" t="str">
        <f t="shared" si="56"/>
        <v>-</v>
      </c>
      <c r="AC89" s="148" t="str">
        <f t="shared" si="56"/>
        <v>-</v>
      </c>
      <c r="AD89" s="148" t="str">
        <f t="shared" si="56"/>
        <v>-</v>
      </c>
      <c r="AE89" s="149" t="str">
        <f t="shared" si="56"/>
        <v>-</v>
      </c>
      <c r="AF89" s="146" t="str">
        <f t="shared" si="56"/>
        <v>-</v>
      </c>
      <c r="AG89" s="147" t="str">
        <f t="shared" si="56"/>
        <v>-</v>
      </c>
      <c r="AH89" s="148" t="str">
        <f t="shared" si="56"/>
        <v>-</v>
      </c>
      <c r="AI89" s="148" t="str">
        <f t="shared" si="56"/>
        <v>-</v>
      </c>
      <c r="AJ89" s="148" t="str">
        <f t="shared" si="56"/>
        <v>-</v>
      </c>
      <c r="AK89" s="148" t="str">
        <f t="shared" si="56"/>
        <v>-</v>
      </c>
      <c r="AL89" s="149" t="str">
        <f t="shared" si="56"/>
        <v>-</v>
      </c>
      <c r="AM89" s="146" t="str">
        <f t="shared" si="56"/>
        <v>-</v>
      </c>
      <c r="AN89" s="146" t="str">
        <f t="shared" si="56"/>
        <v>-</v>
      </c>
    </row>
    <row r="90" spans="1:40">
      <c r="A90" s="274" t="s">
        <v>115</v>
      </c>
      <c r="B90" s="275"/>
      <c r="C90" s="275"/>
      <c r="D90" s="276"/>
      <c r="E90" s="147" t="str">
        <f t="shared" ref="E90:AN90" si="57">IFERROR(E24/E87,"-")</f>
        <v>-</v>
      </c>
      <c r="F90" s="148" t="str">
        <f t="shared" si="57"/>
        <v>-</v>
      </c>
      <c r="G90" s="148" t="str">
        <f t="shared" si="57"/>
        <v>-</v>
      </c>
      <c r="H90" s="148" t="str">
        <f t="shared" si="57"/>
        <v>-</v>
      </c>
      <c r="I90" s="148" t="str">
        <f t="shared" si="57"/>
        <v>-</v>
      </c>
      <c r="J90" s="149" t="str">
        <f t="shared" si="57"/>
        <v>-</v>
      </c>
      <c r="K90" s="146" t="str">
        <f t="shared" si="57"/>
        <v>-</v>
      </c>
      <c r="L90" s="147" t="str">
        <f t="shared" si="57"/>
        <v>-</v>
      </c>
      <c r="M90" s="148" t="str">
        <f t="shared" si="57"/>
        <v>-</v>
      </c>
      <c r="N90" s="148" t="str">
        <f t="shared" si="57"/>
        <v>-</v>
      </c>
      <c r="O90" s="148" t="str">
        <f t="shared" si="57"/>
        <v>-</v>
      </c>
      <c r="P90" s="148" t="str">
        <f t="shared" si="57"/>
        <v>-</v>
      </c>
      <c r="Q90" s="149" t="str">
        <f t="shared" si="57"/>
        <v>-</v>
      </c>
      <c r="R90" s="146" t="str">
        <f t="shared" si="57"/>
        <v>-</v>
      </c>
      <c r="S90" s="147" t="str">
        <f t="shared" si="57"/>
        <v>-</v>
      </c>
      <c r="T90" s="148" t="str">
        <f t="shared" si="57"/>
        <v>-</v>
      </c>
      <c r="U90" s="148" t="str">
        <f t="shared" si="57"/>
        <v>-</v>
      </c>
      <c r="V90" s="148" t="str">
        <f t="shared" si="57"/>
        <v>-</v>
      </c>
      <c r="W90" s="148" t="str">
        <f t="shared" si="57"/>
        <v>-</v>
      </c>
      <c r="X90" s="149" t="str">
        <f t="shared" si="57"/>
        <v>-</v>
      </c>
      <c r="Y90" s="146" t="str">
        <f t="shared" si="57"/>
        <v>-</v>
      </c>
      <c r="Z90" s="147" t="str">
        <f t="shared" si="57"/>
        <v>-</v>
      </c>
      <c r="AA90" s="148" t="str">
        <f t="shared" si="57"/>
        <v>-</v>
      </c>
      <c r="AB90" s="148" t="str">
        <f t="shared" si="57"/>
        <v>-</v>
      </c>
      <c r="AC90" s="148" t="str">
        <f t="shared" si="57"/>
        <v>-</v>
      </c>
      <c r="AD90" s="148" t="str">
        <f t="shared" si="57"/>
        <v>-</v>
      </c>
      <c r="AE90" s="149" t="str">
        <f t="shared" si="57"/>
        <v>-</v>
      </c>
      <c r="AF90" s="146" t="str">
        <f t="shared" si="57"/>
        <v>-</v>
      </c>
      <c r="AG90" s="147" t="str">
        <f t="shared" si="57"/>
        <v>-</v>
      </c>
      <c r="AH90" s="148" t="str">
        <f t="shared" si="57"/>
        <v>-</v>
      </c>
      <c r="AI90" s="148" t="str">
        <f t="shared" si="57"/>
        <v>-</v>
      </c>
      <c r="AJ90" s="148" t="str">
        <f t="shared" si="57"/>
        <v>-</v>
      </c>
      <c r="AK90" s="148" t="str">
        <f t="shared" si="57"/>
        <v>-</v>
      </c>
      <c r="AL90" s="149" t="str">
        <f t="shared" si="57"/>
        <v>-</v>
      </c>
      <c r="AM90" s="146" t="str">
        <f t="shared" si="57"/>
        <v>-</v>
      </c>
      <c r="AN90" s="146" t="str">
        <f t="shared" si="57"/>
        <v>-</v>
      </c>
    </row>
    <row r="91" spans="1:40">
      <c r="A91" s="274" t="s">
        <v>116</v>
      </c>
      <c r="B91" s="275"/>
      <c r="C91" s="275"/>
      <c r="D91" s="276"/>
      <c r="E91" s="147" t="str">
        <f t="shared" ref="E91:AN91" si="58">IFERROR((E32+E33)/E87,"-")</f>
        <v>-</v>
      </c>
      <c r="F91" s="148" t="str">
        <f t="shared" si="58"/>
        <v>-</v>
      </c>
      <c r="G91" s="148" t="str">
        <f t="shared" si="58"/>
        <v>-</v>
      </c>
      <c r="H91" s="148" t="str">
        <f t="shared" si="58"/>
        <v>-</v>
      </c>
      <c r="I91" s="148" t="str">
        <f t="shared" si="58"/>
        <v>-</v>
      </c>
      <c r="J91" s="149" t="str">
        <f t="shared" si="58"/>
        <v>-</v>
      </c>
      <c r="K91" s="146" t="str">
        <f t="shared" si="58"/>
        <v>-</v>
      </c>
      <c r="L91" s="147" t="str">
        <f t="shared" si="58"/>
        <v>-</v>
      </c>
      <c r="M91" s="148" t="str">
        <f t="shared" si="58"/>
        <v>-</v>
      </c>
      <c r="N91" s="148" t="str">
        <f t="shared" si="58"/>
        <v>-</v>
      </c>
      <c r="O91" s="148" t="str">
        <f t="shared" si="58"/>
        <v>-</v>
      </c>
      <c r="P91" s="148" t="str">
        <f t="shared" si="58"/>
        <v>-</v>
      </c>
      <c r="Q91" s="149" t="str">
        <f t="shared" si="58"/>
        <v>-</v>
      </c>
      <c r="R91" s="146" t="str">
        <f t="shared" si="58"/>
        <v>-</v>
      </c>
      <c r="S91" s="147" t="str">
        <f t="shared" si="58"/>
        <v>-</v>
      </c>
      <c r="T91" s="148" t="str">
        <f t="shared" si="58"/>
        <v>-</v>
      </c>
      <c r="U91" s="148" t="str">
        <f t="shared" si="58"/>
        <v>-</v>
      </c>
      <c r="V91" s="148" t="str">
        <f t="shared" si="58"/>
        <v>-</v>
      </c>
      <c r="W91" s="148" t="str">
        <f t="shared" si="58"/>
        <v>-</v>
      </c>
      <c r="X91" s="149" t="str">
        <f t="shared" si="58"/>
        <v>-</v>
      </c>
      <c r="Y91" s="146" t="str">
        <f t="shared" si="58"/>
        <v>-</v>
      </c>
      <c r="Z91" s="147" t="str">
        <f t="shared" si="58"/>
        <v>-</v>
      </c>
      <c r="AA91" s="148" t="str">
        <f t="shared" si="58"/>
        <v>-</v>
      </c>
      <c r="AB91" s="148" t="str">
        <f t="shared" si="58"/>
        <v>-</v>
      </c>
      <c r="AC91" s="148" t="str">
        <f t="shared" si="58"/>
        <v>-</v>
      </c>
      <c r="AD91" s="148" t="str">
        <f t="shared" si="58"/>
        <v>-</v>
      </c>
      <c r="AE91" s="149" t="str">
        <f t="shared" si="58"/>
        <v>-</v>
      </c>
      <c r="AF91" s="146" t="str">
        <f t="shared" si="58"/>
        <v>-</v>
      </c>
      <c r="AG91" s="147" t="str">
        <f t="shared" si="58"/>
        <v>-</v>
      </c>
      <c r="AH91" s="148" t="str">
        <f t="shared" si="58"/>
        <v>-</v>
      </c>
      <c r="AI91" s="148" t="str">
        <f t="shared" si="58"/>
        <v>-</v>
      </c>
      <c r="AJ91" s="148" t="str">
        <f t="shared" si="58"/>
        <v>-</v>
      </c>
      <c r="AK91" s="148" t="str">
        <f t="shared" si="58"/>
        <v>-</v>
      </c>
      <c r="AL91" s="149" t="str">
        <f t="shared" si="58"/>
        <v>-</v>
      </c>
      <c r="AM91" s="146" t="str">
        <f t="shared" si="58"/>
        <v>-</v>
      </c>
      <c r="AN91" s="146" t="str">
        <f t="shared" si="58"/>
        <v>-</v>
      </c>
    </row>
    <row r="92" spans="1:40" ht="15.75" customHeight="1">
      <c r="A92" s="280" t="s">
        <v>117</v>
      </c>
      <c r="B92" s="281"/>
      <c r="C92" s="281"/>
      <c r="D92" s="282"/>
      <c r="E92" s="142" t="str">
        <f t="shared" ref="E92:AN92" si="59">IFERROR(E35/E87,"-")</f>
        <v>-</v>
      </c>
      <c r="F92" s="143" t="str">
        <f t="shared" si="59"/>
        <v>-</v>
      </c>
      <c r="G92" s="143" t="str">
        <f t="shared" si="59"/>
        <v>-</v>
      </c>
      <c r="H92" s="143" t="str">
        <f t="shared" si="59"/>
        <v>-</v>
      </c>
      <c r="I92" s="143" t="str">
        <f t="shared" si="59"/>
        <v>-</v>
      </c>
      <c r="J92" s="144" t="str">
        <f t="shared" si="59"/>
        <v>-</v>
      </c>
      <c r="K92" s="145" t="str">
        <f t="shared" si="59"/>
        <v>-</v>
      </c>
      <c r="L92" s="142" t="str">
        <f t="shared" si="59"/>
        <v>-</v>
      </c>
      <c r="M92" s="143" t="str">
        <f t="shared" si="59"/>
        <v>-</v>
      </c>
      <c r="N92" s="143" t="str">
        <f t="shared" si="59"/>
        <v>-</v>
      </c>
      <c r="O92" s="143" t="str">
        <f t="shared" si="59"/>
        <v>-</v>
      </c>
      <c r="P92" s="143" t="str">
        <f t="shared" si="59"/>
        <v>-</v>
      </c>
      <c r="Q92" s="144" t="str">
        <f t="shared" si="59"/>
        <v>-</v>
      </c>
      <c r="R92" s="145" t="str">
        <f t="shared" si="59"/>
        <v>-</v>
      </c>
      <c r="S92" s="142" t="str">
        <f t="shared" si="59"/>
        <v>-</v>
      </c>
      <c r="T92" s="143" t="str">
        <f t="shared" si="59"/>
        <v>-</v>
      </c>
      <c r="U92" s="143" t="str">
        <f t="shared" si="59"/>
        <v>-</v>
      </c>
      <c r="V92" s="143" t="str">
        <f t="shared" si="59"/>
        <v>-</v>
      </c>
      <c r="W92" s="143" t="str">
        <f t="shared" si="59"/>
        <v>-</v>
      </c>
      <c r="X92" s="144" t="str">
        <f t="shared" si="59"/>
        <v>-</v>
      </c>
      <c r="Y92" s="145" t="str">
        <f t="shared" si="59"/>
        <v>-</v>
      </c>
      <c r="Z92" s="142" t="str">
        <f t="shared" si="59"/>
        <v>-</v>
      </c>
      <c r="AA92" s="143" t="str">
        <f t="shared" si="59"/>
        <v>-</v>
      </c>
      <c r="AB92" s="143" t="str">
        <f t="shared" si="59"/>
        <v>-</v>
      </c>
      <c r="AC92" s="143" t="str">
        <f t="shared" si="59"/>
        <v>-</v>
      </c>
      <c r="AD92" s="143" t="str">
        <f t="shared" si="59"/>
        <v>-</v>
      </c>
      <c r="AE92" s="144" t="str">
        <f t="shared" si="59"/>
        <v>-</v>
      </c>
      <c r="AF92" s="145" t="str">
        <f t="shared" si="59"/>
        <v>-</v>
      </c>
      <c r="AG92" s="142" t="str">
        <f t="shared" si="59"/>
        <v>-</v>
      </c>
      <c r="AH92" s="143" t="str">
        <f t="shared" si="59"/>
        <v>-</v>
      </c>
      <c r="AI92" s="143" t="str">
        <f t="shared" si="59"/>
        <v>-</v>
      </c>
      <c r="AJ92" s="143" t="str">
        <f t="shared" si="59"/>
        <v>-</v>
      </c>
      <c r="AK92" s="143" t="str">
        <f t="shared" si="59"/>
        <v>-</v>
      </c>
      <c r="AL92" s="144" t="str">
        <f t="shared" si="59"/>
        <v>-</v>
      </c>
      <c r="AM92" s="145" t="str">
        <f t="shared" si="59"/>
        <v>-</v>
      </c>
      <c r="AN92" s="145" t="str">
        <f t="shared" si="59"/>
        <v>-</v>
      </c>
    </row>
    <row r="93" spans="1:40" ht="16.5" customHeight="1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ht="15.75" customHeight="1">
      <c r="A94" s="286" t="s">
        <v>118</v>
      </c>
      <c r="B94" s="287"/>
      <c r="C94" s="287"/>
      <c r="D94" s="288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0">
      <c r="A95" s="274" t="s">
        <v>119</v>
      </c>
      <c r="B95" s="275"/>
      <c r="C95" s="275"/>
      <c r="D95" s="27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0">
      <c r="A96" s="274" t="s">
        <v>120</v>
      </c>
      <c r="B96" s="275"/>
      <c r="C96" s="275"/>
      <c r="D96" s="27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0">
      <c r="A97" s="274" t="s">
        <v>121</v>
      </c>
      <c r="B97" s="275"/>
      <c r="C97" s="275"/>
      <c r="D97" s="27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0">
      <c r="A98" s="283" t="s">
        <v>122</v>
      </c>
      <c r="B98" s="284"/>
      <c r="C98" s="284"/>
      <c r="D98" s="285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0">
      <c r="A99" s="283" t="s">
        <v>123</v>
      </c>
      <c r="B99" s="284"/>
      <c r="C99" s="284"/>
      <c r="D99" s="285"/>
      <c r="E99" s="122" t="str">
        <f t="shared" ref="E99:AN99" si="60">IFERROR(E96/SUM(E94:E97),"-")</f>
        <v>-</v>
      </c>
      <c r="F99" s="123" t="str">
        <f t="shared" si="60"/>
        <v>-</v>
      </c>
      <c r="G99" s="123" t="str">
        <f t="shared" si="60"/>
        <v>-</v>
      </c>
      <c r="H99" s="123" t="str">
        <f t="shared" si="60"/>
        <v>-</v>
      </c>
      <c r="I99" s="123" t="str">
        <f t="shared" si="60"/>
        <v>-</v>
      </c>
      <c r="J99" s="124" t="str">
        <f t="shared" si="60"/>
        <v>-</v>
      </c>
      <c r="K99" s="120" t="str">
        <f t="shared" si="60"/>
        <v>-</v>
      </c>
      <c r="L99" s="122" t="str">
        <f t="shared" si="60"/>
        <v>-</v>
      </c>
      <c r="M99" s="123" t="str">
        <f t="shared" si="60"/>
        <v>-</v>
      </c>
      <c r="N99" s="123" t="str">
        <f t="shared" si="60"/>
        <v>-</v>
      </c>
      <c r="O99" s="123" t="str">
        <f t="shared" si="60"/>
        <v>-</v>
      </c>
      <c r="P99" s="123" t="str">
        <f t="shared" si="60"/>
        <v>-</v>
      </c>
      <c r="Q99" s="124" t="str">
        <f t="shared" si="60"/>
        <v>-</v>
      </c>
      <c r="R99" s="120" t="str">
        <f t="shared" si="60"/>
        <v>-</v>
      </c>
      <c r="S99" s="122" t="str">
        <f t="shared" si="60"/>
        <v>-</v>
      </c>
      <c r="T99" s="123" t="str">
        <f t="shared" si="60"/>
        <v>-</v>
      </c>
      <c r="U99" s="123" t="str">
        <f t="shared" si="60"/>
        <v>-</v>
      </c>
      <c r="V99" s="123" t="str">
        <f t="shared" si="60"/>
        <v>-</v>
      </c>
      <c r="W99" s="123" t="str">
        <f t="shared" si="60"/>
        <v>-</v>
      </c>
      <c r="X99" s="124" t="str">
        <f t="shared" si="60"/>
        <v>-</v>
      </c>
      <c r="Y99" s="120" t="str">
        <f t="shared" si="60"/>
        <v>-</v>
      </c>
      <c r="Z99" s="122" t="str">
        <f t="shared" si="60"/>
        <v>-</v>
      </c>
      <c r="AA99" s="123" t="str">
        <f t="shared" si="60"/>
        <v>-</v>
      </c>
      <c r="AB99" s="123" t="str">
        <f t="shared" si="60"/>
        <v>-</v>
      </c>
      <c r="AC99" s="123" t="str">
        <f t="shared" si="60"/>
        <v>-</v>
      </c>
      <c r="AD99" s="123" t="str">
        <f t="shared" si="60"/>
        <v>-</v>
      </c>
      <c r="AE99" s="124" t="str">
        <f t="shared" si="60"/>
        <v>-</v>
      </c>
      <c r="AF99" s="120" t="str">
        <f t="shared" si="60"/>
        <v>-</v>
      </c>
      <c r="AG99" s="122" t="str">
        <f t="shared" si="60"/>
        <v>-</v>
      </c>
      <c r="AH99" s="123" t="str">
        <f t="shared" si="60"/>
        <v>-</v>
      </c>
      <c r="AI99" s="123" t="str">
        <f t="shared" si="60"/>
        <v>-</v>
      </c>
      <c r="AJ99" s="123" t="str">
        <f t="shared" si="60"/>
        <v>-</v>
      </c>
      <c r="AK99" s="123" t="str">
        <f t="shared" si="60"/>
        <v>-</v>
      </c>
      <c r="AL99" s="124" t="str">
        <f t="shared" si="60"/>
        <v>-</v>
      </c>
      <c r="AM99" s="120" t="str">
        <f t="shared" si="60"/>
        <v>-</v>
      </c>
      <c r="AN99" s="120" t="str">
        <f t="shared" si="60"/>
        <v>-</v>
      </c>
    </row>
    <row r="100" spans="1:40" ht="15.75" customHeight="1">
      <c r="A100" s="280" t="s">
        <v>124</v>
      </c>
      <c r="B100" s="281"/>
      <c r="C100" s="281"/>
      <c r="D100" s="282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0" ht="16.5" customHeight="1"/>
    <row r="102" spans="1:40" ht="15.75" customHeight="1">
      <c r="A102" s="286" t="s">
        <v>125</v>
      </c>
      <c r="B102" s="287"/>
      <c r="C102" s="287"/>
      <c r="D102" s="288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0">
      <c r="A103" s="274" t="s">
        <v>126</v>
      </c>
      <c r="B103" s="275"/>
      <c r="C103" s="275"/>
      <c r="D103" s="27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0">
      <c r="A104" s="274" t="s">
        <v>127</v>
      </c>
      <c r="B104" s="275"/>
      <c r="C104" s="275"/>
      <c r="D104" s="27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0">
      <c r="A105" s="274" t="s">
        <v>128</v>
      </c>
      <c r="B105" s="275"/>
      <c r="C105" s="275"/>
      <c r="D105" s="27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0">
      <c r="A106" s="283" t="s">
        <v>129</v>
      </c>
      <c r="B106" s="284"/>
      <c r="C106" s="284"/>
      <c r="D106" s="285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0">
      <c r="A107" s="283" t="s">
        <v>130</v>
      </c>
      <c r="B107" s="284"/>
      <c r="C107" s="284"/>
      <c r="D107" s="285"/>
      <c r="E107" s="122" t="str">
        <f t="shared" ref="E107:AN107" si="61">IFERROR(E104/SUM(E102:E105),"-")</f>
        <v>-</v>
      </c>
      <c r="F107" s="123" t="str">
        <f t="shared" si="61"/>
        <v>-</v>
      </c>
      <c r="G107" s="123" t="str">
        <f t="shared" si="61"/>
        <v>-</v>
      </c>
      <c r="H107" s="123" t="str">
        <f t="shared" si="61"/>
        <v>-</v>
      </c>
      <c r="I107" s="123" t="str">
        <f t="shared" si="61"/>
        <v>-</v>
      </c>
      <c r="J107" s="124" t="str">
        <f t="shared" si="61"/>
        <v>-</v>
      </c>
      <c r="K107" s="120" t="str">
        <f t="shared" si="61"/>
        <v>-</v>
      </c>
      <c r="L107" s="122" t="str">
        <f t="shared" si="61"/>
        <v>-</v>
      </c>
      <c r="M107" s="123" t="str">
        <f t="shared" si="61"/>
        <v>-</v>
      </c>
      <c r="N107" s="123" t="str">
        <f t="shared" si="61"/>
        <v>-</v>
      </c>
      <c r="O107" s="123" t="str">
        <f t="shared" si="61"/>
        <v>-</v>
      </c>
      <c r="P107" s="123" t="str">
        <f t="shared" si="61"/>
        <v>-</v>
      </c>
      <c r="Q107" s="124" t="str">
        <f t="shared" si="61"/>
        <v>-</v>
      </c>
      <c r="R107" s="120" t="str">
        <f t="shared" si="61"/>
        <v>-</v>
      </c>
      <c r="S107" s="122" t="str">
        <f t="shared" si="61"/>
        <v>-</v>
      </c>
      <c r="T107" s="123" t="str">
        <f t="shared" si="61"/>
        <v>-</v>
      </c>
      <c r="U107" s="123" t="str">
        <f t="shared" si="61"/>
        <v>-</v>
      </c>
      <c r="V107" s="123" t="str">
        <f t="shared" si="61"/>
        <v>-</v>
      </c>
      <c r="W107" s="123" t="str">
        <f t="shared" si="61"/>
        <v>-</v>
      </c>
      <c r="X107" s="124" t="str">
        <f t="shared" si="61"/>
        <v>-</v>
      </c>
      <c r="Y107" s="120" t="str">
        <f t="shared" si="61"/>
        <v>-</v>
      </c>
      <c r="Z107" s="122" t="str">
        <f t="shared" si="61"/>
        <v>-</v>
      </c>
      <c r="AA107" s="123" t="str">
        <f t="shared" si="61"/>
        <v>-</v>
      </c>
      <c r="AB107" s="123" t="str">
        <f t="shared" si="61"/>
        <v>-</v>
      </c>
      <c r="AC107" s="123" t="str">
        <f t="shared" si="61"/>
        <v>-</v>
      </c>
      <c r="AD107" s="123" t="str">
        <f t="shared" si="61"/>
        <v>-</v>
      </c>
      <c r="AE107" s="124" t="str">
        <f t="shared" si="61"/>
        <v>-</v>
      </c>
      <c r="AF107" s="120" t="str">
        <f t="shared" si="61"/>
        <v>-</v>
      </c>
      <c r="AG107" s="122" t="str">
        <f t="shared" si="61"/>
        <v>-</v>
      </c>
      <c r="AH107" s="123" t="str">
        <f t="shared" si="61"/>
        <v>-</v>
      </c>
      <c r="AI107" s="123" t="str">
        <f t="shared" si="61"/>
        <v>-</v>
      </c>
      <c r="AJ107" s="123" t="str">
        <f t="shared" si="61"/>
        <v>-</v>
      </c>
      <c r="AK107" s="123" t="str">
        <f t="shared" si="61"/>
        <v>-</v>
      </c>
      <c r="AL107" s="124" t="str">
        <f t="shared" si="61"/>
        <v>-</v>
      </c>
      <c r="AM107" s="120" t="str">
        <f t="shared" si="61"/>
        <v>-</v>
      </c>
      <c r="AN107" s="120" t="str">
        <f t="shared" si="61"/>
        <v>-</v>
      </c>
    </row>
    <row r="108" spans="1:40" ht="15.75" customHeight="1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0" ht="15.75" customHeight="1"/>
    <row r="110" spans="1:40" ht="15.75" customHeight="1"/>
    <row r="111" spans="1:40" ht="15.75" customHeight="1">
      <c r="A111" s="298" t="s">
        <v>132</v>
      </c>
      <c r="B111" s="299"/>
      <c r="C111" s="299"/>
      <c r="D111" s="300"/>
      <c r="E111" s="33">
        <f t="shared" ref="E111:AN111" si="62">IFERROR(E35*$B$9,"-")</f>
        <v>0</v>
      </c>
      <c r="F111" s="34">
        <f t="shared" si="62"/>
        <v>0</v>
      </c>
      <c r="G111" s="34">
        <f t="shared" si="62"/>
        <v>0</v>
      </c>
      <c r="H111" s="34">
        <f t="shared" si="62"/>
        <v>0</v>
      </c>
      <c r="I111" s="34">
        <f t="shared" si="62"/>
        <v>0</v>
      </c>
      <c r="J111" s="41">
        <f t="shared" si="62"/>
        <v>0</v>
      </c>
      <c r="K111" s="153">
        <f t="shared" si="62"/>
        <v>0</v>
      </c>
      <c r="L111" s="45">
        <f t="shared" si="62"/>
        <v>0</v>
      </c>
      <c r="M111" s="34">
        <f t="shared" si="62"/>
        <v>0</v>
      </c>
      <c r="N111" s="34">
        <f t="shared" si="62"/>
        <v>0</v>
      </c>
      <c r="O111" s="34">
        <f t="shared" si="62"/>
        <v>0</v>
      </c>
      <c r="P111" s="34">
        <f t="shared" si="62"/>
        <v>0</v>
      </c>
      <c r="Q111" s="34">
        <f t="shared" si="62"/>
        <v>0</v>
      </c>
      <c r="R111" s="153">
        <f t="shared" si="62"/>
        <v>0</v>
      </c>
      <c r="S111" s="34">
        <f t="shared" si="62"/>
        <v>0</v>
      </c>
      <c r="T111" s="34">
        <f t="shared" si="62"/>
        <v>0</v>
      </c>
      <c r="U111" s="34">
        <f t="shared" si="62"/>
        <v>0</v>
      </c>
      <c r="V111" s="34">
        <f t="shared" si="62"/>
        <v>0</v>
      </c>
      <c r="W111" s="34">
        <f t="shared" si="62"/>
        <v>0</v>
      </c>
      <c r="X111" s="34">
        <f t="shared" si="62"/>
        <v>0</v>
      </c>
      <c r="Y111" s="153">
        <f t="shared" si="62"/>
        <v>0</v>
      </c>
      <c r="Z111" s="34">
        <f t="shared" si="62"/>
        <v>0</v>
      </c>
      <c r="AA111" s="34">
        <f t="shared" si="62"/>
        <v>0</v>
      </c>
      <c r="AB111" s="34">
        <f t="shared" si="62"/>
        <v>0</v>
      </c>
      <c r="AC111" s="34">
        <f t="shared" si="62"/>
        <v>0</v>
      </c>
      <c r="AD111" s="34">
        <f t="shared" si="62"/>
        <v>0</v>
      </c>
      <c r="AE111" s="34">
        <f t="shared" si="62"/>
        <v>0</v>
      </c>
      <c r="AF111" s="153">
        <f t="shared" si="62"/>
        <v>0</v>
      </c>
      <c r="AG111" s="34">
        <f t="shared" si="62"/>
        <v>0</v>
      </c>
      <c r="AH111" s="34">
        <f t="shared" si="62"/>
        <v>0</v>
      </c>
      <c r="AI111" s="34">
        <f t="shared" si="62"/>
        <v>0</v>
      </c>
      <c r="AJ111" s="34">
        <f t="shared" si="62"/>
        <v>0</v>
      </c>
      <c r="AK111" s="34">
        <f t="shared" si="62"/>
        <v>0</v>
      </c>
      <c r="AL111" s="34">
        <f t="shared" si="62"/>
        <v>0</v>
      </c>
      <c r="AM111" s="153">
        <f t="shared" si="62"/>
        <v>0</v>
      </c>
      <c r="AN111" s="153">
        <f t="shared" si="62"/>
        <v>0</v>
      </c>
    </row>
    <row r="112" spans="1:40">
      <c r="A112" s="283" t="s">
        <v>133</v>
      </c>
      <c r="B112" s="284"/>
      <c r="C112" s="284"/>
      <c r="D112" s="285"/>
      <c r="E112" s="35">
        <f t="shared" ref="E112:AN112" si="63">IFERROR(E35*$B$11,"-")</f>
        <v>0</v>
      </c>
      <c r="F112" s="36">
        <f t="shared" si="63"/>
        <v>0</v>
      </c>
      <c r="G112" s="36">
        <f t="shared" si="63"/>
        <v>0</v>
      </c>
      <c r="H112" s="36">
        <f t="shared" si="63"/>
        <v>0</v>
      </c>
      <c r="I112" s="36">
        <f t="shared" si="63"/>
        <v>0</v>
      </c>
      <c r="J112" s="42">
        <f t="shared" si="63"/>
        <v>0</v>
      </c>
      <c r="K112" s="154">
        <f t="shared" si="63"/>
        <v>0</v>
      </c>
      <c r="L112" s="46">
        <f t="shared" si="63"/>
        <v>0</v>
      </c>
      <c r="M112" s="36">
        <f t="shared" si="63"/>
        <v>0</v>
      </c>
      <c r="N112" s="36">
        <f t="shared" si="63"/>
        <v>0</v>
      </c>
      <c r="O112" s="36">
        <f t="shared" si="63"/>
        <v>0</v>
      </c>
      <c r="P112" s="36">
        <f t="shared" si="63"/>
        <v>0</v>
      </c>
      <c r="Q112" s="36">
        <f t="shared" si="63"/>
        <v>0</v>
      </c>
      <c r="R112" s="154">
        <f t="shared" si="63"/>
        <v>0</v>
      </c>
      <c r="S112" s="36">
        <f t="shared" si="63"/>
        <v>0</v>
      </c>
      <c r="T112" s="36">
        <f t="shared" si="63"/>
        <v>0</v>
      </c>
      <c r="U112" s="36">
        <f t="shared" si="63"/>
        <v>0</v>
      </c>
      <c r="V112" s="36">
        <f t="shared" si="63"/>
        <v>0</v>
      </c>
      <c r="W112" s="36">
        <f t="shared" si="63"/>
        <v>0</v>
      </c>
      <c r="X112" s="36">
        <f t="shared" si="63"/>
        <v>0</v>
      </c>
      <c r="Y112" s="154">
        <f t="shared" si="63"/>
        <v>0</v>
      </c>
      <c r="Z112" s="36">
        <f t="shared" si="63"/>
        <v>0</v>
      </c>
      <c r="AA112" s="36">
        <f t="shared" si="63"/>
        <v>0</v>
      </c>
      <c r="AB112" s="36">
        <f t="shared" si="63"/>
        <v>0</v>
      </c>
      <c r="AC112" s="36">
        <f t="shared" si="63"/>
        <v>0</v>
      </c>
      <c r="AD112" s="36">
        <f t="shared" si="63"/>
        <v>0</v>
      </c>
      <c r="AE112" s="36">
        <f t="shared" si="63"/>
        <v>0</v>
      </c>
      <c r="AF112" s="154">
        <f t="shared" si="63"/>
        <v>0</v>
      </c>
      <c r="AG112" s="36">
        <f t="shared" si="63"/>
        <v>0</v>
      </c>
      <c r="AH112" s="36">
        <f t="shared" si="63"/>
        <v>0</v>
      </c>
      <c r="AI112" s="36">
        <f t="shared" si="63"/>
        <v>0</v>
      </c>
      <c r="AJ112" s="36">
        <f t="shared" si="63"/>
        <v>0</v>
      </c>
      <c r="AK112" s="36">
        <f t="shared" si="63"/>
        <v>0</v>
      </c>
      <c r="AL112" s="36">
        <f t="shared" si="63"/>
        <v>0</v>
      </c>
      <c r="AM112" s="154">
        <f t="shared" si="63"/>
        <v>0</v>
      </c>
      <c r="AN112" s="154">
        <f t="shared" si="63"/>
        <v>0</v>
      </c>
    </row>
    <row r="113" spans="1:40">
      <c r="A113" s="283" t="s">
        <v>134</v>
      </c>
      <c r="B113" s="284"/>
      <c r="C113" s="284"/>
      <c r="D113" s="285"/>
      <c r="E113" s="37" t="str">
        <f t="shared" ref="E113:AN113" si="64">IFERROR(E35*$B$10,"-")</f>
        <v>-</v>
      </c>
      <c r="F113" s="38" t="str">
        <f t="shared" si="64"/>
        <v>-</v>
      </c>
      <c r="G113" s="38" t="str">
        <f t="shared" si="64"/>
        <v>-</v>
      </c>
      <c r="H113" s="38" t="str">
        <f t="shared" si="64"/>
        <v>-</v>
      </c>
      <c r="I113" s="38" t="str">
        <f t="shared" si="64"/>
        <v>-</v>
      </c>
      <c r="J113" s="43" t="str">
        <f t="shared" si="64"/>
        <v>-</v>
      </c>
      <c r="K113" s="155" t="str">
        <f t="shared" si="64"/>
        <v>-</v>
      </c>
      <c r="L113" s="47" t="str">
        <f t="shared" si="64"/>
        <v>-</v>
      </c>
      <c r="M113" s="38" t="str">
        <f t="shared" si="64"/>
        <v>-</v>
      </c>
      <c r="N113" s="38" t="str">
        <f t="shared" si="64"/>
        <v>-</v>
      </c>
      <c r="O113" s="38" t="str">
        <f t="shared" si="64"/>
        <v>-</v>
      </c>
      <c r="P113" s="38" t="str">
        <f t="shared" si="64"/>
        <v>-</v>
      </c>
      <c r="Q113" s="38" t="str">
        <f t="shared" si="64"/>
        <v>-</v>
      </c>
      <c r="R113" s="155" t="str">
        <f t="shared" si="64"/>
        <v>-</v>
      </c>
      <c r="S113" s="38" t="str">
        <f t="shared" si="64"/>
        <v>-</v>
      </c>
      <c r="T113" s="38" t="str">
        <f t="shared" si="64"/>
        <v>-</v>
      </c>
      <c r="U113" s="38" t="str">
        <f t="shared" si="64"/>
        <v>-</v>
      </c>
      <c r="V113" s="38" t="str">
        <f t="shared" si="64"/>
        <v>-</v>
      </c>
      <c r="W113" s="38" t="str">
        <f t="shared" si="64"/>
        <v>-</v>
      </c>
      <c r="X113" s="38" t="str">
        <f t="shared" si="64"/>
        <v>-</v>
      </c>
      <c r="Y113" s="155" t="str">
        <f t="shared" si="64"/>
        <v>-</v>
      </c>
      <c r="Z113" s="38" t="str">
        <f t="shared" si="64"/>
        <v>-</v>
      </c>
      <c r="AA113" s="38" t="str">
        <f t="shared" si="64"/>
        <v>-</v>
      </c>
      <c r="AB113" s="38" t="str">
        <f t="shared" si="64"/>
        <v>-</v>
      </c>
      <c r="AC113" s="38" t="str">
        <f t="shared" si="64"/>
        <v>-</v>
      </c>
      <c r="AD113" s="38" t="str">
        <f t="shared" si="64"/>
        <v>-</v>
      </c>
      <c r="AE113" s="38" t="str">
        <f t="shared" si="64"/>
        <v>-</v>
      </c>
      <c r="AF113" s="155" t="str">
        <f t="shared" si="64"/>
        <v>-</v>
      </c>
      <c r="AG113" s="38" t="str">
        <f t="shared" si="64"/>
        <v>-</v>
      </c>
      <c r="AH113" s="38" t="str">
        <f t="shared" si="64"/>
        <v>-</v>
      </c>
      <c r="AI113" s="38" t="str">
        <f t="shared" si="64"/>
        <v>-</v>
      </c>
      <c r="AJ113" s="38" t="str">
        <f t="shared" si="64"/>
        <v>-</v>
      </c>
      <c r="AK113" s="38" t="str">
        <f t="shared" si="64"/>
        <v>-</v>
      </c>
      <c r="AL113" s="38" t="str">
        <f t="shared" si="64"/>
        <v>-</v>
      </c>
      <c r="AM113" s="155" t="str">
        <f t="shared" si="64"/>
        <v>-</v>
      </c>
      <c r="AN113" s="155" t="str">
        <f t="shared" si="64"/>
        <v>-</v>
      </c>
    </row>
    <row r="114" spans="1:40">
      <c r="A114" s="283" t="s">
        <v>135</v>
      </c>
      <c r="B114" s="284"/>
      <c r="C114" s="284"/>
      <c r="D114" s="285"/>
      <c r="E114" s="37" t="str">
        <f t="shared" ref="E114:AN114" si="65">IFERROR(E35*$B$12,"-")</f>
        <v>-</v>
      </c>
      <c r="F114" s="38" t="str">
        <f t="shared" si="65"/>
        <v>-</v>
      </c>
      <c r="G114" s="38" t="str">
        <f t="shared" si="65"/>
        <v>-</v>
      </c>
      <c r="H114" s="38" t="str">
        <f t="shared" si="65"/>
        <v>-</v>
      </c>
      <c r="I114" s="38" t="str">
        <f t="shared" si="65"/>
        <v>-</v>
      </c>
      <c r="J114" s="43" t="str">
        <f t="shared" si="65"/>
        <v>-</v>
      </c>
      <c r="K114" s="155" t="str">
        <f t="shared" si="65"/>
        <v>-</v>
      </c>
      <c r="L114" s="47" t="str">
        <f t="shared" si="65"/>
        <v>-</v>
      </c>
      <c r="M114" s="38" t="str">
        <f t="shared" si="65"/>
        <v>-</v>
      </c>
      <c r="N114" s="38" t="str">
        <f t="shared" si="65"/>
        <v>-</v>
      </c>
      <c r="O114" s="38" t="str">
        <f t="shared" si="65"/>
        <v>-</v>
      </c>
      <c r="P114" s="38" t="str">
        <f t="shared" si="65"/>
        <v>-</v>
      </c>
      <c r="Q114" s="38" t="str">
        <f t="shared" si="65"/>
        <v>-</v>
      </c>
      <c r="R114" s="155" t="str">
        <f t="shared" si="65"/>
        <v>-</v>
      </c>
      <c r="S114" s="38" t="str">
        <f t="shared" si="65"/>
        <v>-</v>
      </c>
      <c r="T114" s="38" t="str">
        <f t="shared" si="65"/>
        <v>-</v>
      </c>
      <c r="U114" s="38" t="str">
        <f t="shared" si="65"/>
        <v>-</v>
      </c>
      <c r="V114" s="38" t="str">
        <f t="shared" si="65"/>
        <v>-</v>
      </c>
      <c r="W114" s="38" t="str">
        <f t="shared" si="65"/>
        <v>-</v>
      </c>
      <c r="X114" s="38" t="str">
        <f t="shared" si="65"/>
        <v>-</v>
      </c>
      <c r="Y114" s="155" t="str">
        <f t="shared" si="65"/>
        <v>-</v>
      </c>
      <c r="Z114" s="38" t="str">
        <f t="shared" si="65"/>
        <v>-</v>
      </c>
      <c r="AA114" s="38" t="str">
        <f t="shared" si="65"/>
        <v>-</v>
      </c>
      <c r="AB114" s="38" t="str">
        <f t="shared" si="65"/>
        <v>-</v>
      </c>
      <c r="AC114" s="38" t="str">
        <f t="shared" si="65"/>
        <v>-</v>
      </c>
      <c r="AD114" s="38" t="str">
        <f t="shared" si="65"/>
        <v>-</v>
      </c>
      <c r="AE114" s="38" t="str">
        <f t="shared" si="65"/>
        <v>-</v>
      </c>
      <c r="AF114" s="155" t="str">
        <f t="shared" si="65"/>
        <v>-</v>
      </c>
      <c r="AG114" s="38" t="str">
        <f t="shared" si="65"/>
        <v>-</v>
      </c>
      <c r="AH114" s="38" t="str">
        <f t="shared" si="65"/>
        <v>-</v>
      </c>
      <c r="AI114" s="38" t="str">
        <f t="shared" si="65"/>
        <v>-</v>
      </c>
      <c r="AJ114" s="38" t="str">
        <f t="shared" si="65"/>
        <v>-</v>
      </c>
      <c r="AK114" s="38" t="str">
        <f t="shared" si="65"/>
        <v>-</v>
      </c>
      <c r="AL114" s="38" t="str">
        <f t="shared" si="65"/>
        <v>-</v>
      </c>
      <c r="AM114" s="155" t="str">
        <f t="shared" si="65"/>
        <v>-</v>
      </c>
      <c r="AN114" s="155" t="str">
        <f t="shared" si="65"/>
        <v>-</v>
      </c>
    </row>
    <row r="115" spans="1:40">
      <c r="A115" s="283" t="s">
        <v>136</v>
      </c>
      <c r="B115" s="284"/>
      <c r="C115" s="284"/>
      <c r="D115" s="285"/>
      <c r="E115" s="37" t="str">
        <f t="shared" ref="E115:AN115" si="66">IFERROR(E35*$B$13,"-")</f>
        <v>-</v>
      </c>
      <c r="F115" s="38" t="str">
        <f t="shared" si="66"/>
        <v>-</v>
      </c>
      <c r="G115" s="38" t="str">
        <f t="shared" si="66"/>
        <v>-</v>
      </c>
      <c r="H115" s="38" t="str">
        <f t="shared" si="66"/>
        <v>-</v>
      </c>
      <c r="I115" s="38" t="str">
        <f t="shared" si="66"/>
        <v>-</v>
      </c>
      <c r="J115" s="43" t="str">
        <f t="shared" si="66"/>
        <v>-</v>
      </c>
      <c r="K115" s="155" t="str">
        <f t="shared" si="66"/>
        <v>-</v>
      </c>
      <c r="L115" s="47" t="str">
        <f t="shared" si="66"/>
        <v>-</v>
      </c>
      <c r="M115" s="38" t="str">
        <f t="shared" si="66"/>
        <v>-</v>
      </c>
      <c r="N115" s="38" t="str">
        <f t="shared" si="66"/>
        <v>-</v>
      </c>
      <c r="O115" s="38" t="str">
        <f t="shared" si="66"/>
        <v>-</v>
      </c>
      <c r="P115" s="38" t="str">
        <f t="shared" si="66"/>
        <v>-</v>
      </c>
      <c r="Q115" s="38" t="str">
        <f t="shared" si="66"/>
        <v>-</v>
      </c>
      <c r="R115" s="155" t="str">
        <f t="shared" si="66"/>
        <v>-</v>
      </c>
      <c r="S115" s="38" t="str">
        <f t="shared" si="66"/>
        <v>-</v>
      </c>
      <c r="T115" s="38" t="str">
        <f t="shared" si="66"/>
        <v>-</v>
      </c>
      <c r="U115" s="38" t="str">
        <f t="shared" si="66"/>
        <v>-</v>
      </c>
      <c r="V115" s="38" t="str">
        <f t="shared" si="66"/>
        <v>-</v>
      </c>
      <c r="W115" s="38" t="str">
        <f t="shared" si="66"/>
        <v>-</v>
      </c>
      <c r="X115" s="38" t="str">
        <f t="shared" si="66"/>
        <v>-</v>
      </c>
      <c r="Y115" s="155" t="str">
        <f t="shared" si="66"/>
        <v>-</v>
      </c>
      <c r="Z115" s="38" t="str">
        <f t="shared" si="66"/>
        <v>-</v>
      </c>
      <c r="AA115" s="38" t="str">
        <f t="shared" si="66"/>
        <v>-</v>
      </c>
      <c r="AB115" s="38" t="str">
        <f t="shared" si="66"/>
        <v>-</v>
      </c>
      <c r="AC115" s="38" t="str">
        <f t="shared" si="66"/>
        <v>-</v>
      </c>
      <c r="AD115" s="38" t="str">
        <f t="shared" si="66"/>
        <v>-</v>
      </c>
      <c r="AE115" s="38" t="str">
        <f t="shared" si="66"/>
        <v>-</v>
      </c>
      <c r="AF115" s="155" t="str">
        <f t="shared" si="66"/>
        <v>-</v>
      </c>
      <c r="AG115" s="38" t="str">
        <f t="shared" si="66"/>
        <v>-</v>
      </c>
      <c r="AH115" s="38" t="str">
        <f t="shared" si="66"/>
        <v>-</v>
      </c>
      <c r="AI115" s="38" t="str">
        <f t="shared" si="66"/>
        <v>-</v>
      </c>
      <c r="AJ115" s="38" t="str">
        <f t="shared" si="66"/>
        <v>-</v>
      </c>
      <c r="AK115" s="38" t="str">
        <f t="shared" si="66"/>
        <v>-</v>
      </c>
      <c r="AL115" s="38" t="str">
        <f t="shared" si="66"/>
        <v>-</v>
      </c>
      <c r="AM115" s="155" t="str">
        <f t="shared" si="66"/>
        <v>-</v>
      </c>
      <c r="AN115" s="155" t="str">
        <f t="shared" si="66"/>
        <v>-</v>
      </c>
    </row>
    <row r="116" spans="1:40">
      <c r="A116" s="283" t="s">
        <v>137</v>
      </c>
      <c r="B116" s="284"/>
      <c r="C116" s="284"/>
      <c r="D116" s="285"/>
      <c r="E116" s="37">
        <f t="shared" ref="E116:AN116" si="67">IFERROR((E25+E26+E27)-E111,"-")</f>
        <v>0</v>
      </c>
      <c r="F116" s="38">
        <f t="shared" si="67"/>
        <v>0</v>
      </c>
      <c r="G116" s="38">
        <f t="shared" si="67"/>
        <v>0</v>
      </c>
      <c r="H116" s="38">
        <f t="shared" si="67"/>
        <v>0</v>
      </c>
      <c r="I116" s="38">
        <f t="shared" si="67"/>
        <v>0</v>
      </c>
      <c r="J116" s="43">
        <f t="shared" si="67"/>
        <v>0</v>
      </c>
      <c r="K116" s="155">
        <f t="shared" si="67"/>
        <v>0</v>
      </c>
      <c r="L116" s="47">
        <f t="shared" si="67"/>
        <v>0</v>
      </c>
      <c r="M116" s="38">
        <f t="shared" si="67"/>
        <v>0</v>
      </c>
      <c r="N116" s="38">
        <f t="shared" si="67"/>
        <v>0</v>
      </c>
      <c r="O116" s="38">
        <f t="shared" si="67"/>
        <v>0</v>
      </c>
      <c r="P116" s="38">
        <f t="shared" si="67"/>
        <v>0</v>
      </c>
      <c r="Q116" s="38">
        <f t="shared" si="67"/>
        <v>0</v>
      </c>
      <c r="R116" s="155">
        <f t="shared" si="67"/>
        <v>0</v>
      </c>
      <c r="S116" s="38">
        <f t="shared" si="67"/>
        <v>0</v>
      </c>
      <c r="T116" s="38">
        <f t="shared" si="67"/>
        <v>0</v>
      </c>
      <c r="U116" s="38">
        <f t="shared" si="67"/>
        <v>0</v>
      </c>
      <c r="V116" s="38">
        <f t="shared" si="67"/>
        <v>0</v>
      </c>
      <c r="W116" s="38">
        <f t="shared" si="67"/>
        <v>0</v>
      </c>
      <c r="X116" s="38">
        <f t="shared" si="67"/>
        <v>0</v>
      </c>
      <c r="Y116" s="155">
        <f t="shared" si="67"/>
        <v>0</v>
      </c>
      <c r="Z116" s="38">
        <f t="shared" si="67"/>
        <v>0</v>
      </c>
      <c r="AA116" s="38">
        <f t="shared" si="67"/>
        <v>0</v>
      </c>
      <c r="AB116" s="38">
        <f t="shared" si="67"/>
        <v>0</v>
      </c>
      <c r="AC116" s="38">
        <f t="shared" si="67"/>
        <v>0</v>
      </c>
      <c r="AD116" s="38">
        <f t="shared" si="67"/>
        <v>0</v>
      </c>
      <c r="AE116" s="38">
        <f t="shared" si="67"/>
        <v>0</v>
      </c>
      <c r="AF116" s="155">
        <f t="shared" si="67"/>
        <v>0</v>
      </c>
      <c r="AG116" s="38">
        <f t="shared" si="67"/>
        <v>0</v>
      </c>
      <c r="AH116" s="38">
        <f t="shared" si="67"/>
        <v>0</v>
      </c>
      <c r="AI116" s="38">
        <f t="shared" si="67"/>
        <v>0</v>
      </c>
      <c r="AJ116" s="38">
        <f t="shared" si="67"/>
        <v>0</v>
      </c>
      <c r="AK116" s="38">
        <f t="shared" si="67"/>
        <v>0</v>
      </c>
      <c r="AL116" s="38">
        <f t="shared" si="67"/>
        <v>0</v>
      </c>
      <c r="AM116" s="155">
        <f t="shared" si="67"/>
        <v>0</v>
      </c>
      <c r="AN116" s="155">
        <f t="shared" si="67"/>
        <v>0</v>
      </c>
    </row>
    <row r="117" spans="1:40">
      <c r="A117" s="283" t="s">
        <v>138</v>
      </c>
      <c r="B117" s="284"/>
      <c r="C117" s="284"/>
      <c r="D117" s="285"/>
      <c r="E117" s="37">
        <f t="shared" ref="E117:AN117" si="68">IFERROR((E23-E112),"-")</f>
        <v>0</v>
      </c>
      <c r="F117" s="38">
        <f t="shared" si="68"/>
        <v>0</v>
      </c>
      <c r="G117" s="38">
        <f t="shared" si="68"/>
        <v>0</v>
      </c>
      <c r="H117" s="38">
        <f t="shared" si="68"/>
        <v>0</v>
      </c>
      <c r="I117" s="38">
        <f t="shared" si="68"/>
        <v>0</v>
      </c>
      <c r="J117" s="43">
        <f t="shared" si="68"/>
        <v>0</v>
      </c>
      <c r="K117" s="155">
        <f t="shared" si="68"/>
        <v>0</v>
      </c>
      <c r="L117" s="47">
        <f t="shared" si="68"/>
        <v>0</v>
      </c>
      <c r="M117" s="38">
        <f t="shared" si="68"/>
        <v>0</v>
      </c>
      <c r="N117" s="38">
        <f t="shared" si="68"/>
        <v>0</v>
      </c>
      <c r="O117" s="38">
        <f t="shared" si="68"/>
        <v>0</v>
      </c>
      <c r="P117" s="38">
        <f t="shared" si="68"/>
        <v>0</v>
      </c>
      <c r="Q117" s="38">
        <f t="shared" si="68"/>
        <v>0</v>
      </c>
      <c r="R117" s="155">
        <f t="shared" si="68"/>
        <v>0</v>
      </c>
      <c r="S117" s="38">
        <f t="shared" si="68"/>
        <v>0</v>
      </c>
      <c r="T117" s="38">
        <f t="shared" si="68"/>
        <v>0</v>
      </c>
      <c r="U117" s="38">
        <f t="shared" si="68"/>
        <v>0</v>
      </c>
      <c r="V117" s="38">
        <f t="shared" si="68"/>
        <v>0</v>
      </c>
      <c r="W117" s="38">
        <f t="shared" si="68"/>
        <v>0</v>
      </c>
      <c r="X117" s="38">
        <f t="shared" si="68"/>
        <v>0</v>
      </c>
      <c r="Y117" s="155">
        <f t="shared" si="68"/>
        <v>0</v>
      </c>
      <c r="Z117" s="38">
        <f t="shared" si="68"/>
        <v>0</v>
      </c>
      <c r="AA117" s="38">
        <f t="shared" si="68"/>
        <v>0</v>
      </c>
      <c r="AB117" s="38">
        <f t="shared" si="68"/>
        <v>0</v>
      </c>
      <c r="AC117" s="38">
        <f t="shared" si="68"/>
        <v>0</v>
      </c>
      <c r="AD117" s="38">
        <f t="shared" si="68"/>
        <v>0</v>
      </c>
      <c r="AE117" s="38">
        <f t="shared" si="68"/>
        <v>0</v>
      </c>
      <c r="AF117" s="155">
        <f t="shared" si="68"/>
        <v>0</v>
      </c>
      <c r="AG117" s="38">
        <f t="shared" si="68"/>
        <v>0</v>
      </c>
      <c r="AH117" s="38">
        <f t="shared" si="68"/>
        <v>0</v>
      </c>
      <c r="AI117" s="38">
        <f t="shared" si="68"/>
        <v>0</v>
      </c>
      <c r="AJ117" s="38">
        <f t="shared" si="68"/>
        <v>0</v>
      </c>
      <c r="AK117" s="38">
        <f t="shared" si="68"/>
        <v>0</v>
      </c>
      <c r="AL117" s="38">
        <f t="shared" si="68"/>
        <v>0</v>
      </c>
      <c r="AM117" s="155">
        <f t="shared" si="68"/>
        <v>0</v>
      </c>
      <c r="AN117" s="155">
        <f t="shared" si="68"/>
        <v>0</v>
      </c>
    </row>
    <row r="118" spans="1:40">
      <c r="A118" s="283" t="s">
        <v>139</v>
      </c>
      <c r="B118" s="284"/>
      <c r="C118" s="284"/>
      <c r="D118" s="285"/>
      <c r="E118" s="37" t="str">
        <f t="shared" ref="E118:AN118" si="69">IFERROR((E28+E29)-E113,"-")</f>
        <v>-</v>
      </c>
      <c r="F118" s="38" t="str">
        <f t="shared" si="69"/>
        <v>-</v>
      </c>
      <c r="G118" s="38" t="str">
        <f t="shared" si="69"/>
        <v>-</v>
      </c>
      <c r="H118" s="38" t="str">
        <f t="shared" si="69"/>
        <v>-</v>
      </c>
      <c r="I118" s="38" t="str">
        <f t="shared" si="69"/>
        <v>-</v>
      </c>
      <c r="J118" s="43" t="str">
        <f t="shared" si="69"/>
        <v>-</v>
      </c>
      <c r="K118" s="155" t="str">
        <f t="shared" si="69"/>
        <v>-</v>
      </c>
      <c r="L118" s="47" t="str">
        <f t="shared" si="69"/>
        <v>-</v>
      </c>
      <c r="M118" s="38" t="str">
        <f t="shared" si="69"/>
        <v>-</v>
      </c>
      <c r="N118" s="38" t="str">
        <f t="shared" si="69"/>
        <v>-</v>
      </c>
      <c r="O118" s="38" t="str">
        <f t="shared" si="69"/>
        <v>-</v>
      </c>
      <c r="P118" s="38" t="str">
        <f t="shared" si="69"/>
        <v>-</v>
      </c>
      <c r="Q118" s="38" t="str">
        <f t="shared" si="69"/>
        <v>-</v>
      </c>
      <c r="R118" s="155" t="str">
        <f t="shared" si="69"/>
        <v>-</v>
      </c>
      <c r="S118" s="38" t="str">
        <f t="shared" si="69"/>
        <v>-</v>
      </c>
      <c r="T118" s="38" t="str">
        <f t="shared" si="69"/>
        <v>-</v>
      </c>
      <c r="U118" s="38" t="str">
        <f t="shared" si="69"/>
        <v>-</v>
      </c>
      <c r="V118" s="38" t="str">
        <f t="shared" si="69"/>
        <v>-</v>
      </c>
      <c r="W118" s="38" t="str">
        <f t="shared" si="69"/>
        <v>-</v>
      </c>
      <c r="X118" s="38" t="str">
        <f t="shared" si="69"/>
        <v>-</v>
      </c>
      <c r="Y118" s="155" t="str">
        <f t="shared" si="69"/>
        <v>-</v>
      </c>
      <c r="Z118" s="38" t="str">
        <f t="shared" si="69"/>
        <v>-</v>
      </c>
      <c r="AA118" s="38" t="str">
        <f t="shared" si="69"/>
        <v>-</v>
      </c>
      <c r="AB118" s="38" t="str">
        <f t="shared" si="69"/>
        <v>-</v>
      </c>
      <c r="AC118" s="38" t="str">
        <f t="shared" si="69"/>
        <v>-</v>
      </c>
      <c r="AD118" s="38" t="str">
        <f t="shared" si="69"/>
        <v>-</v>
      </c>
      <c r="AE118" s="38" t="str">
        <f t="shared" si="69"/>
        <v>-</v>
      </c>
      <c r="AF118" s="155" t="str">
        <f t="shared" si="69"/>
        <v>-</v>
      </c>
      <c r="AG118" s="38" t="str">
        <f t="shared" si="69"/>
        <v>-</v>
      </c>
      <c r="AH118" s="38" t="str">
        <f t="shared" si="69"/>
        <v>-</v>
      </c>
      <c r="AI118" s="38" t="str">
        <f t="shared" si="69"/>
        <v>-</v>
      </c>
      <c r="AJ118" s="38" t="str">
        <f t="shared" si="69"/>
        <v>-</v>
      </c>
      <c r="AK118" s="38" t="str">
        <f t="shared" si="69"/>
        <v>-</v>
      </c>
      <c r="AL118" s="38" t="str">
        <f t="shared" si="69"/>
        <v>-</v>
      </c>
      <c r="AM118" s="155" t="str">
        <f t="shared" si="69"/>
        <v>-</v>
      </c>
      <c r="AN118" s="155" t="str">
        <f t="shared" si="69"/>
        <v>-</v>
      </c>
    </row>
    <row r="119" spans="1:40">
      <c r="A119" s="283" t="s">
        <v>140</v>
      </c>
      <c r="B119" s="284"/>
      <c r="C119" s="284"/>
      <c r="D119" s="285"/>
      <c r="E119" s="37" t="str">
        <f t="shared" ref="E119:AN119" si="70">IFERROR(E24-E114,"-")</f>
        <v>-</v>
      </c>
      <c r="F119" s="38" t="str">
        <f t="shared" si="70"/>
        <v>-</v>
      </c>
      <c r="G119" s="38" t="str">
        <f t="shared" si="70"/>
        <v>-</v>
      </c>
      <c r="H119" s="38" t="str">
        <f t="shared" si="70"/>
        <v>-</v>
      </c>
      <c r="I119" s="38" t="str">
        <f t="shared" si="70"/>
        <v>-</v>
      </c>
      <c r="J119" s="43" t="str">
        <f t="shared" si="70"/>
        <v>-</v>
      </c>
      <c r="K119" s="155" t="str">
        <f t="shared" si="70"/>
        <v>-</v>
      </c>
      <c r="L119" s="47" t="str">
        <f t="shared" si="70"/>
        <v>-</v>
      </c>
      <c r="M119" s="38" t="str">
        <f t="shared" si="70"/>
        <v>-</v>
      </c>
      <c r="N119" s="38" t="str">
        <f t="shared" si="70"/>
        <v>-</v>
      </c>
      <c r="O119" s="38" t="str">
        <f t="shared" si="70"/>
        <v>-</v>
      </c>
      <c r="P119" s="38" t="str">
        <f t="shared" si="70"/>
        <v>-</v>
      </c>
      <c r="Q119" s="38" t="str">
        <f t="shared" si="70"/>
        <v>-</v>
      </c>
      <c r="R119" s="155" t="str">
        <f t="shared" si="70"/>
        <v>-</v>
      </c>
      <c r="S119" s="38" t="str">
        <f t="shared" si="70"/>
        <v>-</v>
      </c>
      <c r="T119" s="38" t="str">
        <f t="shared" si="70"/>
        <v>-</v>
      </c>
      <c r="U119" s="38" t="str">
        <f t="shared" si="70"/>
        <v>-</v>
      </c>
      <c r="V119" s="38" t="str">
        <f t="shared" si="70"/>
        <v>-</v>
      </c>
      <c r="W119" s="38" t="str">
        <f t="shared" si="70"/>
        <v>-</v>
      </c>
      <c r="X119" s="38" t="str">
        <f t="shared" si="70"/>
        <v>-</v>
      </c>
      <c r="Y119" s="155" t="str">
        <f t="shared" si="70"/>
        <v>-</v>
      </c>
      <c r="Z119" s="38" t="str">
        <f t="shared" si="70"/>
        <v>-</v>
      </c>
      <c r="AA119" s="38" t="str">
        <f t="shared" si="70"/>
        <v>-</v>
      </c>
      <c r="AB119" s="38" t="str">
        <f t="shared" si="70"/>
        <v>-</v>
      </c>
      <c r="AC119" s="38" t="str">
        <f t="shared" si="70"/>
        <v>-</v>
      </c>
      <c r="AD119" s="38" t="str">
        <f t="shared" si="70"/>
        <v>-</v>
      </c>
      <c r="AE119" s="38" t="str">
        <f t="shared" si="70"/>
        <v>-</v>
      </c>
      <c r="AF119" s="155" t="str">
        <f t="shared" si="70"/>
        <v>-</v>
      </c>
      <c r="AG119" s="38" t="str">
        <f t="shared" si="70"/>
        <v>-</v>
      </c>
      <c r="AH119" s="38" t="str">
        <f t="shared" si="70"/>
        <v>-</v>
      </c>
      <c r="AI119" s="38" t="str">
        <f t="shared" si="70"/>
        <v>-</v>
      </c>
      <c r="AJ119" s="38" t="str">
        <f t="shared" si="70"/>
        <v>-</v>
      </c>
      <c r="AK119" s="38" t="str">
        <f t="shared" si="70"/>
        <v>-</v>
      </c>
      <c r="AL119" s="38" t="str">
        <f t="shared" si="70"/>
        <v>-</v>
      </c>
      <c r="AM119" s="155" t="str">
        <f t="shared" si="70"/>
        <v>-</v>
      </c>
      <c r="AN119" s="155" t="str">
        <f t="shared" si="70"/>
        <v>-</v>
      </c>
    </row>
    <row r="120" spans="1:40" ht="15.75" customHeight="1">
      <c r="A120" s="280" t="s">
        <v>141</v>
      </c>
      <c r="B120" s="281"/>
      <c r="C120" s="281"/>
      <c r="D120" s="282"/>
      <c r="E120" s="39" t="str">
        <f t="shared" ref="E120:AN120" si="71">IFERROR((E30+E31)-E115,"-")</f>
        <v>-</v>
      </c>
      <c r="F120" s="40" t="str">
        <f t="shared" si="71"/>
        <v>-</v>
      </c>
      <c r="G120" s="40" t="str">
        <f t="shared" si="71"/>
        <v>-</v>
      </c>
      <c r="H120" s="40" t="str">
        <f t="shared" si="71"/>
        <v>-</v>
      </c>
      <c r="I120" s="40" t="str">
        <f t="shared" si="71"/>
        <v>-</v>
      </c>
      <c r="J120" s="44" t="str">
        <f t="shared" si="71"/>
        <v>-</v>
      </c>
      <c r="K120" s="156" t="str">
        <f t="shared" si="71"/>
        <v>-</v>
      </c>
      <c r="L120" s="48" t="str">
        <f t="shared" si="71"/>
        <v>-</v>
      </c>
      <c r="M120" s="40" t="str">
        <f t="shared" si="71"/>
        <v>-</v>
      </c>
      <c r="N120" s="40" t="str">
        <f t="shared" si="71"/>
        <v>-</v>
      </c>
      <c r="O120" s="40" t="str">
        <f t="shared" si="71"/>
        <v>-</v>
      </c>
      <c r="P120" s="40" t="str">
        <f t="shared" si="71"/>
        <v>-</v>
      </c>
      <c r="Q120" s="40" t="str">
        <f t="shared" si="71"/>
        <v>-</v>
      </c>
      <c r="R120" s="156" t="str">
        <f t="shared" si="71"/>
        <v>-</v>
      </c>
      <c r="S120" s="40" t="str">
        <f t="shared" si="71"/>
        <v>-</v>
      </c>
      <c r="T120" s="40" t="str">
        <f t="shared" si="71"/>
        <v>-</v>
      </c>
      <c r="U120" s="40" t="str">
        <f t="shared" si="71"/>
        <v>-</v>
      </c>
      <c r="V120" s="40" t="str">
        <f t="shared" si="71"/>
        <v>-</v>
      </c>
      <c r="W120" s="40" t="str">
        <f t="shared" si="71"/>
        <v>-</v>
      </c>
      <c r="X120" s="40" t="str">
        <f t="shared" si="71"/>
        <v>-</v>
      </c>
      <c r="Y120" s="156" t="str">
        <f t="shared" si="71"/>
        <v>-</v>
      </c>
      <c r="Z120" s="40" t="str">
        <f t="shared" si="71"/>
        <v>-</v>
      </c>
      <c r="AA120" s="40" t="str">
        <f t="shared" si="71"/>
        <v>-</v>
      </c>
      <c r="AB120" s="40" t="str">
        <f t="shared" si="71"/>
        <v>-</v>
      </c>
      <c r="AC120" s="40" t="str">
        <f t="shared" si="71"/>
        <v>-</v>
      </c>
      <c r="AD120" s="40" t="str">
        <f t="shared" si="71"/>
        <v>-</v>
      </c>
      <c r="AE120" s="40" t="str">
        <f t="shared" si="71"/>
        <v>-</v>
      </c>
      <c r="AF120" s="156" t="str">
        <f t="shared" si="71"/>
        <v>-</v>
      </c>
      <c r="AG120" s="40" t="str">
        <f t="shared" si="71"/>
        <v>-</v>
      </c>
      <c r="AH120" s="40" t="str">
        <f t="shared" si="71"/>
        <v>-</v>
      </c>
      <c r="AI120" s="40" t="str">
        <f t="shared" si="71"/>
        <v>-</v>
      </c>
      <c r="AJ120" s="40" t="str">
        <f t="shared" si="71"/>
        <v>-</v>
      </c>
      <c r="AK120" s="40" t="str">
        <f t="shared" si="71"/>
        <v>-</v>
      </c>
      <c r="AL120" s="40" t="str">
        <f t="shared" si="71"/>
        <v>-</v>
      </c>
      <c r="AM120" s="156" t="str">
        <f t="shared" si="71"/>
        <v>-</v>
      </c>
      <c r="AN120" s="156" t="str">
        <f t="shared" si="71"/>
        <v>-</v>
      </c>
    </row>
    <row r="121" spans="1:40" ht="15.75" customHeight="1"/>
  </sheetData>
  <sheetProtection formatCells="0" formatColumns="0" formatRows="0" insertColumns="0" insertRows="0" insertHyperlinks="0" deleteColumns="0" deleteRows="0" sort="0" autoFilter="0" pivotTables="0"/>
  <mergeCells count="103">
    <mergeCell ref="A120:D120"/>
    <mergeCell ref="A114:D114"/>
    <mergeCell ref="A115:D115"/>
    <mergeCell ref="A116:D116"/>
    <mergeCell ref="A117:D117"/>
    <mergeCell ref="A118:D118"/>
    <mergeCell ref="A119:D119"/>
    <mergeCell ref="A113:D113"/>
    <mergeCell ref="A83:D83"/>
    <mergeCell ref="A108:D108"/>
    <mergeCell ref="A111:D111"/>
    <mergeCell ref="A112:D112"/>
    <mergeCell ref="A107:D107"/>
    <mergeCell ref="A104:D104"/>
    <mergeCell ref="A105:D105"/>
    <mergeCell ref="A106:D106"/>
    <mergeCell ref="A84:D84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9:D99"/>
    <mergeCell ref="A100:D100"/>
    <mergeCell ref="A102:D102"/>
    <mergeCell ref="A103:D103"/>
    <mergeCell ref="A95:D95"/>
    <mergeCell ref="A96:D96"/>
    <mergeCell ref="A97:D97"/>
    <mergeCell ref="A68:D68"/>
    <mergeCell ref="A70:D70"/>
    <mergeCell ref="A78:D78"/>
    <mergeCell ref="A79:D79"/>
    <mergeCell ref="A80:D80"/>
    <mergeCell ref="A82:D82"/>
    <mergeCell ref="A72:D72"/>
    <mergeCell ref="A73:D73"/>
    <mergeCell ref="A75:D75"/>
    <mergeCell ref="A76:D76"/>
    <mergeCell ref="A77:D77"/>
    <mergeCell ref="A71:D71"/>
    <mergeCell ref="A81:D81"/>
    <mergeCell ref="A64:D64"/>
    <mergeCell ref="A65:D65"/>
    <mergeCell ref="A66:D66"/>
    <mergeCell ref="A67:D67"/>
    <mergeCell ref="A57:D57"/>
    <mergeCell ref="A58:D58"/>
    <mergeCell ref="A59:D59"/>
    <mergeCell ref="A61:D61"/>
    <mergeCell ref="A62:D62"/>
    <mergeCell ref="A63:D63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51:D51"/>
    <mergeCell ref="A52:D52"/>
    <mergeCell ref="A53:D53"/>
    <mergeCell ref="A54:D54"/>
    <mergeCell ref="A55:D55"/>
    <mergeCell ref="A46:D46"/>
    <mergeCell ref="A47:D47"/>
    <mergeCell ref="A48:D48"/>
    <mergeCell ref="A49:D49"/>
    <mergeCell ref="A50:D50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1:B1"/>
    <mergeCell ref="C1:D1"/>
    <mergeCell ref="A3:B3"/>
    <mergeCell ref="C3:D3"/>
    <mergeCell ref="A4:B4"/>
    <mergeCell ref="C4:D4"/>
    <mergeCell ref="AF21:AF22"/>
    <mergeCell ref="AM21:AM22"/>
    <mergeCell ref="AN21:AN22"/>
    <mergeCell ref="K21:K22"/>
    <mergeCell ref="R21:R22"/>
    <mergeCell ref="Y21:Y22"/>
  </mergeCells>
  <dataValidations count="2">
    <dataValidation type="list" allowBlank="1" showInputMessage="1" showErrorMessage="1" sqref="C4:D4">
      <formula1>$C$5:$D$5</formula1>
    </dataValidation>
    <dataValidation type="list" allowBlank="1" showInputMessage="1" showErrorMessage="1" sqref="C4:D4">
      <formula1>$C$5:$D$5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Objectifs!$B$6:$K$6</xm:f>
          </x14:formula1>
          <xm:sqref>C3:D3</xm:sqref>
        </x14:dataValidation>
        <x14:dataValidation type="list" allowBlank="1" showInputMessage="1" showErrorMessage="1">
          <x14:formula1>
            <xm:f>Objectifs!$B$6:$K$6</xm:f>
          </x14:formula1>
          <xm:sqref>C3:D3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8EAADB"/>
  </sheetPr>
  <dimension ref="A1:AO121"/>
  <sheetViews>
    <sheetView zoomScale="78" zoomScaleNormal="78" workbookViewId="0">
      <pane xSplit="4" ySplit="22" topLeftCell="W23" activePane="bottomRight" state="frozen"/>
      <selection pane="topRight"/>
      <selection pane="bottomLeft"/>
      <selection pane="bottomRight"/>
    </sheetView>
  </sheetViews>
  <sheetFormatPr baseColWidth="10" defaultColWidth="11.42578125" defaultRowHeight="15"/>
  <cols>
    <col min="1" max="1" width="34" style="2" customWidth="1"/>
    <col min="2" max="2" width="9.28515625" style="2" customWidth="1"/>
    <col min="3" max="3" width="23.5703125" style="2" customWidth="1"/>
    <col min="4" max="4" width="13.7109375" style="2" customWidth="1"/>
    <col min="5" max="5" width="12.85546875" style="2" customWidth="1"/>
    <col min="6" max="6" width="11.42578125" style="2"/>
    <col min="7" max="7" width="11.5703125" style="2" customWidth="1"/>
    <col min="8" max="11" width="11.42578125" style="2"/>
    <col min="12" max="12" width="12.85546875" style="2" customWidth="1"/>
    <col min="13" max="13" width="11.42578125" style="2"/>
    <col min="14" max="14" width="11.5703125" style="2" customWidth="1"/>
    <col min="15" max="18" width="11.42578125" style="2"/>
    <col min="19" max="19" width="12.85546875" style="2" customWidth="1"/>
    <col min="20" max="20" width="11.42578125" style="2"/>
    <col min="21" max="21" width="11.5703125" style="2" customWidth="1"/>
    <col min="22" max="25" width="11.42578125" style="2"/>
    <col min="26" max="26" width="12.85546875" style="2" customWidth="1"/>
    <col min="27" max="27" width="11.42578125" style="2"/>
    <col min="28" max="28" width="11.5703125" style="2" customWidth="1"/>
    <col min="29" max="32" width="11.42578125" style="2"/>
    <col min="33" max="33" width="12.85546875" style="2" customWidth="1"/>
    <col min="34" max="34" width="11.42578125" style="2"/>
    <col min="35" max="35" width="11.5703125" style="2" hidden="1" customWidth="1"/>
    <col min="36" max="38" width="11.42578125" style="2" hidden="1"/>
    <col min="39" max="39" width="11.42578125" style="2"/>
    <col min="40" max="40" width="30.85546875" style="2" customWidth="1"/>
    <col min="41" max="41" width="11.42578125" style="2"/>
  </cols>
  <sheetData>
    <row r="1" spans="1:40" ht="16.5" customHeight="1">
      <c r="A1" s="252" t="s">
        <v>40</v>
      </c>
      <c r="B1" s="253"/>
      <c r="C1" s="252" t="e">
        <f>MID(CELL("nomfichier",H1),FIND("]",CELL("nomfichier",H1))+1,32)</f>
        <v>#VALUE!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16.5" customHeight="1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0" ht="16.5" customHeight="1">
      <c r="A3" s="256" t="s">
        <v>42</v>
      </c>
      <c r="B3" s="257"/>
      <c r="C3" s="254" t="s">
        <v>3</v>
      </c>
      <c r="D3" s="255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0" ht="16.5" customHeight="1">
      <c r="A4" s="256" t="s">
        <v>43</v>
      </c>
      <c r="B4" s="257"/>
      <c r="C4" s="254" t="s">
        <v>2</v>
      </c>
      <c r="D4" s="255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0" ht="16.5" customHeight="1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0" s="53" customFormat="1" ht="16.5" customHeight="1">
      <c r="A6" s="270" t="s">
        <v>44</v>
      </c>
      <c r="B6" s="271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0" ht="15.75" customHeight="1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 t="shared" ref="D7:D17" si="0"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0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 t="shared" si="0"/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0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 t="shared" si="0"/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0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 t="shared" si="0"/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0">
      <c r="A11" s="54" t="s">
        <v>18</v>
      </c>
      <c r="B11" s="67">
        <f>HLOOKUP(C3,Objectifs!B6:K17,6,FALSE)</f>
        <v>5.0000000000000001E-3</v>
      </c>
      <c r="C11" s="160" t="str">
        <f>AN58</f>
        <v>-</v>
      </c>
      <c r="D11" s="63" t="str">
        <f t="shared" si="0"/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0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 t="shared" si="0"/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0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 t="shared" si="0"/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0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 t="shared" si="0"/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0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 t="shared" si="0"/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0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 t="shared" si="0"/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0" ht="15.75" customHeight="1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 t="shared" si="0"/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0" ht="16.5" customHeight="1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0" ht="15.75" customHeight="1">
      <c r="A19" s="192" t="s">
        <v>26</v>
      </c>
      <c r="B19" s="272">
        <f>'Dates de chargements'!$B$219</f>
        <v>0</v>
      </c>
      <c r="C19" s="27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0" ht="17.45" customHeight="1">
      <c r="A20" s="193" t="s">
        <v>47</v>
      </c>
      <c r="B20" s="273" t="str">
        <f>IFERROR(AN35/$B$19,"-")</f>
        <v>-</v>
      </c>
      <c r="C20" s="27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0" ht="16.5" customHeight="1">
      <c r="D21" s="4"/>
      <c r="E21" s="79" t="str">
        <f t="shared" ref="E21:J21" si="1">TEXT(E22,"jjjj")</f>
        <v>jjjj</v>
      </c>
      <c r="F21" s="80" t="str">
        <f t="shared" si="1"/>
        <v>jjjj</v>
      </c>
      <c r="G21" s="80" t="str">
        <f t="shared" si="1"/>
        <v>jjjj</v>
      </c>
      <c r="H21" s="80" t="str">
        <f t="shared" si="1"/>
        <v>jjjj</v>
      </c>
      <c r="I21" s="80" t="str">
        <f t="shared" si="1"/>
        <v>jjjj</v>
      </c>
      <c r="J21" s="81" t="str">
        <f t="shared" si="1"/>
        <v>jjjj</v>
      </c>
      <c r="K21" s="241" t="s">
        <v>157</v>
      </c>
      <c r="L21" s="79" t="str">
        <f t="shared" ref="L21:Q21" si="2">TEXT(L22,"jjjj")</f>
        <v>jjjj</v>
      </c>
      <c r="M21" s="80" t="str">
        <f t="shared" si="2"/>
        <v>jjjj</v>
      </c>
      <c r="N21" s="80" t="str">
        <f t="shared" si="2"/>
        <v>jjjj</v>
      </c>
      <c r="O21" s="80" t="str">
        <f t="shared" si="2"/>
        <v>jjjj</v>
      </c>
      <c r="P21" s="80" t="str">
        <f t="shared" si="2"/>
        <v>jjjj</v>
      </c>
      <c r="Q21" s="82" t="str">
        <f t="shared" si="2"/>
        <v>jjjj</v>
      </c>
      <c r="R21" s="241" t="s">
        <v>158</v>
      </c>
      <c r="S21" s="79" t="str">
        <f t="shared" ref="S21:X21" si="3">TEXT(S22,"jjjj")</f>
        <v>jjjj</v>
      </c>
      <c r="T21" s="80" t="str">
        <f t="shared" si="3"/>
        <v>jjjj</v>
      </c>
      <c r="U21" s="80" t="str">
        <f t="shared" si="3"/>
        <v>jjjj</v>
      </c>
      <c r="V21" s="80" t="str">
        <f t="shared" si="3"/>
        <v>jjjj</v>
      </c>
      <c r="W21" s="80" t="str">
        <f t="shared" si="3"/>
        <v>jjjj</v>
      </c>
      <c r="X21" s="82" t="str">
        <f t="shared" si="3"/>
        <v>jjjj</v>
      </c>
      <c r="Y21" s="241" t="s">
        <v>159</v>
      </c>
      <c r="Z21" s="79" t="str">
        <f t="shared" ref="Z21:AE21" si="4">TEXT(Z22,"jjjj")</f>
        <v>jjjj</v>
      </c>
      <c r="AA21" s="80" t="str">
        <f t="shared" si="4"/>
        <v>jjjj</v>
      </c>
      <c r="AB21" s="80" t="str">
        <f t="shared" si="4"/>
        <v>jjjj</v>
      </c>
      <c r="AC21" s="80" t="str">
        <f t="shared" si="4"/>
        <v>jjjj</v>
      </c>
      <c r="AD21" s="80" t="str">
        <f t="shared" si="4"/>
        <v>jjjj</v>
      </c>
      <c r="AE21" s="82" t="str">
        <f t="shared" si="4"/>
        <v>jjjj</v>
      </c>
      <c r="AF21" s="241" t="s">
        <v>160</v>
      </c>
      <c r="AG21" s="79" t="str">
        <f t="shared" ref="AG21:AL21" si="5">TEXT(AG22,"jjjj")</f>
        <v>jjjj</v>
      </c>
      <c r="AH21" s="80" t="str">
        <f t="shared" si="5"/>
        <v>jjjj</v>
      </c>
      <c r="AI21" s="80" t="str">
        <f t="shared" si="5"/>
        <v>jjjj</v>
      </c>
      <c r="AJ21" s="80" t="str">
        <f t="shared" si="5"/>
        <v>jjjj</v>
      </c>
      <c r="AK21" s="80" t="str">
        <f t="shared" si="5"/>
        <v>jjjj</v>
      </c>
      <c r="AL21" s="82" t="str">
        <f t="shared" si="5"/>
        <v>jjjj</v>
      </c>
      <c r="AM21" s="241" t="s">
        <v>161</v>
      </c>
      <c r="AN21" s="241" t="s">
        <v>162</v>
      </c>
    </row>
    <row r="22" spans="1:40" ht="16.5" customHeight="1">
      <c r="A22" s="4"/>
      <c r="B22" s="4"/>
      <c r="C22" s="4"/>
      <c r="D22" s="4"/>
      <c r="E22" s="79">
        <v>44683</v>
      </c>
      <c r="F22" s="80">
        <f>+E22+1</f>
        <v>44684</v>
      </c>
      <c r="G22" s="80">
        <f>+F22+1</f>
        <v>44685</v>
      </c>
      <c r="H22" s="80">
        <f>+G22+1</f>
        <v>44686</v>
      </c>
      <c r="I22" s="80">
        <f>+H22+1</f>
        <v>44687</v>
      </c>
      <c r="J22" s="81">
        <f>+I22+1</f>
        <v>44688</v>
      </c>
      <c r="K22" s="242"/>
      <c r="L22" s="83">
        <f>J22+2</f>
        <v>44690</v>
      </c>
      <c r="M22" s="84">
        <f>+L22+1</f>
        <v>44691</v>
      </c>
      <c r="N22" s="84">
        <f>+M22+1</f>
        <v>44692</v>
      </c>
      <c r="O22" s="84">
        <f>+N22+1</f>
        <v>44693</v>
      </c>
      <c r="P22" s="84">
        <f>+O22+1</f>
        <v>44694</v>
      </c>
      <c r="Q22" s="85">
        <f>+P22+1</f>
        <v>44695</v>
      </c>
      <c r="R22" s="242"/>
      <c r="S22" s="83">
        <f>Q22+2</f>
        <v>44697</v>
      </c>
      <c r="T22" s="84">
        <f>+S22+1</f>
        <v>44698</v>
      </c>
      <c r="U22" s="84">
        <f>+T22+1</f>
        <v>44699</v>
      </c>
      <c r="V22" s="84">
        <f>+U22+1</f>
        <v>44700</v>
      </c>
      <c r="W22" s="84">
        <f>+V22+1</f>
        <v>44701</v>
      </c>
      <c r="X22" s="85">
        <f>+W22+1</f>
        <v>44702</v>
      </c>
      <c r="Y22" s="242"/>
      <c r="Z22" s="83">
        <f>X22+2</f>
        <v>44704</v>
      </c>
      <c r="AA22" s="84">
        <f>+Z22+1</f>
        <v>44705</v>
      </c>
      <c r="AB22" s="84">
        <f>+AA22+1</f>
        <v>44706</v>
      </c>
      <c r="AC22" s="84">
        <f>+AB22+1</f>
        <v>44707</v>
      </c>
      <c r="AD22" s="84">
        <f>+AC22+1</f>
        <v>44708</v>
      </c>
      <c r="AE22" s="85">
        <f>+AD22+1</f>
        <v>44709</v>
      </c>
      <c r="AF22" s="242"/>
      <c r="AG22" s="83">
        <f>AE22+2</f>
        <v>44711</v>
      </c>
      <c r="AH22" s="84">
        <f>+AG22+1</f>
        <v>44712</v>
      </c>
      <c r="AI22" s="84">
        <f>+AH22+1</f>
        <v>44713</v>
      </c>
      <c r="AJ22" s="84">
        <f>+AI22+1</f>
        <v>44714</v>
      </c>
      <c r="AK22" s="84">
        <f>+AJ22+1</f>
        <v>44715</v>
      </c>
      <c r="AL22" s="85">
        <f>+AK22+1</f>
        <v>44716</v>
      </c>
      <c r="AM22" s="242"/>
      <c r="AN22" s="242"/>
    </row>
    <row r="23" spans="1:40" ht="15.75" customHeight="1">
      <c r="A23" s="249" t="s">
        <v>54</v>
      </c>
      <c r="B23" s="250"/>
      <c r="C23" s="250"/>
      <c r="D23" s="251"/>
      <c r="E23" s="5"/>
      <c r="F23" s="6"/>
      <c r="G23" s="6"/>
      <c r="H23" s="6"/>
      <c r="I23" s="6"/>
      <c r="J23" s="15"/>
      <c r="K23" s="72">
        <f t="shared" ref="K23:K34" si="6">SUM(E23:J23)</f>
        <v>0</v>
      </c>
      <c r="L23" s="5"/>
      <c r="M23" s="6"/>
      <c r="N23" s="6"/>
      <c r="O23" s="6"/>
      <c r="P23" s="6"/>
      <c r="Q23" s="15"/>
      <c r="R23" s="72">
        <f t="shared" ref="R23:R34" si="7">SUM(L23:Q23)</f>
        <v>0</v>
      </c>
      <c r="S23" s="5"/>
      <c r="T23" s="6"/>
      <c r="U23" s="6"/>
      <c r="V23" s="6"/>
      <c r="W23" s="6"/>
      <c r="X23" s="15"/>
      <c r="Y23" s="72">
        <f t="shared" ref="Y23:Y34" si="8">SUM(S23:X23)</f>
        <v>0</v>
      </c>
      <c r="Z23" s="5"/>
      <c r="AA23" s="6"/>
      <c r="AB23" s="6"/>
      <c r="AC23" s="6"/>
      <c r="AD23" s="6"/>
      <c r="AE23" s="15"/>
      <c r="AF23" s="72">
        <f t="shared" ref="AF23:AF34" si="9">SUM(Z23:AE23)</f>
        <v>0</v>
      </c>
      <c r="AG23" s="5"/>
      <c r="AH23" s="6"/>
      <c r="AI23" s="6"/>
      <c r="AJ23" s="6"/>
      <c r="AK23" s="6"/>
      <c r="AL23" s="15"/>
      <c r="AM23" s="72">
        <f t="shared" ref="AM23:AM34" si="10">SUM(AG23:AL23)</f>
        <v>0</v>
      </c>
      <c r="AN23" s="72">
        <f t="shared" ref="AN23:AN34" si="11">K23+R23+Y23+AF23+AM23</f>
        <v>0</v>
      </c>
    </row>
    <row r="24" spans="1:40">
      <c r="A24" s="243" t="s">
        <v>55</v>
      </c>
      <c r="B24" s="244"/>
      <c r="C24" s="244"/>
      <c r="D24" s="245"/>
      <c r="E24" s="7"/>
      <c r="F24" s="8"/>
      <c r="G24" s="8"/>
      <c r="H24" s="8"/>
      <c r="I24" s="8"/>
      <c r="J24" s="16"/>
      <c r="K24" s="73">
        <f t="shared" si="6"/>
        <v>0</v>
      </c>
      <c r="L24" s="7"/>
      <c r="M24" s="8"/>
      <c r="N24" s="8"/>
      <c r="O24" s="8"/>
      <c r="P24" s="8"/>
      <c r="Q24" s="16"/>
      <c r="R24" s="73">
        <f t="shared" si="7"/>
        <v>0</v>
      </c>
      <c r="S24" s="7"/>
      <c r="T24" s="8"/>
      <c r="U24" s="8"/>
      <c r="V24" s="8"/>
      <c r="W24" s="8"/>
      <c r="X24" s="16"/>
      <c r="Y24" s="73">
        <f t="shared" si="8"/>
        <v>0</v>
      </c>
      <c r="Z24" s="7"/>
      <c r="AA24" s="8"/>
      <c r="AB24" s="8"/>
      <c r="AC24" s="8"/>
      <c r="AD24" s="8"/>
      <c r="AE24" s="16"/>
      <c r="AF24" s="73">
        <f t="shared" si="9"/>
        <v>0</v>
      </c>
      <c r="AG24" s="7"/>
      <c r="AH24" s="8"/>
      <c r="AI24" s="8"/>
      <c r="AJ24" s="8"/>
      <c r="AK24" s="8"/>
      <c r="AL24" s="16"/>
      <c r="AM24" s="73">
        <f t="shared" si="10"/>
        <v>0</v>
      </c>
      <c r="AN24" s="73">
        <f t="shared" si="11"/>
        <v>0</v>
      </c>
    </row>
    <row r="25" spans="1:40">
      <c r="A25" s="243" t="s">
        <v>56</v>
      </c>
      <c r="B25" s="244"/>
      <c r="C25" s="244"/>
      <c r="D25" s="245"/>
      <c r="E25" s="7"/>
      <c r="F25" s="8"/>
      <c r="G25" s="8"/>
      <c r="H25" s="8"/>
      <c r="I25" s="8"/>
      <c r="J25" s="16"/>
      <c r="K25" s="73">
        <f t="shared" si="6"/>
        <v>0</v>
      </c>
      <c r="L25" s="7"/>
      <c r="M25" s="8"/>
      <c r="N25" s="8"/>
      <c r="O25" s="8"/>
      <c r="P25" s="8"/>
      <c r="Q25" s="16"/>
      <c r="R25" s="73">
        <f t="shared" si="7"/>
        <v>0</v>
      </c>
      <c r="S25" s="7"/>
      <c r="T25" s="8"/>
      <c r="U25" s="8"/>
      <c r="V25" s="8"/>
      <c r="W25" s="8"/>
      <c r="X25" s="16"/>
      <c r="Y25" s="73">
        <f t="shared" si="8"/>
        <v>0</v>
      </c>
      <c r="Z25" s="7"/>
      <c r="AA25" s="8"/>
      <c r="AB25" s="8"/>
      <c r="AC25" s="8"/>
      <c r="AD25" s="8"/>
      <c r="AE25" s="16"/>
      <c r="AF25" s="73">
        <f t="shared" si="9"/>
        <v>0</v>
      </c>
      <c r="AG25" s="7"/>
      <c r="AH25" s="8"/>
      <c r="AI25" s="8"/>
      <c r="AJ25" s="8"/>
      <c r="AK25" s="8"/>
      <c r="AL25" s="16"/>
      <c r="AM25" s="73">
        <f t="shared" si="10"/>
        <v>0</v>
      </c>
      <c r="AN25" s="73">
        <f t="shared" si="11"/>
        <v>0</v>
      </c>
    </row>
    <row r="26" spans="1:40">
      <c r="A26" s="243" t="s">
        <v>57</v>
      </c>
      <c r="B26" s="244"/>
      <c r="C26" s="244"/>
      <c r="D26" s="245"/>
      <c r="E26" s="7"/>
      <c r="F26" s="8"/>
      <c r="G26" s="8"/>
      <c r="H26" s="8"/>
      <c r="I26" s="8"/>
      <c r="J26" s="16"/>
      <c r="K26" s="73">
        <f t="shared" si="6"/>
        <v>0</v>
      </c>
      <c r="L26" s="7"/>
      <c r="M26" s="8"/>
      <c r="N26" s="8"/>
      <c r="O26" s="8"/>
      <c r="P26" s="8"/>
      <c r="Q26" s="16"/>
      <c r="R26" s="73">
        <f t="shared" si="7"/>
        <v>0</v>
      </c>
      <c r="S26" s="7"/>
      <c r="T26" s="8"/>
      <c r="U26" s="8"/>
      <c r="V26" s="8"/>
      <c r="W26" s="8"/>
      <c r="X26" s="16"/>
      <c r="Y26" s="73">
        <f t="shared" si="8"/>
        <v>0</v>
      </c>
      <c r="Z26" s="7"/>
      <c r="AA26" s="8"/>
      <c r="AB26" s="8"/>
      <c r="AC26" s="8"/>
      <c r="AD26" s="8"/>
      <c r="AE26" s="16"/>
      <c r="AF26" s="73">
        <f t="shared" si="9"/>
        <v>0</v>
      </c>
      <c r="AG26" s="7"/>
      <c r="AH26" s="8"/>
      <c r="AI26" s="8"/>
      <c r="AJ26" s="8"/>
      <c r="AK26" s="8"/>
      <c r="AL26" s="16"/>
      <c r="AM26" s="73">
        <f t="shared" si="10"/>
        <v>0</v>
      </c>
      <c r="AN26" s="73">
        <f t="shared" si="11"/>
        <v>0</v>
      </c>
    </row>
    <row r="27" spans="1:40">
      <c r="A27" s="243" t="s">
        <v>58</v>
      </c>
      <c r="B27" s="244"/>
      <c r="C27" s="244"/>
      <c r="D27" s="245"/>
      <c r="E27" s="7"/>
      <c r="F27" s="8"/>
      <c r="G27" s="8"/>
      <c r="H27" s="8"/>
      <c r="I27" s="8"/>
      <c r="J27" s="16"/>
      <c r="K27" s="73">
        <f t="shared" si="6"/>
        <v>0</v>
      </c>
      <c r="L27" s="7"/>
      <c r="M27" s="8"/>
      <c r="N27" s="8"/>
      <c r="O27" s="8"/>
      <c r="P27" s="8"/>
      <c r="Q27" s="16"/>
      <c r="R27" s="73">
        <f t="shared" si="7"/>
        <v>0</v>
      </c>
      <c r="S27" s="7"/>
      <c r="T27" s="8"/>
      <c r="U27" s="8"/>
      <c r="V27" s="8"/>
      <c r="W27" s="8"/>
      <c r="X27" s="16"/>
      <c r="Y27" s="73">
        <f t="shared" si="8"/>
        <v>0</v>
      </c>
      <c r="Z27" s="7"/>
      <c r="AA27" s="8"/>
      <c r="AB27" s="8"/>
      <c r="AC27" s="8"/>
      <c r="AD27" s="8"/>
      <c r="AE27" s="16"/>
      <c r="AF27" s="73">
        <f t="shared" si="9"/>
        <v>0</v>
      </c>
      <c r="AG27" s="7"/>
      <c r="AH27" s="8"/>
      <c r="AI27" s="8"/>
      <c r="AJ27" s="8"/>
      <c r="AK27" s="8"/>
      <c r="AL27" s="16"/>
      <c r="AM27" s="73">
        <f t="shared" si="10"/>
        <v>0</v>
      </c>
      <c r="AN27" s="73">
        <f t="shared" si="11"/>
        <v>0</v>
      </c>
    </row>
    <row r="28" spans="1:40">
      <c r="A28" s="243" t="s">
        <v>59</v>
      </c>
      <c r="B28" s="244"/>
      <c r="C28" s="244"/>
      <c r="D28" s="245"/>
      <c r="E28" s="7"/>
      <c r="F28" s="8"/>
      <c r="G28" s="8"/>
      <c r="H28" s="8"/>
      <c r="I28" s="8"/>
      <c r="J28" s="16"/>
      <c r="K28" s="73">
        <f t="shared" si="6"/>
        <v>0</v>
      </c>
      <c r="L28" s="7"/>
      <c r="M28" s="8"/>
      <c r="N28" s="8"/>
      <c r="O28" s="8"/>
      <c r="P28" s="8"/>
      <c r="Q28" s="16"/>
      <c r="R28" s="73">
        <f t="shared" si="7"/>
        <v>0</v>
      </c>
      <c r="S28" s="7"/>
      <c r="T28" s="8"/>
      <c r="U28" s="8"/>
      <c r="V28" s="8"/>
      <c r="W28" s="8"/>
      <c r="X28" s="16"/>
      <c r="Y28" s="73">
        <f t="shared" si="8"/>
        <v>0</v>
      </c>
      <c r="Z28" s="7"/>
      <c r="AA28" s="8"/>
      <c r="AB28" s="8"/>
      <c r="AC28" s="8"/>
      <c r="AD28" s="8"/>
      <c r="AE28" s="16"/>
      <c r="AF28" s="73">
        <f t="shared" si="9"/>
        <v>0</v>
      </c>
      <c r="AG28" s="7"/>
      <c r="AH28" s="8"/>
      <c r="AI28" s="8"/>
      <c r="AJ28" s="8"/>
      <c r="AK28" s="8"/>
      <c r="AL28" s="16"/>
      <c r="AM28" s="73">
        <f t="shared" si="10"/>
        <v>0</v>
      </c>
      <c r="AN28" s="73">
        <f t="shared" si="11"/>
        <v>0</v>
      </c>
    </row>
    <row r="29" spans="1:40">
      <c r="A29" s="243" t="s">
        <v>60</v>
      </c>
      <c r="B29" s="244"/>
      <c r="C29" s="244"/>
      <c r="D29" s="245"/>
      <c r="E29" s="7"/>
      <c r="F29" s="8"/>
      <c r="G29" s="8"/>
      <c r="H29" s="8"/>
      <c r="I29" s="8"/>
      <c r="J29" s="16"/>
      <c r="K29" s="73">
        <f t="shared" si="6"/>
        <v>0</v>
      </c>
      <c r="L29" s="7"/>
      <c r="M29" s="8"/>
      <c r="N29" s="8"/>
      <c r="O29" s="8"/>
      <c r="P29" s="8"/>
      <c r="Q29" s="16"/>
      <c r="R29" s="73">
        <f t="shared" si="7"/>
        <v>0</v>
      </c>
      <c r="S29" s="7"/>
      <c r="T29" s="8"/>
      <c r="U29" s="8"/>
      <c r="V29" s="8"/>
      <c r="W29" s="8"/>
      <c r="X29" s="16"/>
      <c r="Y29" s="73">
        <f t="shared" si="8"/>
        <v>0</v>
      </c>
      <c r="Z29" s="7"/>
      <c r="AA29" s="8"/>
      <c r="AB29" s="8"/>
      <c r="AC29" s="8"/>
      <c r="AD29" s="8"/>
      <c r="AE29" s="16"/>
      <c r="AF29" s="73">
        <f t="shared" si="9"/>
        <v>0</v>
      </c>
      <c r="AG29" s="7"/>
      <c r="AH29" s="8"/>
      <c r="AI29" s="8"/>
      <c r="AJ29" s="8"/>
      <c r="AK29" s="8"/>
      <c r="AL29" s="16"/>
      <c r="AM29" s="73">
        <f t="shared" si="10"/>
        <v>0</v>
      </c>
      <c r="AN29" s="73">
        <f t="shared" si="11"/>
        <v>0</v>
      </c>
    </row>
    <row r="30" spans="1:40">
      <c r="A30" s="243" t="s">
        <v>61</v>
      </c>
      <c r="B30" s="244"/>
      <c r="C30" s="244"/>
      <c r="D30" s="245"/>
      <c r="E30" s="7"/>
      <c r="F30" s="8"/>
      <c r="G30" s="8"/>
      <c r="H30" s="8"/>
      <c r="I30" s="8"/>
      <c r="J30" s="16"/>
      <c r="K30" s="73">
        <f t="shared" si="6"/>
        <v>0</v>
      </c>
      <c r="L30" s="7"/>
      <c r="M30" s="8"/>
      <c r="N30" s="8"/>
      <c r="O30" s="8"/>
      <c r="P30" s="8"/>
      <c r="Q30" s="16"/>
      <c r="R30" s="73">
        <f t="shared" si="7"/>
        <v>0</v>
      </c>
      <c r="S30" s="7"/>
      <c r="T30" s="8"/>
      <c r="U30" s="8"/>
      <c r="V30" s="8"/>
      <c r="W30" s="8"/>
      <c r="X30" s="16"/>
      <c r="Y30" s="73">
        <f t="shared" si="8"/>
        <v>0</v>
      </c>
      <c r="Z30" s="7"/>
      <c r="AA30" s="8"/>
      <c r="AB30" s="8"/>
      <c r="AC30" s="8"/>
      <c r="AD30" s="8"/>
      <c r="AE30" s="16"/>
      <c r="AF30" s="73">
        <f t="shared" si="9"/>
        <v>0</v>
      </c>
      <c r="AG30" s="7"/>
      <c r="AH30" s="8"/>
      <c r="AI30" s="8"/>
      <c r="AJ30" s="8"/>
      <c r="AK30" s="8"/>
      <c r="AL30" s="16"/>
      <c r="AM30" s="73">
        <f t="shared" si="10"/>
        <v>0</v>
      </c>
      <c r="AN30" s="73">
        <f t="shared" si="11"/>
        <v>0</v>
      </c>
    </row>
    <row r="31" spans="1:40">
      <c r="A31" s="243" t="s">
        <v>62</v>
      </c>
      <c r="B31" s="244"/>
      <c r="C31" s="244"/>
      <c r="D31" s="245"/>
      <c r="E31" s="9"/>
      <c r="F31" s="10"/>
      <c r="G31" s="10"/>
      <c r="H31" s="10"/>
      <c r="I31" s="10"/>
      <c r="J31" s="17"/>
      <c r="K31" s="74">
        <f t="shared" si="6"/>
        <v>0</v>
      </c>
      <c r="L31" s="9"/>
      <c r="M31" s="10"/>
      <c r="N31" s="10"/>
      <c r="O31" s="10"/>
      <c r="P31" s="10"/>
      <c r="Q31" s="17"/>
      <c r="R31" s="74">
        <f t="shared" si="7"/>
        <v>0</v>
      </c>
      <c r="S31" s="9"/>
      <c r="T31" s="10"/>
      <c r="U31" s="10"/>
      <c r="V31" s="10"/>
      <c r="W31" s="10"/>
      <c r="X31" s="17"/>
      <c r="Y31" s="74">
        <f t="shared" si="8"/>
        <v>0</v>
      </c>
      <c r="Z31" s="9"/>
      <c r="AA31" s="10"/>
      <c r="AB31" s="10"/>
      <c r="AC31" s="10"/>
      <c r="AD31" s="10"/>
      <c r="AE31" s="17"/>
      <c r="AF31" s="74">
        <f t="shared" si="9"/>
        <v>0</v>
      </c>
      <c r="AG31" s="9"/>
      <c r="AH31" s="10"/>
      <c r="AI31" s="10"/>
      <c r="AJ31" s="10"/>
      <c r="AK31" s="10"/>
      <c r="AL31" s="17"/>
      <c r="AM31" s="74">
        <f t="shared" si="10"/>
        <v>0</v>
      </c>
      <c r="AN31" s="74">
        <f t="shared" si="11"/>
        <v>0</v>
      </c>
    </row>
    <row r="32" spans="1:40">
      <c r="A32" s="246" t="s">
        <v>63</v>
      </c>
      <c r="B32" s="247"/>
      <c r="C32" s="247"/>
      <c r="D32" s="248"/>
      <c r="E32" s="7"/>
      <c r="F32" s="8"/>
      <c r="G32" s="8"/>
      <c r="H32" s="8"/>
      <c r="I32" s="8"/>
      <c r="J32" s="16"/>
      <c r="K32" s="73">
        <f t="shared" si="6"/>
        <v>0</v>
      </c>
      <c r="L32" s="7"/>
      <c r="M32" s="8"/>
      <c r="N32" s="8"/>
      <c r="O32" s="8"/>
      <c r="P32" s="8"/>
      <c r="Q32" s="16"/>
      <c r="R32" s="73">
        <f t="shared" si="7"/>
        <v>0</v>
      </c>
      <c r="S32" s="7"/>
      <c r="T32" s="8"/>
      <c r="U32" s="8"/>
      <c r="V32" s="8"/>
      <c r="W32" s="8"/>
      <c r="X32" s="16"/>
      <c r="Y32" s="73">
        <f t="shared" si="8"/>
        <v>0</v>
      </c>
      <c r="Z32" s="7"/>
      <c r="AA32" s="8"/>
      <c r="AB32" s="8"/>
      <c r="AC32" s="8"/>
      <c r="AD32" s="8"/>
      <c r="AE32" s="16"/>
      <c r="AF32" s="73">
        <f t="shared" si="9"/>
        <v>0</v>
      </c>
      <c r="AG32" s="7"/>
      <c r="AH32" s="8"/>
      <c r="AI32" s="8"/>
      <c r="AJ32" s="8"/>
      <c r="AK32" s="8"/>
      <c r="AL32" s="16"/>
      <c r="AM32" s="73">
        <f t="shared" si="10"/>
        <v>0</v>
      </c>
      <c r="AN32" s="73">
        <f t="shared" si="11"/>
        <v>0</v>
      </c>
    </row>
    <row r="33" spans="1:40">
      <c r="A33" s="246" t="s">
        <v>64</v>
      </c>
      <c r="B33" s="247"/>
      <c r="C33" s="247"/>
      <c r="D33" s="248"/>
      <c r="E33" s="7"/>
      <c r="F33" s="8"/>
      <c r="G33" s="8"/>
      <c r="H33" s="8"/>
      <c r="I33" s="8"/>
      <c r="J33" s="16"/>
      <c r="K33" s="73">
        <f t="shared" si="6"/>
        <v>0</v>
      </c>
      <c r="L33" s="7"/>
      <c r="M33" s="8"/>
      <c r="N33" s="8"/>
      <c r="O33" s="8"/>
      <c r="P33" s="8"/>
      <c r="Q33" s="16"/>
      <c r="R33" s="73">
        <f t="shared" si="7"/>
        <v>0</v>
      </c>
      <c r="S33" s="7"/>
      <c r="T33" s="8"/>
      <c r="U33" s="8"/>
      <c r="V33" s="8"/>
      <c r="W33" s="8"/>
      <c r="X33" s="16"/>
      <c r="Y33" s="73">
        <f t="shared" si="8"/>
        <v>0</v>
      </c>
      <c r="Z33" s="7"/>
      <c r="AA33" s="8"/>
      <c r="AB33" s="8"/>
      <c r="AC33" s="8"/>
      <c r="AD33" s="8"/>
      <c r="AE33" s="16"/>
      <c r="AF33" s="73">
        <f t="shared" si="9"/>
        <v>0</v>
      </c>
      <c r="AG33" s="7"/>
      <c r="AH33" s="8"/>
      <c r="AI33" s="8"/>
      <c r="AJ33" s="8"/>
      <c r="AK33" s="8"/>
      <c r="AL33" s="16"/>
      <c r="AM33" s="73">
        <f t="shared" si="10"/>
        <v>0</v>
      </c>
      <c r="AN33" s="73">
        <f t="shared" si="11"/>
        <v>0</v>
      </c>
    </row>
    <row r="34" spans="1:40" ht="15.75" customHeight="1">
      <c r="A34" s="243" t="s">
        <v>65</v>
      </c>
      <c r="B34" s="244"/>
      <c r="C34" s="244"/>
      <c r="D34" s="245"/>
      <c r="E34" s="7"/>
      <c r="F34" s="8"/>
      <c r="G34" s="8"/>
      <c r="H34" s="8"/>
      <c r="I34" s="8"/>
      <c r="J34" s="16"/>
      <c r="K34" s="73">
        <f t="shared" si="6"/>
        <v>0</v>
      </c>
      <c r="L34" s="7"/>
      <c r="M34" s="8"/>
      <c r="N34" s="8"/>
      <c r="O34" s="8"/>
      <c r="P34" s="8"/>
      <c r="Q34" s="16"/>
      <c r="R34" s="73">
        <f t="shared" si="7"/>
        <v>0</v>
      </c>
      <c r="S34" s="7"/>
      <c r="T34" s="8"/>
      <c r="U34" s="8"/>
      <c r="V34" s="8"/>
      <c r="W34" s="8"/>
      <c r="X34" s="16"/>
      <c r="Y34" s="73">
        <f t="shared" si="8"/>
        <v>0</v>
      </c>
      <c r="Z34" s="7"/>
      <c r="AA34" s="8"/>
      <c r="AB34" s="8"/>
      <c r="AC34" s="8"/>
      <c r="AD34" s="8"/>
      <c r="AE34" s="16"/>
      <c r="AF34" s="73">
        <f t="shared" si="9"/>
        <v>0</v>
      </c>
      <c r="AG34" s="7"/>
      <c r="AH34" s="8"/>
      <c r="AI34" s="8"/>
      <c r="AJ34" s="8"/>
      <c r="AK34" s="8"/>
      <c r="AL34" s="16"/>
      <c r="AM34" s="73">
        <f t="shared" si="10"/>
        <v>0</v>
      </c>
      <c r="AN34" s="73">
        <f t="shared" si="11"/>
        <v>0</v>
      </c>
    </row>
    <row r="35" spans="1:40" ht="16.5" customHeight="1">
      <c r="A35" s="258" t="s">
        <v>66</v>
      </c>
      <c r="B35" s="259"/>
      <c r="C35" s="259"/>
      <c r="D35" s="260"/>
      <c r="E35" s="76">
        <f t="shared" ref="E35:AN35" si="12">SUM(E23:E34)</f>
        <v>0</v>
      </c>
      <c r="F35" s="77">
        <f t="shared" si="12"/>
        <v>0</v>
      </c>
      <c r="G35" s="77">
        <f t="shared" si="12"/>
        <v>0</v>
      </c>
      <c r="H35" s="77">
        <f t="shared" si="12"/>
        <v>0</v>
      </c>
      <c r="I35" s="77">
        <f t="shared" si="12"/>
        <v>0</v>
      </c>
      <c r="J35" s="78">
        <f t="shared" si="12"/>
        <v>0</v>
      </c>
      <c r="K35" s="75">
        <f t="shared" si="12"/>
        <v>0</v>
      </c>
      <c r="L35" s="76">
        <f t="shared" si="12"/>
        <v>0</v>
      </c>
      <c r="M35" s="77">
        <f t="shared" si="12"/>
        <v>0</v>
      </c>
      <c r="N35" s="77">
        <f t="shared" si="12"/>
        <v>0</v>
      </c>
      <c r="O35" s="77">
        <f t="shared" si="12"/>
        <v>0</v>
      </c>
      <c r="P35" s="77">
        <f t="shared" si="12"/>
        <v>0</v>
      </c>
      <c r="Q35" s="78">
        <f t="shared" si="12"/>
        <v>0</v>
      </c>
      <c r="R35" s="75">
        <f t="shared" si="12"/>
        <v>0</v>
      </c>
      <c r="S35" s="76">
        <f t="shared" si="12"/>
        <v>0</v>
      </c>
      <c r="T35" s="77">
        <f t="shared" si="12"/>
        <v>0</v>
      </c>
      <c r="U35" s="77">
        <f t="shared" si="12"/>
        <v>0</v>
      </c>
      <c r="V35" s="77">
        <f t="shared" si="12"/>
        <v>0</v>
      </c>
      <c r="W35" s="77">
        <f t="shared" si="12"/>
        <v>0</v>
      </c>
      <c r="X35" s="78">
        <f t="shared" si="12"/>
        <v>0</v>
      </c>
      <c r="Y35" s="75">
        <f t="shared" si="12"/>
        <v>0</v>
      </c>
      <c r="Z35" s="76">
        <f t="shared" si="12"/>
        <v>0</v>
      </c>
      <c r="AA35" s="77">
        <f t="shared" si="12"/>
        <v>0</v>
      </c>
      <c r="AB35" s="77">
        <f t="shared" si="12"/>
        <v>0</v>
      </c>
      <c r="AC35" s="77">
        <f t="shared" si="12"/>
        <v>0</v>
      </c>
      <c r="AD35" s="77">
        <f t="shared" si="12"/>
        <v>0</v>
      </c>
      <c r="AE35" s="78">
        <f t="shared" si="12"/>
        <v>0</v>
      </c>
      <c r="AF35" s="75">
        <f t="shared" si="12"/>
        <v>0</v>
      </c>
      <c r="AG35" s="76">
        <f t="shared" si="12"/>
        <v>0</v>
      </c>
      <c r="AH35" s="77">
        <f t="shared" si="12"/>
        <v>0</v>
      </c>
      <c r="AI35" s="77">
        <f t="shared" si="12"/>
        <v>0</v>
      </c>
      <c r="AJ35" s="77">
        <f t="shared" si="12"/>
        <v>0</v>
      </c>
      <c r="AK35" s="77">
        <f t="shared" si="12"/>
        <v>0</v>
      </c>
      <c r="AL35" s="78">
        <f t="shared" si="12"/>
        <v>0</v>
      </c>
      <c r="AM35" s="75">
        <f t="shared" si="12"/>
        <v>0</v>
      </c>
      <c r="AN35" s="75">
        <f t="shared" si="12"/>
        <v>0</v>
      </c>
    </row>
    <row r="36" spans="1:40" ht="16.5" customHeight="1">
      <c r="A36" s="258" t="s">
        <v>67</v>
      </c>
      <c r="B36" s="259"/>
      <c r="C36" s="259"/>
      <c r="D36" s="260"/>
      <c r="E36" s="76">
        <f t="shared" ref="E36:AN36" si="13">SUM(E23:E31)</f>
        <v>0</v>
      </c>
      <c r="F36" s="77">
        <f t="shared" si="13"/>
        <v>0</v>
      </c>
      <c r="G36" s="77">
        <f t="shared" si="13"/>
        <v>0</v>
      </c>
      <c r="H36" s="77">
        <f t="shared" si="13"/>
        <v>0</v>
      </c>
      <c r="I36" s="77">
        <f t="shared" si="13"/>
        <v>0</v>
      </c>
      <c r="J36" s="78">
        <f t="shared" si="13"/>
        <v>0</v>
      </c>
      <c r="K36" s="75">
        <f t="shared" si="13"/>
        <v>0</v>
      </c>
      <c r="L36" s="76">
        <f t="shared" si="13"/>
        <v>0</v>
      </c>
      <c r="M36" s="77">
        <f t="shared" si="13"/>
        <v>0</v>
      </c>
      <c r="N36" s="77">
        <f t="shared" si="13"/>
        <v>0</v>
      </c>
      <c r="O36" s="77">
        <f t="shared" si="13"/>
        <v>0</v>
      </c>
      <c r="P36" s="77">
        <f t="shared" si="13"/>
        <v>0</v>
      </c>
      <c r="Q36" s="78">
        <f t="shared" si="13"/>
        <v>0</v>
      </c>
      <c r="R36" s="75">
        <f t="shared" si="13"/>
        <v>0</v>
      </c>
      <c r="S36" s="76">
        <f t="shared" si="13"/>
        <v>0</v>
      </c>
      <c r="T36" s="77">
        <f t="shared" si="13"/>
        <v>0</v>
      </c>
      <c r="U36" s="77">
        <f t="shared" si="13"/>
        <v>0</v>
      </c>
      <c r="V36" s="77">
        <f t="shared" si="13"/>
        <v>0</v>
      </c>
      <c r="W36" s="77">
        <f t="shared" si="13"/>
        <v>0</v>
      </c>
      <c r="X36" s="78">
        <f t="shared" si="13"/>
        <v>0</v>
      </c>
      <c r="Y36" s="75">
        <f t="shared" si="13"/>
        <v>0</v>
      </c>
      <c r="Z36" s="76">
        <f t="shared" si="13"/>
        <v>0</v>
      </c>
      <c r="AA36" s="77">
        <f t="shared" si="13"/>
        <v>0</v>
      </c>
      <c r="AB36" s="77">
        <f t="shared" si="13"/>
        <v>0</v>
      </c>
      <c r="AC36" s="77">
        <f t="shared" si="13"/>
        <v>0</v>
      </c>
      <c r="AD36" s="77">
        <f t="shared" si="13"/>
        <v>0</v>
      </c>
      <c r="AE36" s="78">
        <f t="shared" si="13"/>
        <v>0</v>
      </c>
      <c r="AF36" s="75">
        <f t="shared" si="13"/>
        <v>0</v>
      </c>
      <c r="AG36" s="76">
        <f t="shared" si="13"/>
        <v>0</v>
      </c>
      <c r="AH36" s="77">
        <f t="shared" si="13"/>
        <v>0</v>
      </c>
      <c r="AI36" s="77">
        <f t="shared" si="13"/>
        <v>0</v>
      </c>
      <c r="AJ36" s="77">
        <f t="shared" si="13"/>
        <v>0</v>
      </c>
      <c r="AK36" s="77">
        <f t="shared" si="13"/>
        <v>0</v>
      </c>
      <c r="AL36" s="78">
        <f t="shared" si="13"/>
        <v>0</v>
      </c>
      <c r="AM36" s="75">
        <f t="shared" si="13"/>
        <v>0</v>
      </c>
      <c r="AN36" s="75">
        <f t="shared" si="13"/>
        <v>0</v>
      </c>
    </row>
    <row r="37" spans="1:40" ht="16.5" customHeight="1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0" ht="15.75" customHeight="1">
      <c r="A38" s="261" t="s">
        <v>68</v>
      </c>
      <c r="B38" s="262"/>
      <c r="C38" s="262"/>
      <c r="D38" s="263"/>
      <c r="E38" s="102" t="str">
        <f t="shared" ref="E38:AN38" si="14">IF($C$4="oui",E35-(E36/$B$9),"-")</f>
        <v>-</v>
      </c>
      <c r="F38" s="103" t="str">
        <f t="shared" si="14"/>
        <v>-</v>
      </c>
      <c r="G38" s="103" t="str">
        <f t="shared" si="14"/>
        <v>-</v>
      </c>
      <c r="H38" s="103" t="str">
        <f t="shared" si="14"/>
        <v>-</v>
      </c>
      <c r="I38" s="103" t="str">
        <f t="shared" si="14"/>
        <v>-</v>
      </c>
      <c r="J38" s="104" t="str">
        <f t="shared" si="14"/>
        <v>-</v>
      </c>
      <c r="K38" s="108" t="str">
        <f t="shared" si="14"/>
        <v>-</v>
      </c>
      <c r="L38" s="102" t="str">
        <f t="shared" si="14"/>
        <v>-</v>
      </c>
      <c r="M38" s="103" t="str">
        <f t="shared" si="14"/>
        <v>-</v>
      </c>
      <c r="N38" s="103" t="str">
        <f t="shared" si="14"/>
        <v>-</v>
      </c>
      <c r="O38" s="103" t="str">
        <f t="shared" si="14"/>
        <v>-</v>
      </c>
      <c r="P38" s="103" t="str">
        <f t="shared" si="14"/>
        <v>-</v>
      </c>
      <c r="Q38" s="104" t="str">
        <f t="shared" si="14"/>
        <v>-</v>
      </c>
      <c r="R38" s="108" t="str">
        <f t="shared" si="14"/>
        <v>-</v>
      </c>
      <c r="S38" s="102" t="str">
        <f t="shared" si="14"/>
        <v>-</v>
      </c>
      <c r="T38" s="103" t="str">
        <f t="shared" si="14"/>
        <v>-</v>
      </c>
      <c r="U38" s="103" t="str">
        <f t="shared" si="14"/>
        <v>-</v>
      </c>
      <c r="V38" s="103" t="str">
        <f t="shared" si="14"/>
        <v>-</v>
      </c>
      <c r="W38" s="103" t="str">
        <f t="shared" si="14"/>
        <v>-</v>
      </c>
      <c r="X38" s="104" t="str">
        <f t="shared" si="14"/>
        <v>-</v>
      </c>
      <c r="Y38" s="108" t="str">
        <f t="shared" si="14"/>
        <v>-</v>
      </c>
      <c r="Z38" s="102" t="str">
        <f t="shared" si="14"/>
        <v>-</v>
      </c>
      <c r="AA38" s="103" t="str">
        <f t="shared" si="14"/>
        <v>-</v>
      </c>
      <c r="AB38" s="103" t="str">
        <f t="shared" si="14"/>
        <v>-</v>
      </c>
      <c r="AC38" s="103" t="str">
        <f t="shared" si="14"/>
        <v>-</v>
      </c>
      <c r="AD38" s="103" t="str">
        <f t="shared" si="14"/>
        <v>-</v>
      </c>
      <c r="AE38" s="104" t="str">
        <f t="shared" si="14"/>
        <v>-</v>
      </c>
      <c r="AF38" s="108" t="str">
        <f t="shared" si="14"/>
        <v>-</v>
      </c>
      <c r="AG38" s="102" t="str">
        <f t="shared" si="14"/>
        <v>-</v>
      </c>
      <c r="AH38" s="103" t="str">
        <f t="shared" si="14"/>
        <v>-</v>
      </c>
      <c r="AI38" s="103" t="str">
        <f t="shared" si="14"/>
        <v>-</v>
      </c>
      <c r="AJ38" s="103" t="str">
        <f t="shared" si="14"/>
        <v>-</v>
      </c>
      <c r="AK38" s="103" t="str">
        <f t="shared" si="14"/>
        <v>-</v>
      </c>
      <c r="AL38" s="104" t="str">
        <f t="shared" si="14"/>
        <v>-</v>
      </c>
      <c r="AM38" s="108" t="str">
        <f t="shared" si="14"/>
        <v>-</v>
      </c>
      <c r="AN38" s="108" t="str">
        <f t="shared" si="14"/>
        <v>-</v>
      </c>
    </row>
    <row r="39" spans="1:40">
      <c r="A39" s="264" t="s">
        <v>69</v>
      </c>
      <c r="B39" s="265"/>
      <c r="C39" s="265"/>
      <c r="D39" s="266"/>
      <c r="E39" s="105" t="str">
        <f t="shared" ref="E39:AN39" si="15">IF($C$4="oui",E35-E38,"-")</f>
        <v>-</v>
      </c>
      <c r="F39" s="106" t="str">
        <f t="shared" si="15"/>
        <v>-</v>
      </c>
      <c r="G39" s="106" t="str">
        <f t="shared" si="15"/>
        <v>-</v>
      </c>
      <c r="H39" s="106" t="str">
        <f t="shared" si="15"/>
        <v>-</v>
      </c>
      <c r="I39" s="106" t="str">
        <f t="shared" si="15"/>
        <v>-</v>
      </c>
      <c r="J39" s="107" t="str">
        <f t="shared" si="15"/>
        <v>-</v>
      </c>
      <c r="K39" s="109" t="str">
        <f t="shared" si="15"/>
        <v>-</v>
      </c>
      <c r="L39" s="105" t="str">
        <f t="shared" si="15"/>
        <v>-</v>
      </c>
      <c r="M39" s="106" t="str">
        <f t="shared" si="15"/>
        <v>-</v>
      </c>
      <c r="N39" s="106" t="str">
        <f t="shared" si="15"/>
        <v>-</v>
      </c>
      <c r="O39" s="106" t="str">
        <f t="shared" si="15"/>
        <v>-</v>
      </c>
      <c r="P39" s="106" t="str">
        <f t="shared" si="15"/>
        <v>-</v>
      </c>
      <c r="Q39" s="107" t="str">
        <f t="shared" si="15"/>
        <v>-</v>
      </c>
      <c r="R39" s="109" t="str">
        <f t="shared" si="15"/>
        <v>-</v>
      </c>
      <c r="S39" s="105" t="str">
        <f t="shared" si="15"/>
        <v>-</v>
      </c>
      <c r="T39" s="106" t="str">
        <f t="shared" si="15"/>
        <v>-</v>
      </c>
      <c r="U39" s="106" t="str">
        <f t="shared" si="15"/>
        <v>-</v>
      </c>
      <c r="V39" s="106" t="str">
        <f t="shared" si="15"/>
        <v>-</v>
      </c>
      <c r="W39" s="106" t="str">
        <f t="shared" si="15"/>
        <v>-</v>
      </c>
      <c r="X39" s="107" t="str">
        <f t="shared" si="15"/>
        <v>-</v>
      </c>
      <c r="Y39" s="109" t="str">
        <f t="shared" si="15"/>
        <v>-</v>
      </c>
      <c r="Z39" s="105" t="str">
        <f t="shared" si="15"/>
        <v>-</v>
      </c>
      <c r="AA39" s="106" t="str">
        <f t="shared" si="15"/>
        <v>-</v>
      </c>
      <c r="AB39" s="106" t="str">
        <f t="shared" si="15"/>
        <v>-</v>
      </c>
      <c r="AC39" s="106" t="str">
        <f t="shared" si="15"/>
        <v>-</v>
      </c>
      <c r="AD39" s="106" t="str">
        <f t="shared" si="15"/>
        <v>-</v>
      </c>
      <c r="AE39" s="107" t="str">
        <f t="shared" si="15"/>
        <v>-</v>
      </c>
      <c r="AF39" s="109" t="str">
        <f t="shared" si="15"/>
        <v>-</v>
      </c>
      <c r="AG39" s="105" t="str">
        <f t="shared" si="15"/>
        <v>-</v>
      </c>
      <c r="AH39" s="106" t="str">
        <f t="shared" si="15"/>
        <v>-</v>
      </c>
      <c r="AI39" s="106" t="str">
        <f t="shared" si="15"/>
        <v>-</v>
      </c>
      <c r="AJ39" s="106" t="str">
        <f t="shared" si="15"/>
        <v>-</v>
      </c>
      <c r="AK39" s="106" t="str">
        <f t="shared" si="15"/>
        <v>-</v>
      </c>
      <c r="AL39" s="107" t="str">
        <f t="shared" si="15"/>
        <v>-</v>
      </c>
      <c r="AM39" s="109" t="str">
        <f t="shared" si="15"/>
        <v>-</v>
      </c>
      <c r="AN39" s="109" t="str">
        <f t="shared" si="15"/>
        <v>-</v>
      </c>
    </row>
    <row r="40" spans="1:40" ht="15.75" customHeight="1">
      <c r="A40" s="267" t="s">
        <v>70</v>
      </c>
      <c r="B40" s="268"/>
      <c r="C40" s="268"/>
      <c r="D40" s="269"/>
      <c r="E40" s="98" t="str">
        <f t="shared" ref="E40:AN40" si="16">IFERROR(E38/E35,"-")</f>
        <v>-</v>
      </c>
      <c r="F40" s="99" t="str">
        <f t="shared" si="16"/>
        <v>-</v>
      </c>
      <c r="G40" s="99" t="str">
        <f t="shared" si="16"/>
        <v>-</v>
      </c>
      <c r="H40" s="99" t="str">
        <f t="shared" si="16"/>
        <v>-</v>
      </c>
      <c r="I40" s="99" t="str">
        <f t="shared" si="16"/>
        <v>-</v>
      </c>
      <c r="J40" s="100" t="str">
        <f t="shared" si="16"/>
        <v>-</v>
      </c>
      <c r="K40" s="110" t="str">
        <f t="shared" si="16"/>
        <v>-</v>
      </c>
      <c r="L40" s="98" t="str">
        <f t="shared" si="16"/>
        <v>-</v>
      </c>
      <c r="M40" s="99" t="str">
        <f t="shared" si="16"/>
        <v>-</v>
      </c>
      <c r="N40" s="99" t="str">
        <f t="shared" si="16"/>
        <v>-</v>
      </c>
      <c r="O40" s="99" t="str">
        <f t="shared" si="16"/>
        <v>-</v>
      </c>
      <c r="P40" s="99" t="str">
        <f t="shared" si="16"/>
        <v>-</v>
      </c>
      <c r="Q40" s="100" t="str">
        <f t="shared" si="16"/>
        <v>-</v>
      </c>
      <c r="R40" s="110" t="str">
        <f t="shared" si="16"/>
        <v>-</v>
      </c>
      <c r="S40" s="98" t="str">
        <f t="shared" si="16"/>
        <v>-</v>
      </c>
      <c r="T40" s="99" t="str">
        <f t="shared" si="16"/>
        <v>-</v>
      </c>
      <c r="U40" s="99" t="str">
        <f t="shared" si="16"/>
        <v>-</v>
      </c>
      <c r="V40" s="99" t="str">
        <f t="shared" si="16"/>
        <v>-</v>
      </c>
      <c r="W40" s="99" t="str">
        <f t="shared" si="16"/>
        <v>-</v>
      </c>
      <c r="X40" s="100" t="str">
        <f t="shared" si="16"/>
        <v>-</v>
      </c>
      <c r="Y40" s="110" t="str">
        <f t="shared" si="16"/>
        <v>-</v>
      </c>
      <c r="Z40" s="98" t="str">
        <f t="shared" si="16"/>
        <v>-</v>
      </c>
      <c r="AA40" s="99" t="str">
        <f t="shared" si="16"/>
        <v>-</v>
      </c>
      <c r="AB40" s="99" t="str">
        <f t="shared" si="16"/>
        <v>-</v>
      </c>
      <c r="AC40" s="99" t="str">
        <f t="shared" si="16"/>
        <v>-</v>
      </c>
      <c r="AD40" s="99" t="str">
        <f t="shared" si="16"/>
        <v>-</v>
      </c>
      <c r="AE40" s="100" t="str">
        <f t="shared" si="16"/>
        <v>-</v>
      </c>
      <c r="AF40" s="110" t="str">
        <f t="shared" si="16"/>
        <v>-</v>
      </c>
      <c r="AG40" s="98" t="str">
        <f t="shared" si="16"/>
        <v>-</v>
      </c>
      <c r="AH40" s="99" t="str">
        <f t="shared" si="16"/>
        <v>-</v>
      </c>
      <c r="AI40" s="99" t="str">
        <f t="shared" si="16"/>
        <v>-</v>
      </c>
      <c r="AJ40" s="99" t="str">
        <f t="shared" si="16"/>
        <v>-</v>
      </c>
      <c r="AK40" s="99" t="str">
        <f t="shared" si="16"/>
        <v>-</v>
      </c>
      <c r="AL40" s="100" t="str">
        <f t="shared" si="16"/>
        <v>-</v>
      </c>
      <c r="AM40" s="110" t="str">
        <f t="shared" si="16"/>
        <v>-</v>
      </c>
      <c r="AN40" s="110" t="str">
        <f t="shared" si="16"/>
        <v>-</v>
      </c>
    </row>
    <row r="41" spans="1:40" ht="16.5" customHeight="1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0" ht="15.75" customHeight="1">
      <c r="A42" s="261" t="s">
        <v>71</v>
      </c>
      <c r="B42" s="262"/>
      <c r="C42" s="262"/>
      <c r="D42" s="263"/>
      <c r="E42" s="86" t="str">
        <f t="shared" ref="E42:AN42" si="17">IFERROR(E36/E35,"-")</f>
        <v>-</v>
      </c>
      <c r="F42" s="87" t="str">
        <f t="shared" si="17"/>
        <v>-</v>
      </c>
      <c r="G42" s="87" t="str">
        <f t="shared" si="17"/>
        <v>-</v>
      </c>
      <c r="H42" s="87" t="str">
        <f t="shared" si="17"/>
        <v>-</v>
      </c>
      <c r="I42" s="87" t="str">
        <f t="shared" si="17"/>
        <v>-</v>
      </c>
      <c r="J42" s="88" t="str">
        <f t="shared" si="17"/>
        <v>-</v>
      </c>
      <c r="K42" s="111" t="str">
        <f t="shared" si="17"/>
        <v>-</v>
      </c>
      <c r="L42" s="86" t="str">
        <f t="shared" si="17"/>
        <v>-</v>
      </c>
      <c r="M42" s="87" t="str">
        <f t="shared" si="17"/>
        <v>-</v>
      </c>
      <c r="N42" s="87" t="str">
        <f t="shared" si="17"/>
        <v>-</v>
      </c>
      <c r="O42" s="87" t="str">
        <f t="shared" si="17"/>
        <v>-</v>
      </c>
      <c r="P42" s="87" t="str">
        <f t="shared" si="17"/>
        <v>-</v>
      </c>
      <c r="Q42" s="88" t="str">
        <f t="shared" si="17"/>
        <v>-</v>
      </c>
      <c r="R42" s="111" t="str">
        <f t="shared" si="17"/>
        <v>-</v>
      </c>
      <c r="S42" s="86" t="str">
        <f t="shared" si="17"/>
        <v>-</v>
      </c>
      <c r="T42" s="87" t="str">
        <f t="shared" si="17"/>
        <v>-</v>
      </c>
      <c r="U42" s="87" t="str">
        <f t="shared" si="17"/>
        <v>-</v>
      </c>
      <c r="V42" s="87" t="str">
        <f t="shared" si="17"/>
        <v>-</v>
      </c>
      <c r="W42" s="87" t="str">
        <f t="shared" si="17"/>
        <v>-</v>
      </c>
      <c r="X42" s="88" t="str">
        <f t="shared" si="17"/>
        <v>-</v>
      </c>
      <c r="Y42" s="111" t="str">
        <f t="shared" si="17"/>
        <v>-</v>
      </c>
      <c r="Z42" s="86" t="str">
        <f t="shared" si="17"/>
        <v>-</v>
      </c>
      <c r="AA42" s="87" t="str">
        <f t="shared" si="17"/>
        <v>-</v>
      </c>
      <c r="AB42" s="87" t="str">
        <f t="shared" si="17"/>
        <v>-</v>
      </c>
      <c r="AC42" s="87" t="str">
        <f t="shared" si="17"/>
        <v>-</v>
      </c>
      <c r="AD42" s="87" t="str">
        <f t="shared" si="17"/>
        <v>-</v>
      </c>
      <c r="AE42" s="88" t="str">
        <f t="shared" si="17"/>
        <v>-</v>
      </c>
      <c r="AF42" s="111" t="str">
        <f t="shared" si="17"/>
        <v>-</v>
      </c>
      <c r="AG42" s="86" t="str">
        <f t="shared" si="17"/>
        <v>-</v>
      </c>
      <c r="AH42" s="87" t="str">
        <f t="shared" si="17"/>
        <v>-</v>
      </c>
      <c r="AI42" s="87" t="str">
        <f t="shared" si="17"/>
        <v>-</v>
      </c>
      <c r="AJ42" s="87" t="str">
        <f t="shared" si="17"/>
        <v>-</v>
      </c>
      <c r="AK42" s="87" t="str">
        <f t="shared" si="17"/>
        <v>-</v>
      </c>
      <c r="AL42" s="88" t="str">
        <f t="shared" si="17"/>
        <v>-</v>
      </c>
      <c r="AM42" s="111" t="str">
        <f t="shared" si="17"/>
        <v>-</v>
      </c>
      <c r="AN42" s="111" t="str">
        <f t="shared" si="17"/>
        <v>-</v>
      </c>
    </row>
    <row r="43" spans="1:40">
      <c r="A43" s="264" t="s">
        <v>72</v>
      </c>
      <c r="B43" s="265"/>
      <c r="C43" s="265"/>
      <c r="D43" s="266"/>
      <c r="E43" s="89" t="str">
        <f t="shared" ref="E43:AN43" si="18">IFERROR((E23+E25+E26+E27)/E35,"-")</f>
        <v>-</v>
      </c>
      <c r="F43" s="90" t="str">
        <f t="shared" si="18"/>
        <v>-</v>
      </c>
      <c r="G43" s="90" t="str">
        <f t="shared" si="18"/>
        <v>-</v>
      </c>
      <c r="H43" s="90" t="str">
        <f t="shared" si="18"/>
        <v>-</v>
      </c>
      <c r="I43" s="90" t="str">
        <f t="shared" si="18"/>
        <v>-</v>
      </c>
      <c r="J43" s="91" t="str">
        <f t="shared" si="18"/>
        <v>-</v>
      </c>
      <c r="K43" s="112" t="str">
        <f t="shared" si="18"/>
        <v>-</v>
      </c>
      <c r="L43" s="89" t="str">
        <f t="shared" si="18"/>
        <v>-</v>
      </c>
      <c r="M43" s="90" t="str">
        <f t="shared" si="18"/>
        <v>-</v>
      </c>
      <c r="N43" s="90" t="str">
        <f t="shared" si="18"/>
        <v>-</v>
      </c>
      <c r="O43" s="90" t="str">
        <f t="shared" si="18"/>
        <v>-</v>
      </c>
      <c r="P43" s="90" t="str">
        <f t="shared" si="18"/>
        <v>-</v>
      </c>
      <c r="Q43" s="91" t="str">
        <f t="shared" si="18"/>
        <v>-</v>
      </c>
      <c r="R43" s="112" t="str">
        <f t="shared" si="18"/>
        <v>-</v>
      </c>
      <c r="S43" s="89" t="str">
        <f t="shared" si="18"/>
        <v>-</v>
      </c>
      <c r="T43" s="90" t="str">
        <f t="shared" si="18"/>
        <v>-</v>
      </c>
      <c r="U43" s="90" t="str">
        <f t="shared" si="18"/>
        <v>-</v>
      </c>
      <c r="V43" s="90" t="str">
        <f t="shared" si="18"/>
        <v>-</v>
      </c>
      <c r="W43" s="90" t="str">
        <f t="shared" si="18"/>
        <v>-</v>
      </c>
      <c r="X43" s="91" t="str">
        <f t="shared" si="18"/>
        <v>-</v>
      </c>
      <c r="Y43" s="112" t="str">
        <f t="shared" si="18"/>
        <v>-</v>
      </c>
      <c r="Z43" s="89" t="str">
        <f t="shared" si="18"/>
        <v>-</v>
      </c>
      <c r="AA43" s="90" t="str">
        <f t="shared" si="18"/>
        <v>-</v>
      </c>
      <c r="AB43" s="90" t="str">
        <f t="shared" si="18"/>
        <v>-</v>
      </c>
      <c r="AC43" s="90" t="str">
        <f t="shared" si="18"/>
        <v>-</v>
      </c>
      <c r="AD43" s="90" t="str">
        <f t="shared" si="18"/>
        <v>-</v>
      </c>
      <c r="AE43" s="91" t="str">
        <f t="shared" si="18"/>
        <v>-</v>
      </c>
      <c r="AF43" s="112" t="str">
        <f t="shared" si="18"/>
        <v>-</v>
      </c>
      <c r="AG43" s="89" t="str">
        <f t="shared" si="18"/>
        <v>-</v>
      </c>
      <c r="AH43" s="90" t="str">
        <f t="shared" si="18"/>
        <v>-</v>
      </c>
      <c r="AI43" s="90" t="str">
        <f t="shared" si="18"/>
        <v>-</v>
      </c>
      <c r="AJ43" s="90" t="str">
        <f t="shared" si="18"/>
        <v>-</v>
      </c>
      <c r="AK43" s="90" t="str">
        <f t="shared" si="18"/>
        <v>-</v>
      </c>
      <c r="AL43" s="91" t="str">
        <f t="shared" si="18"/>
        <v>-</v>
      </c>
      <c r="AM43" s="112" t="str">
        <f t="shared" si="18"/>
        <v>-</v>
      </c>
      <c r="AN43" s="112" t="str">
        <f t="shared" si="18"/>
        <v>-</v>
      </c>
    </row>
    <row r="44" spans="1:40">
      <c r="A44" s="264" t="s">
        <v>73</v>
      </c>
      <c r="B44" s="265"/>
      <c r="C44" s="265"/>
      <c r="D44" s="266"/>
      <c r="E44" s="92" t="str">
        <f t="shared" ref="E44:AN44" si="19">IFERROR(E26/E35,"-")</f>
        <v>-</v>
      </c>
      <c r="F44" s="93" t="str">
        <f t="shared" si="19"/>
        <v>-</v>
      </c>
      <c r="G44" s="93" t="str">
        <f t="shared" si="19"/>
        <v>-</v>
      </c>
      <c r="H44" s="93" t="str">
        <f t="shared" si="19"/>
        <v>-</v>
      </c>
      <c r="I44" s="93" t="str">
        <f t="shared" si="19"/>
        <v>-</v>
      </c>
      <c r="J44" s="94" t="str">
        <f t="shared" si="19"/>
        <v>-</v>
      </c>
      <c r="K44" s="113" t="str">
        <f t="shared" si="19"/>
        <v>-</v>
      </c>
      <c r="L44" s="92" t="str">
        <f t="shared" si="19"/>
        <v>-</v>
      </c>
      <c r="M44" s="93" t="str">
        <f t="shared" si="19"/>
        <v>-</v>
      </c>
      <c r="N44" s="93" t="str">
        <f t="shared" si="19"/>
        <v>-</v>
      </c>
      <c r="O44" s="93" t="str">
        <f t="shared" si="19"/>
        <v>-</v>
      </c>
      <c r="P44" s="93" t="str">
        <f t="shared" si="19"/>
        <v>-</v>
      </c>
      <c r="Q44" s="94" t="str">
        <f t="shared" si="19"/>
        <v>-</v>
      </c>
      <c r="R44" s="113" t="str">
        <f t="shared" si="19"/>
        <v>-</v>
      </c>
      <c r="S44" s="92" t="str">
        <f t="shared" si="19"/>
        <v>-</v>
      </c>
      <c r="T44" s="93" t="str">
        <f t="shared" si="19"/>
        <v>-</v>
      </c>
      <c r="U44" s="93" t="str">
        <f t="shared" si="19"/>
        <v>-</v>
      </c>
      <c r="V44" s="93" t="str">
        <f t="shared" si="19"/>
        <v>-</v>
      </c>
      <c r="W44" s="93" t="str">
        <f t="shared" si="19"/>
        <v>-</v>
      </c>
      <c r="X44" s="94" t="str">
        <f t="shared" si="19"/>
        <v>-</v>
      </c>
      <c r="Y44" s="113" t="str">
        <f t="shared" si="19"/>
        <v>-</v>
      </c>
      <c r="Z44" s="92" t="str">
        <f t="shared" si="19"/>
        <v>-</v>
      </c>
      <c r="AA44" s="93" t="str">
        <f t="shared" si="19"/>
        <v>-</v>
      </c>
      <c r="AB44" s="93" t="str">
        <f t="shared" si="19"/>
        <v>-</v>
      </c>
      <c r="AC44" s="93" t="str">
        <f t="shared" si="19"/>
        <v>-</v>
      </c>
      <c r="AD44" s="93" t="str">
        <f t="shared" si="19"/>
        <v>-</v>
      </c>
      <c r="AE44" s="94" t="str">
        <f t="shared" si="19"/>
        <v>-</v>
      </c>
      <c r="AF44" s="113" t="str">
        <f t="shared" si="19"/>
        <v>-</v>
      </c>
      <c r="AG44" s="92" t="str">
        <f t="shared" si="19"/>
        <v>-</v>
      </c>
      <c r="AH44" s="93" t="str">
        <f t="shared" si="19"/>
        <v>-</v>
      </c>
      <c r="AI44" s="93" t="str">
        <f t="shared" si="19"/>
        <v>-</v>
      </c>
      <c r="AJ44" s="93" t="str">
        <f t="shared" si="19"/>
        <v>-</v>
      </c>
      <c r="AK44" s="93" t="str">
        <f t="shared" si="19"/>
        <v>-</v>
      </c>
      <c r="AL44" s="94" t="str">
        <f t="shared" si="19"/>
        <v>-</v>
      </c>
      <c r="AM44" s="113" t="str">
        <f t="shared" si="19"/>
        <v>-</v>
      </c>
      <c r="AN44" s="113" t="str">
        <f t="shared" si="19"/>
        <v>-</v>
      </c>
    </row>
    <row r="45" spans="1:40">
      <c r="A45" s="264" t="s">
        <v>74</v>
      </c>
      <c r="B45" s="265"/>
      <c r="C45" s="265"/>
      <c r="D45" s="266"/>
      <c r="E45" s="92" t="str">
        <f t="shared" ref="E45:AN45" si="20">IFERROR(E25/E35,"-")</f>
        <v>-</v>
      </c>
      <c r="F45" s="93" t="str">
        <f t="shared" si="20"/>
        <v>-</v>
      </c>
      <c r="G45" s="93" t="str">
        <f t="shared" si="20"/>
        <v>-</v>
      </c>
      <c r="H45" s="93" t="str">
        <f t="shared" si="20"/>
        <v>-</v>
      </c>
      <c r="I45" s="93" t="str">
        <f t="shared" si="20"/>
        <v>-</v>
      </c>
      <c r="J45" s="94" t="str">
        <f t="shared" si="20"/>
        <v>-</v>
      </c>
      <c r="K45" s="113" t="str">
        <f t="shared" si="20"/>
        <v>-</v>
      </c>
      <c r="L45" s="92" t="str">
        <f t="shared" si="20"/>
        <v>-</v>
      </c>
      <c r="M45" s="93" t="str">
        <f t="shared" si="20"/>
        <v>-</v>
      </c>
      <c r="N45" s="93" t="str">
        <f t="shared" si="20"/>
        <v>-</v>
      </c>
      <c r="O45" s="93" t="str">
        <f t="shared" si="20"/>
        <v>-</v>
      </c>
      <c r="P45" s="93" t="str">
        <f t="shared" si="20"/>
        <v>-</v>
      </c>
      <c r="Q45" s="94" t="str">
        <f t="shared" si="20"/>
        <v>-</v>
      </c>
      <c r="R45" s="113" t="str">
        <f t="shared" si="20"/>
        <v>-</v>
      </c>
      <c r="S45" s="92" t="str">
        <f t="shared" si="20"/>
        <v>-</v>
      </c>
      <c r="T45" s="93" t="str">
        <f t="shared" si="20"/>
        <v>-</v>
      </c>
      <c r="U45" s="93" t="str">
        <f t="shared" si="20"/>
        <v>-</v>
      </c>
      <c r="V45" s="93" t="str">
        <f t="shared" si="20"/>
        <v>-</v>
      </c>
      <c r="W45" s="93" t="str">
        <f t="shared" si="20"/>
        <v>-</v>
      </c>
      <c r="X45" s="94" t="str">
        <f t="shared" si="20"/>
        <v>-</v>
      </c>
      <c r="Y45" s="113" t="str">
        <f t="shared" si="20"/>
        <v>-</v>
      </c>
      <c r="Z45" s="92" t="str">
        <f t="shared" si="20"/>
        <v>-</v>
      </c>
      <c r="AA45" s="93" t="str">
        <f t="shared" si="20"/>
        <v>-</v>
      </c>
      <c r="AB45" s="93" t="str">
        <f t="shared" si="20"/>
        <v>-</v>
      </c>
      <c r="AC45" s="93" t="str">
        <f t="shared" si="20"/>
        <v>-</v>
      </c>
      <c r="AD45" s="93" t="str">
        <f t="shared" si="20"/>
        <v>-</v>
      </c>
      <c r="AE45" s="94" t="str">
        <f t="shared" si="20"/>
        <v>-</v>
      </c>
      <c r="AF45" s="113" t="str">
        <f t="shared" si="20"/>
        <v>-</v>
      </c>
      <c r="AG45" s="92" t="str">
        <f t="shared" si="20"/>
        <v>-</v>
      </c>
      <c r="AH45" s="93" t="str">
        <f t="shared" si="20"/>
        <v>-</v>
      </c>
      <c r="AI45" s="93" t="str">
        <f t="shared" si="20"/>
        <v>-</v>
      </c>
      <c r="AJ45" s="93" t="str">
        <f t="shared" si="20"/>
        <v>-</v>
      </c>
      <c r="AK45" s="93" t="str">
        <f t="shared" si="20"/>
        <v>-</v>
      </c>
      <c r="AL45" s="94" t="str">
        <f t="shared" si="20"/>
        <v>-</v>
      </c>
      <c r="AM45" s="113" t="str">
        <f t="shared" si="20"/>
        <v>-</v>
      </c>
      <c r="AN45" s="113" t="str">
        <f t="shared" si="20"/>
        <v>-</v>
      </c>
    </row>
    <row r="46" spans="1:40">
      <c r="A46" s="264" t="s">
        <v>75</v>
      </c>
      <c r="B46" s="265"/>
      <c r="C46" s="265"/>
      <c r="D46" s="266"/>
      <c r="E46" s="92" t="str">
        <f t="shared" ref="E46:AN46" si="21">IFERROR(E27/E35,"-")</f>
        <v>-</v>
      </c>
      <c r="F46" s="93" t="str">
        <f t="shared" si="21"/>
        <v>-</v>
      </c>
      <c r="G46" s="93" t="str">
        <f t="shared" si="21"/>
        <v>-</v>
      </c>
      <c r="H46" s="93" t="str">
        <f t="shared" si="21"/>
        <v>-</v>
      </c>
      <c r="I46" s="93" t="str">
        <f t="shared" si="21"/>
        <v>-</v>
      </c>
      <c r="J46" s="94" t="str">
        <f t="shared" si="21"/>
        <v>-</v>
      </c>
      <c r="K46" s="113" t="str">
        <f t="shared" si="21"/>
        <v>-</v>
      </c>
      <c r="L46" s="92" t="str">
        <f t="shared" si="21"/>
        <v>-</v>
      </c>
      <c r="M46" s="93" t="str">
        <f t="shared" si="21"/>
        <v>-</v>
      </c>
      <c r="N46" s="93" t="str">
        <f t="shared" si="21"/>
        <v>-</v>
      </c>
      <c r="O46" s="93" t="str">
        <f t="shared" si="21"/>
        <v>-</v>
      </c>
      <c r="P46" s="93" t="str">
        <f t="shared" si="21"/>
        <v>-</v>
      </c>
      <c r="Q46" s="94" t="str">
        <f t="shared" si="21"/>
        <v>-</v>
      </c>
      <c r="R46" s="113" t="str">
        <f t="shared" si="21"/>
        <v>-</v>
      </c>
      <c r="S46" s="92" t="str">
        <f t="shared" si="21"/>
        <v>-</v>
      </c>
      <c r="T46" s="93" t="str">
        <f t="shared" si="21"/>
        <v>-</v>
      </c>
      <c r="U46" s="93" t="str">
        <f t="shared" si="21"/>
        <v>-</v>
      </c>
      <c r="V46" s="93" t="str">
        <f t="shared" si="21"/>
        <v>-</v>
      </c>
      <c r="W46" s="93" t="str">
        <f t="shared" si="21"/>
        <v>-</v>
      </c>
      <c r="X46" s="94" t="str">
        <f t="shared" si="21"/>
        <v>-</v>
      </c>
      <c r="Y46" s="113" t="str">
        <f t="shared" si="21"/>
        <v>-</v>
      </c>
      <c r="Z46" s="92" t="str">
        <f t="shared" si="21"/>
        <v>-</v>
      </c>
      <c r="AA46" s="93" t="str">
        <f t="shared" si="21"/>
        <v>-</v>
      </c>
      <c r="AB46" s="93" t="str">
        <f t="shared" si="21"/>
        <v>-</v>
      </c>
      <c r="AC46" s="93" t="str">
        <f t="shared" si="21"/>
        <v>-</v>
      </c>
      <c r="AD46" s="93" t="str">
        <f t="shared" si="21"/>
        <v>-</v>
      </c>
      <c r="AE46" s="94" t="str">
        <f t="shared" si="21"/>
        <v>-</v>
      </c>
      <c r="AF46" s="113" t="str">
        <f t="shared" si="21"/>
        <v>-</v>
      </c>
      <c r="AG46" s="92" t="str">
        <f t="shared" si="21"/>
        <v>-</v>
      </c>
      <c r="AH46" s="93" t="str">
        <f t="shared" si="21"/>
        <v>-</v>
      </c>
      <c r="AI46" s="93" t="str">
        <f t="shared" si="21"/>
        <v>-</v>
      </c>
      <c r="AJ46" s="93" t="str">
        <f t="shared" si="21"/>
        <v>-</v>
      </c>
      <c r="AK46" s="93" t="str">
        <f t="shared" si="21"/>
        <v>-</v>
      </c>
      <c r="AL46" s="94" t="str">
        <f t="shared" si="21"/>
        <v>-</v>
      </c>
      <c r="AM46" s="113" t="str">
        <f t="shared" si="21"/>
        <v>-</v>
      </c>
      <c r="AN46" s="113" t="str">
        <f t="shared" si="21"/>
        <v>-</v>
      </c>
    </row>
    <row r="47" spans="1:40">
      <c r="A47" s="264" t="s">
        <v>76</v>
      </c>
      <c r="B47" s="265"/>
      <c r="C47" s="265"/>
      <c r="D47" s="266"/>
      <c r="E47" s="92" t="str">
        <f t="shared" ref="E47:AN47" si="22">IFERROR(E27/(E23+E25+E26+E27),"-")</f>
        <v>-</v>
      </c>
      <c r="F47" s="93" t="str">
        <f t="shared" si="22"/>
        <v>-</v>
      </c>
      <c r="G47" s="93" t="str">
        <f t="shared" si="22"/>
        <v>-</v>
      </c>
      <c r="H47" s="93" t="str">
        <f t="shared" si="22"/>
        <v>-</v>
      </c>
      <c r="I47" s="93" t="str">
        <f t="shared" si="22"/>
        <v>-</v>
      </c>
      <c r="J47" s="94" t="str">
        <f t="shared" si="22"/>
        <v>-</v>
      </c>
      <c r="K47" s="113" t="str">
        <f t="shared" si="22"/>
        <v>-</v>
      </c>
      <c r="L47" s="92" t="str">
        <f t="shared" si="22"/>
        <v>-</v>
      </c>
      <c r="M47" s="93" t="str">
        <f t="shared" si="22"/>
        <v>-</v>
      </c>
      <c r="N47" s="93" t="str">
        <f t="shared" si="22"/>
        <v>-</v>
      </c>
      <c r="O47" s="93" t="str">
        <f t="shared" si="22"/>
        <v>-</v>
      </c>
      <c r="P47" s="93" t="str">
        <f t="shared" si="22"/>
        <v>-</v>
      </c>
      <c r="Q47" s="94" t="str">
        <f t="shared" si="22"/>
        <v>-</v>
      </c>
      <c r="R47" s="113" t="str">
        <f t="shared" si="22"/>
        <v>-</v>
      </c>
      <c r="S47" s="92" t="str">
        <f t="shared" si="22"/>
        <v>-</v>
      </c>
      <c r="T47" s="93" t="str">
        <f t="shared" si="22"/>
        <v>-</v>
      </c>
      <c r="U47" s="93" t="str">
        <f t="shared" si="22"/>
        <v>-</v>
      </c>
      <c r="V47" s="93" t="str">
        <f t="shared" si="22"/>
        <v>-</v>
      </c>
      <c r="W47" s="93" t="str">
        <f t="shared" si="22"/>
        <v>-</v>
      </c>
      <c r="X47" s="94" t="str">
        <f t="shared" si="22"/>
        <v>-</v>
      </c>
      <c r="Y47" s="113" t="str">
        <f t="shared" si="22"/>
        <v>-</v>
      </c>
      <c r="Z47" s="92" t="str">
        <f t="shared" si="22"/>
        <v>-</v>
      </c>
      <c r="AA47" s="93" t="str">
        <f t="shared" si="22"/>
        <v>-</v>
      </c>
      <c r="AB47" s="93" t="str">
        <f t="shared" si="22"/>
        <v>-</v>
      </c>
      <c r="AC47" s="93" t="str">
        <f t="shared" si="22"/>
        <v>-</v>
      </c>
      <c r="AD47" s="93" t="str">
        <f t="shared" si="22"/>
        <v>-</v>
      </c>
      <c r="AE47" s="94" t="str">
        <f t="shared" si="22"/>
        <v>-</v>
      </c>
      <c r="AF47" s="113" t="str">
        <f t="shared" si="22"/>
        <v>-</v>
      </c>
      <c r="AG47" s="92" t="str">
        <f t="shared" si="22"/>
        <v>-</v>
      </c>
      <c r="AH47" s="93" t="str">
        <f t="shared" si="22"/>
        <v>-</v>
      </c>
      <c r="AI47" s="93" t="str">
        <f t="shared" si="22"/>
        <v>-</v>
      </c>
      <c r="AJ47" s="93" t="str">
        <f t="shared" si="22"/>
        <v>-</v>
      </c>
      <c r="AK47" s="93" t="str">
        <f t="shared" si="22"/>
        <v>-</v>
      </c>
      <c r="AL47" s="94" t="str">
        <f t="shared" si="22"/>
        <v>-</v>
      </c>
      <c r="AM47" s="113" t="str">
        <f t="shared" si="22"/>
        <v>-</v>
      </c>
      <c r="AN47" s="113" t="str">
        <f t="shared" si="22"/>
        <v>-</v>
      </c>
    </row>
    <row r="48" spans="1:40">
      <c r="A48" s="264" t="s">
        <v>77</v>
      </c>
      <c r="B48" s="265"/>
      <c r="C48" s="265"/>
      <c r="D48" s="266"/>
      <c r="E48" s="92" t="str">
        <f t="shared" ref="E48:AN48" si="23">IFERROR(E32/E35,"-")</f>
        <v>-</v>
      </c>
      <c r="F48" s="93" t="str">
        <f t="shared" si="23"/>
        <v>-</v>
      </c>
      <c r="G48" s="93" t="str">
        <f t="shared" si="23"/>
        <v>-</v>
      </c>
      <c r="H48" s="93" t="str">
        <f t="shared" si="23"/>
        <v>-</v>
      </c>
      <c r="I48" s="93" t="str">
        <f t="shared" si="23"/>
        <v>-</v>
      </c>
      <c r="J48" s="94" t="str">
        <f t="shared" si="23"/>
        <v>-</v>
      </c>
      <c r="K48" s="113" t="str">
        <f t="shared" si="23"/>
        <v>-</v>
      </c>
      <c r="L48" s="92" t="str">
        <f t="shared" si="23"/>
        <v>-</v>
      </c>
      <c r="M48" s="93" t="str">
        <f t="shared" si="23"/>
        <v>-</v>
      </c>
      <c r="N48" s="93" t="str">
        <f t="shared" si="23"/>
        <v>-</v>
      </c>
      <c r="O48" s="93" t="str">
        <f t="shared" si="23"/>
        <v>-</v>
      </c>
      <c r="P48" s="93" t="str">
        <f t="shared" si="23"/>
        <v>-</v>
      </c>
      <c r="Q48" s="94" t="str">
        <f t="shared" si="23"/>
        <v>-</v>
      </c>
      <c r="R48" s="113" t="str">
        <f t="shared" si="23"/>
        <v>-</v>
      </c>
      <c r="S48" s="92" t="str">
        <f t="shared" si="23"/>
        <v>-</v>
      </c>
      <c r="T48" s="93" t="str">
        <f t="shared" si="23"/>
        <v>-</v>
      </c>
      <c r="U48" s="93" t="str">
        <f t="shared" si="23"/>
        <v>-</v>
      </c>
      <c r="V48" s="93" t="str">
        <f t="shared" si="23"/>
        <v>-</v>
      </c>
      <c r="W48" s="93" t="str">
        <f t="shared" si="23"/>
        <v>-</v>
      </c>
      <c r="X48" s="94" t="str">
        <f t="shared" si="23"/>
        <v>-</v>
      </c>
      <c r="Y48" s="113" t="str">
        <f t="shared" si="23"/>
        <v>-</v>
      </c>
      <c r="Z48" s="92" t="str">
        <f t="shared" si="23"/>
        <v>-</v>
      </c>
      <c r="AA48" s="93" t="str">
        <f t="shared" si="23"/>
        <v>-</v>
      </c>
      <c r="AB48" s="93" t="str">
        <f t="shared" si="23"/>
        <v>-</v>
      </c>
      <c r="AC48" s="93" t="str">
        <f t="shared" si="23"/>
        <v>-</v>
      </c>
      <c r="AD48" s="93" t="str">
        <f t="shared" si="23"/>
        <v>-</v>
      </c>
      <c r="AE48" s="94" t="str">
        <f t="shared" si="23"/>
        <v>-</v>
      </c>
      <c r="AF48" s="113" t="str">
        <f t="shared" si="23"/>
        <v>-</v>
      </c>
      <c r="AG48" s="92" t="str">
        <f t="shared" si="23"/>
        <v>-</v>
      </c>
      <c r="AH48" s="93" t="str">
        <f t="shared" si="23"/>
        <v>-</v>
      </c>
      <c r="AI48" s="93" t="str">
        <f t="shared" si="23"/>
        <v>-</v>
      </c>
      <c r="AJ48" s="93" t="str">
        <f t="shared" si="23"/>
        <v>-</v>
      </c>
      <c r="AK48" s="93" t="str">
        <f t="shared" si="23"/>
        <v>-</v>
      </c>
      <c r="AL48" s="94" t="str">
        <f t="shared" si="23"/>
        <v>-</v>
      </c>
      <c r="AM48" s="113" t="str">
        <f t="shared" si="23"/>
        <v>-</v>
      </c>
      <c r="AN48" s="113" t="str">
        <f t="shared" si="23"/>
        <v>-</v>
      </c>
    </row>
    <row r="49" spans="1:40">
      <c r="A49" s="264" t="s">
        <v>78</v>
      </c>
      <c r="B49" s="265"/>
      <c r="C49" s="265"/>
      <c r="D49" s="266"/>
      <c r="E49" s="92" t="str">
        <f t="shared" ref="E49:AN49" si="24">IFERROR(E33/E35,"-")</f>
        <v>-</v>
      </c>
      <c r="F49" s="93" t="str">
        <f t="shared" si="24"/>
        <v>-</v>
      </c>
      <c r="G49" s="93" t="str">
        <f t="shared" si="24"/>
        <v>-</v>
      </c>
      <c r="H49" s="93" t="str">
        <f t="shared" si="24"/>
        <v>-</v>
      </c>
      <c r="I49" s="93" t="str">
        <f t="shared" si="24"/>
        <v>-</v>
      </c>
      <c r="J49" s="94" t="str">
        <f t="shared" si="24"/>
        <v>-</v>
      </c>
      <c r="K49" s="113" t="str">
        <f t="shared" si="24"/>
        <v>-</v>
      </c>
      <c r="L49" s="92" t="str">
        <f t="shared" si="24"/>
        <v>-</v>
      </c>
      <c r="M49" s="93" t="str">
        <f t="shared" si="24"/>
        <v>-</v>
      </c>
      <c r="N49" s="93" t="str">
        <f t="shared" si="24"/>
        <v>-</v>
      </c>
      <c r="O49" s="93" t="str">
        <f t="shared" si="24"/>
        <v>-</v>
      </c>
      <c r="P49" s="93" t="str">
        <f t="shared" si="24"/>
        <v>-</v>
      </c>
      <c r="Q49" s="94" t="str">
        <f t="shared" si="24"/>
        <v>-</v>
      </c>
      <c r="R49" s="113" t="str">
        <f t="shared" si="24"/>
        <v>-</v>
      </c>
      <c r="S49" s="92" t="str">
        <f t="shared" si="24"/>
        <v>-</v>
      </c>
      <c r="T49" s="93" t="str">
        <f t="shared" si="24"/>
        <v>-</v>
      </c>
      <c r="U49" s="93" t="str">
        <f t="shared" si="24"/>
        <v>-</v>
      </c>
      <c r="V49" s="93" t="str">
        <f t="shared" si="24"/>
        <v>-</v>
      </c>
      <c r="W49" s="93" t="str">
        <f t="shared" si="24"/>
        <v>-</v>
      </c>
      <c r="X49" s="94" t="str">
        <f t="shared" si="24"/>
        <v>-</v>
      </c>
      <c r="Y49" s="113" t="str">
        <f t="shared" si="24"/>
        <v>-</v>
      </c>
      <c r="Z49" s="92" t="str">
        <f t="shared" si="24"/>
        <v>-</v>
      </c>
      <c r="AA49" s="93" t="str">
        <f t="shared" si="24"/>
        <v>-</v>
      </c>
      <c r="AB49" s="93" t="str">
        <f t="shared" si="24"/>
        <v>-</v>
      </c>
      <c r="AC49" s="93" t="str">
        <f t="shared" si="24"/>
        <v>-</v>
      </c>
      <c r="AD49" s="93" t="str">
        <f t="shared" si="24"/>
        <v>-</v>
      </c>
      <c r="AE49" s="94" t="str">
        <f t="shared" si="24"/>
        <v>-</v>
      </c>
      <c r="AF49" s="113" t="str">
        <f t="shared" si="24"/>
        <v>-</v>
      </c>
      <c r="AG49" s="92" t="str">
        <f t="shared" si="24"/>
        <v>-</v>
      </c>
      <c r="AH49" s="93" t="str">
        <f t="shared" si="24"/>
        <v>-</v>
      </c>
      <c r="AI49" s="93" t="str">
        <f t="shared" si="24"/>
        <v>-</v>
      </c>
      <c r="AJ49" s="93" t="str">
        <f t="shared" si="24"/>
        <v>-</v>
      </c>
      <c r="AK49" s="93" t="str">
        <f t="shared" si="24"/>
        <v>-</v>
      </c>
      <c r="AL49" s="94" t="str">
        <f t="shared" si="24"/>
        <v>-</v>
      </c>
      <c r="AM49" s="113" t="str">
        <f t="shared" si="24"/>
        <v>-</v>
      </c>
      <c r="AN49" s="113" t="str">
        <f t="shared" si="24"/>
        <v>-</v>
      </c>
    </row>
    <row r="50" spans="1:40">
      <c r="A50" s="264" t="s">
        <v>79</v>
      </c>
      <c r="B50" s="265"/>
      <c r="C50" s="265"/>
      <c r="D50" s="266"/>
      <c r="E50" s="92" t="str">
        <f t="shared" ref="E50:AN50" si="25">IFERROR((E24+E28+E29)/E35,"-")</f>
        <v>-</v>
      </c>
      <c r="F50" s="93" t="str">
        <f t="shared" si="25"/>
        <v>-</v>
      </c>
      <c r="G50" s="93" t="str">
        <f t="shared" si="25"/>
        <v>-</v>
      </c>
      <c r="H50" s="93" t="str">
        <f t="shared" si="25"/>
        <v>-</v>
      </c>
      <c r="I50" s="93" t="str">
        <f t="shared" si="25"/>
        <v>-</v>
      </c>
      <c r="J50" s="94" t="str">
        <f t="shared" si="25"/>
        <v>-</v>
      </c>
      <c r="K50" s="113" t="str">
        <f t="shared" si="25"/>
        <v>-</v>
      </c>
      <c r="L50" s="92" t="str">
        <f t="shared" si="25"/>
        <v>-</v>
      </c>
      <c r="M50" s="93" t="str">
        <f t="shared" si="25"/>
        <v>-</v>
      </c>
      <c r="N50" s="93" t="str">
        <f t="shared" si="25"/>
        <v>-</v>
      </c>
      <c r="O50" s="93" t="str">
        <f t="shared" si="25"/>
        <v>-</v>
      </c>
      <c r="P50" s="93" t="str">
        <f t="shared" si="25"/>
        <v>-</v>
      </c>
      <c r="Q50" s="94" t="str">
        <f t="shared" si="25"/>
        <v>-</v>
      </c>
      <c r="R50" s="113" t="str">
        <f t="shared" si="25"/>
        <v>-</v>
      </c>
      <c r="S50" s="92" t="str">
        <f t="shared" si="25"/>
        <v>-</v>
      </c>
      <c r="T50" s="93" t="str">
        <f t="shared" si="25"/>
        <v>-</v>
      </c>
      <c r="U50" s="93" t="str">
        <f t="shared" si="25"/>
        <v>-</v>
      </c>
      <c r="V50" s="93" t="str">
        <f t="shared" si="25"/>
        <v>-</v>
      </c>
      <c r="W50" s="93" t="str">
        <f t="shared" si="25"/>
        <v>-</v>
      </c>
      <c r="X50" s="94" t="str">
        <f t="shared" si="25"/>
        <v>-</v>
      </c>
      <c r="Y50" s="113" t="str">
        <f t="shared" si="25"/>
        <v>-</v>
      </c>
      <c r="Z50" s="92" t="str">
        <f t="shared" si="25"/>
        <v>-</v>
      </c>
      <c r="AA50" s="93" t="str">
        <f t="shared" si="25"/>
        <v>-</v>
      </c>
      <c r="AB50" s="93" t="str">
        <f t="shared" si="25"/>
        <v>-</v>
      </c>
      <c r="AC50" s="93" t="str">
        <f t="shared" si="25"/>
        <v>-</v>
      </c>
      <c r="AD50" s="93" t="str">
        <f t="shared" si="25"/>
        <v>-</v>
      </c>
      <c r="AE50" s="94" t="str">
        <f t="shared" si="25"/>
        <v>-</v>
      </c>
      <c r="AF50" s="113" t="str">
        <f t="shared" si="25"/>
        <v>-</v>
      </c>
      <c r="AG50" s="92" t="str">
        <f t="shared" si="25"/>
        <v>-</v>
      </c>
      <c r="AH50" s="93" t="str">
        <f t="shared" si="25"/>
        <v>-</v>
      </c>
      <c r="AI50" s="93" t="str">
        <f t="shared" si="25"/>
        <v>-</v>
      </c>
      <c r="AJ50" s="93" t="str">
        <f t="shared" si="25"/>
        <v>-</v>
      </c>
      <c r="AK50" s="93" t="str">
        <f t="shared" si="25"/>
        <v>-</v>
      </c>
      <c r="AL50" s="94" t="str">
        <f t="shared" si="25"/>
        <v>-</v>
      </c>
      <c r="AM50" s="113" t="str">
        <f t="shared" si="25"/>
        <v>-</v>
      </c>
      <c r="AN50" s="113" t="str">
        <f t="shared" si="25"/>
        <v>-</v>
      </c>
    </row>
    <row r="51" spans="1:40">
      <c r="A51" s="264" t="s">
        <v>80</v>
      </c>
      <c r="B51" s="265"/>
      <c r="C51" s="265"/>
      <c r="D51" s="266"/>
      <c r="E51" s="92" t="str">
        <f t="shared" ref="E51:AN51" si="26">IFERROR(E28/E35,"-")</f>
        <v>-</v>
      </c>
      <c r="F51" s="93" t="str">
        <f t="shared" si="26"/>
        <v>-</v>
      </c>
      <c r="G51" s="93" t="str">
        <f t="shared" si="26"/>
        <v>-</v>
      </c>
      <c r="H51" s="93" t="str">
        <f t="shared" si="26"/>
        <v>-</v>
      </c>
      <c r="I51" s="93" t="str">
        <f t="shared" si="26"/>
        <v>-</v>
      </c>
      <c r="J51" s="94" t="str">
        <f t="shared" si="26"/>
        <v>-</v>
      </c>
      <c r="K51" s="113" t="str">
        <f t="shared" si="26"/>
        <v>-</v>
      </c>
      <c r="L51" s="92" t="str">
        <f t="shared" si="26"/>
        <v>-</v>
      </c>
      <c r="M51" s="93" t="str">
        <f t="shared" si="26"/>
        <v>-</v>
      </c>
      <c r="N51" s="93" t="str">
        <f t="shared" si="26"/>
        <v>-</v>
      </c>
      <c r="O51" s="93" t="str">
        <f t="shared" si="26"/>
        <v>-</v>
      </c>
      <c r="P51" s="93" t="str">
        <f t="shared" si="26"/>
        <v>-</v>
      </c>
      <c r="Q51" s="94" t="str">
        <f t="shared" si="26"/>
        <v>-</v>
      </c>
      <c r="R51" s="113" t="str">
        <f t="shared" si="26"/>
        <v>-</v>
      </c>
      <c r="S51" s="92" t="str">
        <f t="shared" si="26"/>
        <v>-</v>
      </c>
      <c r="T51" s="93" t="str">
        <f t="shared" si="26"/>
        <v>-</v>
      </c>
      <c r="U51" s="93" t="str">
        <f t="shared" si="26"/>
        <v>-</v>
      </c>
      <c r="V51" s="93" t="str">
        <f t="shared" si="26"/>
        <v>-</v>
      </c>
      <c r="W51" s="93" t="str">
        <f t="shared" si="26"/>
        <v>-</v>
      </c>
      <c r="X51" s="94" t="str">
        <f t="shared" si="26"/>
        <v>-</v>
      </c>
      <c r="Y51" s="113" t="str">
        <f t="shared" si="26"/>
        <v>-</v>
      </c>
      <c r="Z51" s="92" t="str">
        <f t="shared" si="26"/>
        <v>-</v>
      </c>
      <c r="AA51" s="93" t="str">
        <f t="shared" si="26"/>
        <v>-</v>
      </c>
      <c r="AB51" s="93" t="str">
        <f t="shared" si="26"/>
        <v>-</v>
      </c>
      <c r="AC51" s="93" t="str">
        <f t="shared" si="26"/>
        <v>-</v>
      </c>
      <c r="AD51" s="93" t="str">
        <f t="shared" si="26"/>
        <v>-</v>
      </c>
      <c r="AE51" s="94" t="str">
        <f t="shared" si="26"/>
        <v>-</v>
      </c>
      <c r="AF51" s="113" t="str">
        <f t="shared" si="26"/>
        <v>-</v>
      </c>
      <c r="AG51" s="92" t="str">
        <f t="shared" si="26"/>
        <v>-</v>
      </c>
      <c r="AH51" s="93" t="str">
        <f t="shared" si="26"/>
        <v>-</v>
      </c>
      <c r="AI51" s="93" t="str">
        <f t="shared" si="26"/>
        <v>-</v>
      </c>
      <c r="AJ51" s="93" t="str">
        <f t="shared" si="26"/>
        <v>-</v>
      </c>
      <c r="AK51" s="93" t="str">
        <f t="shared" si="26"/>
        <v>-</v>
      </c>
      <c r="AL51" s="94" t="str">
        <f t="shared" si="26"/>
        <v>-</v>
      </c>
      <c r="AM51" s="113" t="str">
        <f t="shared" si="26"/>
        <v>-</v>
      </c>
      <c r="AN51" s="113" t="str">
        <f t="shared" si="26"/>
        <v>-</v>
      </c>
    </row>
    <row r="52" spans="1:40">
      <c r="A52" s="264" t="s">
        <v>81</v>
      </c>
      <c r="B52" s="265"/>
      <c r="C52" s="265"/>
      <c r="D52" s="266"/>
      <c r="E52" s="92" t="str">
        <f t="shared" ref="E52:AN52" si="27">IFERROR(E29/E35,"-")</f>
        <v>-</v>
      </c>
      <c r="F52" s="93" t="str">
        <f t="shared" si="27"/>
        <v>-</v>
      </c>
      <c r="G52" s="93" t="str">
        <f t="shared" si="27"/>
        <v>-</v>
      </c>
      <c r="H52" s="93" t="str">
        <f t="shared" si="27"/>
        <v>-</v>
      </c>
      <c r="I52" s="93" t="str">
        <f t="shared" si="27"/>
        <v>-</v>
      </c>
      <c r="J52" s="94" t="str">
        <f t="shared" si="27"/>
        <v>-</v>
      </c>
      <c r="K52" s="113" t="str">
        <f t="shared" si="27"/>
        <v>-</v>
      </c>
      <c r="L52" s="92" t="str">
        <f t="shared" si="27"/>
        <v>-</v>
      </c>
      <c r="M52" s="93" t="str">
        <f t="shared" si="27"/>
        <v>-</v>
      </c>
      <c r="N52" s="93" t="str">
        <f t="shared" si="27"/>
        <v>-</v>
      </c>
      <c r="O52" s="93" t="str">
        <f t="shared" si="27"/>
        <v>-</v>
      </c>
      <c r="P52" s="93" t="str">
        <f t="shared" si="27"/>
        <v>-</v>
      </c>
      <c r="Q52" s="94" t="str">
        <f t="shared" si="27"/>
        <v>-</v>
      </c>
      <c r="R52" s="113" t="str">
        <f t="shared" si="27"/>
        <v>-</v>
      </c>
      <c r="S52" s="92" t="str">
        <f t="shared" si="27"/>
        <v>-</v>
      </c>
      <c r="T52" s="93" t="str">
        <f t="shared" si="27"/>
        <v>-</v>
      </c>
      <c r="U52" s="93" t="str">
        <f t="shared" si="27"/>
        <v>-</v>
      </c>
      <c r="V52" s="93" t="str">
        <f t="shared" si="27"/>
        <v>-</v>
      </c>
      <c r="W52" s="93" t="str">
        <f t="shared" si="27"/>
        <v>-</v>
      </c>
      <c r="X52" s="94" t="str">
        <f t="shared" si="27"/>
        <v>-</v>
      </c>
      <c r="Y52" s="113" t="str">
        <f t="shared" si="27"/>
        <v>-</v>
      </c>
      <c r="Z52" s="92" t="str">
        <f t="shared" si="27"/>
        <v>-</v>
      </c>
      <c r="AA52" s="93" t="str">
        <f t="shared" si="27"/>
        <v>-</v>
      </c>
      <c r="AB52" s="93" t="str">
        <f t="shared" si="27"/>
        <v>-</v>
      </c>
      <c r="AC52" s="93" t="str">
        <f t="shared" si="27"/>
        <v>-</v>
      </c>
      <c r="AD52" s="93" t="str">
        <f t="shared" si="27"/>
        <v>-</v>
      </c>
      <c r="AE52" s="94" t="str">
        <f t="shared" si="27"/>
        <v>-</v>
      </c>
      <c r="AF52" s="113" t="str">
        <f t="shared" si="27"/>
        <v>-</v>
      </c>
      <c r="AG52" s="92" t="str">
        <f t="shared" si="27"/>
        <v>-</v>
      </c>
      <c r="AH52" s="93" t="str">
        <f t="shared" si="27"/>
        <v>-</v>
      </c>
      <c r="AI52" s="93" t="str">
        <f t="shared" si="27"/>
        <v>-</v>
      </c>
      <c r="AJ52" s="93" t="str">
        <f t="shared" si="27"/>
        <v>-</v>
      </c>
      <c r="AK52" s="93" t="str">
        <f t="shared" si="27"/>
        <v>-</v>
      </c>
      <c r="AL52" s="94" t="str">
        <f t="shared" si="27"/>
        <v>-</v>
      </c>
      <c r="AM52" s="113" t="str">
        <f t="shared" si="27"/>
        <v>-</v>
      </c>
      <c r="AN52" s="113" t="str">
        <f t="shared" si="27"/>
        <v>-</v>
      </c>
    </row>
    <row r="53" spans="1:40">
      <c r="A53" s="264" t="s">
        <v>82</v>
      </c>
      <c r="B53" s="265"/>
      <c r="C53" s="265"/>
      <c r="D53" s="266"/>
      <c r="E53" s="92" t="str">
        <f t="shared" ref="E53:AN53" si="28">IFERROR(E29/(E24+E28+E29),"-")</f>
        <v>-</v>
      </c>
      <c r="F53" s="93" t="str">
        <f t="shared" si="28"/>
        <v>-</v>
      </c>
      <c r="G53" s="93" t="str">
        <f t="shared" si="28"/>
        <v>-</v>
      </c>
      <c r="H53" s="93" t="str">
        <f t="shared" si="28"/>
        <v>-</v>
      </c>
      <c r="I53" s="93" t="str">
        <f t="shared" si="28"/>
        <v>-</v>
      </c>
      <c r="J53" s="94" t="str">
        <f t="shared" si="28"/>
        <v>-</v>
      </c>
      <c r="K53" s="113" t="str">
        <f t="shared" si="28"/>
        <v>-</v>
      </c>
      <c r="L53" s="92" t="str">
        <f t="shared" si="28"/>
        <v>-</v>
      </c>
      <c r="M53" s="93" t="str">
        <f t="shared" si="28"/>
        <v>-</v>
      </c>
      <c r="N53" s="93" t="str">
        <f t="shared" si="28"/>
        <v>-</v>
      </c>
      <c r="O53" s="93" t="str">
        <f t="shared" si="28"/>
        <v>-</v>
      </c>
      <c r="P53" s="93" t="str">
        <f t="shared" si="28"/>
        <v>-</v>
      </c>
      <c r="Q53" s="94" t="str">
        <f t="shared" si="28"/>
        <v>-</v>
      </c>
      <c r="R53" s="113" t="str">
        <f t="shared" si="28"/>
        <v>-</v>
      </c>
      <c r="S53" s="92" t="str">
        <f t="shared" si="28"/>
        <v>-</v>
      </c>
      <c r="T53" s="93" t="str">
        <f t="shared" si="28"/>
        <v>-</v>
      </c>
      <c r="U53" s="93" t="str">
        <f t="shared" si="28"/>
        <v>-</v>
      </c>
      <c r="V53" s="93" t="str">
        <f t="shared" si="28"/>
        <v>-</v>
      </c>
      <c r="W53" s="93" t="str">
        <f t="shared" si="28"/>
        <v>-</v>
      </c>
      <c r="X53" s="94" t="str">
        <f t="shared" si="28"/>
        <v>-</v>
      </c>
      <c r="Y53" s="113" t="str">
        <f t="shared" si="28"/>
        <v>-</v>
      </c>
      <c r="Z53" s="92" t="str">
        <f t="shared" si="28"/>
        <v>-</v>
      </c>
      <c r="AA53" s="93" t="str">
        <f t="shared" si="28"/>
        <v>-</v>
      </c>
      <c r="AB53" s="93" t="str">
        <f t="shared" si="28"/>
        <v>-</v>
      </c>
      <c r="AC53" s="93" t="str">
        <f t="shared" si="28"/>
        <v>-</v>
      </c>
      <c r="AD53" s="93" t="str">
        <f t="shared" si="28"/>
        <v>-</v>
      </c>
      <c r="AE53" s="94" t="str">
        <f t="shared" si="28"/>
        <v>-</v>
      </c>
      <c r="AF53" s="113" t="str">
        <f t="shared" si="28"/>
        <v>-</v>
      </c>
      <c r="AG53" s="92" t="str">
        <f t="shared" si="28"/>
        <v>-</v>
      </c>
      <c r="AH53" s="93" t="str">
        <f t="shared" si="28"/>
        <v>-</v>
      </c>
      <c r="AI53" s="93" t="str">
        <f t="shared" si="28"/>
        <v>-</v>
      </c>
      <c r="AJ53" s="93" t="str">
        <f t="shared" si="28"/>
        <v>-</v>
      </c>
      <c r="AK53" s="93" t="str">
        <f t="shared" si="28"/>
        <v>-</v>
      </c>
      <c r="AL53" s="94" t="str">
        <f t="shared" si="28"/>
        <v>-</v>
      </c>
      <c r="AM53" s="113" t="str">
        <f t="shared" si="28"/>
        <v>-</v>
      </c>
      <c r="AN53" s="113" t="str">
        <f t="shared" si="28"/>
        <v>-</v>
      </c>
    </row>
    <row r="54" spans="1:40">
      <c r="A54" s="264" t="s">
        <v>83</v>
      </c>
      <c r="B54" s="265"/>
      <c r="C54" s="265"/>
      <c r="D54" s="266"/>
      <c r="E54" s="92" t="str">
        <f t="shared" ref="E54:AN54" si="29">IFERROR((E30+E31)/E35,"-")</f>
        <v>-</v>
      </c>
      <c r="F54" s="93" t="str">
        <f t="shared" si="29"/>
        <v>-</v>
      </c>
      <c r="G54" s="93" t="str">
        <f t="shared" si="29"/>
        <v>-</v>
      </c>
      <c r="H54" s="93" t="str">
        <f t="shared" si="29"/>
        <v>-</v>
      </c>
      <c r="I54" s="93" t="str">
        <f t="shared" si="29"/>
        <v>-</v>
      </c>
      <c r="J54" s="94" t="str">
        <f t="shared" si="29"/>
        <v>-</v>
      </c>
      <c r="K54" s="113" t="str">
        <f t="shared" si="29"/>
        <v>-</v>
      </c>
      <c r="L54" s="92" t="str">
        <f t="shared" si="29"/>
        <v>-</v>
      </c>
      <c r="M54" s="93" t="str">
        <f t="shared" si="29"/>
        <v>-</v>
      </c>
      <c r="N54" s="93" t="str">
        <f t="shared" si="29"/>
        <v>-</v>
      </c>
      <c r="O54" s="93" t="str">
        <f t="shared" si="29"/>
        <v>-</v>
      </c>
      <c r="P54" s="93" t="str">
        <f t="shared" si="29"/>
        <v>-</v>
      </c>
      <c r="Q54" s="94" t="str">
        <f t="shared" si="29"/>
        <v>-</v>
      </c>
      <c r="R54" s="113" t="str">
        <f t="shared" si="29"/>
        <v>-</v>
      </c>
      <c r="S54" s="92" t="str">
        <f t="shared" si="29"/>
        <v>-</v>
      </c>
      <c r="T54" s="93" t="str">
        <f t="shared" si="29"/>
        <v>-</v>
      </c>
      <c r="U54" s="93" t="str">
        <f t="shared" si="29"/>
        <v>-</v>
      </c>
      <c r="V54" s="93" t="str">
        <f t="shared" si="29"/>
        <v>-</v>
      </c>
      <c r="W54" s="93" t="str">
        <f t="shared" si="29"/>
        <v>-</v>
      </c>
      <c r="X54" s="94" t="str">
        <f t="shared" si="29"/>
        <v>-</v>
      </c>
      <c r="Y54" s="113" t="str">
        <f t="shared" si="29"/>
        <v>-</v>
      </c>
      <c r="Z54" s="92" t="str">
        <f t="shared" si="29"/>
        <v>-</v>
      </c>
      <c r="AA54" s="93" t="str">
        <f t="shared" si="29"/>
        <v>-</v>
      </c>
      <c r="AB54" s="93" t="str">
        <f t="shared" si="29"/>
        <v>-</v>
      </c>
      <c r="AC54" s="93" t="str">
        <f t="shared" si="29"/>
        <v>-</v>
      </c>
      <c r="AD54" s="93" t="str">
        <f t="shared" si="29"/>
        <v>-</v>
      </c>
      <c r="AE54" s="94" t="str">
        <f t="shared" si="29"/>
        <v>-</v>
      </c>
      <c r="AF54" s="113" t="str">
        <f t="shared" si="29"/>
        <v>-</v>
      </c>
      <c r="AG54" s="92" t="str">
        <f t="shared" si="29"/>
        <v>-</v>
      </c>
      <c r="AH54" s="93" t="str">
        <f t="shared" si="29"/>
        <v>-</v>
      </c>
      <c r="AI54" s="93" t="str">
        <f t="shared" si="29"/>
        <v>-</v>
      </c>
      <c r="AJ54" s="93" t="str">
        <f t="shared" si="29"/>
        <v>-</v>
      </c>
      <c r="AK54" s="93" t="str">
        <f t="shared" si="29"/>
        <v>-</v>
      </c>
      <c r="AL54" s="94" t="str">
        <f t="shared" si="29"/>
        <v>-</v>
      </c>
      <c r="AM54" s="113" t="str">
        <f t="shared" si="29"/>
        <v>-</v>
      </c>
      <c r="AN54" s="113" t="str">
        <f t="shared" si="29"/>
        <v>-</v>
      </c>
    </row>
    <row r="55" spans="1:40">
      <c r="A55" s="264" t="s">
        <v>84</v>
      </c>
      <c r="B55" s="265"/>
      <c r="C55" s="265"/>
      <c r="D55" s="266"/>
      <c r="E55" s="92" t="str">
        <f t="shared" ref="E55:AN55" si="30">IFERROR(E30/E35,"-")</f>
        <v>-</v>
      </c>
      <c r="F55" s="93" t="str">
        <f t="shared" si="30"/>
        <v>-</v>
      </c>
      <c r="G55" s="93" t="str">
        <f t="shared" si="30"/>
        <v>-</v>
      </c>
      <c r="H55" s="93" t="str">
        <f t="shared" si="30"/>
        <v>-</v>
      </c>
      <c r="I55" s="93" t="str">
        <f t="shared" si="30"/>
        <v>-</v>
      </c>
      <c r="J55" s="94" t="str">
        <f t="shared" si="30"/>
        <v>-</v>
      </c>
      <c r="K55" s="113" t="str">
        <f t="shared" si="30"/>
        <v>-</v>
      </c>
      <c r="L55" s="92" t="str">
        <f t="shared" si="30"/>
        <v>-</v>
      </c>
      <c r="M55" s="93" t="str">
        <f t="shared" si="30"/>
        <v>-</v>
      </c>
      <c r="N55" s="93" t="str">
        <f t="shared" si="30"/>
        <v>-</v>
      </c>
      <c r="O55" s="93" t="str">
        <f t="shared" si="30"/>
        <v>-</v>
      </c>
      <c r="P55" s="93" t="str">
        <f t="shared" si="30"/>
        <v>-</v>
      </c>
      <c r="Q55" s="94" t="str">
        <f t="shared" si="30"/>
        <v>-</v>
      </c>
      <c r="R55" s="113" t="str">
        <f t="shared" si="30"/>
        <v>-</v>
      </c>
      <c r="S55" s="92" t="str">
        <f t="shared" si="30"/>
        <v>-</v>
      </c>
      <c r="T55" s="93" t="str">
        <f t="shared" si="30"/>
        <v>-</v>
      </c>
      <c r="U55" s="93" t="str">
        <f t="shared" si="30"/>
        <v>-</v>
      </c>
      <c r="V55" s="93" t="str">
        <f t="shared" si="30"/>
        <v>-</v>
      </c>
      <c r="W55" s="93" t="str">
        <f t="shared" si="30"/>
        <v>-</v>
      </c>
      <c r="X55" s="94" t="str">
        <f t="shared" si="30"/>
        <v>-</v>
      </c>
      <c r="Y55" s="113" t="str">
        <f t="shared" si="30"/>
        <v>-</v>
      </c>
      <c r="Z55" s="92" t="str">
        <f t="shared" si="30"/>
        <v>-</v>
      </c>
      <c r="AA55" s="93" t="str">
        <f t="shared" si="30"/>
        <v>-</v>
      </c>
      <c r="AB55" s="93" t="str">
        <f t="shared" si="30"/>
        <v>-</v>
      </c>
      <c r="AC55" s="93" t="str">
        <f t="shared" si="30"/>
        <v>-</v>
      </c>
      <c r="AD55" s="93" t="str">
        <f t="shared" si="30"/>
        <v>-</v>
      </c>
      <c r="AE55" s="94" t="str">
        <f t="shared" si="30"/>
        <v>-</v>
      </c>
      <c r="AF55" s="113" t="str">
        <f t="shared" si="30"/>
        <v>-</v>
      </c>
      <c r="AG55" s="92" t="str">
        <f t="shared" si="30"/>
        <v>-</v>
      </c>
      <c r="AH55" s="93" t="str">
        <f t="shared" si="30"/>
        <v>-</v>
      </c>
      <c r="AI55" s="93" t="str">
        <f t="shared" si="30"/>
        <v>-</v>
      </c>
      <c r="AJ55" s="93" t="str">
        <f t="shared" si="30"/>
        <v>-</v>
      </c>
      <c r="AK55" s="93" t="str">
        <f t="shared" si="30"/>
        <v>-</v>
      </c>
      <c r="AL55" s="94" t="str">
        <f t="shared" si="30"/>
        <v>-</v>
      </c>
      <c r="AM55" s="113" t="str">
        <f t="shared" si="30"/>
        <v>-</v>
      </c>
      <c r="AN55" s="113" t="str">
        <f t="shared" si="30"/>
        <v>-</v>
      </c>
    </row>
    <row r="56" spans="1:40">
      <c r="A56" s="264" t="s">
        <v>85</v>
      </c>
      <c r="B56" s="265"/>
      <c r="C56" s="265"/>
      <c r="D56" s="266"/>
      <c r="E56" s="92" t="str">
        <f t="shared" ref="E56:AN56" si="31">IFERROR(E31/E35,"-")</f>
        <v>-</v>
      </c>
      <c r="F56" s="93" t="str">
        <f t="shared" si="31"/>
        <v>-</v>
      </c>
      <c r="G56" s="93" t="str">
        <f t="shared" si="31"/>
        <v>-</v>
      </c>
      <c r="H56" s="93" t="str">
        <f t="shared" si="31"/>
        <v>-</v>
      </c>
      <c r="I56" s="93" t="str">
        <f t="shared" si="31"/>
        <v>-</v>
      </c>
      <c r="J56" s="94" t="str">
        <f t="shared" si="31"/>
        <v>-</v>
      </c>
      <c r="K56" s="113" t="str">
        <f t="shared" si="31"/>
        <v>-</v>
      </c>
      <c r="L56" s="92" t="str">
        <f t="shared" si="31"/>
        <v>-</v>
      </c>
      <c r="M56" s="93" t="str">
        <f t="shared" si="31"/>
        <v>-</v>
      </c>
      <c r="N56" s="93" t="str">
        <f t="shared" si="31"/>
        <v>-</v>
      </c>
      <c r="O56" s="93" t="str">
        <f t="shared" si="31"/>
        <v>-</v>
      </c>
      <c r="P56" s="93" t="str">
        <f t="shared" si="31"/>
        <v>-</v>
      </c>
      <c r="Q56" s="94" t="str">
        <f t="shared" si="31"/>
        <v>-</v>
      </c>
      <c r="R56" s="113" t="str">
        <f t="shared" si="31"/>
        <v>-</v>
      </c>
      <c r="S56" s="92" t="str">
        <f t="shared" si="31"/>
        <v>-</v>
      </c>
      <c r="T56" s="93" t="str">
        <f t="shared" si="31"/>
        <v>-</v>
      </c>
      <c r="U56" s="93" t="str">
        <f t="shared" si="31"/>
        <v>-</v>
      </c>
      <c r="V56" s="93" t="str">
        <f t="shared" si="31"/>
        <v>-</v>
      </c>
      <c r="W56" s="93" t="str">
        <f t="shared" si="31"/>
        <v>-</v>
      </c>
      <c r="X56" s="94" t="str">
        <f t="shared" si="31"/>
        <v>-</v>
      </c>
      <c r="Y56" s="113" t="str">
        <f t="shared" si="31"/>
        <v>-</v>
      </c>
      <c r="Z56" s="92" t="str">
        <f t="shared" si="31"/>
        <v>-</v>
      </c>
      <c r="AA56" s="93" t="str">
        <f t="shared" si="31"/>
        <v>-</v>
      </c>
      <c r="AB56" s="93" t="str">
        <f t="shared" si="31"/>
        <v>-</v>
      </c>
      <c r="AC56" s="93" t="str">
        <f t="shared" si="31"/>
        <v>-</v>
      </c>
      <c r="AD56" s="93" t="str">
        <f t="shared" si="31"/>
        <v>-</v>
      </c>
      <c r="AE56" s="94" t="str">
        <f t="shared" si="31"/>
        <v>-</v>
      </c>
      <c r="AF56" s="113" t="str">
        <f t="shared" si="31"/>
        <v>-</v>
      </c>
      <c r="AG56" s="92" t="str">
        <f t="shared" si="31"/>
        <v>-</v>
      </c>
      <c r="AH56" s="93" t="str">
        <f t="shared" si="31"/>
        <v>-</v>
      </c>
      <c r="AI56" s="93" t="str">
        <f t="shared" si="31"/>
        <v>-</v>
      </c>
      <c r="AJ56" s="93" t="str">
        <f t="shared" si="31"/>
        <v>-</v>
      </c>
      <c r="AK56" s="93" t="str">
        <f t="shared" si="31"/>
        <v>-</v>
      </c>
      <c r="AL56" s="94" t="str">
        <f t="shared" si="31"/>
        <v>-</v>
      </c>
      <c r="AM56" s="113" t="str">
        <f t="shared" si="31"/>
        <v>-</v>
      </c>
      <c r="AN56" s="113" t="str">
        <f t="shared" si="31"/>
        <v>-</v>
      </c>
    </row>
    <row r="57" spans="1:40">
      <c r="A57" s="264" t="s">
        <v>86</v>
      </c>
      <c r="B57" s="265"/>
      <c r="C57" s="265"/>
      <c r="D57" s="266"/>
      <c r="E57" s="92" t="str">
        <f t="shared" ref="E57:AN57" si="32">IFERROR(E34/E35,"-")</f>
        <v>-</v>
      </c>
      <c r="F57" s="93" t="str">
        <f t="shared" si="32"/>
        <v>-</v>
      </c>
      <c r="G57" s="93" t="str">
        <f t="shared" si="32"/>
        <v>-</v>
      </c>
      <c r="H57" s="93" t="str">
        <f t="shared" si="32"/>
        <v>-</v>
      </c>
      <c r="I57" s="93" t="str">
        <f t="shared" si="32"/>
        <v>-</v>
      </c>
      <c r="J57" s="94" t="str">
        <f t="shared" si="32"/>
        <v>-</v>
      </c>
      <c r="K57" s="113" t="str">
        <f t="shared" si="32"/>
        <v>-</v>
      </c>
      <c r="L57" s="92" t="str">
        <f t="shared" si="32"/>
        <v>-</v>
      </c>
      <c r="M57" s="93" t="str">
        <f t="shared" si="32"/>
        <v>-</v>
      </c>
      <c r="N57" s="93" t="str">
        <f t="shared" si="32"/>
        <v>-</v>
      </c>
      <c r="O57" s="93" t="str">
        <f t="shared" si="32"/>
        <v>-</v>
      </c>
      <c r="P57" s="93" t="str">
        <f t="shared" si="32"/>
        <v>-</v>
      </c>
      <c r="Q57" s="94" t="str">
        <f t="shared" si="32"/>
        <v>-</v>
      </c>
      <c r="R57" s="113" t="str">
        <f t="shared" si="32"/>
        <v>-</v>
      </c>
      <c r="S57" s="92" t="str">
        <f t="shared" si="32"/>
        <v>-</v>
      </c>
      <c r="T57" s="93" t="str">
        <f t="shared" si="32"/>
        <v>-</v>
      </c>
      <c r="U57" s="93" t="str">
        <f t="shared" si="32"/>
        <v>-</v>
      </c>
      <c r="V57" s="93" t="str">
        <f t="shared" si="32"/>
        <v>-</v>
      </c>
      <c r="W57" s="93" t="str">
        <f t="shared" si="32"/>
        <v>-</v>
      </c>
      <c r="X57" s="94" t="str">
        <f t="shared" si="32"/>
        <v>-</v>
      </c>
      <c r="Y57" s="113" t="str">
        <f t="shared" si="32"/>
        <v>-</v>
      </c>
      <c r="Z57" s="92" t="str">
        <f t="shared" si="32"/>
        <v>-</v>
      </c>
      <c r="AA57" s="93" t="str">
        <f t="shared" si="32"/>
        <v>-</v>
      </c>
      <c r="AB57" s="93" t="str">
        <f t="shared" si="32"/>
        <v>-</v>
      </c>
      <c r="AC57" s="93" t="str">
        <f t="shared" si="32"/>
        <v>-</v>
      </c>
      <c r="AD57" s="93" t="str">
        <f t="shared" si="32"/>
        <v>-</v>
      </c>
      <c r="AE57" s="94" t="str">
        <f t="shared" si="32"/>
        <v>-</v>
      </c>
      <c r="AF57" s="113" t="str">
        <f t="shared" si="32"/>
        <v>-</v>
      </c>
      <c r="AG57" s="92" t="str">
        <f t="shared" si="32"/>
        <v>-</v>
      </c>
      <c r="AH57" s="93" t="str">
        <f t="shared" si="32"/>
        <v>-</v>
      </c>
      <c r="AI57" s="93" t="str">
        <f t="shared" si="32"/>
        <v>-</v>
      </c>
      <c r="AJ57" s="93" t="str">
        <f t="shared" si="32"/>
        <v>-</v>
      </c>
      <c r="AK57" s="93" t="str">
        <f t="shared" si="32"/>
        <v>-</v>
      </c>
      <c r="AL57" s="94" t="str">
        <f t="shared" si="32"/>
        <v>-</v>
      </c>
      <c r="AM57" s="113" t="str">
        <f t="shared" si="32"/>
        <v>-</v>
      </c>
      <c r="AN57" s="113" t="str">
        <f t="shared" si="32"/>
        <v>-</v>
      </c>
    </row>
    <row r="58" spans="1:40">
      <c r="A58" s="264" t="s">
        <v>87</v>
      </c>
      <c r="B58" s="265"/>
      <c r="C58" s="265"/>
      <c r="D58" s="266"/>
      <c r="E58" s="92" t="str">
        <f t="shared" ref="E58:AN58" si="33">IFERROR(E23/E35,"-")</f>
        <v>-</v>
      </c>
      <c r="F58" s="93" t="str">
        <f t="shared" si="33"/>
        <v>-</v>
      </c>
      <c r="G58" s="93" t="str">
        <f t="shared" si="33"/>
        <v>-</v>
      </c>
      <c r="H58" s="93" t="str">
        <f t="shared" si="33"/>
        <v>-</v>
      </c>
      <c r="I58" s="93" t="str">
        <f t="shared" si="33"/>
        <v>-</v>
      </c>
      <c r="J58" s="94" t="str">
        <f t="shared" si="33"/>
        <v>-</v>
      </c>
      <c r="K58" s="113" t="str">
        <f t="shared" si="33"/>
        <v>-</v>
      </c>
      <c r="L58" s="92" t="str">
        <f t="shared" si="33"/>
        <v>-</v>
      </c>
      <c r="M58" s="93" t="str">
        <f t="shared" si="33"/>
        <v>-</v>
      </c>
      <c r="N58" s="93" t="str">
        <f t="shared" si="33"/>
        <v>-</v>
      </c>
      <c r="O58" s="93" t="str">
        <f t="shared" si="33"/>
        <v>-</v>
      </c>
      <c r="P58" s="93" t="str">
        <f t="shared" si="33"/>
        <v>-</v>
      </c>
      <c r="Q58" s="94" t="str">
        <f t="shared" si="33"/>
        <v>-</v>
      </c>
      <c r="R58" s="113" t="str">
        <f t="shared" si="33"/>
        <v>-</v>
      </c>
      <c r="S58" s="92" t="str">
        <f t="shared" si="33"/>
        <v>-</v>
      </c>
      <c r="T58" s="93" t="str">
        <f t="shared" si="33"/>
        <v>-</v>
      </c>
      <c r="U58" s="93" t="str">
        <f t="shared" si="33"/>
        <v>-</v>
      </c>
      <c r="V58" s="93" t="str">
        <f t="shared" si="33"/>
        <v>-</v>
      </c>
      <c r="W58" s="93" t="str">
        <f t="shared" si="33"/>
        <v>-</v>
      </c>
      <c r="X58" s="94" t="str">
        <f t="shared" si="33"/>
        <v>-</v>
      </c>
      <c r="Y58" s="113" t="str">
        <f t="shared" si="33"/>
        <v>-</v>
      </c>
      <c r="Z58" s="92" t="str">
        <f t="shared" si="33"/>
        <v>-</v>
      </c>
      <c r="AA58" s="93" t="str">
        <f t="shared" si="33"/>
        <v>-</v>
      </c>
      <c r="AB58" s="93" t="str">
        <f t="shared" si="33"/>
        <v>-</v>
      </c>
      <c r="AC58" s="93" t="str">
        <f t="shared" si="33"/>
        <v>-</v>
      </c>
      <c r="AD58" s="93" t="str">
        <f t="shared" si="33"/>
        <v>-</v>
      </c>
      <c r="AE58" s="94" t="str">
        <f t="shared" si="33"/>
        <v>-</v>
      </c>
      <c r="AF58" s="113" t="str">
        <f t="shared" si="33"/>
        <v>-</v>
      </c>
      <c r="AG58" s="92" t="str">
        <f t="shared" si="33"/>
        <v>-</v>
      </c>
      <c r="AH58" s="93" t="str">
        <f t="shared" si="33"/>
        <v>-</v>
      </c>
      <c r="AI58" s="93" t="str">
        <f t="shared" si="33"/>
        <v>-</v>
      </c>
      <c r="AJ58" s="93" t="str">
        <f t="shared" si="33"/>
        <v>-</v>
      </c>
      <c r="AK58" s="93" t="str">
        <f t="shared" si="33"/>
        <v>-</v>
      </c>
      <c r="AL58" s="94" t="str">
        <f t="shared" si="33"/>
        <v>-</v>
      </c>
      <c r="AM58" s="113" t="str">
        <f t="shared" si="33"/>
        <v>-</v>
      </c>
      <c r="AN58" s="113" t="str">
        <f t="shared" si="33"/>
        <v>-</v>
      </c>
    </row>
    <row r="59" spans="1:40" ht="15.75" customHeight="1">
      <c r="A59" s="301" t="s">
        <v>88</v>
      </c>
      <c r="B59" s="302"/>
      <c r="C59" s="302"/>
      <c r="D59" s="303"/>
      <c r="E59" s="95" t="str">
        <f t="shared" ref="E59:AN59" si="34">IFERROR(E24/E35,"-")</f>
        <v>-</v>
      </c>
      <c r="F59" s="96" t="str">
        <f t="shared" si="34"/>
        <v>-</v>
      </c>
      <c r="G59" s="96" t="str">
        <f t="shared" si="34"/>
        <v>-</v>
      </c>
      <c r="H59" s="96" t="str">
        <f t="shared" si="34"/>
        <v>-</v>
      </c>
      <c r="I59" s="96" t="str">
        <f t="shared" si="34"/>
        <v>-</v>
      </c>
      <c r="J59" s="97" t="str">
        <f t="shared" si="34"/>
        <v>-</v>
      </c>
      <c r="K59" s="114" t="str">
        <f t="shared" si="34"/>
        <v>-</v>
      </c>
      <c r="L59" s="95" t="str">
        <f t="shared" si="34"/>
        <v>-</v>
      </c>
      <c r="M59" s="96" t="str">
        <f t="shared" si="34"/>
        <v>-</v>
      </c>
      <c r="N59" s="96" t="str">
        <f t="shared" si="34"/>
        <v>-</v>
      </c>
      <c r="O59" s="96" t="str">
        <f t="shared" si="34"/>
        <v>-</v>
      </c>
      <c r="P59" s="96" t="str">
        <f t="shared" si="34"/>
        <v>-</v>
      </c>
      <c r="Q59" s="97" t="str">
        <f t="shared" si="34"/>
        <v>-</v>
      </c>
      <c r="R59" s="114" t="str">
        <f t="shared" si="34"/>
        <v>-</v>
      </c>
      <c r="S59" s="95" t="str">
        <f t="shared" si="34"/>
        <v>-</v>
      </c>
      <c r="T59" s="96" t="str">
        <f t="shared" si="34"/>
        <v>-</v>
      </c>
      <c r="U59" s="96" t="str">
        <f t="shared" si="34"/>
        <v>-</v>
      </c>
      <c r="V59" s="96" t="str">
        <f t="shared" si="34"/>
        <v>-</v>
      </c>
      <c r="W59" s="96" t="str">
        <f t="shared" si="34"/>
        <v>-</v>
      </c>
      <c r="X59" s="97" t="str">
        <f t="shared" si="34"/>
        <v>-</v>
      </c>
      <c r="Y59" s="114" t="str">
        <f t="shared" si="34"/>
        <v>-</v>
      </c>
      <c r="Z59" s="95" t="str">
        <f t="shared" si="34"/>
        <v>-</v>
      </c>
      <c r="AA59" s="96" t="str">
        <f t="shared" si="34"/>
        <v>-</v>
      </c>
      <c r="AB59" s="96" t="str">
        <f t="shared" si="34"/>
        <v>-</v>
      </c>
      <c r="AC59" s="96" t="str">
        <f t="shared" si="34"/>
        <v>-</v>
      </c>
      <c r="AD59" s="96" t="str">
        <f t="shared" si="34"/>
        <v>-</v>
      </c>
      <c r="AE59" s="97" t="str">
        <f t="shared" si="34"/>
        <v>-</v>
      </c>
      <c r="AF59" s="114" t="str">
        <f t="shared" si="34"/>
        <v>-</v>
      </c>
      <c r="AG59" s="95" t="str">
        <f t="shared" si="34"/>
        <v>-</v>
      </c>
      <c r="AH59" s="96" t="str">
        <f t="shared" si="34"/>
        <v>-</v>
      </c>
      <c r="AI59" s="96" t="str">
        <f t="shared" si="34"/>
        <v>-</v>
      </c>
      <c r="AJ59" s="96" t="str">
        <f t="shared" si="34"/>
        <v>-</v>
      </c>
      <c r="AK59" s="96" t="str">
        <f t="shared" si="34"/>
        <v>-</v>
      </c>
      <c r="AL59" s="97" t="str">
        <f t="shared" si="34"/>
        <v>-</v>
      </c>
      <c r="AM59" s="114" t="str">
        <f t="shared" si="34"/>
        <v>-</v>
      </c>
      <c r="AN59" s="114" t="str">
        <f t="shared" si="34"/>
        <v>-</v>
      </c>
    </row>
    <row r="60" spans="1:40" ht="16.5" customHeight="1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0" ht="15.75" customHeight="1">
      <c r="A61" s="249" t="s">
        <v>89</v>
      </c>
      <c r="B61" s="250"/>
      <c r="C61" s="250"/>
      <c r="D61" s="251"/>
      <c r="E61" s="5"/>
      <c r="F61" s="6"/>
      <c r="G61" s="6"/>
      <c r="H61" s="6"/>
      <c r="I61" s="6"/>
      <c r="J61" s="15"/>
      <c r="K61" s="72">
        <f t="shared" ref="K61:K67" si="35">SUM(E61:J61)</f>
        <v>0</v>
      </c>
      <c r="L61" s="5"/>
      <c r="M61" s="6"/>
      <c r="N61" s="6"/>
      <c r="O61" s="6"/>
      <c r="P61" s="6"/>
      <c r="Q61" s="15"/>
      <c r="R61" s="72">
        <f t="shared" ref="R61:R67" si="36">SUM(L61:Q61)</f>
        <v>0</v>
      </c>
      <c r="S61" s="5"/>
      <c r="T61" s="6"/>
      <c r="U61" s="6"/>
      <c r="V61" s="6"/>
      <c r="W61" s="6"/>
      <c r="X61" s="15"/>
      <c r="Y61" s="72">
        <f t="shared" ref="Y61:Y67" si="37">SUM(S61:X61)</f>
        <v>0</v>
      </c>
      <c r="Z61" s="5"/>
      <c r="AA61" s="6"/>
      <c r="AB61" s="6"/>
      <c r="AC61" s="6"/>
      <c r="AD61" s="6"/>
      <c r="AE61" s="15"/>
      <c r="AF61" s="72">
        <f t="shared" ref="AF61:AF67" si="38">SUM(Z61:AE61)</f>
        <v>0</v>
      </c>
      <c r="AG61" s="5"/>
      <c r="AH61" s="6"/>
      <c r="AI61" s="6"/>
      <c r="AJ61" s="6"/>
      <c r="AK61" s="6"/>
      <c r="AL61" s="15"/>
      <c r="AM61" s="72">
        <f t="shared" ref="AM61:AM67" si="39">SUM(AG61:AL61)</f>
        <v>0</v>
      </c>
      <c r="AN61" s="72">
        <f t="shared" ref="AN61:AN67" si="40">K61+R61+Y61+AF61+AM61</f>
        <v>0</v>
      </c>
    </row>
    <row r="62" spans="1:40">
      <c r="A62" s="243" t="s">
        <v>90</v>
      </c>
      <c r="B62" s="244"/>
      <c r="C62" s="244"/>
      <c r="D62" s="245"/>
      <c r="E62" s="7"/>
      <c r="F62" s="8"/>
      <c r="G62" s="8"/>
      <c r="H62" s="8"/>
      <c r="I62" s="8"/>
      <c r="J62" s="16"/>
      <c r="K62" s="73">
        <f t="shared" si="35"/>
        <v>0</v>
      </c>
      <c r="L62" s="7"/>
      <c r="M62" s="8"/>
      <c r="N62" s="8"/>
      <c r="O62" s="8"/>
      <c r="P62" s="8"/>
      <c r="Q62" s="16"/>
      <c r="R62" s="73">
        <f t="shared" si="36"/>
        <v>0</v>
      </c>
      <c r="S62" s="7"/>
      <c r="T62" s="8"/>
      <c r="U62" s="8"/>
      <c r="V62" s="8"/>
      <c r="W62" s="8"/>
      <c r="X62" s="16"/>
      <c r="Y62" s="73">
        <f t="shared" si="37"/>
        <v>0</v>
      </c>
      <c r="Z62" s="7"/>
      <c r="AA62" s="8"/>
      <c r="AB62" s="8"/>
      <c r="AC62" s="8"/>
      <c r="AD62" s="8"/>
      <c r="AE62" s="16"/>
      <c r="AF62" s="73">
        <f t="shared" si="38"/>
        <v>0</v>
      </c>
      <c r="AG62" s="7"/>
      <c r="AH62" s="8"/>
      <c r="AI62" s="8"/>
      <c r="AJ62" s="8"/>
      <c r="AK62" s="8"/>
      <c r="AL62" s="16"/>
      <c r="AM62" s="73">
        <f t="shared" si="39"/>
        <v>0</v>
      </c>
      <c r="AN62" s="73">
        <f t="shared" si="40"/>
        <v>0</v>
      </c>
    </row>
    <row r="63" spans="1:40">
      <c r="A63" s="243" t="s">
        <v>91</v>
      </c>
      <c r="B63" s="244"/>
      <c r="C63" s="244"/>
      <c r="D63" s="245"/>
      <c r="E63" s="7"/>
      <c r="F63" s="8"/>
      <c r="G63" s="8"/>
      <c r="H63" s="8"/>
      <c r="I63" s="8"/>
      <c r="J63" s="16"/>
      <c r="K63" s="73">
        <f t="shared" si="35"/>
        <v>0</v>
      </c>
      <c r="L63" s="7"/>
      <c r="M63" s="8"/>
      <c r="N63" s="8"/>
      <c r="O63" s="8"/>
      <c r="P63" s="8"/>
      <c r="Q63" s="16"/>
      <c r="R63" s="73">
        <f t="shared" si="36"/>
        <v>0</v>
      </c>
      <c r="S63" s="7"/>
      <c r="T63" s="8"/>
      <c r="U63" s="8"/>
      <c r="V63" s="8"/>
      <c r="W63" s="8"/>
      <c r="X63" s="16"/>
      <c r="Y63" s="73">
        <f t="shared" si="37"/>
        <v>0</v>
      </c>
      <c r="Z63" s="7"/>
      <c r="AA63" s="8"/>
      <c r="AB63" s="8"/>
      <c r="AC63" s="8"/>
      <c r="AD63" s="8"/>
      <c r="AE63" s="16"/>
      <c r="AF63" s="73">
        <f t="shared" si="38"/>
        <v>0</v>
      </c>
      <c r="AG63" s="7"/>
      <c r="AH63" s="8"/>
      <c r="AI63" s="8"/>
      <c r="AJ63" s="8"/>
      <c r="AK63" s="8"/>
      <c r="AL63" s="16"/>
      <c r="AM63" s="73">
        <f t="shared" si="39"/>
        <v>0</v>
      </c>
      <c r="AN63" s="73">
        <f t="shared" si="40"/>
        <v>0</v>
      </c>
    </row>
    <row r="64" spans="1:40">
      <c r="A64" s="243" t="s">
        <v>92</v>
      </c>
      <c r="B64" s="244"/>
      <c r="C64" s="244"/>
      <c r="D64" s="245"/>
      <c r="E64" s="7"/>
      <c r="F64" s="8"/>
      <c r="G64" s="8"/>
      <c r="H64" s="8"/>
      <c r="I64" s="8"/>
      <c r="J64" s="16"/>
      <c r="K64" s="73">
        <f t="shared" si="35"/>
        <v>0</v>
      </c>
      <c r="L64" s="7"/>
      <c r="M64" s="8"/>
      <c r="N64" s="8"/>
      <c r="O64" s="8"/>
      <c r="P64" s="8"/>
      <c r="Q64" s="16"/>
      <c r="R64" s="73">
        <f t="shared" si="36"/>
        <v>0</v>
      </c>
      <c r="S64" s="7"/>
      <c r="T64" s="8"/>
      <c r="U64" s="8"/>
      <c r="V64" s="8"/>
      <c r="W64" s="8"/>
      <c r="X64" s="16"/>
      <c r="Y64" s="73">
        <f t="shared" si="37"/>
        <v>0</v>
      </c>
      <c r="Z64" s="7"/>
      <c r="AA64" s="8"/>
      <c r="AB64" s="8"/>
      <c r="AC64" s="8"/>
      <c r="AD64" s="8"/>
      <c r="AE64" s="16"/>
      <c r="AF64" s="73">
        <f t="shared" si="38"/>
        <v>0</v>
      </c>
      <c r="AG64" s="7"/>
      <c r="AH64" s="8"/>
      <c r="AI64" s="8"/>
      <c r="AJ64" s="8"/>
      <c r="AK64" s="8"/>
      <c r="AL64" s="16"/>
      <c r="AM64" s="73">
        <f t="shared" si="39"/>
        <v>0</v>
      </c>
      <c r="AN64" s="73">
        <f t="shared" si="40"/>
        <v>0</v>
      </c>
    </row>
    <row r="65" spans="1:40">
      <c r="A65" s="243" t="s">
        <v>93</v>
      </c>
      <c r="B65" s="244"/>
      <c r="C65" s="244"/>
      <c r="D65" s="245"/>
      <c r="E65" s="7"/>
      <c r="F65" s="8"/>
      <c r="G65" s="8"/>
      <c r="H65" s="8"/>
      <c r="I65" s="8"/>
      <c r="J65" s="16"/>
      <c r="K65" s="73">
        <f t="shared" si="35"/>
        <v>0</v>
      </c>
      <c r="L65" s="7"/>
      <c r="M65" s="8"/>
      <c r="N65" s="8"/>
      <c r="O65" s="8"/>
      <c r="P65" s="8"/>
      <c r="Q65" s="16"/>
      <c r="R65" s="73">
        <f t="shared" si="36"/>
        <v>0</v>
      </c>
      <c r="S65" s="7"/>
      <c r="T65" s="8"/>
      <c r="U65" s="8"/>
      <c r="V65" s="8"/>
      <c r="W65" s="8"/>
      <c r="X65" s="16"/>
      <c r="Y65" s="73">
        <f t="shared" si="37"/>
        <v>0</v>
      </c>
      <c r="Z65" s="7"/>
      <c r="AA65" s="8"/>
      <c r="AB65" s="8"/>
      <c r="AC65" s="8"/>
      <c r="AD65" s="8"/>
      <c r="AE65" s="16"/>
      <c r="AF65" s="73">
        <f t="shared" si="38"/>
        <v>0</v>
      </c>
      <c r="AG65" s="7"/>
      <c r="AH65" s="8"/>
      <c r="AI65" s="8"/>
      <c r="AJ65" s="8"/>
      <c r="AK65" s="8"/>
      <c r="AL65" s="16"/>
      <c r="AM65" s="73">
        <f t="shared" si="39"/>
        <v>0</v>
      </c>
      <c r="AN65" s="73">
        <f t="shared" si="40"/>
        <v>0</v>
      </c>
    </row>
    <row r="66" spans="1:40">
      <c r="A66" s="243" t="s">
        <v>94</v>
      </c>
      <c r="B66" s="244"/>
      <c r="C66" s="244"/>
      <c r="D66" s="245"/>
      <c r="E66" s="7"/>
      <c r="F66" s="8"/>
      <c r="G66" s="8"/>
      <c r="H66" s="8"/>
      <c r="I66" s="8"/>
      <c r="J66" s="16"/>
      <c r="K66" s="73">
        <f t="shared" si="35"/>
        <v>0</v>
      </c>
      <c r="L66" s="7"/>
      <c r="M66" s="8"/>
      <c r="N66" s="8"/>
      <c r="O66" s="8"/>
      <c r="P66" s="8"/>
      <c r="Q66" s="16"/>
      <c r="R66" s="73">
        <f t="shared" si="36"/>
        <v>0</v>
      </c>
      <c r="S66" s="7"/>
      <c r="T66" s="8"/>
      <c r="U66" s="8"/>
      <c r="V66" s="8"/>
      <c r="W66" s="8"/>
      <c r="X66" s="16"/>
      <c r="Y66" s="73">
        <f t="shared" si="37"/>
        <v>0</v>
      </c>
      <c r="Z66" s="7"/>
      <c r="AA66" s="8"/>
      <c r="AB66" s="8"/>
      <c r="AC66" s="8"/>
      <c r="AD66" s="8"/>
      <c r="AE66" s="16"/>
      <c r="AF66" s="73">
        <f t="shared" si="38"/>
        <v>0</v>
      </c>
      <c r="AG66" s="7"/>
      <c r="AH66" s="8"/>
      <c r="AI66" s="8"/>
      <c r="AJ66" s="8"/>
      <c r="AK66" s="8"/>
      <c r="AL66" s="16"/>
      <c r="AM66" s="73">
        <f t="shared" si="39"/>
        <v>0</v>
      </c>
      <c r="AN66" s="73">
        <f t="shared" si="40"/>
        <v>0</v>
      </c>
    </row>
    <row r="67" spans="1:40">
      <c r="A67" s="243" t="s">
        <v>95</v>
      </c>
      <c r="B67" s="244"/>
      <c r="C67" s="244"/>
      <c r="D67" s="245"/>
      <c r="E67" s="7"/>
      <c r="F67" s="8"/>
      <c r="G67" s="8"/>
      <c r="H67" s="8"/>
      <c r="I67" s="8"/>
      <c r="J67" s="16"/>
      <c r="K67" s="73">
        <f t="shared" si="35"/>
        <v>0</v>
      </c>
      <c r="L67" s="7"/>
      <c r="M67" s="8"/>
      <c r="N67" s="8"/>
      <c r="O67" s="8"/>
      <c r="P67" s="8"/>
      <c r="Q67" s="16"/>
      <c r="R67" s="73">
        <f t="shared" si="36"/>
        <v>0</v>
      </c>
      <c r="S67" s="7"/>
      <c r="T67" s="8"/>
      <c r="U67" s="8"/>
      <c r="V67" s="8"/>
      <c r="W67" s="8"/>
      <c r="X67" s="16"/>
      <c r="Y67" s="73">
        <f t="shared" si="37"/>
        <v>0</v>
      </c>
      <c r="Z67" s="7"/>
      <c r="AA67" s="8"/>
      <c r="AB67" s="8"/>
      <c r="AC67" s="8"/>
      <c r="AD67" s="8"/>
      <c r="AE67" s="16"/>
      <c r="AF67" s="73">
        <f t="shared" si="38"/>
        <v>0</v>
      </c>
      <c r="AG67" s="7"/>
      <c r="AH67" s="8"/>
      <c r="AI67" s="8"/>
      <c r="AJ67" s="8"/>
      <c r="AK67" s="8"/>
      <c r="AL67" s="16"/>
      <c r="AM67" s="73">
        <f t="shared" si="39"/>
        <v>0</v>
      </c>
      <c r="AN67" s="73">
        <f t="shared" si="40"/>
        <v>0</v>
      </c>
    </row>
    <row r="68" spans="1:40" ht="15.75" customHeight="1">
      <c r="A68" s="280" t="s">
        <v>96</v>
      </c>
      <c r="B68" s="281"/>
      <c r="C68" s="281"/>
      <c r="D68" s="282"/>
      <c r="E68" s="116">
        <f t="shared" ref="E68:AN68" si="41">SUM(E35,E61:E65)</f>
        <v>0</v>
      </c>
      <c r="F68" s="117">
        <f t="shared" si="41"/>
        <v>0</v>
      </c>
      <c r="G68" s="117">
        <f t="shared" si="41"/>
        <v>0</v>
      </c>
      <c r="H68" s="117">
        <f t="shared" si="41"/>
        <v>0</v>
      </c>
      <c r="I68" s="117">
        <f t="shared" si="41"/>
        <v>0</v>
      </c>
      <c r="J68" s="118">
        <f t="shared" si="41"/>
        <v>0</v>
      </c>
      <c r="K68" s="115">
        <f t="shared" si="41"/>
        <v>0</v>
      </c>
      <c r="L68" s="116">
        <f t="shared" si="41"/>
        <v>0</v>
      </c>
      <c r="M68" s="117">
        <f t="shared" si="41"/>
        <v>0</v>
      </c>
      <c r="N68" s="117">
        <f t="shared" si="41"/>
        <v>0</v>
      </c>
      <c r="O68" s="117">
        <f t="shared" si="41"/>
        <v>0</v>
      </c>
      <c r="P68" s="117">
        <f t="shared" si="41"/>
        <v>0</v>
      </c>
      <c r="Q68" s="118">
        <f t="shared" si="41"/>
        <v>0</v>
      </c>
      <c r="R68" s="115">
        <f t="shared" si="41"/>
        <v>0</v>
      </c>
      <c r="S68" s="116">
        <f t="shared" si="41"/>
        <v>0</v>
      </c>
      <c r="T68" s="117">
        <f t="shared" si="41"/>
        <v>0</v>
      </c>
      <c r="U68" s="117">
        <f t="shared" si="41"/>
        <v>0</v>
      </c>
      <c r="V68" s="117">
        <f t="shared" si="41"/>
        <v>0</v>
      </c>
      <c r="W68" s="117">
        <f t="shared" si="41"/>
        <v>0</v>
      </c>
      <c r="X68" s="118">
        <f t="shared" si="41"/>
        <v>0</v>
      </c>
      <c r="Y68" s="115">
        <f t="shared" si="41"/>
        <v>0</v>
      </c>
      <c r="Z68" s="116">
        <f t="shared" si="41"/>
        <v>0</v>
      </c>
      <c r="AA68" s="117">
        <f t="shared" si="41"/>
        <v>0</v>
      </c>
      <c r="AB68" s="117">
        <f t="shared" si="41"/>
        <v>0</v>
      </c>
      <c r="AC68" s="117">
        <f t="shared" si="41"/>
        <v>0</v>
      </c>
      <c r="AD68" s="117">
        <f t="shared" si="41"/>
        <v>0</v>
      </c>
      <c r="AE68" s="118">
        <f t="shared" si="41"/>
        <v>0</v>
      </c>
      <c r="AF68" s="115">
        <f t="shared" si="41"/>
        <v>0</v>
      </c>
      <c r="AG68" s="116">
        <f t="shared" si="41"/>
        <v>0</v>
      </c>
      <c r="AH68" s="117">
        <f t="shared" si="41"/>
        <v>0</v>
      </c>
      <c r="AI68" s="117">
        <f t="shared" si="41"/>
        <v>0</v>
      </c>
      <c r="AJ68" s="117">
        <f t="shared" si="41"/>
        <v>0</v>
      </c>
      <c r="AK68" s="117">
        <f t="shared" si="41"/>
        <v>0</v>
      </c>
      <c r="AL68" s="118">
        <f t="shared" si="41"/>
        <v>0</v>
      </c>
      <c r="AM68" s="115">
        <f t="shared" si="41"/>
        <v>0</v>
      </c>
      <c r="AN68" s="115">
        <f t="shared" si="41"/>
        <v>0</v>
      </c>
    </row>
    <row r="69" spans="1:40" ht="16.5" customHeight="1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0" ht="15.75" customHeight="1">
      <c r="A70" s="277" t="s">
        <v>97</v>
      </c>
      <c r="B70" s="278"/>
      <c r="C70" s="278"/>
      <c r="D70" s="279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0">
      <c r="A71" s="292" t="s">
        <v>98</v>
      </c>
      <c r="B71" s="293"/>
      <c r="C71" s="293"/>
      <c r="D71" s="294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0">
      <c r="A72" s="295" t="s">
        <v>99</v>
      </c>
      <c r="B72" s="296"/>
      <c r="C72" s="296"/>
      <c r="D72" s="297"/>
      <c r="E72" s="122" t="str">
        <f t="shared" ref="E72:AN72" si="42">IFERROR(E70/E36,"-")</f>
        <v>-</v>
      </c>
      <c r="F72" s="123" t="str">
        <f t="shared" si="42"/>
        <v>-</v>
      </c>
      <c r="G72" s="123" t="str">
        <f t="shared" si="42"/>
        <v>-</v>
      </c>
      <c r="H72" s="123" t="str">
        <f t="shared" si="42"/>
        <v>-</v>
      </c>
      <c r="I72" s="123" t="str">
        <f t="shared" si="42"/>
        <v>-</v>
      </c>
      <c r="J72" s="124" t="str">
        <f t="shared" si="42"/>
        <v>-</v>
      </c>
      <c r="K72" s="120" t="str">
        <f t="shared" si="42"/>
        <v>-</v>
      </c>
      <c r="L72" s="122" t="str">
        <f t="shared" si="42"/>
        <v>-</v>
      </c>
      <c r="M72" s="123" t="str">
        <f t="shared" si="42"/>
        <v>-</v>
      </c>
      <c r="N72" s="123" t="str">
        <f t="shared" si="42"/>
        <v>-</v>
      </c>
      <c r="O72" s="123" t="str">
        <f t="shared" si="42"/>
        <v>-</v>
      </c>
      <c r="P72" s="123" t="str">
        <f t="shared" si="42"/>
        <v>-</v>
      </c>
      <c r="Q72" s="124" t="str">
        <f t="shared" si="42"/>
        <v>-</v>
      </c>
      <c r="R72" s="120" t="str">
        <f t="shared" si="42"/>
        <v>-</v>
      </c>
      <c r="S72" s="122" t="str">
        <f t="shared" si="42"/>
        <v>-</v>
      </c>
      <c r="T72" s="123" t="str">
        <f t="shared" si="42"/>
        <v>-</v>
      </c>
      <c r="U72" s="123" t="str">
        <f t="shared" si="42"/>
        <v>-</v>
      </c>
      <c r="V72" s="123" t="str">
        <f t="shared" si="42"/>
        <v>-</v>
      </c>
      <c r="W72" s="123" t="str">
        <f t="shared" si="42"/>
        <v>-</v>
      </c>
      <c r="X72" s="124" t="str">
        <f t="shared" si="42"/>
        <v>-</v>
      </c>
      <c r="Y72" s="120" t="str">
        <f t="shared" si="42"/>
        <v>-</v>
      </c>
      <c r="Z72" s="122" t="str">
        <f t="shared" si="42"/>
        <v>-</v>
      </c>
      <c r="AA72" s="123" t="str">
        <f t="shared" si="42"/>
        <v>-</v>
      </c>
      <c r="AB72" s="123" t="str">
        <f t="shared" si="42"/>
        <v>-</v>
      </c>
      <c r="AC72" s="123" t="str">
        <f t="shared" si="42"/>
        <v>-</v>
      </c>
      <c r="AD72" s="123" t="str">
        <f t="shared" si="42"/>
        <v>-</v>
      </c>
      <c r="AE72" s="124" t="str">
        <f t="shared" si="42"/>
        <v>-</v>
      </c>
      <c r="AF72" s="120" t="str">
        <f t="shared" si="42"/>
        <v>-</v>
      </c>
      <c r="AG72" s="122" t="str">
        <f t="shared" si="42"/>
        <v>-</v>
      </c>
      <c r="AH72" s="123" t="str">
        <f t="shared" si="42"/>
        <v>-</v>
      </c>
      <c r="AI72" s="123" t="str">
        <f t="shared" si="42"/>
        <v>-</v>
      </c>
      <c r="AJ72" s="123" t="str">
        <f t="shared" si="42"/>
        <v>-</v>
      </c>
      <c r="AK72" s="123" t="str">
        <f t="shared" si="42"/>
        <v>-</v>
      </c>
      <c r="AL72" s="124" t="str">
        <f t="shared" si="42"/>
        <v>-</v>
      </c>
      <c r="AM72" s="120" t="str">
        <f t="shared" si="42"/>
        <v>-</v>
      </c>
      <c r="AN72" s="120" t="str">
        <f t="shared" si="42"/>
        <v>-</v>
      </c>
    </row>
    <row r="73" spans="1:40" ht="15.75" customHeight="1">
      <c r="A73" s="289" t="s">
        <v>100</v>
      </c>
      <c r="B73" s="290"/>
      <c r="C73" s="290"/>
      <c r="D73" s="291"/>
      <c r="E73" s="125" t="str">
        <f t="shared" ref="E73:AN73" si="43">IFERROR(E71/E36,"-")</f>
        <v>-</v>
      </c>
      <c r="F73" s="126" t="str">
        <f t="shared" si="43"/>
        <v>-</v>
      </c>
      <c r="G73" s="126" t="str">
        <f t="shared" si="43"/>
        <v>-</v>
      </c>
      <c r="H73" s="126" t="str">
        <f t="shared" si="43"/>
        <v>-</v>
      </c>
      <c r="I73" s="126" t="str">
        <f t="shared" si="43"/>
        <v>-</v>
      </c>
      <c r="J73" s="127" t="str">
        <f t="shared" si="43"/>
        <v>-</v>
      </c>
      <c r="K73" s="121" t="str">
        <f t="shared" si="43"/>
        <v>-</v>
      </c>
      <c r="L73" s="125" t="str">
        <f t="shared" si="43"/>
        <v>-</v>
      </c>
      <c r="M73" s="126" t="str">
        <f t="shared" si="43"/>
        <v>-</v>
      </c>
      <c r="N73" s="126" t="str">
        <f t="shared" si="43"/>
        <v>-</v>
      </c>
      <c r="O73" s="126" t="str">
        <f t="shared" si="43"/>
        <v>-</v>
      </c>
      <c r="P73" s="126" t="str">
        <f t="shared" si="43"/>
        <v>-</v>
      </c>
      <c r="Q73" s="127" t="str">
        <f t="shared" si="43"/>
        <v>-</v>
      </c>
      <c r="R73" s="121" t="str">
        <f t="shared" si="43"/>
        <v>-</v>
      </c>
      <c r="S73" s="125" t="str">
        <f t="shared" si="43"/>
        <v>-</v>
      </c>
      <c r="T73" s="126" t="str">
        <f t="shared" si="43"/>
        <v>-</v>
      </c>
      <c r="U73" s="126" t="str">
        <f t="shared" si="43"/>
        <v>-</v>
      </c>
      <c r="V73" s="126" t="str">
        <f t="shared" si="43"/>
        <v>-</v>
      </c>
      <c r="W73" s="126" t="str">
        <f t="shared" si="43"/>
        <v>-</v>
      </c>
      <c r="X73" s="127" t="str">
        <f t="shared" si="43"/>
        <v>-</v>
      </c>
      <c r="Y73" s="121" t="str">
        <f t="shared" si="43"/>
        <v>-</v>
      </c>
      <c r="Z73" s="125" t="str">
        <f t="shared" si="43"/>
        <v>-</v>
      </c>
      <c r="AA73" s="126" t="str">
        <f t="shared" si="43"/>
        <v>-</v>
      </c>
      <c r="AB73" s="126" t="str">
        <f t="shared" si="43"/>
        <v>-</v>
      </c>
      <c r="AC73" s="126" t="str">
        <f t="shared" si="43"/>
        <v>-</v>
      </c>
      <c r="AD73" s="126" t="str">
        <f t="shared" si="43"/>
        <v>-</v>
      </c>
      <c r="AE73" s="127" t="str">
        <f t="shared" si="43"/>
        <v>-</v>
      </c>
      <c r="AF73" s="121" t="str">
        <f t="shared" si="43"/>
        <v>-</v>
      </c>
      <c r="AG73" s="125" t="str">
        <f t="shared" si="43"/>
        <v>-</v>
      </c>
      <c r="AH73" s="126" t="str">
        <f t="shared" si="43"/>
        <v>-</v>
      </c>
      <c r="AI73" s="126" t="str">
        <f t="shared" si="43"/>
        <v>-</v>
      </c>
      <c r="AJ73" s="126" t="str">
        <f t="shared" si="43"/>
        <v>-</v>
      </c>
      <c r="AK73" s="126" t="str">
        <f t="shared" si="43"/>
        <v>-</v>
      </c>
      <c r="AL73" s="127" t="str">
        <f t="shared" si="43"/>
        <v>-</v>
      </c>
      <c r="AM73" s="121" t="str">
        <f t="shared" si="43"/>
        <v>-</v>
      </c>
      <c r="AN73" s="121" t="str">
        <f t="shared" si="43"/>
        <v>-</v>
      </c>
    </row>
    <row r="74" spans="1:40" ht="16.5" customHeight="1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0" ht="15.75" customHeight="1">
      <c r="A75" s="286" t="s">
        <v>101</v>
      </c>
      <c r="B75" s="287"/>
      <c r="C75" s="287"/>
      <c r="D75" s="288"/>
      <c r="E75" s="26"/>
      <c r="F75" s="27"/>
      <c r="G75" s="27"/>
      <c r="H75" s="27"/>
      <c r="I75" s="27"/>
      <c r="J75" s="28"/>
      <c r="K75" s="128">
        <f t="shared" ref="K75:K80" si="44">SUM(E75:J75)</f>
        <v>0</v>
      </c>
      <c r="L75" s="26"/>
      <c r="M75" s="27"/>
      <c r="N75" s="27"/>
      <c r="O75" s="27"/>
      <c r="P75" s="27"/>
      <c r="Q75" s="28"/>
      <c r="R75" s="128">
        <f t="shared" ref="R75:R80" si="45">SUM(L75:Q75)</f>
        <v>0</v>
      </c>
      <c r="S75" s="26"/>
      <c r="T75" s="27"/>
      <c r="U75" s="27"/>
      <c r="V75" s="27"/>
      <c r="W75" s="27"/>
      <c r="X75" s="28"/>
      <c r="Y75" s="128">
        <f t="shared" ref="Y75:Y80" si="46">SUM(S75:X75)</f>
        <v>0</v>
      </c>
      <c r="Z75" s="26"/>
      <c r="AA75" s="27"/>
      <c r="AB75" s="27"/>
      <c r="AC75" s="27"/>
      <c r="AD75" s="27"/>
      <c r="AE75" s="28"/>
      <c r="AF75" s="128">
        <f t="shared" ref="AF75:AF80" si="47">SUM(Z75:AE75)</f>
        <v>0</v>
      </c>
      <c r="AG75" s="26"/>
      <c r="AH75" s="27"/>
      <c r="AI75" s="27"/>
      <c r="AJ75" s="27"/>
      <c r="AK75" s="27"/>
      <c r="AL75" s="28"/>
      <c r="AM75" s="128">
        <f t="shared" ref="AM75:AM80" si="48">SUM(AG75:AL75)</f>
        <v>0</v>
      </c>
      <c r="AN75" s="128">
        <f t="shared" ref="AN75:AN80" si="49">K75+R75+Y75+AF75+AM75</f>
        <v>0</v>
      </c>
    </row>
    <row r="76" spans="1:40">
      <c r="A76" s="274" t="s">
        <v>102</v>
      </c>
      <c r="B76" s="275"/>
      <c r="C76" s="275"/>
      <c r="D76" s="276"/>
      <c r="E76" s="13"/>
      <c r="F76" s="14"/>
      <c r="G76" s="14"/>
      <c r="H76" s="14"/>
      <c r="I76" s="14"/>
      <c r="J76" s="18"/>
      <c r="K76" s="129">
        <f t="shared" si="44"/>
        <v>0</v>
      </c>
      <c r="L76" s="13"/>
      <c r="M76" s="14"/>
      <c r="N76" s="14"/>
      <c r="O76" s="14"/>
      <c r="P76" s="14"/>
      <c r="Q76" s="18"/>
      <c r="R76" s="129">
        <f t="shared" si="45"/>
        <v>0</v>
      </c>
      <c r="S76" s="13"/>
      <c r="T76" s="14"/>
      <c r="U76" s="14"/>
      <c r="V76" s="14"/>
      <c r="W76" s="14"/>
      <c r="X76" s="18"/>
      <c r="Y76" s="129">
        <f t="shared" si="46"/>
        <v>0</v>
      </c>
      <c r="Z76" s="13"/>
      <c r="AA76" s="14"/>
      <c r="AB76" s="14"/>
      <c r="AC76" s="14"/>
      <c r="AD76" s="14"/>
      <c r="AE76" s="18"/>
      <c r="AF76" s="129">
        <f t="shared" si="47"/>
        <v>0</v>
      </c>
      <c r="AG76" s="13"/>
      <c r="AH76" s="14"/>
      <c r="AI76" s="14"/>
      <c r="AJ76" s="14"/>
      <c r="AK76" s="14"/>
      <c r="AL76" s="18"/>
      <c r="AM76" s="129">
        <f t="shared" si="48"/>
        <v>0</v>
      </c>
      <c r="AN76" s="129">
        <f t="shared" si="49"/>
        <v>0</v>
      </c>
    </row>
    <row r="77" spans="1:40">
      <c r="A77" s="274" t="s">
        <v>103</v>
      </c>
      <c r="B77" s="275"/>
      <c r="C77" s="275"/>
      <c r="D77" s="276"/>
      <c r="E77" s="13"/>
      <c r="F77" s="14"/>
      <c r="G77" s="14"/>
      <c r="H77" s="14"/>
      <c r="I77" s="14"/>
      <c r="J77" s="18"/>
      <c r="K77" s="129">
        <f t="shared" si="44"/>
        <v>0</v>
      </c>
      <c r="L77" s="13"/>
      <c r="M77" s="14"/>
      <c r="N77" s="14"/>
      <c r="O77" s="14"/>
      <c r="P77" s="14"/>
      <c r="Q77" s="18"/>
      <c r="R77" s="129">
        <f t="shared" si="45"/>
        <v>0</v>
      </c>
      <c r="S77" s="13"/>
      <c r="T77" s="14"/>
      <c r="U77" s="14"/>
      <c r="V77" s="14"/>
      <c r="W77" s="14"/>
      <c r="X77" s="18"/>
      <c r="Y77" s="129">
        <f t="shared" si="46"/>
        <v>0</v>
      </c>
      <c r="Z77" s="13"/>
      <c r="AA77" s="14"/>
      <c r="AB77" s="14"/>
      <c r="AC77" s="14"/>
      <c r="AD77" s="14"/>
      <c r="AE77" s="18"/>
      <c r="AF77" s="129">
        <f t="shared" si="47"/>
        <v>0</v>
      </c>
      <c r="AG77" s="13"/>
      <c r="AH77" s="14"/>
      <c r="AI77" s="14"/>
      <c r="AJ77" s="14"/>
      <c r="AK77" s="14"/>
      <c r="AL77" s="18"/>
      <c r="AM77" s="129">
        <f t="shared" si="48"/>
        <v>0</v>
      </c>
      <c r="AN77" s="129">
        <f t="shared" si="49"/>
        <v>0</v>
      </c>
    </row>
    <row r="78" spans="1:40">
      <c r="A78" s="274" t="s">
        <v>104</v>
      </c>
      <c r="B78" s="275"/>
      <c r="C78" s="275"/>
      <c r="D78" s="276"/>
      <c r="E78" s="13"/>
      <c r="F78" s="14"/>
      <c r="G78" s="14"/>
      <c r="H78" s="14"/>
      <c r="I78" s="14"/>
      <c r="J78" s="18"/>
      <c r="K78" s="129">
        <f t="shared" si="44"/>
        <v>0</v>
      </c>
      <c r="L78" s="13"/>
      <c r="M78" s="14"/>
      <c r="N78" s="14"/>
      <c r="O78" s="14"/>
      <c r="P78" s="14"/>
      <c r="Q78" s="18"/>
      <c r="R78" s="129">
        <f t="shared" si="45"/>
        <v>0</v>
      </c>
      <c r="S78" s="13"/>
      <c r="T78" s="14"/>
      <c r="U78" s="14"/>
      <c r="V78" s="14"/>
      <c r="W78" s="14"/>
      <c r="X78" s="18"/>
      <c r="Y78" s="129">
        <f t="shared" si="46"/>
        <v>0</v>
      </c>
      <c r="Z78" s="13"/>
      <c r="AA78" s="14"/>
      <c r="AB78" s="14"/>
      <c r="AC78" s="14"/>
      <c r="AD78" s="14"/>
      <c r="AE78" s="18"/>
      <c r="AF78" s="129">
        <f t="shared" si="47"/>
        <v>0</v>
      </c>
      <c r="AG78" s="13"/>
      <c r="AH78" s="14"/>
      <c r="AI78" s="14"/>
      <c r="AJ78" s="14"/>
      <c r="AK78" s="14"/>
      <c r="AL78" s="18"/>
      <c r="AM78" s="129">
        <f t="shared" si="48"/>
        <v>0</v>
      </c>
      <c r="AN78" s="129">
        <f t="shared" si="49"/>
        <v>0</v>
      </c>
    </row>
    <row r="79" spans="1:40">
      <c r="A79" s="274" t="s">
        <v>105</v>
      </c>
      <c r="B79" s="275"/>
      <c r="C79" s="275"/>
      <c r="D79" s="276"/>
      <c r="E79" s="13"/>
      <c r="F79" s="14"/>
      <c r="G79" s="14"/>
      <c r="H79" s="14"/>
      <c r="I79" s="14"/>
      <c r="J79" s="18"/>
      <c r="K79" s="129">
        <f t="shared" si="44"/>
        <v>0</v>
      </c>
      <c r="L79" s="13"/>
      <c r="M79" s="14"/>
      <c r="N79" s="14"/>
      <c r="O79" s="14"/>
      <c r="P79" s="14"/>
      <c r="Q79" s="18"/>
      <c r="R79" s="129">
        <f t="shared" si="45"/>
        <v>0</v>
      </c>
      <c r="S79" s="13"/>
      <c r="T79" s="14"/>
      <c r="U79" s="14"/>
      <c r="V79" s="14"/>
      <c r="W79" s="14"/>
      <c r="X79" s="18"/>
      <c r="Y79" s="129">
        <f t="shared" si="46"/>
        <v>0</v>
      </c>
      <c r="Z79" s="13"/>
      <c r="AA79" s="14"/>
      <c r="AB79" s="14"/>
      <c r="AC79" s="14"/>
      <c r="AD79" s="14"/>
      <c r="AE79" s="18"/>
      <c r="AF79" s="129">
        <f t="shared" si="47"/>
        <v>0</v>
      </c>
      <c r="AG79" s="13"/>
      <c r="AH79" s="14"/>
      <c r="AI79" s="14"/>
      <c r="AJ79" s="14"/>
      <c r="AK79" s="14"/>
      <c r="AL79" s="18"/>
      <c r="AM79" s="129">
        <f t="shared" si="48"/>
        <v>0</v>
      </c>
      <c r="AN79" s="129">
        <f t="shared" si="49"/>
        <v>0</v>
      </c>
    </row>
    <row r="80" spans="1:40" ht="15.75" customHeight="1">
      <c r="A80" s="274" t="s">
        <v>106</v>
      </c>
      <c r="B80" s="275"/>
      <c r="C80" s="275"/>
      <c r="D80" s="276"/>
      <c r="E80" s="13"/>
      <c r="F80" s="14"/>
      <c r="G80" s="14"/>
      <c r="H80" s="14"/>
      <c r="I80" s="14"/>
      <c r="J80" s="18"/>
      <c r="K80" s="129">
        <f t="shared" si="44"/>
        <v>0</v>
      </c>
      <c r="L80" s="13"/>
      <c r="M80" s="14"/>
      <c r="N80" s="14"/>
      <c r="O80" s="14"/>
      <c r="P80" s="14"/>
      <c r="Q80" s="18"/>
      <c r="R80" s="129">
        <f t="shared" si="45"/>
        <v>0</v>
      </c>
      <c r="S80" s="13"/>
      <c r="T80" s="14"/>
      <c r="U80" s="14"/>
      <c r="V80" s="14"/>
      <c r="W80" s="14"/>
      <c r="X80" s="18"/>
      <c r="Y80" s="129">
        <f t="shared" si="46"/>
        <v>0</v>
      </c>
      <c r="Z80" s="13"/>
      <c r="AA80" s="14"/>
      <c r="AB80" s="14"/>
      <c r="AC80" s="14"/>
      <c r="AD80" s="14"/>
      <c r="AE80" s="18"/>
      <c r="AF80" s="129">
        <f t="shared" si="47"/>
        <v>0</v>
      </c>
      <c r="AG80" s="13"/>
      <c r="AH80" s="14"/>
      <c r="AI80" s="14"/>
      <c r="AJ80" s="14"/>
      <c r="AK80" s="14"/>
      <c r="AL80" s="18"/>
      <c r="AM80" s="129">
        <f t="shared" si="48"/>
        <v>0</v>
      </c>
      <c r="AN80" s="129">
        <f t="shared" si="49"/>
        <v>0</v>
      </c>
    </row>
    <row r="81" spans="1:40" ht="15.75" customHeight="1">
      <c r="A81" s="298" t="s">
        <v>107</v>
      </c>
      <c r="B81" s="299"/>
      <c r="C81" s="299"/>
      <c r="D81" s="300"/>
      <c r="E81" s="133" t="str">
        <f t="shared" ref="E81:AN81" si="50">IFERROR(E75/(E23+E25+E26+E27),"-")</f>
        <v>-</v>
      </c>
      <c r="F81" s="133" t="str">
        <f t="shared" si="50"/>
        <v>-</v>
      </c>
      <c r="G81" s="133" t="str">
        <f t="shared" si="50"/>
        <v>-</v>
      </c>
      <c r="H81" s="133" t="str">
        <f t="shared" si="50"/>
        <v>-</v>
      </c>
      <c r="I81" s="133" t="str">
        <f t="shared" si="50"/>
        <v>-</v>
      </c>
      <c r="J81" s="134" t="str">
        <f t="shared" si="50"/>
        <v>-</v>
      </c>
      <c r="K81" s="130" t="str">
        <f t="shared" si="50"/>
        <v>-</v>
      </c>
      <c r="L81" s="135" t="str">
        <f t="shared" si="50"/>
        <v>-</v>
      </c>
      <c r="M81" s="133" t="str">
        <f t="shared" si="50"/>
        <v>-</v>
      </c>
      <c r="N81" s="133" t="str">
        <f t="shared" si="50"/>
        <v>-</v>
      </c>
      <c r="O81" s="133" t="str">
        <f t="shared" si="50"/>
        <v>-</v>
      </c>
      <c r="P81" s="133" t="str">
        <f t="shared" si="50"/>
        <v>-</v>
      </c>
      <c r="Q81" s="134" t="str">
        <f t="shared" si="50"/>
        <v>-</v>
      </c>
      <c r="R81" s="130" t="str">
        <f t="shared" si="50"/>
        <v>-</v>
      </c>
      <c r="S81" s="135" t="str">
        <f t="shared" si="50"/>
        <v>-</v>
      </c>
      <c r="T81" s="133" t="str">
        <f t="shared" si="50"/>
        <v>-</v>
      </c>
      <c r="U81" s="133" t="str">
        <f t="shared" si="50"/>
        <v>-</v>
      </c>
      <c r="V81" s="133" t="str">
        <f t="shared" si="50"/>
        <v>-</v>
      </c>
      <c r="W81" s="133" t="str">
        <f t="shared" si="50"/>
        <v>-</v>
      </c>
      <c r="X81" s="134" t="str">
        <f t="shared" si="50"/>
        <v>-</v>
      </c>
      <c r="Y81" s="130" t="str">
        <f t="shared" si="50"/>
        <v>-</v>
      </c>
      <c r="Z81" s="135" t="str">
        <f t="shared" si="50"/>
        <v>-</v>
      </c>
      <c r="AA81" s="133" t="str">
        <f t="shared" si="50"/>
        <v>-</v>
      </c>
      <c r="AB81" s="133" t="str">
        <f t="shared" si="50"/>
        <v>-</v>
      </c>
      <c r="AC81" s="133" t="str">
        <f t="shared" si="50"/>
        <v>-</v>
      </c>
      <c r="AD81" s="133" t="str">
        <f t="shared" si="50"/>
        <v>-</v>
      </c>
      <c r="AE81" s="134" t="str">
        <f t="shared" si="50"/>
        <v>-</v>
      </c>
      <c r="AF81" s="130" t="str">
        <f t="shared" si="50"/>
        <v>-</v>
      </c>
      <c r="AG81" s="135" t="str">
        <f t="shared" si="50"/>
        <v>-</v>
      </c>
      <c r="AH81" s="133" t="str">
        <f t="shared" si="50"/>
        <v>-</v>
      </c>
      <c r="AI81" s="133" t="str">
        <f t="shared" si="50"/>
        <v>-</v>
      </c>
      <c r="AJ81" s="133" t="str">
        <f t="shared" si="50"/>
        <v>-</v>
      </c>
      <c r="AK81" s="133" t="str">
        <f t="shared" si="50"/>
        <v>-</v>
      </c>
      <c r="AL81" s="134" t="str">
        <f t="shared" si="50"/>
        <v>-</v>
      </c>
      <c r="AM81" s="130" t="str">
        <f t="shared" si="50"/>
        <v>-</v>
      </c>
      <c r="AN81" s="130" t="str">
        <f t="shared" si="50"/>
        <v>-</v>
      </c>
    </row>
    <row r="82" spans="1:40">
      <c r="A82" s="283" t="s">
        <v>108</v>
      </c>
      <c r="B82" s="284"/>
      <c r="C82" s="284"/>
      <c r="D82" s="285"/>
      <c r="E82" s="136" t="str">
        <f t="shared" ref="E82:AN82" si="51">IFERROR((E76/(E24+E28+E29))/12,"-")</f>
        <v>-</v>
      </c>
      <c r="F82" s="136" t="str">
        <f t="shared" si="51"/>
        <v>-</v>
      </c>
      <c r="G82" s="136" t="str">
        <f t="shared" si="51"/>
        <v>-</v>
      </c>
      <c r="H82" s="136" t="str">
        <f t="shared" si="51"/>
        <v>-</v>
      </c>
      <c r="I82" s="136" t="str">
        <f t="shared" si="51"/>
        <v>-</v>
      </c>
      <c r="J82" s="137" t="str">
        <f t="shared" si="51"/>
        <v>-</v>
      </c>
      <c r="K82" s="131" t="str">
        <f t="shared" si="51"/>
        <v>-</v>
      </c>
      <c r="L82" s="138" t="str">
        <f t="shared" si="51"/>
        <v>-</v>
      </c>
      <c r="M82" s="136" t="str">
        <f t="shared" si="51"/>
        <v>-</v>
      </c>
      <c r="N82" s="136" t="str">
        <f t="shared" si="51"/>
        <v>-</v>
      </c>
      <c r="O82" s="136" t="str">
        <f t="shared" si="51"/>
        <v>-</v>
      </c>
      <c r="P82" s="136" t="str">
        <f t="shared" si="51"/>
        <v>-</v>
      </c>
      <c r="Q82" s="137" t="str">
        <f t="shared" si="51"/>
        <v>-</v>
      </c>
      <c r="R82" s="131" t="str">
        <f t="shared" si="51"/>
        <v>-</v>
      </c>
      <c r="S82" s="138" t="str">
        <f t="shared" si="51"/>
        <v>-</v>
      </c>
      <c r="T82" s="136" t="str">
        <f t="shared" si="51"/>
        <v>-</v>
      </c>
      <c r="U82" s="136" t="str">
        <f t="shared" si="51"/>
        <v>-</v>
      </c>
      <c r="V82" s="136" t="str">
        <f t="shared" si="51"/>
        <v>-</v>
      </c>
      <c r="W82" s="136" t="str">
        <f t="shared" si="51"/>
        <v>-</v>
      </c>
      <c r="X82" s="137" t="str">
        <f t="shared" si="51"/>
        <v>-</v>
      </c>
      <c r="Y82" s="131" t="str">
        <f t="shared" si="51"/>
        <v>-</v>
      </c>
      <c r="Z82" s="138" t="str">
        <f t="shared" si="51"/>
        <v>-</v>
      </c>
      <c r="AA82" s="136" t="str">
        <f t="shared" si="51"/>
        <v>-</v>
      </c>
      <c r="AB82" s="136" t="str">
        <f t="shared" si="51"/>
        <v>-</v>
      </c>
      <c r="AC82" s="136" t="str">
        <f t="shared" si="51"/>
        <v>-</v>
      </c>
      <c r="AD82" s="136" t="str">
        <f t="shared" si="51"/>
        <v>-</v>
      </c>
      <c r="AE82" s="137" t="str">
        <f t="shared" si="51"/>
        <v>-</v>
      </c>
      <c r="AF82" s="131" t="str">
        <f t="shared" si="51"/>
        <v>-</v>
      </c>
      <c r="AG82" s="138" t="str">
        <f t="shared" si="51"/>
        <v>-</v>
      </c>
      <c r="AH82" s="136" t="str">
        <f t="shared" si="51"/>
        <v>-</v>
      </c>
      <c r="AI82" s="136" t="str">
        <f t="shared" si="51"/>
        <v>-</v>
      </c>
      <c r="AJ82" s="136" t="str">
        <f t="shared" si="51"/>
        <v>-</v>
      </c>
      <c r="AK82" s="136" t="str">
        <f t="shared" si="51"/>
        <v>-</v>
      </c>
      <c r="AL82" s="137" t="str">
        <f t="shared" si="51"/>
        <v>-</v>
      </c>
      <c r="AM82" s="131" t="str">
        <f t="shared" si="51"/>
        <v>-</v>
      </c>
      <c r="AN82" s="131" t="str">
        <f t="shared" si="51"/>
        <v>-</v>
      </c>
    </row>
    <row r="83" spans="1:40">
      <c r="A83" s="283" t="s">
        <v>109</v>
      </c>
      <c r="B83" s="284"/>
      <c r="C83" s="284"/>
      <c r="D83" s="285"/>
      <c r="E83" s="136" t="str">
        <f t="shared" ref="E83:AN83" si="52">IFERROR(((E78-E77)/(E24+E28+E29))/12,"-")</f>
        <v>-</v>
      </c>
      <c r="F83" s="136" t="str">
        <f t="shared" si="52"/>
        <v>-</v>
      </c>
      <c r="G83" s="136" t="str">
        <f t="shared" si="52"/>
        <v>-</v>
      </c>
      <c r="H83" s="136" t="str">
        <f t="shared" si="52"/>
        <v>-</v>
      </c>
      <c r="I83" s="136" t="str">
        <f t="shared" si="52"/>
        <v>-</v>
      </c>
      <c r="J83" s="137" t="str">
        <f t="shared" si="52"/>
        <v>-</v>
      </c>
      <c r="K83" s="131" t="str">
        <f t="shared" si="52"/>
        <v>-</v>
      </c>
      <c r="L83" s="138" t="str">
        <f t="shared" si="52"/>
        <v>-</v>
      </c>
      <c r="M83" s="136" t="str">
        <f t="shared" si="52"/>
        <v>-</v>
      </c>
      <c r="N83" s="136" t="str">
        <f t="shared" si="52"/>
        <v>-</v>
      </c>
      <c r="O83" s="136" t="str">
        <f t="shared" si="52"/>
        <v>-</v>
      </c>
      <c r="P83" s="136" t="str">
        <f t="shared" si="52"/>
        <v>-</v>
      </c>
      <c r="Q83" s="137" t="str">
        <f t="shared" si="52"/>
        <v>-</v>
      </c>
      <c r="R83" s="131" t="str">
        <f t="shared" si="52"/>
        <v>-</v>
      </c>
      <c r="S83" s="138" t="str">
        <f t="shared" si="52"/>
        <v>-</v>
      </c>
      <c r="T83" s="136" t="str">
        <f t="shared" si="52"/>
        <v>-</v>
      </c>
      <c r="U83" s="136" t="str">
        <f t="shared" si="52"/>
        <v>-</v>
      </c>
      <c r="V83" s="136" t="str">
        <f t="shared" si="52"/>
        <v>-</v>
      </c>
      <c r="W83" s="136" t="str">
        <f t="shared" si="52"/>
        <v>-</v>
      </c>
      <c r="X83" s="137" t="str">
        <f t="shared" si="52"/>
        <v>-</v>
      </c>
      <c r="Y83" s="131" t="str">
        <f t="shared" si="52"/>
        <v>-</v>
      </c>
      <c r="Z83" s="138" t="str">
        <f t="shared" si="52"/>
        <v>-</v>
      </c>
      <c r="AA83" s="136" t="str">
        <f t="shared" si="52"/>
        <v>-</v>
      </c>
      <c r="AB83" s="136" t="str">
        <f t="shared" si="52"/>
        <v>-</v>
      </c>
      <c r="AC83" s="136" t="str">
        <f t="shared" si="52"/>
        <v>-</v>
      </c>
      <c r="AD83" s="136" t="str">
        <f t="shared" si="52"/>
        <v>-</v>
      </c>
      <c r="AE83" s="137" t="str">
        <f t="shared" si="52"/>
        <v>-</v>
      </c>
      <c r="AF83" s="131" t="str">
        <f t="shared" si="52"/>
        <v>-</v>
      </c>
      <c r="AG83" s="138" t="str">
        <f t="shared" si="52"/>
        <v>-</v>
      </c>
      <c r="AH83" s="136" t="str">
        <f t="shared" si="52"/>
        <v>-</v>
      </c>
      <c r="AI83" s="136" t="str">
        <f t="shared" si="52"/>
        <v>-</v>
      </c>
      <c r="AJ83" s="136" t="str">
        <f t="shared" si="52"/>
        <v>-</v>
      </c>
      <c r="AK83" s="136" t="str">
        <f t="shared" si="52"/>
        <v>-</v>
      </c>
      <c r="AL83" s="137" t="str">
        <f t="shared" si="52"/>
        <v>-</v>
      </c>
      <c r="AM83" s="131" t="str">
        <f t="shared" si="52"/>
        <v>-</v>
      </c>
      <c r="AN83" s="131" t="str">
        <f t="shared" si="52"/>
        <v>-</v>
      </c>
    </row>
    <row r="84" spans="1:40">
      <c r="A84" s="283" t="s">
        <v>110</v>
      </c>
      <c r="B84" s="284"/>
      <c r="C84" s="284"/>
      <c r="D84" s="285"/>
      <c r="E84" s="136" t="str">
        <f t="shared" ref="E84:AN84" si="53">IFERROR(((E80-E79)/(E30+E31))/12,"-")</f>
        <v>-</v>
      </c>
      <c r="F84" s="136" t="str">
        <f t="shared" si="53"/>
        <v>-</v>
      </c>
      <c r="G84" s="136" t="str">
        <f t="shared" si="53"/>
        <v>-</v>
      </c>
      <c r="H84" s="136" t="str">
        <f t="shared" si="53"/>
        <v>-</v>
      </c>
      <c r="I84" s="136" t="str">
        <f t="shared" si="53"/>
        <v>-</v>
      </c>
      <c r="J84" s="137" t="str">
        <f t="shared" si="53"/>
        <v>-</v>
      </c>
      <c r="K84" s="131" t="str">
        <f t="shared" si="53"/>
        <v>-</v>
      </c>
      <c r="L84" s="138" t="str">
        <f t="shared" si="53"/>
        <v>-</v>
      </c>
      <c r="M84" s="136" t="str">
        <f t="shared" si="53"/>
        <v>-</v>
      </c>
      <c r="N84" s="136" t="str">
        <f t="shared" si="53"/>
        <v>-</v>
      </c>
      <c r="O84" s="136" t="str">
        <f t="shared" si="53"/>
        <v>-</v>
      </c>
      <c r="P84" s="136" t="str">
        <f t="shared" si="53"/>
        <v>-</v>
      </c>
      <c r="Q84" s="137" t="str">
        <f t="shared" si="53"/>
        <v>-</v>
      </c>
      <c r="R84" s="131" t="str">
        <f t="shared" si="53"/>
        <v>-</v>
      </c>
      <c r="S84" s="138" t="str">
        <f t="shared" si="53"/>
        <v>-</v>
      </c>
      <c r="T84" s="136" t="str">
        <f t="shared" si="53"/>
        <v>-</v>
      </c>
      <c r="U84" s="136" t="str">
        <f t="shared" si="53"/>
        <v>-</v>
      </c>
      <c r="V84" s="136" t="str">
        <f t="shared" si="53"/>
        <v>-</v>
      </c>
      <c r="W84" s="136" t="str">
        <f t="shared" si="53"/>
        <v>-</v>
      </c>
      <c r="X84" s="137" t="str">
        <f t="shared" si="53"/>
        <v>-</v>
      </c>
      <c r="Y84" s="131" t="str">
        <f t="shared" si="53"/>
        <v>-</v>
      </c>
      <c r="Z84" s="138" t="str">
        <f t="shared" si="53"/>
        <v>-</v>
      </c>
      <c r="AA84" s="136" t="str">
        <f t="shared" si="53"/>
        <v>-</v>
      </c>
      <c r="AB84" s="136" t="str">
        <f t="shared" si="53"/>
        <v>-</v>
      </c>
      <c r="AC84" s="136" t="str">
        <f t="shared" si="53"/>
        <v>-</v>
      </c>
      <c r="AD84" s="136" t="str">
        <f t="shared" si="53"/>
        <v>-</v>
      </c>
      <c r="AE84" s="137" t="str">
        <f t="shared" si="53"/>
        <v>-</v>
      </c>
      <c r="AF84" s="131" t="str">
        <f t="shared" si="53"/>
        <v>-</v>
      </c>
      <c r="AG84" s="138" t="str">
        <f t="shared" si="53"/>
        <v>-</v>
      </c>
      <c r="AH84" s="136" t="str">
        <f t="shared" si="53"/>
        <v>-</v>
      </c>
      <c r="AI84" s="136" t="str">
        <f t="shared" si="53"/>
        <v>-</v>
      </c>
      <c r="AJ84" s="136" t="str">
        <f t="shared" si="53"/>
        <v>-</v>
      </c>
      <c r="AK84" s="136" t="str">
        <f t="shared" si="53"/>
        <v>-</v>
      </c>
      <c r="AL84" s="137" t="str">
        <f t="shared" si="53"/>
        <v>-</v>
      </c>
      <c r="AM84" s="131" t="str">
        <f t="shared" si="53"/>
        <v>-</v>
      </c>
      <c r="AN84" s="131" t="str">
        <f t="shared" si="53"/>
        <v>-</v>
      </c>
    </row>
    <row r="85" spans="1:40" ht="15.75" customHeight="1">
      <c r="A85" s="280" t="s">
        <v>111</v>
      </c>
      <c r="B85" s="281"/>
      <c r="C85" s="281"/>
      <c r="D85" s="282"/>
      <c r="E85" s="139">
        <f t="shared" ref="E85:AN85" si="54">IFERROR((E80-E79)/12,"-")</f>
        <v>0</v>
      </c>
      <c r="F85" s="139">
        <f t="shared" si="54"/>
        <v>0</v>
      </c>
      <c r="G85" s="139">
        <f t="shared" si="54"/>
        <v>0</v>
      </c>
      <c r="H85" s="139">
        <f t="shared" si="54"/>
        <v>0</v>
      </c>
      <c r="I85" s="139">
        <f t="shared" si="54"/>
        <v>0</v>
      </c>
      <c r="J85" s="140">
        <f t="shared" si="54"/>
        <v>0</v>
      </c>
      <c r="K85" s="132">
        <f t="shared" si="54"/>
        <v>0</v>
      </c>
      <c r="L85" s="141">
        <f t="shared" si="54"/>
        <v>0</v>
      </c>
      <c r="M85" s="139">
        <f t="shared" si="54"/>
        <v>0</v>
      </c>
      <c r="N85" s="139">
        <f t="shared" si="54"/>
        <v>0</v>
      </c>
      <c r="O85" s="139">
        <f t="shared" si="54"/>
        <v>0</v>
      </c>
      <c r="P85" s="139">
        <f t="shared" si="54"/>
        <v>0</v>
      </c>
      <c r="Q85" s="140">
        <f t="shared" si="54"/>
        <v>0</v>
      </c>
      <c r="R85" s="132">
        <f t="shared" si="54"/>
        <v>0</v>
      </c>
      <c r="S85" s="141">
        <f t="shared" si="54"/>
        <v>0</v>
      </c>
      <c r="T85" s="139">
        <f t="shared" si="54"/>
        <v>0</v>
      </c>
      <c r="U85" s="139">
        <f t="shared" si="54"/>
        <v>0</v>
      </c>
      <c r="V85" s="139">
        <f t="shared" si="54"/>
        <v>0</v>
      </c>
      <c r="W85" s="139">
        <f t="shared" si="54"/>
        <v>0</v>
      </c>
      <c r="X85" s="140">
        <f t="shared" si="54"/>
        <v>0</v>
      </c>
      <c r="Y85" s="132">
        <f t="shared" si="54"/>
        <v>0</v>
      </c>
      <c r="Z85" s="141">
        <f t="shared" si="54"/>
        <v>0</v>
      </c>
      <c r="AA85" s="139">
        <f t="shared" si="54"/>
        <v>0</v>
      </c>
      <c r="AB85" s="139">
        <f t="shared" si="54"/>
        <v>0</v>
      </c>
      <c r="AC85" s="139">
        <f t="shared" si="54"/>
        <v>0</v>
      </c>
      <c r="AD85" s="139">
        <f t="shared" si="54"/>
        <v>0</v>
      </c>
      <c r="AE85" s="140">
        <f t="shared" si="54"/>
        <v>0</v>
      </c>
      <c r="AF85" s="132">
        <f t="shared" si="54"/>
        <v>0</v>
      </c>
      <c r="AG85" s="141">
        <f t="shared" si="54"/>
        <v>0</v>
      </c>
      <c r="AH85" s="139">
        <f t="shared" si="54"/>
        <v>0</v>
      </c>
      <c r="AI85" s="139">
        <f t="shared" si="54"/>
        <v>0</v>
      </c>
      <c r="AJ85" s="139">
        <f t="shared" si="54"/>
        <v>0</v>
      </c>
      <c r="AK85" s="139">
        <f t="shared" si="54"/>
        <v>0</v>
      </c>
      <c r="AL85" s="140">
        <f t="shared" si="54"/>
        <v>0</v>
      </c>
      <c r="AM85" s="132">
        <f t="shared" si="54"/>
        <v>0</v>
      </c>
      <c r="AN85" s="132">
        <f t="shared" si="54"/>
        <v>0</v>
      </c>
    </row>
    <row r="86" spans="1:40" ht="16.5" customHeight="1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0" ht="15.75" customHeight="1">
      <c r="A87" s="277" t="s">
        <v>112</v>
      </c>
      <c r="B87" s="278"/>
      <c r="C87" s="278"/>
      <c r="D87" s="279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0">
      <c r="A88" s="274" t="s">
        <v>113</v>
      </c>
      <c r="B88" s="275"/>
      <c r="C88" s="275"/>
      <c r="D88" s="276"/>
      <c r="E88" s="147" t="str">
        <f t="shared" ref="E88:AN88" si="55">IFERROR(E36/E87,"-")</f>
        <v>-</v>
      </c>
      <c r="F88" s="148" t="str">
        <f t="shared" si="55"/>
        <v>-</v>
      </c>
      <c r="G88" s="148" t="str">
        <f t="shared" si="55"/>
        <v>-</v>
      </c>
      <c r="H88" s="148" t="str">
        <f t="shared" si="55"/>
        <v>-</v>
      </c>
      <c r="I88" s="148" t="str">
        <f t="shared" si="55"/>
        <v>-</v>
      </c>
      <c r="J88" s="149" t="str">
        <f t="shared" si="55"/>
        <v>-</v>
      </c>
      <c r="K88" s="146" t="str">
        <f t="shared" si="55"/>
        <v>-</v>
      </c>
      <c r="L88" s="147" t="str">
        <f t="shared" si="55"/>
        <v>-</v>
      </c>
      <c r="M88" s="148" t="str">
        <f t="shared" si="55"/>
        <v>-</v>
      </c>
      <c r="N88" s="148" t="str">
        <f t="shared" si="55"/>
        <v>-</v>
      </c>
      <c r="O88" s="148" t="str">
        <f t="shared" si="55"/>
        <v>-</v>
      </c>
      <c r="P88" s="148" t="str">
        <f t="shared" si="55"/>
        <v>-</v>
      </c>
      <c r="Q88" s="149" t="str">
        <f t="shared" si="55"/>
        <v>-</v>
      </c>
      <c r="R88" s="146" t="str">
        <f t="shared" si="55"/>
        <v>-</v>
      </c>
      <c r="S88" s="147" t="str">
        <f t="shared" si="55"/>
        <v>-</v>
      </c>
      <c r="T88" s="148" t="str">
        <f t="shared" si="55"/>
        <v>-</v>
      </c>
      <c r="U88" s="148" t="str">
        <f t="shared" si="55"/>
        <v>-</v>
      </c>
      <c r="V88" s="148" t="str">
        <f t="shared" si="55"/>
        <v>-</v>
      </c>
      <c r="W88" s="148" t="str">
        <f t="shared" si="55"/>
        <v>-</v>
      </c>
      <c r="X88" s="149" t="str">
        <f t="shared" si="55"/>
        <v>-</v>
      </c>
      <c r="Y88" s="146" t="str">
        <f t="shared" si="55"/>
        <v>-</v>
      </c>
      <c r="Z88" s="147" t="str">
        <f t="shared" si="55"/>
        <v>-</v>
      </c>
      <c r="AA88" s="148" t="str">
        <f t="shared" si="55"/>
        <v>-</v>
      </c>
      <c r="AB88" s="148" t="str">
        <f t="shared" si="55"/>
        <v>-</v>
      </c>
      <c r="AC88" s="148" t="str">
        <f t="shared" si="55"/>
        <v>-</v>
      </c>
      <c r="AD88" s="148" t="str">
        <f t="shared" si="55"/>
        <v>-</v>
      </c>
      <c r="AE88" s="149" t="str">
        <f t="shared" si="55"/>
        <v>-</v>
      </c>
      <c r="AF88" s="146" t="str">
        <f t="shared" si="55"/>
        <v>-</v>
      </c>
      <c r="AG88" s="147" t="str">
        <f t="shared" si="55"/>
        <v>-</v>
      </c>
      <c r="AH88" s="148" t="str">
        <f t="shared" si="55"/>
        <v>-</v>
      </c>
      <c r="AI88" s="148" t="str">
        <f t="shared" si="55"/>
        <v>-</v>
      </c>
      <c r="AJ88" s="148" t="str">
        <f t="shared" si="55"/>
        <v>-</v>
      </c>
      <c r="AK88" s="148" t="str">
        <f t="shared" si="55"/>
        <v>-</v>
      </c>
      <c r="AL88" s="149" t="str">
        <f t="shared" si="55"/>
        <v>-</v>
      </c>
      <c r="AM88" s="146" t="str">
        <f t="shared" si="55"/>
        <v>-</v>
      </c>
      <c r="AN88" s="146" t="str">
        <f t="shared" si="55"/>
        <v>-</v>
      </c>
    </row>
    <row r="89" spans="1:40">
      <c r="A89" s="274" t="s">
        <v>114</v>
      </c>
      <c r="B89" s="275"/>
      <c r="C89" s="275"/>
      <c r="D89" s="276"/>
      <c r="E89" s="147" t="str">
        <f t="shared" ref="E89:AN89" si="56">IFERROR(E23/E87,"-")</f>
        <v>-</v>
      </c>
      <c r="F89" s="148" t="str">
        <f t="shared" si="56"/>
        <v>-</v>
      </c>
      <c r="G89" s="148" t="str">
        <f t="shared" si="56"/>
        <v>-</v>
      </c>
      <c r="H89" s="148" t="str">
        <f t="shared" si="56"/>
        <v>-</v>
      </c>
      <c r="I89" s="148" t="str">
        <f t="shared" si="56"/>
        <v>-</v>
      </c>
      <c r="J89" s="149" t="str">
        <f t="shared" si="56"/>
        <v>-</v>
      </c>
      <c r="K89" s="146" t="str">
        <f t="shared" si="56"/>
        <v>-</v>
      </c>
      <c r="L89" s="147" t="str">
        <f t="shared" si="56"/>
        <v>-</v>
      </c>
      <c r="M89" s="148" t="str">
        <f t="shared" si="56"/>
        <v>-</v>
      </c>
      <c r="N89" s="148" t="str">
        <f t="shared" si="56"/>
        <v>-</v>
      </c>
      <c r="O89" s="148" t="str">
        <f t="shared" si="56"/>
        <v>-</v>
      </c>
      <c r="P89" s="148" t="str">
        <f t="shared" si="56"/>
        <v>-</v>
      </c>
      <c r="Q89" s="149" t="str">
        <f t="shared" si="56"/>
        <v>-</v>
      </c>
      <c r="R89" s="146" t="str">
        <f t="shared" si="56"/>
        <v>-</v>
      </c>
      <c r="S89" s="147" t="str">
        <f t="shared" si="56"/>
        <v>-</v>
      </c>
      <c r="T89" s="148" t="str">
        <f t="shared" si="56"/>
        <v>-</v>
      </c>
      <c r="U89" s="148" t="str">
        <f t="shared" si="56"/>
        <v>-</v>
      </c>
      <c r="V89" s="148" t="str">
        <f t="shared" si="56"/>
        <v>-</v>
      </c>
      <c r="W89" s="148" t="str">
        <f t="shared" si="56"/>
        <v>-</v>
      </c>
      <c r="X89" s="149" t="str">
        <f t="shared" si="56"/>
        <v>-</v>
      </c>
      <c r="Y89" s="146" t="str">
        <f t="shared" si="56"/>
        <v>-</v>
      </c>
      <c r="Z89" s="147" t="str">
        <f t="shared" si="56"/>
        <v>-</v>
      </c>
      <c r="AA89" s="148" t="str">
        <f t="shared" si="56"/>
        <v>-</v>
      </c>
      <c r="AB89" s="148" t="str">
        <f t="shared" si="56"/>
        <v>-</v>
      </c>
      <c r="AC89" s="148" t="str">
        <f t="shared" si="56"/>
        <v>-</v>
      </c>
      <c r="AD89" s="148" t="str">
        <f t="shared" si="56"/>
        <v>-</v>
      </c>
      <c r="AE89" s="149" t="str">
        <f t="shared" si="56"/>
        <v>-</v>
      </c>
      <c r="AF89" s="146" t="str">
        <f t="shared" si="56"/>
        <v>-</v>
      </c>
      <c r="AG89" s="147" t="str">
        <f t="shared" si="56"/>
        <v>-</v>
      </c>
      <c r="AH89" s="148" t="str">
        <f t="shared" si="56"/>
        <v>-</v>
      </c>
      <c r="AI89" s="148" t="str">
        <f t="shared" si="56"/>
        <v>-</v>
      </c>
      <c r="AJ89" s="148" t="str">
        <f t="shared" si="56"/>
        <v>-</v>
      </c>
      <c r="AK89" s="148" t="str">
        <f t="shared" si="56"/>
        <v>-</v>
      </c>
      <c r="AL89" s="149" t="str">
        <f t="shared" si="56"/>
        <v>-</v>
      </c>
      <c r="AM89" s="146" t="str">
        <f t="shared" si="56"/>
        <v>-</v>
      </c>
      <c r="AN89" s="146" t="str">
        <f t="shared" si="56"/>
        <v>-</v>
      </c>
    </row>
    <row r="90" spans="1:40">
      <c r="A90" s="274" t="s">
        <v>115</v>
      </c>
      <c r="B90" s="275"/>
      <c r="C90" s="275"/>
      <c r="D90" s="276"/>
      <c r="E90" s="147" t="str">
        <f t="shared" ref="E90:AN90" si="57">IFERROR(E24/E87,"-")</f>
        <v>-</v>
      </c>
      <c r="F90" s="148" t="str">
        <f t="shared" si="57"/>
        <v>-</v>
      </c>
      <c r="G90" s="148" t="str">
        <f t="shared" si="57"/>
        <v>-</v>
      </c>
      <c r="H90" s="148" t="str">
        <f t="shared" si="57"/>
        <v>-</v>
      </c>
      <c r="I90" s="148" t="str">
        <f t="shared" si="57"/>
        <v>-</v>
      </c>
      <c r="J90" s="149" t="str">
        <f t="shared" si="57"/>
        <v>-</v>
      </c>
      <c r="K90" s="146" t="str">
        <f t="shared" si="57"/>
        <v>-</v>
      </c>
      <c r="L90" s="147" t="str">
        <f t="shared" si="57"/>
        <v>-</v>
      </c>
      <c r="M90" s="148" t="str">
        <f t="shared" si="57"/>
        <v>-</v>
      </c>
      <c r="N90" s="148" t="str">
        <f t="shared" si="57"/>
        <v>-</v>
      </c>
      <c r="O90" s="148" t="str">
        <f t="shared" si="57"/>
        <v>-</v>
      </c>
      <c r="P90" s="148" t="str">
        <f t="shared" si="57"/>
        <v>-</v>
      </c>
      <c r="Q90" s="149" t="str">
        <f t="shared" si="57"/>
        <v>-</v>
      </c>
      <c r="R90" s="146" t="str">
        <f t="shared" si="57"/>
        <v>-</v>
      </c>
      <c r="S90" s="147" t="str">
        <f t="shared" si="57"/>
        <v>-</v>
      </c>
      <c r="T90" s="148" t="str">
        <f t="shared" si="57"/>
        <v>-</v>
      </c>
      <c r="U90" s="148" t="str">
        <f t="shared" si="57"/>
        <v>-</v>
      </c>
      <c r="V90" s="148" t="str">
        <f t="shared" si="57"/>
        <v>-</v>
      </c>
      <c r="W90" s="148" t="str">
        <f t="shared" si="57"/>
        <v>-</v>
      </c>
      <c r="X90" s="149" t="str">
        <f t="shared" si="57"/>
        <v>-</v>
      </c>
      <c r="Y90" s="146" t="str">
        <f t="shared" si="57"/>
        <v>-</v>
      </c>
      <c r="Z90" s="147" t="str">
        <f t="shared" si="57"/>
        <v>-</v>
      </c>
      <c r="AA90" s="148" t="str">
        <f t="shared" si="57"/>
        <v>-</v>
      </c>
      <c r="AB90" s="148" t="str">
        <f t="shared" si="57"/>
        <v>-</v>
      </c>
      <c r="AC90" s="148" t="str">
        <f t="shared" si="57"/>
        <v>-</v>
      </c>
      <c r="AD90" s="148" t="str">
        <f t="shared" si="57"/>
        <v>-</v>
      </c>
      <c r="AE90" s="149" t="str">
        <f t="shared" si="57"/>
        <v>-</v>
      </c>
      <c r="AF90" s="146" t="str">
        <f t="shared" si="57"/>
        <v>-</v>
      </c>
      <c r="AG90" s="147" t="str">
        <f t="shared" si="57"/>
        <v>-</v>
      </c>
      <c r="AH90" s="148" t="str">
        <f t="shared" si="57"/>
        <v>-</v>
      </c>
      <c r="AI90" s="148" t="str">
        <f t="shared" si="57"/>
        <v>-</v>
      </c>
      <c r="AJ90" s="148" t="str">
        <f t="shared" si="57"/>
        <v>-</v>
      </c>
      <c r="AK90" s="148" t="str">
        <f t="shared" si="57"/>
        <v>-</v>
      </c>
      <c r="AL90" s="149" t="str">
        <f t="shared" si="57"/>
        <v>-</v>
      </c>
      <c r="AM90" s="146" t="str">
        <f t="shared" si="57"/>
        <v>-</v>
      </c>
      <c r="AN90" s="146" t="str">
        <f t="shared" si="57"/>
        <v>-</v>
      </c>
    </row>
    <row r="91" spans="1:40">
      <c r="A91" s="274" t="s">
        <v>116</v>
      </c>
      <c r="B91" s="275"/>
      <c r="C91" s="275"/>
      <c r="D91" s="276"/>
      <c r="E91" s="147" t="str">
        <f t="shared" ref="E91:AN91" si="58">IFERROR((E32+E33)/E87,"-")</f>
        <v>-</v>
      </c>
      <c r="F91" s="148" t="str">
        <f t="shared" si="58"/>
        <v>-</v>
      </c>
      <c r="G91" s="148" t="str">
        <f t="shared" si="58"/>
        <v>-</v>
      </c>
      <c r="H91" s="148" t="str">
        <f t="shared" si="58"/>
        <v>-</v>
      </c>
      <c r="I91" s="148" t="str">
        <f t="shared" si="58"/>
        <v>-</v>
      </c>
      <c r="J91" s="149" t="str">
        <f t="shared" si="58"/>
        <v>-</v>
      </c>
      <c r="K91" s="146" t="str">
        <f t="shared" si="58"/>
        <v>-</v>
      </c>
      <c r="L91" s="147" t="str">
        <f t="shared" si="58"/>
        <v>-</v>
      </c>
      <c r="M91" s="148" t="str">
        <f t="shared" si="58"/>
        <v>-</v>
      </c>
      <c r="N91" s="148" t="str">
        <f t="shared" si="58"/>
        <v>-</v>
      </c>
      <c r="O91" s="148" t="str">
        <f t="shared" si="58"/>
        <v>-</v>
      </c>
      <c r="P91" s="148" t="str">
        <f t="shared" si="58"/>
        <v>-</v>
      </c>
      <c r="Q91" s="149" t="str">
        <f t="shared" si="58"/>
        <v>-</v>
      </c>
      <c r="R91" s="146" t="str">
        <f t="shared" si="58"/>
        <v>-</v>
      </c>
      <c r="S91" s="147" t="str">
        <f t="shared" si="58"/>
        <v>-</v>
      </c>
      <c r="T91" s="148" t="str">
        <f t="shared" si="58"/>
        <v>-</v>
      </c>
      <c r="U91" s="148" t="str">
        <f t="shared" si="58"/>
        <v>-</v>
      </c>
      <c r="V91" s="148" t="str">
        <f t="shared" si="58"/>
        <v>-</v>
      </c>
      <c r="W91" s="148" t="str">
        <f t="shared" si="58"/>
        <v>-</v>
      </c>
      <c r="X91" s="149" t="str">
        <f t="shared" si="58"/>
        <v>-</v>
      </c>
      <c r="Y91" s="146" t="str">
        <f t="shared" si="58"/>
        <v>-</v>
      </c>
      <c r="Z91" s="147" t="str">
        <f t="shared" si="58"/>
        <v>-</v>
      </c>
      <c r="AA91" s="148" t="str">
        <f t="shared" si="58"/>
        <v>-</v>
      </c>
      <c r="AB91" s="148" t="str">
        <f t="shared" si="58"/>
        <v>-</v>
      </c>
      <c r="AC91" s="148" t="str">
        <f t="shared" si="58"/>
        <v>-</v>
      </c>
      <c r="AD91" s="148" t="str">
        <f t="shared" si="58"/>
        <v>-</v>
      </c>
      <c r="AE91" s="149" t="str">
        <f t="shared" si="58"/>
        <v>-</v>
      </c>
      <c r="AF91" s="146" t="str">
        <f t="shared" si="58"/>
        <v>-</v>
      </c>
      <c r="AG91" s="147" t="str">
        <f t="shared" si="58"/>
        <v>-</v>
      </c>
      <c r="AH91" s="148" t="str">
        <f t="shared" si="58"/>
        <v>-</v>
      </c>
      <c r="AI91" s="148" t="str">
        <f t="shared" si="58"/>
        <v>-</v>
      </c>
      <c r="AJ91" s="148" t="str">
        <f t="shared" si="58"/>
        <v>-</v>
      </c>
      <c r="AK91" s="148" t="str">
        <f t="shared" si="58"/>
        <v>-</v>
      </c>
      <c r="AL91" s="149" t="str">
        <f t="shared" si="58"/>
        <v>-</v>
      </c>
      <c r="AM91" s="146" t="str">
        <f t="shared" si="58"/>
        <v>-</v>
      </c>
      <c r="AN91" s="146" t="str">
        <f t="shared" si="58"/>
        <v>-</v>
      </c>
    </row>
    <row r="92" spans="1:40" ht="15.75" customHeight="1">
      <c r="A92" s="280" t="s">
        <v>117</v>
      </c>
      <c r="B92" s="281"/>
      <c r="C92" s="281"/>
      <c r="D92" s="282"/>
      <c r="E92" s="142" t="str">
        <f t="shared" ref="E92:AN92" si="59">IFERROR(E35/E87,"-")</f>
        <v>-</v>
      </c>
      <c r="F92" s="143" t="str">
        <f t="shared" si="59"/>
        <v>-</v>
      </c>
      <c r="G92" s="143" t="str">
        <f t="shared" si="59"/>
        <v>-</v>
      </c>
      <c r="H92" s="143" t="str">
        <f t="shared" si="59"/>
        <v>-</v>
      </c>
      <c r="I92" s="143" t="str">
        <f t="shared" si="59"/>
        <v>-</v>
      </c>
      <c r="J92" s="144" t="str">
        <f t="shared" si="59"/>
        <v>-</v>
      </c>
      <c r="K92" s="145" t="str">
        <f t="shared" si="59"/>
        <v>-</v>
      </c>
      <c r="L92" s="142" t="str">
        <f t="shared" si="59"/>
        <v>-</v>
      </c>
      <c r="M92" s="143" t="str">
        <f t="shared" si="59"/>
        <v>-</v>
      </c>
      <c r="N92" s="143" t="str">
        <f t="shared" si="59"/>
        <v>-</v>
      </c>
      <c r="O92" s="143" t="str">
        <f t="shared" si="59"/>
        <v>-</v>
      </c>
      <c r="P92" s="143" t="str">
        <f t="shared" si="59"/>
        <v>-</v>
      </c>
      <c r="Q92" s="144" t="str">
        <f t="shared" si="59"/>
        <v>-</v>
      </c>
      <c r="R92" s="145" t="str">
        <f t="shared" si="59"/>
        <v>-</v>
      </c>
      <c r="S92" s="142" t="str">
        <f t="shared" si="59"/>
        <v>-</v>
      </c>
      <c r="T92" s="143" t="str">
        <f t="shared" si="59"/>
        <v>-</v>
      </c>
      <c r="U92" s="143" t="str">
        <f t="shared" si="59"/>
        <v>-</v>
      </c>
      <c r="V92" s="143" t="str">
        <f t="shared" si="59"/>
        <v>-</v>
      </c>
      <c r="W92" s="143" t="str">
        <f t="shared" si="59"/>
        <v>-</v>
      </c>
      <c r="X92" s="144" t="str">
        <f t="shared" si="59"/>
        <v>-</v>
      </c>
      <c r="Y92" s="145" t="str">
        <f t="shared" si="59"/>
        <v>-</v>
      </c>
      <c r="Z92" s="142" t="str">
        <f t="shared" si="59"/>
        <v>-</v>
      </c>
      <c r="AA92" s="143" t="str">
        <f t="shared" si="59"/>
        <v>-</v>
      </c>
      <c r="AB92" s="143" t="str">
        <f t="shared" si="59"/>
        <v>-</v>
      </c>
      <c r="AC92" s="143" t="str">
        <f t="shared" si="59"/>
        <v>-</v>
      </c>
      <c r="AD92" s="143" t="str">
        <f t="shared" si="59"/>
        <v>-</v>
      </c>
      <c r="AE92" s="144" t="str">
        <f t="shared" si="59"/>
        <v>-</v>
      </c>
      <c r="AF92" s="145" t="str">
        <f t="shared" si="59"/>
        <v>-</v>
      </c>
      <c r="AG92" s="142" t="str">
        <f t="shared" si="59"/>
        <v>-</v>
      </c>
      <c r="AH92" s="143" t="str">
        <f t="shared" si="59"/>
        <v>-</v>
      </c>
      <c r="AI92" s="143" t="str">
        <f t="shared" si="59"/>
        <v>-</v>
      </c>
      <c r="AJ92" s="143" t="str">
        <f t="shared" si="59"/>
        <v>-</v>
      </c>
      <c r="AK92" s="143" t="str">
        <f t="shared" si="59"/>
        <v>-</v>
      </c>
      <c r="AL92" s="144" t="str">
        <f t="shared" si="59"/>
        <v>-</v>
      </c>
      <c r="AM92" s="145" t="str">
        <f t="shared" si="59"/>
        <v>-</v>
      </c>
      <c r="AN92" s="145" t="str">
        <f t="shared" si="59"/>
        <v>-</v>
      </c>
    </row>
    <row r="93" spans="1:40" ht="16.5" customHeight="1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ht="15.75" customHeight="1">
      <c r="A94" s="286" t="s">
        <v>118</v>
      </c>
      <c r="B94" s="287"/>
      <c r="C94" s="287"/>
      <c r="D94" s="288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0">
      <c r="A95" s="274" t="s">
        <v>119</v>
      </c>
      <c r="B95" s="275"/>
      <c r="C95" s="275"/>
      <c r="D95" s="27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0">
      <c r="A96" s="274" t="s">
        <v>120</v>
      </c>
      <c r="B96" s="275"/>
      <c r="C96" s="275"/>
      <c r="D96" s="27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0">
      <c r="A97" s="274" t="s">
        <v>121</v>
      </c>
      <c r="B97" s="275"/>
      <c r="C97" s="275"/>
      <c r="D97" s="27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0">
      <c r="A98" s="283" t="s">
        <v>122</v>
      </c>
      <c r="B98" s="284"/>
      <c r="C98" s="284"/>
      <c r="D98" s="285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0">
      <c r="A99" s="283" t="s">
        <v>123</v>
      </c>
      <c r="B99" s="284"/>
      <c r="C99" s="284"/>
      <c r="D99" s="285"/>
      <c r="E99" s="122" t="str">
        <f t="shared" ref="E99:AN99" si="60">IFERROR(E96/SUM(E94:E97),"-")</f>
        <v>-</v>
      </c>
      <c r="F99" s="123" t="str">
        <f t="shared" si="60"/>
        <v>-</v>
      </c>
      <c r="G99" s="123" t="str">
        <f t="shared" si="60"/>
        <v>-</v>
      </c>
      <c r="H99" s="123" t="str">
        <f t="shared" si="60"/>
        <v>-</v>
      </c>
      <c r="I99" s="123" t="str">
        <f t="shared" si="60"/>
        <v>-</v>
      </c>
      <c r="J99" s="124" t="str">
        <f t="shared" si="60"/>
        <v>-</v>
      </c>
      <c r="K99" s="120" t="str">
        <f t="shared" si="60"/>
        <v>-</v>
      </c>
      <c r="L99" s="122" t="str">
        <f t="shared" si="60"/>
        <v>-</v>
      </c>
      <c r="M99" s="123" t="str">
        <f t="shared" si="60"/>
        <v>-</v>
      </c>
      <c r="N99" s="123" t="str">
        <f t="shared" si="60"/>
        <v>-</v>
      </c>
      <c r="O99" s="123" t="str">
        <f t="shared" si="60"/>
        <v>-</v>
      </c>
      <c r="P99" s="123" t="str">
        <f t="shared" si="60"/>
        <v>-</v>
      </c>
      <c r="Q99" s="124" t="str">
        <f t="shared" si="60"/>
        <v>-</v>
      </c>
      <c r="R99" s="120" t="str">
        <f t="shared" si="60"/>
        <v>-</v>
      </c>
      <c r="S99" s="122" t="str">
        <f t="shared" si="60"/>
        <v>-</v>
      </c>
      <c r="T99" s="123" t="str">
        <f t="shared" si="60"/>
        <v>-</v>
      </c>
      <c r="U99" s="123" t="str">
        <f t="shared" si="60"/>
        <v>-</v>
      </c>
      <c r="V99" s="123" t="str">
        <f t="shared" si="60"/>
        <v>-</v>
      </c>
      <c r="W99" s="123" t="str">
        <f t="shared" si="60"/>
        <v>-</v>
      </c>
      <c r="X99" s="124" t="str">
        <f t="shared" si="60"/>
        <v>-</v>
      </c>
      <c r="Y99" s="120" t="str">
        <f t="shared" si="60"/>
        <v>-</v>
      </c>
      <c r="Z99" s="122" t="str">
        <f t="shared" si="60"/>
        <v>-</v>
      </c>
      <c r="AA99" s="123" t="str">
        <f t="shared" si="60"/>
        <v>-</v>
      </c>
      <c r="AB99" s="123" t="str">
        <f t="shared" si="60"/>
        <v>-</v>
      </c>
      <c r="AC99" s="123" t="str">
        <f t="shared" si="60"/>
        <v>-</v>
      </c>
      <c r="AD99" s="123" t="str">
        <f t="shared" si="60"/>
        <v>-</v>
      </c>
      <c r="AE99" s="124" t="str">
        <f t="shared" si="60"/>
        <v>-</v>
      </c>
      <c r="AF99" s="120" t="str">
        <f t="shared" si="60"/>
        <v>-</v>
      </c>
      <c r="AG99" s="122" t="str">
        <f t="shared" si="60"/>
        <v>-</v>
      </c>
      <c r="AH99" s="123" t="str">
        <f t="shared" si="60"/>
        <v>-</v>
      </c>
      <c r="AI99" s="123" t="str">
        <f t="shared" si="60"/>
        <v>-</v>
      </c>
      <c r="AJ99" s="123" t="str">
        <f t="shared" si="60"/>
        <v>-</v>
      </c>
      <c r="AK99" s="123" t="str">
        <f t="shared" si="60"/>
        <v>-</v>
      </c>
      <c r="AL99" s="124" t="str">
        <f t="shared" si="60"/>
        <v>-</v>
      </c>
      <c r="AM99" s="120" t="str">
        <f t="shared" si="60"/>
        <v>-</v>
      </c>
      <c r="AN99" s="120" t="str">
        <f t="shared" si="60"/>
        <v>-</v>
      </c>
    </row>
    <row r="100" spans="1:40" ht="15.75" customHeight="1">
      <c r="A100" s="280" t="s">
        <v>124</v>
      </c>
      <c r="B100" s="281"/>
      <c r="C100" s="281"/>
      <c r="D100" s="282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0" ht="16.5" customHeight="1"/>
    <row r="102" spans="1:40" ht="15.75" customHeight="1">
      <c r="A102" s="286" t="s">
        <v>125</v>
      </c>
      <c r="B102" s="287"/>
      <c r="C102" s="287"/>
      <c r="D102" s="288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0">
      <c r="A103" s="274" t="s">
        <v>126</v>
      </c>
      <c r="B103" s="275"/>
      <c r="C103" s="275"/>
      <c r="D103" s="27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0">
      <c r="A104" s="274" t="s">
        <v>127</v>
      </c>
      <c r="B104" s="275"/>
      <c r="C104" s="275"/>
      <c r="D104" s="27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0">
      <c r="A105" s="274" t="s">
        <v>128</v>
      </c>
      <c r="B105" s="275"/>
      <c r="C105" s="275"/>
      <c r="D105" s="27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0">
      <c r="A106" s="283" t="s">
        <v>129</v>
      </c>
      <c r="B106" s="284"/>
      <c r="C106" s="284"/>
      <c r="D106" s="285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0">
      <c r="A107" s="283" t="s">
        <v>130</v>
      </c>
      <c r="B107" s="284"/>
      <c r="C107" s="284"/>
      <c r="D107" s="285"/>
      <c r="E107" s="122" t="str">
        <f t="shared" ref="E107:AN107" si="61">IFERROR(E104/SUM(E102:E105),"-")</f>
        <v>-</v>
      </c>
      <c r="F107" s="123" t="str">
        <f t="shared" si="61"/>
        <v>-</v>
      </c>
      <c r="G107" s="123" t="str">
        <f t="shared" si="61"/>
        <v>-</v>
      </c>
      <c r="H107" s="123" t="str">
        <f t="shared" si="61"/>
        <v>-</v>
      </c>
      <c r="I107" s="123" t="str">
        <f t="shared" si="61"/>
        <v>-</v>
      </c>
      <c r="J107" s="124" t="str">
        <f t="shared" si="61"/>
        <v>-</v>
      </c>
      <c r="K107" s="120" t="str">
        <f t="shared" si="61"/>
        <v>-</v>
      </c>
      <c r="L107" s="122" t="str">
        <f t="shared" si="61"/>
        <v>-</v>
      </c>
      <c r="M107" s="123" t="str">
        <f t="shared" si="61"/>
        <v>-</v>
      </c>
      <c r="N107" s="123" t="str">
        <f t="shared" si="61"/>
        <v>-</v>
      </c>
      <c r="O107" s="123" t="str">
        <f t="shared" si="61"/>
        <v>-</v>
      </c>
      <c r="P107" s="123" t="str">
        <f t="shared" si="61"/>
        <v>-</v>
      </c>
      <c r="Q107" s="124" t="str">
        <f t="shared" si="61"/>
        <v>-</v>
      </c>
      <c r="R107" s="120" t="str">
        <f t="shared" si="61"/>
        <v>-</v>
      </c>
      <c r="S107" s="122" t="str">
        <f t="shared" si="61"/>
        <v>-</v>
      </c>
      <c r="T107" s="123" t="str">
        <f t="shared" si="61"/>
        <v>-</v>
      </c>
      <c r="U107" s="123" t="str">
        <f t="shared" si="61"/>
        <v>-</v>
      </c>
      <c r="V107" s="123" t="str">
        <f t="shared" si="61"/>
        <v>-</v>
      </c>
      <c r="W107" s="123" t="str">
        <f t="shared" si="61"/>
        <v>-</v>
      </c>
      <c r="X107" s="124" t="str">
        <f t="shared" si="61"/>
        <v>-</v>
      </c>
      <c r="Y107" s="120" t="str">
        <f t="shared" si="61"/>
        <v>-</v>
      </c>
      <c r="Z107" s="122" t="str">
        <f t="shared" si="61"/>
        <v>-</v>
      </c>
      <c r="AA107" s="123" t="str">
        <f t="shared" si="61"/>
        <v>-</v>
      </c>
      <c r="AB107" s="123" t="str">
        <f t="shared" si="61"/>
        <v>-</v>
      </c>
      <c r="AC107" s="123" t="str">
        <f t="shared" si="61"/>
        <v>-</v>
      </c>
      <c r="AD107" s="123" t="str">
        <f t="shared" si="61"/>
        <v>-</v>
      </c>
      <c r="AE107" s="124" t="str">
        <f t="shared" si="61"/>
        <v>-</v>
      </c>
      <c r="AF107" s="120" t="str">
        <f t="shared" si="61"/>
        <v>-</v>
      </c>
      <c r="AG107" s="122" t="str">
        <f t="shared" si="61"/>
        <v>-</v>
      </c>
      <c r="AH107" s="123" t="str">
        <f t="shared" si="61"/>
        <v>-</v>
      </c>
      <c r="AI107" s="123" t="str">
        <f t="shared" si="61"/>
        <v>-</v>
      </c>
      <c r="AJ107" s="123" t="str">
        <f t="shared" si="61"/>
        <v>-</v>
      </c>
      <c r="AK107" s="123" t="str">
        <f t="shared" si="61"/>
        <v>-</v>
      </c>
      <c r="AL107" s="124" t="str">
        <f t="shared" si="61"/>
        <v>-</v>
      </c>
      <c r="AM107" s="120" t="str">
        <f t="shared" si="61"/>
        <v>-</v>
      </c>
      <c r="AN107" s="120" t="str">
        <f t="shared" si="61"/>
        <v>-</v>
      </c>
    </row>
    <row r="108" spans="1:40" ht="15.75" customHeight="1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0" ht="15.75" customHeight="1"/>
    <row r="110" spans="1:40" ht="15.75" customHeight="1"/>
    <row r="111" spans="1:40" ht="15.75" customHeight="1">
      <c r="A111" s="298" t="s">
        <v>132</v>
      </c>
      <c r="B111" s="299"/>
      <c r="C111" s="299"/>
      <c r="D111" s="300"/>
      <c r="E111" s="33">
        <f t="shared" ref="E111:AN111" si="62">IFERROR(E35*$B$9,"-")</f>
        <v>0</v>
      </c>
      <c r="F111" s="34">
        <f t="shared" si="62"/>
        <v>0</v>
      </c>
      <c r="G111" s="34">
        <f t="shared" si="62"/>
        <v>0</v>
      </c>
      <c r="H111" s="34">
        <f t="shared" si="62"/>
        <v>0</v>
      </c>
      <c r="I111" s="34">
        <f t="shared" si="62"/>
        <v>0</v>
      </c>
      <c r="J111" s="41">
        <f t="shared" si="62"/>
        <v>0</v>
      </c>
      <c r="K111" s="153">
        <f t="shared" si="62"/>
        <v>0</v>
      </c>
      <c r="L111" s="45">
        <f t="shared" si="62"/>
        <v>0</v>
      </c>
      <c r="M111" s="34">
        <f t="shared" si="62"/>
        <v>0</v>
      </c>
      <c r="N111" s="34">
        <f t="shared" si="62"/>
        <v>0</v>
      </c>
      <c r="O111" s="34">
        <f t="shared" si="62"/>
        <v>0</v>
      </c>
      <c r="P111" s="34">
        <f t="shared" si="62"/>
        <v>0</v>
      </c>
      <c r="Q111" s="34">
        <f t="shared" si="62"/>
        <v>0</v>
      </c>
      <c r="R111" s="153">
        <f t="shared" si="62"/>
        <v>0</v>
      </c>
      <c r="S111" s="34">
        <f t="shared" si="62"/>
        <v>0</v>
      </c>
      <c r="T111" s="34">
        <f t="shared" si="62"/>
        <v>0</v>
      </c>
      <c r="U111" s="34">
        <f t="shared" si="62"/>
        <v>0</v>
      </c>
      <c r="V111" s="34">
        <f t="shared" si="62"/>
        <v>0</v>
      </c>
      <c r="W111" s="34">
        <f t="shared" si="62"/>
        <v>0</v>
      </c>
      <c r="X111" s="34">
        <f t="shared" si="62"/>
        <v>0</v>
      </c>
      <c r="Y111" s="153">
        <f t="shared" si="62"/>
        <v>0</v>
      </c>
      <c r="Z111" s="34">
        <f t="shared" si="62"/>
        <v>0</v>
      </c>
      <c r="AA111" s="34">
        <f t="shared" si="62"/>
        <v>0</v>
      </c>
      <c r="AB111" s="34">
        <f t="shared" si="62"/>
        <v>0</v>
      </c>
      <c r="AC111" s="34">
        <f t="shared" si="62"/>
        <v>0</v>
      </c>
      <c r="AD111" s="34">
        <f t="shared" si="62"/>
        <v>0</v>
      </c>
      <c r="AE111" s="34">
        <f t="shared" si="62"/>
        <v>0</v>
      </c>
      <c r="AF111" s="153">
        <f t="shared" si="62"/>
        <v>0</v>
      </c>
      <c r="AG111" s="34">
        <f t="shared" si="62"/>
        <v>0</v>
      </c>
      <c r="AH111" s="34">
        <f t="shared" si="62"/>
        <v>0</v>
      </c>
      <c r="AI111" s="34">
        <f t="shared" si="62"/>
        <v>0</v>
      </c>
      <c r="AJ111" s="34">
        <f t="shared" si="62"/>
        <v>0</v>
      </c>
      <c r="AK111" s="34">
        <f t="shared" si="62"/>
        <v>0</v>
      </c>
      <c r="AL111" s="34">
        <f t="shared" si="62"/>
        <v>0</v>
      </c>
      <c r="AM111" s="153">
        <f t="shared" si="62"/>
        <v>0</v>
      </c>
      <c r="AN111" s="153">
        <f t="shared" si="62"/>
        <v>0</v>
      </c>
    </row>
    <row r="112" spans="1:40">
      <c r="A112" s="283" t="s">
        <v>133</v>
      </c>
      <c r="B112" s="284"/>
      <c r="C112" s="284"/>
      <c r="D112" s="285"/>
      <c r="E112" s="35">
        <f t="shared" ref="E112:AN112" si="63">IFERROR(E35*$B$11,"-")</f>
        <v>0</v>
      </c>
      <c r="F112" s="36">
        <f t="shared" si="63"/>
        <v>0</v>
      </c>
      <c r="G112" s="36">
        <f t="shared" si="63"/>
        <v>0</v>
      </c>
      <c r="H112" s="36">
        <f t="shared" si="63"/>
        <v>0</v>
      </c>
      <c r="I112" s="36">
        <f t="shared" si="63"/>
        <v>0</v>
      </c>
      <c r="J112" s="42">
        <f t="shared" si="63"/>
        <v>0</v>
      </c>
      <c r="K112" s="154">
        <f t="shared" si="63"/>
        <v>0</v>
      </c>
      <c r="L112" s="46">
        <f t="shared" si="63"/>
        <v>0</v>
      </c>
      <c r="M112" s="36">
        <f t="shared" si="63"/>
        <v>0</v>
      </c>
      <c r="N112" s="36">
        <f t="shared" si="63"/>
        <v>0</v>
      </c>
      <c r="O112" s="36">
        <f t="shared" si="63"/>
        <v>0</v>
      </c>
      <c r="P112" s="36">
        <f t="shared" si="63"/>
        <v>0</v>
      </c>
      <c r="Q112" s="36">
        <f t="shared" si="63"/>
        <v>0</v>
      </c>
      <c r="R112" s="154">
        <f t="shared" si="63"/>
        <v>0</v>
      </c>
      <c r="S112" s="36">
        <f t="shared" si="63"/>
        <v>0</v>
      </c>
      <c r="T112" s="36">
        <f t="shared" si="63"/>
        <v>0</v>
      </c>
      <c r="U112" s="36">
        <f t="shared" si="63"/>
        <v>0</v>
      </c>
      <c r="V112" s="36">
        <f t="shared" si="63"/>
        <v>0</v>
      </c>
      <c r="W112" s="36">
        <f t="shared" si="63"/>
        <v>0</v>
      </c>
      <c r="X112" s="36">
        <f t="shared" si="63"/>
        <v>0</v>
      </c>
      <c r="Y112" s="154">
        <f t="shared" si="63"/>
        <v>0</v>
      </c>
      <c r="Z112" s="36">
        <f t="shared" si="63"/>
        <v>0</v>
      </c>
      <c r="AA112" s="36">
        <f t="shared" si="63"/>
        <v>0</v>
      </c>
      <c r="AB112" s="36">
        <f t="shared" si="63"/>
        <v>0</v>
      </c>
      <c r="AC112" s="36">
        <f t="shared" si="63"/>
        <v>0</v>
      </c>
      <c r="AD112" s="36">
        <f t="shared" si="63"/>
        <v>0</v>
      </c>
      <c r="AE112" s="36">
        <f t="shared" si="63"/>
        <v>0</v>
      </c>
      <c r="AF112" s="154">
        <f t="shared" si="63"/>
        <v>0</v>
      </c>
      <c r="AG112" s="36">
        <f t="shared" si="63"/>
        <v>0</v>
      </c>
      <c r="AH112" s="36">
        <f t="shared" si="63"/>
        <v>0</v>
      </c>
      <c r="AI112" s="36">
        <f t="shared" si="63"/>
        <v>0</v>
      </c>
      <c r="AJ112" s="36">
        <f t="shared" si="63"/>
        <v>0</v>
      </c>
      <c r="AK112" s="36">
        <f t="shared" si="63"/>
        <v>0</v>
      </c>
      <c r="AL112" s="36">
        <f t="shared" si="63"/>
        <v>0</v>
      </c>
      <c r="AM112" s="154">
        <f t="shared" si="63"/>
        <v>0</v>
      </c>
      <c r="AN112" s="154">
        <f t="shared" si="63"/>
        <v>0</v>
      </c>
    </row>
    <row r="113" spans="1:40">
      <c r="A113" s="283" t="s">
        <v>134</v>
      </c>
      <c r="B113" s="284"/>
      <c r="C113" s="284"/>
      <c r="D113" s="285"/>
      <c r="E113" s="37" t="str">
        <f t="shared" ref="E113:AN113" si="64">IFERROR(E35*$B$10,"-")</f>
        <v>-</v>
      </c>
      <c r="F113" s="38" t="str">
        <f t="shared" si="64"/>
        <v>-</v>
      </c>
      <c r="G113" s="38" t="str">
        <f t="shared" si="64"/>
        <v>-</v>
      </c>
      <c r="H113" s="38" t="str">
        <f t="shared" si="64"/>
        <v>-</v>
      </c>
      <c r="I113" s="38" t="str">
        <f t="shared" si="64"/>
        <v>-</v>
      </c>
      <c r="J113" s="43" t="str">
        <f t="shared" si="64"/>
        <v>-</v>
      </c>
      <c r="K113" s="155" t="str">
        <f t="shared" si="64"/>
        <v>-</v>
      </c>
      <c r="L113" s="47" t="str">
        <f t="shared" si="64"/>
        <v>-</v>
      </c>
      <c r="M113" s="38" t="str">
        <f t="shared" si="64"/>
        <v>-</v>
      </c>
      <c r="N113" s="38" t="str">
        <f t="shared" si="64"/>
        <v>-</v>
      </c>
      <c r="O113" s="38" t="str">
        <f t="shared" si="64"/>
        <v>-</v>
      </c>
      <c r="P113" s="38" t="str">
        <f t="shared" si="64"/>
        <v>-</v>
      </c>
      <c r="Q113" s="38" t="str">
        <f t="shared" si="64"/>
        <v>-</v>
      </c>
      <c r="R113" s="155" t="str">
        <f t="shared" si="64"/>
        <v>-</v>
      </c>
      <c r="S113" s="38" t="str">
        <f t="shared" si="64"/>
        <v>-</v>
      </c>
      <c r="T113" s="38" t="str">
        <f t="shared" si="64"/>
        <v>-</v>
      </c>
      <c r="U113" s="38" t="str">
        <f t="shared" si="64"/>
        <v>-</v>
      </c>
      <c r="V113" s="38" t="str">
        <f t="shared" si="64"/>
        <v>-</v>
      </c>
      <c r="W113" s="38" t="str">
        <f t="shared" si="64"/>
        <v>-</v>
      </c>
      <c r="X113" s="38" t="str">
        <f t="shared" si="64"/>
        <v>-</v>
      </c>
      <c r="Y113" s="155" t="str">
        <f t="shared" si="64"/>
        <v>-</v>
      </c>
      <c r="Z113" s="38" t="str">
        <f t="shared" si="64"/>
        <v>-</v>
      </c>
      <c r="AA113" s="38" t="str">
        <f t="shared" si="64"/>
        <v>-</v>
      </c>
      <c r="AB113" s="38" t="str">
        <f t="shared" si="64"/>
        <v>-</v>
      </c>
      <c r="AC113" s="38" t="str">
        <f t="shared" si="64"/>
        <v>-</v>
      </c>
      <c r="AD113" s="38" t="str">
        <f t="shared" si="64"/>
        <v>-</v>
      </c>
      <c r="AE113" s="38" t="str">
        <f t="shared" si="64"/>
        <v>-</v>
      </c>
      <c r="AF113" s="155" t="str">
        <f t="shared" si="64"/>
        <v>-</v>
      </c>
      <c r="AG113" s="38" t="str">
        <f t="shared" si="64"/>
        <v>-</v>
      </c>
      <c r="AH113" s="38" t="str">
        <f t="shared" si="64"/>
        <v>-</v>
      </c>
      <c r="AI113" s="38" t="str">
        <f t="shared" si="64"/>
        <v>-</v>
      </c>
      <c r="AJ113" s="38" t="str">
        <f t="shared" si="64"/>
        <v>-</v>
      </c>
      <c r="AK113" s="38" t="str">
        <f t="shared" si="64"/>
        <v>-</v>
      </c>
      <c r="AL113" s="38" t="str">
        <f t="shared" si="64"/>
        <v>-</v>
      </c>
      <c r="AM113" s="155" t="str">
        <f t="shared" si="64"/>
        <v>-</v>
      </c>
      <c r="AN113" s="155" t="str">
        <f t="shared" si="64"/>
        <v>-</v>
      </c>
    </row>
    <row r="114" spans="1:40">
      <c r="A114" s="283" t="s">
        <v>135</v>
      </c>
      <c r="B114" s="284"/>
      <c r="C114" s="284"/>
      <c r="D114" s="285"/>
      <c r="E114" s="37" t="str">
        <f t="shared" ref="E114:AN114" si="65">IFERROR(E35*$B$12,"-")</f>
        <v>-</v>
      </c>
      <c r="F114" s="38" t="str">
        <f t="shared" si="65"/>
        <v>-</v>
      </c>
      <c r="G114" s="38" t="str">
        <f t="shared" si="65"/>
        <v>-</v>
      </c>
      <c r="H114" s="38" t="str">
        <f t="shared" si="65"/>
        <v>-</v>
      </c>
      <c r="I114" s="38" t="str">
        <f t="shared" si="65"/>
        <v>-</v>
      </c>
      <c r="J114" s="43" t="str">
        <f t="shared" si="65"/>
        <v>-</v>
      </c>
      <c r="K114" s="155" t="str">
        <f t="shared" si="65"/>
        <v>-</v>
      </c>
      <c r="L114" s="47" t="str">
        <f t="shared" si="65"/>
        <v>-</v>
      </c>
      <c r="M114" s="38" t="str">
        <f t="shared" si="65"/>
        <v>-</v>
      </c>
      <c r="N114" s="38" t="str">
        <f t="shared" si="65"/>
        <v>-</v>
      </c>
      <c r="O114" s="38" t="str">
        <f t="shared" si="65"/>
        <v>-</v>
      </c>
      <c r="P114" s="38" t="str">
        <f t="shared" si="65"/>
        <v>-</v>
      </c>
      <c r="Q114" s="38" t="str">
        <f t="shared" si="65"/>
        <v>-</v>
      </c>
      <c r="R114" s="155" t="str">
        <f t="shared" si="65"/>
        <v>-</v>
      </c>
      <c r="S114" s="38" t="str">
        <f t="shared" si="65"/>
        <v>-</v>
      </c>
      <c r="T114" s="38" t="str">
        <f t="shared" si="65"/>
        <v>-</v>
      </c>
      <c r="U114" s="38" t="str">
        <f t="shared" si="65"/>
        <v>-</v>
      </c>
      <c r="V114" s="38" t="str">
        <f t="shared" si="65"/>
        <v>-</v>
      </c>
      <c r="W114" s="38" t="str">
        <f t="shared" si="65"/>
        <v>-</v>
      </c>
      <c r="X114" s="38" t="str">
        <f t="shared" si="65"/>
        <v>-</v>
      </c>
      <c r="Y114" s="155" t="str">
        <f t="shared" si="65"/>
        <v>-</v>
      </c>
      <c r="Z114" s="38" t="str">
        <f t="shared" si="65"/>
        <v>-</v>
      </c>
      <c r="AA114" s="38" t="str">
        <f t="shared" si="65"/>
        <v>-</v>
      </c>
      <c r="AB114" s="38" t="str">
        <f t="shared" si="65"/>
        <v>-</v>
      </c>
      <c r="AC114" s="38" t="str">
        <f t="shared" si="65"/>
        <v>-</v>
      </c>
      <c r="AD114" s="38" t="str">
        <f t="shared" si="65"/>
        <v>-</v>
      </c>
      <c r="AE114" s="38" t="str">
        <f t="shared" si="65"/>
        <v>-</v>
      </c>
      <c r="AF114" s="155" t="str">
        <f t="shared" si="65"/>
        <v>-</v>
      </c>
      <c r="AG114" s="38" t="str">
        <f t="shared" si="65"/>
        <v>-</v>
      </c>
      <c r="AH114" s="38" t="str">
        <f t="shared" si="65"/>
        <v>-</v>
      </c>
      <c r="AI114" s="38" t="str">
        <f t="shared" si="65"/>
        <v>-</v>
      </c>
      <c r="AJ114" s="38" t="str">
        <f t="shared" si="65"/>
        <v>-</v>
      </c>
      <c r="AK114" s="38" t="str">
        <f t="shared" si="65"/>
        <v>-</v>
      </c>
      <c r="AL114" s="38" t="str">
        <f t="shared" si="65"/>
        <v>-</v>
      </c>
      <c r="AM114" s="155" t="str">
        <f t="shared" si="65"/>
        <v>-</v>
      </c>
      <c r="AN114" s="155" t="str">
        <f t="shared" si="65"/>
        <v>-</v>
      </c>
    </row>
    <row r="115" spans="1:40">
      <c r="A115" s="283" t="s">
        <v>136</v>
      </c>
      <c r="B115" s="284"/>
      <c r="C115" s="284"/>
      <c r="D115" s="285"/>
      <c r="E115" s="37" t="str">
        <f t="shared" ref="E115:AN115" si="66">IFERROR(E35*$B$13,"-")</f>
        <v>-</v>
      </c>
      <c r="F115" s="38" t="str">
        <f t="shared" si="66"/>
        <v>-</v>
      </c>
      <c r="G115" s="38" t="str">
        <f t="shared" si="66"/>
        <v>-</v>
      </c>
      <c r="H115" s="38" t="str">
        <f t="shared" si="66"/>
        <v>-</v>
      </c>
      <c r="I115" s="38" t="str">
        <f t="shared" si="66"/>
        <v>-</v>
      </c>
      <c r="J115" s="43" t="str">
        <f t="shared" si="66"/>
        <v>-</v>
      </c>
      <c r="K115" s="155" t="str">
        <f t="shared" si="66"/>
        <v>-</v>
      </c>
      <c r="L115" s="47" t="str">
        <f t="shared" si="66"/>
        <v>-</v>
      </c>
      <c r="M115" s="38" t="str">
        <f t="shared" si="66"/>
        <v>-</v>
      </c>
      <c r="N115" s="38" t="str">
        <f t="shared" si="66"/>
        <v>-</v>
      </c>
      <c r="O115" s="38" t="str">
        <f t="shared" si="66"/>
        <v>-</v>
      </c>
      <c r="P115" s="38" t="str">
        <f t="shared" si="66"/>
        <v>-</v>
      </c>
      <c r="Q115" s="38" t="str">
        <f t="shared" si="66"/>
        <v>-</v>
      </c>
      <c r="R115" s="155" t="str">
        <f t="shared" si="66"/>
        <v>-</v>
      </c>
      <c r="S115" s="38" t="str">
        <f t="shared" si="66"/>
        <v>-</v>
      </c>
      <c r="T115" s="38" t="str">
        <f t="shared" si="66"/>
        <v>-</v>
      </c>
      <c r="U115" s="38" t="str">
        <f t="shared" si="66"/>
        <v>-</v>
      </c>
      <c r="V115" s="38" t="str">
        <f t="shared" si="66"/>
        <v>-</v>
      </c>
      <c r="W115" s="38" t="str">
        <f t="shared" si="66"/>
        <v>-</v>
      </c>
      <c r="X115" s="38" t="str">
        <f t="shared" si="66"/>
        <v>-</v>
      </c>
      <c r="Y115" s="155" t="str">
        <f t="shared" si="66"/>
        <v>-</v>
      </c>
      <c r="Z115" s="38" t="str">
        <f t="shared" si="66"/>
        <v>-</v>
      </c>
      <c r="AA115" s="38" t="str">
        <f t="shared" si="66"/>
        <v>-</v>
      </c>
      <c r="AB115" s="38" t="str">
        <f t="shared" si="66"/>
        <v>-</v>
      </c>
      <c r="AC115" s="38" t="str">
        <f t="shared" si="66"/>
        <v>-</v>
      </c>
      <c r="AD115" s="38" t="str">
        <f t="shared" si="66"/>
        <v>-</v>
      </c>
      <c r="AE115" s="38" t="str">
        <f t="shared" si="66"/>
        <v>-</v>
      </c>
      <c r="AF115" s="155" t="str">
        <f t="shared" si="66"/>
        <v>-</v>
      </c>
      <c r="AG115" s="38" t="str">
        <f t="shared" si="66"/>
        <v>-</v>
      </c>
      <c r="AH115" s="38" t="str">
        <f t="shared" si="66"/>
        <v>-</v>
      </c>
      <c r="AI115" s="38" t="str">
        <f t="shared" si="66"/>
        <v>-</v>
      </c>
      <c r="AJ115" s="38" t="str">
        <f t="shared" si="66"/>
        <v>-</v>
      </c>
      <c r="AK115" s="38" t="str">
        <f t="shared" si="66"/>
        <v>-</v>
      </c>
      <c r="AL115" s="38" t="str">
        <f t="shared" si="66"/>
        <v>-</v>
      </c>
      <c r="AM115" s="155" t="str">
        <f t="shared" si="66"/>
        <v>-</v>
      </c>
      <c r="AN115" s="155" t="str">
        <f t="shared" si="66"/>
        <v>-</v>
      </c>
    </row>
    <row r="116" spans="1:40">
      <c r="A116" s="283" t="s">
        <v>137</v>
      </c>
      <c r="B116" s="284"/>
      <c r="C116" s="284"/>
      <c r="D116" s="285"/>
      <c r="E116" s="37">
        <f t="shared" ref="E116:AN116" si="67">IFERROR((E25+E26+E27)-E111,"-")</f>
        <v>0</v>
      </c>
      <c r="F116" s="38">
        <f t="shared" si="67"/>
        <v>0</v>
      </c>
      <c r="G116" s="38">
        <f t="shared" si="67"/>
        <v>0</v>
      </c>
      <c r="H116" s="38">
        <f t="shared" si="67"/>
        <v>0</v>
      </c>
      <c r="I116" s="38">
        <f t="shared" si="67"/>
        <v>0</v>
      </c>
      <c r="J116" s="43">
        <f t="shared" si="67"/>
        <v>0</v>
      </c>
      <c r="K116" s="155">
        <f t="shared" si="67"/>
        <v>0</v>
      </c>
      <c r="L116" s="47">
        <f t="shared" si="67"/>
        <v>0</v>
      </c>
      <c r="M116" s="38">
        <f t="shared" si="67"/>
        <v>0</v>
      </c>
      <c r="N116" s="38">
        <f t="shared" si="67"/>
        <v>0</v>
      </c>
      <c r="O116" s="38">
        <f t="shared" si="67"/>
        <v>0</v>
      </c>
      <c r="P116" s="38">
        <f t="shared" si="67"/>
        <v>0</v>
      </c>
      <c r="Q116" s="38">
        <f t="shared" si="67"/>
        <v>0</v>
      </c>
      <c r="R116" s="155">
        <f t="shared" si="67"/>
        <v>0</v>
      </c>
      <c r="S116" s="38">
        <f t="shared" si="67"/>
        <v>0</v>
      </c>
      <c r="T116" s="38">
        <f t="shared" si="67"/>
        <v>0</v>
      </c>
      <c r="U116" s="38">
        <f t="shared" si="67"/>
        <v>0</v>
      </c>
      <c r="V116" s="38">
        <f t="shared" si="67"/>
        <v>0</v>
      </c>
      <c r="W116" s="38">
        <f t="shared" si="67"/>
        <v>0</v>
      </c>
      <c r="X116" s="38">
        <f t="shared" si="67"/>
        <v>0</v>
      </c>
      <c r="Y116" s="155">
        <f t="shared" si="67"/>
        <v>0</v>
      </c>
      <c r="Z116" s="38">
        <f t="shared" si="67"/>
        <v>0</v>
      </c>
      <c r="AA116" s="38">
        <f t="shared" si="67"/>
        <v>0</v>
      </c>
      <c r="AB116" s="38">
        <f t="shared" si="67"/>
        <v>0</v>
      </c>
      <c r="AC116" s="38">
        <f t="shared" si="67"/>
        <v>0</v>
      </c>
      <c r="AD116" s="38">
        <f t="shared" si="67"/>
        <v>0</v>
      </c>
      <c r="AE116" s="38">
        <f t="shared" si="67"/>
        <v>0</v>
      </c>
      <c r="AF116" s="155">
        <f t="shared" si="67"/>
        <v>0</v>
      </c>
      <c r="AG116" s="38">
        <f t="shared" si="67"/>
        <v>0</v>
      </c>
      <c r="AH116" s="38">
        <f t="shared" si="67"/>
        <v>0</v>
      </c>
      <c r="AI116" s="38">
        <f t="shared" si="67"/>
        <v>0</v>
      </c>
      <c r="AJ116" s="38">
        <f t="shared" si="67"/>
        <v>0</v>
      </c>
      <c r="AK116" s="38">
        <f t="shared" si="67"/>
        <v>0</v>
      </c>
      <c r="AL116" s="38">
        <f t="shared" si="67"/>
        <v>0</v>
      </c>
      <c r="AM116" s="155">
        <f t="shared" si="67"/>
        <v>0</v>
      </c>
      <c r="AN116" s="155">
        <f t="shared" si="67"/>
        <v>0</v>
      </c>
    </row>
    <row r="117" spans="1:40">
      <c r="A117" s="283" t="s">
        <v>138</v>
      </c>
      <c r="B117" s="284"/>
      <c r="C117" s="284"/>
      <c r="D117" s="285"/>
      <c r="E117" s="37">
        <f t="shared" ref="E117:AN117" si="68">IFERROR((E23-E112),"-")</f>
        <v>0</v>
      </c>
      <c r="F117" s="38">
        <f t="shared" si="68"/>
        <v>0</v>
      </c>
      <c r="G117" s="38">
        <f t="shared" si="68"/>
        <v>0</v>
      </c>
      <c r="H117" s="38">
        <f t="shared" si="68"/>
        <v>0</v>
      </c>
      <c r="I117" s="38">
        <f t="shared" si="68"/>
        <v>0</v>
      </c>
      <c r="J117" s="43">
        <f t="shared" si="68"/>
        <v>0</v>
      </c>
      <c r="K117" s="155">
        <f t="shared" si="68"/>
        <v>0</v>
      </c>
      <c r="L117" s="47">
        <f t="shared" si="68"/>
        <v>0</v>
      </c>
      <c r="M117" s="38">
        <f t="shared" si="68"/>
        <v>0</v>
      </c>
      <c r="N117" s="38">
        <f t="shared" si="68"/>
        <v>0</v>
      </c>
      <c r="O117" s="38">
        <f t="shared" si="68"/>
        <v>0</v>
      </c>
      <c r="P117" s="38">
        <f t="shared" si="68"/>
        <v>0</v>
      </c>
      <c r="Q117" s="38">
        <f t="shared" si="68"/>
        <v>0</v>
      </c>
      <c r="R117" s="155">
        <f t="shared" si="68"/>
        <v>0</v>
      </c>
      <c r="S117" s="38">
        <f t="shared" si="68"/>
        <v>0</v>
      </c>
      <c r="T117" s="38">
        <f t="shared" si="68"/>
        <v>0</v>
      </c>
      <c r="U117" s="38">
        <f t="shared" si="68"/>
        <v>0</v>
      </c>
      <c r="V117" s="38">
        <f t="shared" si="68"/>
        <v>0</v>
      </c>
      <c r="W117" s="38">
        <f t="shared" si="68"/>
        <v>0</v>
      </c>
      <c r="X117" s="38">
        <f t="shared" si="68"/>
        <v>0</v>
      </c>
      <c r="Y117" s="155">
        <f t="shared" si="68"/>
        <v>0</v>
      </c>
      <c r="Z117" s="38">
        <f t="shared" si="68"/>
        <v>0</v>
      </c>
      <c r="AA117" s="38">
        <f t="shared" si="68"/>
        <v>0</v>
      </c>
      <c r="AB117" s="38">
        <f t="shared" si="68"/>
        <v>0</v>
      </c>
      <c r="AC117" s="38">
        <f t="shared" si="68"/>
        <v>0</v>
      </c>
      <c r="AD117" s="38">
        <f t="shared" si="68"/>
        <v>0</v>
      </c>
      <c r="AE117" s="38">
        <f t="shared" si="68"/>
        <v>0</v>
      </c>
      <c r="AF117" s="155">
        <f t="shared" si="68"/>
        <v>0</v>
      </c>
      <c r="AG117" s="38">
        <f t="shared" si="68"/>
        <v>0</v>
      </c>
      <c r="AH117" s="38">
        <f t="shared" si="68"/>
        <v>0</v>
      </c>
      <c r="AI117" s="38">
        <f t="shared" si="68"/>
        <v>0</v>
      </c>
      <c r="AJ117" s="38">
        <f t="shared" si="68"/>
        <v>0</v>
      </c>
      <c r="AK117" s="38">
        <f t="shared" si="68"/>
        <v>0</v>
      </c>
      <c r="AL117" s="38">
        <f t="shared" si="68"/>
        <v>0</v>
      </c>
      <c r="AM117" s="155">
        <f t="shared" si="68"/>
        <v>0</v>
      </c>
      <c r="AN117" s="155">
        <f t="shared" si="68"/>
        <v>0</v>
      </c>
    </row>
    <row r="118" spans="1:40">
      <c r="A118" s="283" t="s">
        <v>139</v>
      </c>
      <c r="B118" s="284"/>
      <c r="C118" s="284"/>
      <c r="D118" s="285"/>
      <c r="E118" s="37" t="str">
        <f t="shared" ref="E118:AN118" si="69">IFERROR((E28+E29)-E113,"-")</f>
        <v>-</v>
      </c>
      <c r="F118" s="38" t="str">
        <f t="shared" si="69"/>
        <v>-</v>
      </c>
      <c r="G118" s="38" t="str">
        <f t="shared" si="69"/>
        <v>-</v>
      </c>
      <c r="H118" s="38" t="str">
        <f t="shared" si="69"/>
        <v>-</v>
      </c>
      <c r="I118" s="38" t="str">
        <f t="shared" si="69"/>
        <v>-</v>
      </c>
      <c r="J118" s="43" t="str">
        <f t="shared" si="69"/>
        <v>-</v>
      </c>
      <c r="K118" s="155" t="str">
        <f t="shared" si="69"/>
        <v>-</v>
      </c>
      <c r="L118" s="47" t="str">
        <f t="shared" si="69"/>
        <v>-</v>
      </c>
      <c r="M118" s="38" t="str">
        <f t="shared" si="69"/>
        <v>-</v>
      </c>
      <c r="N118" s="38" t="str">
        <f t="shared" si="69"/>
        <v>-</v>
      </c>
      <c r="O118" s="38" t="str">
        <f t="shared" si="69"/>
        <v>-</v>
      </c>
      <c r="P118" s="38" t="str">
        <f t="shared" si="69"/>
        <v>-</v>
      </c>
      <c r="Q118" s="38" t="str">
        <f t="shared" si="69"/>
        <v>-</v>
      </c>
      <c r="R118" s="155" t="str">
        <f t="shared" si="69"/>
        <v>-</v>
      </c>
      <c r="S118" s="38" t="str">
        <f t="shared" si="69"/>
        <v>-</v>
      </c>
      <c r="T118" s="38" t="str">
        <f t="shared" si="69"/>
        <v>-</v>
      </c>
      <c r="U118" s="38" t="str">
        <f t="shared" si="69"/>
        <v>-</v>
      </c>
      <c r="V118" s="38" t="str">
        <f t="shared" si="69"/>
        <v>-</v>
      </c>
      <c r="W118" s="38" t="str">
        <f t="shared" si="69"/>
        <v>-</v>
      </c>
      <c r="X118" s="38" t="str">
        <f t="shared" si="69"/>
        <v>-</v>
      </c>
      <c r="Y118" s="155" t="str">
        <f t="shared" si="69"/>
        <v>-</v>
      </c>
      <c r="Z118" s="38" t="str">
        <f t="shared" si="69"/>
        <v>-</v>
      </c>
      <c r="AA118" s="38" t="str">
        <f t="shared" si="69"/>
        <v>-</v>
      </c>
      <c r="AB118" s="38" t="str">
        <f t="shared" si="69"/>
        <v>-</v>
      </c>
      <c r="AC118" s="38" t="str">
        <f t="shared" si="69"/>
        <v>-</v>
      </c>
      <c r="AD118" s="38" t="str">
        <f t="shared" si="69"/>
        <v>-</v>
      </c>
      <c r="AE118" s="38" t="str">
        <f t="shared" si="69"/>
        <v>-</v>
      </c>
      <c r="AF118" s="155" t="str">
        <f t="shared" si="69"/>
        <v>-</v>
      </c>
      <c r="AG118" s="38" t="str">
        <f t="shared" si="69"/>
        <v>-</v>
      </c>
      <c r="AH118" s="38" t="str">
        <f t="shared" si="69"/>
        <v>-</v>
      </c>
      <c r="AI118" s="38" t="str">
        <f t="shared" si="69"/>
        <v>-</v>
      </c>
      <c r="AJ118" s="38" t="str">
        <f t="shared" si="69"/>
        <v>-</v>
      </c>
      <c r="AK118" s="38" t="str">
        <f t="shared" si="69"/>
        <v>-</v>
      </c>
      <c r="AL118" s="38" t="str">
        <f t="shared" si="69"/>
        <v>-</v>
      </c>
      <c r="AM118" s="155" t="str">
        <f t="shared" si="69"/>
        <v>-</v>
      </c>
      <c r="AN118" s="155" t="str">
        <f t="shared" si="69"/>
        <v>-</v>
      </c>
    </row>
    <row r="119" spans="1:40">
      <c r="A119" s="283" t="s">
        <v>140</v>
      </c>
      <c r="B119" s="284"/>
      <c r="C119" s="284"/>
      <c r="D119" s="285"/>
      <c r="E119" s="37" t="str">
        <f t="shared" ref="E119:AN119" si="70">IFERROR(E24-E114,"-")</f>
        <v>-</v>
      </c>
      <c r="F119" s="38" t="str">
        <f t="shared" si="70"/>
        <v>-</v>
      </c>
      <c r="G119" s="38" t="str">
        <f t="shared" si="70"/>
        <v>-</v>
      </c>
      <c r="H119" s="38" t="str">
        <f t="shared" si="70"/>
        <v>-</v>
      </c>
      <c r="I119" s="38" t="str">
        <f t="shared" si="70"/>
        <v>-</v>
      </c>
      <c r="J119" s="43" t="str">
        <f t="shared" si="70"/>
        <v>-</v>
      </c>
      <c r="K119" s="155" t="str">
        <f t="shared" si="70"/>
        <v>-</v>
      </c>
      <c r="L119" s="47" t="str">
        <f t="shared" si="70"/>
        <v>-</v>
      </c>
      <c r="M119" s="38" t="str">
        <f t="shared" si="70"/>
        <v>-</v>
      </c>
      <c r="N119" s="38" t="str">
        <f t="shared" si="70"/>
        <v>-</v>
      </c>
      <c r="O119" s="38" t="str">
        <f t="shared" si="70"/>
        <v>-</v>
      </c>
      <c r="P119" s="38" t="str">
        <f t="shared" si="70"/>
        <v>-</v>
      </c>
      <c r="Q119" s="38" t="str">
        <f t="shared" si="70"/>
        <v>-</v>
      </c>
      <c r="R119" s="155" t="str">
        <f t="shared" si="70"/>
        <v>-</v>
      </c>
      <c r="S119" s="38" t="str">
        <f t="shared" si="70"/>
        <v>-</v>
      </c>
      <c r="T119" s="38" t="str">
        <f t="shared" si="70"/>
        <v>-</v>
      </c>
      <c r="U119" s="38" t="str">
        <f t="shared" si="70"/>
        <v>-</v>
      </c>
      <c r="V119" s="38" t="str">
        <f t="shared" si="70"/>
        <v>-</v>
      </c>
      <c r="W119" s="38" t="str">
        <f t="shared" si="70"/>
        <v>-</v>
      </c>
      <c r="X119" s="38" t="str">
        <f t="shared" si="70"/>
        <v>-</v>
      </c>
      <c r="Y119" s="155" t="str">
        <f t="shared" si="70"/>
        <v>-</v>
      </c>
      <c r="Z119" s="38" t="str">
        <f t="shared" si="70"/>
        <v>-</v>
      </c>
      <c r="AA119" s="38" t="str">
        <f t="shared" si="70"/>
        <v>-</v>
      </c>
      <c r="AB119" s="38" t="str">
        <f t="shared" si="70"/>
        <v>-</v>
      </c>
      <c r="AC119" s="38" t="str">
        <f t="shared" si="70"/>
        <v>-</v>
      </c>
      <c r="AD119" s="38" t="str">
        <f t="shared" si="70"/>
        <v>-</v>
      </c>
      <c r="AE119" s="38" t="str">
        <f t="shared" si="70"/>
        <v>-</v>
      </c>
      <c r="AF119" s="155" t="str">
        <f t="shared" si="70"/>
        <v>-</v>
      </c>
      <c r="AG119" s="38" t="str">
        <f t="shared" si="70"/>
        <v>-</v>
      </c>
      <c r="AH119" s="38" t="str">
        <f t="shared" si="70"/>
        <v>-</v>
      </c>
      <c r="AI119" s="38" t="str">
        <f t="shared" si="70"/>
        <v>-</v>
      </c>
      <c r="AJ119" s="38" t="str">
        <f t="shared" si="70"/>
        <v>-</v>
      </c>
      <c r="AK119" s="38" t="str">
        <f t="shared" si="70"/>
        <v>-</v>
      </c>
      <c r="AL119" s="38" t="str">
        <f t="shared" si="70"/>
        <v>-</v>
      </c>
      <c r="AM119" s="155" t="str">
        <f t="shared" si="70"/>
        <v>-</v>
      </c>
      <c r="AN119" s="155" t="str">
        <f t="shared" si="70"/>
        <v>-</v>
      </c>
    </row>
    <row r="120" spans="1:40" ht="15.75" customHeight="1">
      <c r="A120" s="280" t="s">
        <v>141</v>
      </c>
      <c r="B120" s="281"/>
      <c r="C120" s="281"/>
      <c r="D120" s="282"/>
      <c r="E120" s="39" t="str">
        <f t="shared" ref="E120:AN120" si="71">IFERROR((E30+E31)-E115,"-")</f>
        <v>-</v>
      </c>
      <c r="F120" s="40" t="str">
        <f t="shared" si="71"/>
        <v>-</v>
      </c>
      <c r="G120" s="40" t="str">
        <f t="shared" si="71"/>
        <v>-</v>
      </c>
      <c r="H120" s="40" t="str">
        <f t="shared" si="71"/>
        <v>-</v>
      </c>
      <c r="I120" s="40" t="str">
        <f t="shared" si="71"/>
        <v>-</v>
      </c>
      <c r="J120" s="44" t="str">
        <f t="shared" si="71"/>
        <v>-</v>
      </c>
      <c r="K120" s="156" t="str">
        <f t="shared" si="71"/>
        <v>-</v>
      </c>
      <c r="L120" s="48" t="str">
        <f t="shared" si="71"/>
        <v>-</v>
      </c>
      <c r="M120" s="40" t="str">
        <f t="shared" si="71"/>
        <v>-</v>
      </c>
      <c r="N120" s="40" t="str">
        <f t="shared" si="71"/>
        <v>-</v>
      </c>
      <c r="O120" s="40" t="str">
        <f t="shared" si="71"/>
        <v>-</v>
      </c>
      <c r="P120" s="40" t="str">
        <f t="shared" si="71"/>
        <v>-</v>
      </c>
      <c r="Q120" s="40" t="str">
        <f t="shared" si="71"/>
        <v>-</v>
      </c>
      <c r="R120" s="156" t="str">
        <f t="shared" si="71"/>
        <v>-</v>
      </c>
      <c r="S120" s="40" t="str">
        <f t="shared" si="71"/>
        <v>-</v>
      </c>
      <c r="T120" s="40" t="str">
        <f t="shared" si="71"/>
        <v>-</v>
      </c>
      <c r="U120" s="40" t="str">
        <f t="shared" si="71"/>
        <v>-</v>
      </c>
      <c r="V120" s="40" t="str">
        <f t="shared" si="71"/>
        <v>-</v>
      </c>
      <c r="W120" s="40" t="str">
        <f t="shared" si="71"/>
        <v>-</v>
      </c>
      <c r="X120" s="40" t="str">
        <f t="shared" si="71"/>
        <v>-</v>
      </c>
      <c r="Y120" s="156" t="str">
        <f t="shared" si="71"/>
        <v>-</v>
      </c>
      <c r="Z120" s="40" t="str">
        <f t="shared" si="71"/>
        <v>-</v>
      </c>
      <c r="AA120" s="40" t="str">
        <f t="shared" si="71"/>
        <v>-</v>
      </c>
      <c r="AB120" s="40" t="str">
        <f t="shared" si="71"/>
        <v>-</v>
      </c>
      <c r="AC120" s="40" t="str">
        <f t="shared" si="71"/>
        <v>-</v>
      </c>
      <c r="AD120" s="40" t="str">
        <f t="shared" si="71"/>
        <v>-</v>
      </c>
      <c r="AE120" s="40" t="str">
        <f t="shared" si="71"/>
        <v>-</v>
      </c>
      <c r="AF120" s="156" t="str">
        <f t="shared" si="71"/>
        <v>-</v>
      </c>
      <c r="AG120" s="40" t="str">
        <f t="shared" si="71"/>
        <v>-</v>
      </c>
      <c r="AH120" s="40" t="str">
        <f t="shared" si="71"/>
        <v>-</v>
      </c>
      <c r="AI120" s="40" t="str">
        <f t="shared" si="71"/>
        <v>-</v>
      </c>
      <c r="AJ120" s="40" t="str">
        <f t="shared" si="71"/>
        <v>-</v>
      </c>
      <c r="AK120" s="40" t="str">
        <f t="shared" si="71"/>
        <v>-</v>
      </c>
      <c r="AL120" s="40" t="str">
        <f t="shared" si="71"/>
        <v>-</v>
      </c>
      <c r="AM120" s="156" t="str">
        <f t="shared" si="71"/>
        <v>-</v>
      </c>
      <c r="AN120" s="156" t="str">
        <f t="shared" si="71"/>
        <v>-</v>
      </c>
    </row>
    <row r="121" spans="1:40" ht="15.75" customHeight="1"/>
  </sheetData>
  <sheetProtection formatCells="0" formatColumns="0" formatRows="0" insertColumns="0" insertRows="0" insertHyperlinks="0" deleteColumns="0" deleteRows="0" sort="0" autoFilter="0" pivotTables="0"/>
  <mergeCells count="103">
    <mergeCell ref="A120:D120"/>
    <mergeCell ref="A114:D114"/>
    <mergeCell ref="A115:D115"/>
    <mergeCell ref="A116:D116"/>
    <mergeCell ref="A117:D117"/>
    <mergeCell ref="A118:D118"/>
    <mergeCell ref="A119:D119"/>
    <mergeCell ref="A113:D113"/>
    <mergeCell ref="A83:D83"/>
    <mergeCell ref="A108:D108"/>
    <mergeCell ref="A111:D111"/>
    <mergeCell ref="A112:D112"/>
    <mergeCell ref="A107:D107"/>
    <mergeCell ref="A104:D104"/>
    <mergeCell ref="A105:D105"/>
    <mergeCell ref="A106:D106"/>
    <mergeCell ref="A84:D84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9:D99"/>
    <mergeCell ref="A100:D100"/>
    <mergeCell ref="A102:D102"/>
    <mergeCell ref="A103:D103"/>
    <mergeCell ref="A95:D95"/>
    <mergeCell ref="A96:D96"/>
    <mergeCell ref="A97:D97"/>
    <mergeCell ref="A68:D68"/>
    <mergeCell ref="A70:D70"/>
    <mergeCell ref="A78:D78"/>
    <mergeCell ref="A79:D79"/>
    <mergeCell ref="A80:D80"/>
    <mergeCell ref="A82:D82"/>
    <mergeCell ref="A72:D72"/>
    <mergeCell ref="A73:D73"/>
    <mergeCell ref="A75:D75"/>
    <mergeCell ref="A76:D76"/>
    <mergeCell ref="A77:D77"/>
    <mergeCell ref="A71:D71"/>
    <mergeCell ref="A81:D81"/>
    <mergeCell ref="A64:D64"/>
    <mergeCell ref="A65:D65"/>
    <mergeCell ref="A66:D66"/>
    <mergeCell ref="A67:D67"/>
    <mergeCell ref="A57:D57"/>
    <mergeCell ref="A58:D58"/>
    <mergeCell ref="A59:D59"/>
    <mergeCell ref="A61:D61"/>
    <mergeCell ref="A62:D62"/>
    <mergeCell ref="A63:D63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51:D51"/>
    <mergeCell ref="A52:D52"/>
    <mergeCell ref="A53:D53"/>
    <mergeCell ref="A54:D54"/>
    <mergeCell ref="A55:D55"/>
    <mergeCell ref="A46:D46"/>
    <mergeCell ref="A47:D47"/>
    <mergeCell ref="A48:D48"/>
    <mergeCell ref="A49:D49"/>
    <mergeCell ref="A50:D50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1:B1"/>
    <mergeCell ref="C1:D1"/>
    <mergeCell ref="A3:B3"/>
    <mergeCell ref="C3:D3"/>
    <mergeCell ref="A4:B4"/>
    <mergeCell ref="C4:D4"/>
    <mergeCell ref="AF21:AF22"/>
    <mergeCell ref="AM21:AM22"/>
    <mergeCell ref="AN21:AN22"/>
    <mergeCell ref="K21:K22"/>
    <mergeCell ref="R21:R22"/>
    <mergeCell ref="Y21:Y22"/>
  </mergeCells>
  <dataValidations count="2">
    <dataValidation type="list" allowBlank="1" showInputMessage="1" showErrorMessage="1" sqref="C4:D4">
      <formula1>$C$5:$D$5</formula1>
    </dataValidation>
    <dataValidation type="list" allowBlank="1" showInputMessage="1" showErrorMessage="1" sqref="C4:D4">
      <formula1>$C$5:$D$5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Objectifs!$B$6:$K$6</xm:f>
          </x14:formula1>
          <xm:sqref>C3:D3</xm:sqref>
        </x14:dataValidation>
        <x14:dataValidation type="list" allowBlank="1" showInputMessage="1" showErrorMessage="1">
          <x14:formula1>
            <xm:f>Objectifs!$B$6:$K$6</xm:f>
          </x14:formula1>
          <xm:sqref>C3:D3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8EAADB"/>
  </sheetPr>
  <dimension ref="A1:AO121"/>
  <sheetViews>
    <sheetView zoomScale="78" zoomScaleNormal="78" workbookViewId="0">
      <pane xSplit="4" ySplit="22" topLeftCell="Y23" activePane="bottomRight" state="frozen"/>
      <selection pane="topRight"/>
      <selection pane="bottomLeft"/>
      <selection pane="bottomRight"/>
    </sheetView>
  </sheetViews>
  <sheetFormatPr baseColWidth="10" defaultColWidth="11.42578125" defaultRowHeight="15"/>
  <cols>
    <col min="1" max="1" width="34" style="2" customWidth="1"/>
    <col min="2" max="2" width="9.28515625" style="2" customWidth="1"/>
    <col min="3" max="3" width="23.5703125" style="2" customWidth="1"/>
    <col min="4" max="4" width="13.7109375" style="2" customWidth="1"/>
    <col min="5" max="5" width="12.85546875" style="2" hidden="1" customWidth="1"/>
    <col min="6" max="6" width="11.42578125" style="2" hidden="1"/>
    <col min="7" max="7" width="11.5703125" style="2" customWidth="1"/>
    <col min="8" max="11" width="11.42578125" style="2"/>
    <col min="12" max="12" width="12.85546875" style="2" customWidth="1"/>
    <col min="13" max="13" width="11.42578125" style="2"/>
    <col min="14" max="14" width="11.5703125" style="2" customWidth="1"/>
    <col min="15" max="18" width="11.42578125" style="2"/>
    <col min="19" max="19" width="12.85546875" style="2" customWidth="1"/>
    <col min="20" max="20" width="11.42578125" style="2"/>
    <col min="21" max="21" width="11.5703125" style="2" customWidth="1"/>
    <col min="22" max="25" width="11.42578125" style="2"/>
    <col min="26" max="26" width="12.85546875" style="2" customWidth="1"/>
    <col min="27" max="27" width="11.42578125" style="2"/>
    <col min="28" max="28" width="11.5703125" style="2" customWidth="1"/>
    <col min="29" max="32" width="11.42578125" style="2"/>
    <col min="33" max="33" width="12.85546875" style="2" customWidth="1"/>
    <col min="34" max="34" width="11.42578125" style="2"/>
    <col min="35" max="35" width="11.5703125" style="2" customWidth="1"/>
    <col min="36" max="36" width="11.42578125" style="2"/>
    <col min="37" max="38" width="11.42578125" style="2" hidden="1"/>
    <col min="39" max="39" width="11.42578125" style="2"/>
    <col min="40" max="40" width="30.85546875" style="2" customWidth="1"/>
    <col min="41" max="41" width="11.42578125" style="2"/>
  </cols>
  <sheetData>
    <row r="1" spans="1:40" ht="16.5" customHeight="1">
      <c r="A1" s="252" t="s">
        <v>40</v>
      </c>
      <c r="B1" s="253"/>
      <c r="C1" s="252" t="e">
        <f>MID(CELL("nomfichier",H1),FIND("]",CELL("nomfichier",H1))+1,32)</f>
        <v>#VALUE!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16.5" customHeight="1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0" ht="16.5" customHeight="1">
      <c r="A3" s="256" t="s">
        <v>42</v>
      </c>
      <c r="B3" s="257"/>
      <c r="C3" s="254" t="s">
        <v>3</v>
      </c>
      <c r="D3" s="255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0" ht="16.5" customHeight="1">
      <c r="A4" s="256" t="s">
        <v>43</v>
      </c>
      <c r="B4" s="257"/>
      <c r="C4" s="254" t="s">
        <v>2</v>
      </c>
      <c r="D4" s="255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0" ht="16.5" customHeight="1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0" s="53" customFormat="1" ht="16.5" customHeight="1">
      <c r="A6" s="270" t="s">
        <v>44</v>
      </c>
      <c r="B6" s="271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0" ht="15.75" customHeight="1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 t="shared" ref="D7:D17" si="0"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0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 t="shared" si="0"/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0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 t="shared" si="0"/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0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 t="shared" si="0"/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0">
      <c r="A11" s="54" t="s">
        <v>18</v>
      </c>
      <c r="B11" s="67">
        <f>HLOOKUP(C3,Objectifs!B6:K17,6,FALSE)</f>
        <v>5.0000000000000001E-3</v>
      </c>
      <c r="C11" s="160" t="str">
        <f>AN58</f>
        <v>-</v>
      </c>
      <c r="D11" s="63" t="str">
        <f t="shared" si="0"/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0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 t="shared" si="0"/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0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 t="shared" si="0"/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0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 t="shared" si="0"/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0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 t="shared" si="0"/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0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 t="shared" si="0"/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0" ht="15.75" customHeight="1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 t="shared" si="0"/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0" ht="16.5" customHeight="1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0" ht="15.75" customHeight="1">
      <c r="A19" s="192" t="s">
        <v>26</v>
      </c>
      <c r="B19" s="272">
        <f>'Dates de chargements'!$B$219</f>
        <v>0</v>
      </c>
      <c r="C19" s="27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0" ht="17.45" customHeight="1">
      <c r="A20" s="193" t="s">
        <v>47</v>
      </c>
      <c r="B20" s="273" t="str">
        <f>IFERROR(AN35/$B$19,"-")</f>
        <v>-</v>
      </c>
      <c r="C20" s="27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0" ht="16.5" customHeight="1">
      <c r="D21" s="4"/>
      <c r="E21" s="79" t="str">
        <f t="shared" ref="E21:J21" si="1">TEXT(E22,"jjjj")</f>
        <v>jjjj</v>
      </c>
      <c r="F21" s="80" t="str">
        <f t="shared" si="1"/>
        <v>jjjj</v>
      </c>
      <c r="G21" s="80" t="str">
        <f t="shared" si="1"/>
        <v>jjjj</v>
      </c>
      <c r="H21" s="80" t="str">
        <f t="shared" si="1"/>
        <v>jjjj</v>
      </c>
      <c r="I21" s="80" t="str">
        <f t="shared" si="1"/>
        <v>jjjj</v>
      </c>
      <c r="J21" s="81" t="str">
        <f t="shared" si="1"/>
        <v>jjjj</v>
      </c>
      <c r="K21" s="241" t="s">
        <v>161</v>
      </c>
      <c r="L21" s="79" t="str">
        <f t="shared" ref="L21:Q21" si="2">TEXT(L22,"jjjj")</f>
        <v>jjjj</v>
      </c>
      <c r="M21" s="80" t="str">
        <f t="shared" si="2"/>
        <v>jjjj</v>
      </c>
      <c r="N21" s="80" t="str">
        <f t="shared" si="2"/>
        <v>jjjj</v>
      </c>
      <c r="O21" s="80" t="str">
        <f t="shared" si="2"/>
        <v>jjjj</v>
      </c>
      <c r="P21" s="80" t="str">
        <f t="shared" si="2"/>
        <v>jjjj</v>
      </c>
      <c r="Q21" s="82" t="str">
        <f t="shared" si="2"/>
        <v>jjjj</v>
      </c>
      <c r="R21" s="241" t="s">
        <v>163</v>
      </c>
      <c r="S21" s="79" t="str">
        <f t="shared" ref="S21:X21" si="3">TEXT(S22,"jjjj")</f>
        <v>jjjj</v>
      </c>
      <c r="T21" s="80" t="str">
        <f t="shared" si="3"/>
        <v>jjjj</v>
      </c>
      <c r="U21" s="80" t="str">
        <f t="shared" si="3"/>
        <v>jjjj</v>
      </c>
      <c r="V21" s="80" t="str">
        <f t="shared" si="3"/>
        <v>jjjj</v>
      </c>
      <c r="W21" s="80" t="str">
        <f t="shared" si="3"/>
        <v>jjjj</v>
      </c>
      <c r="X21" s="82" t="str">
        <f t="shared" si="3"/>
        <v>jjjj</v>
      </c>
      <c r="Y21" s="241" t="s">
        <v>164</v>
      </c>
      <c r="Z21" s="79" t="str">
        <f t="shared" ref="Z21:AE21" si="4">TEXT(Z22,"jjjj")</f>
        <v>jjjj</v>
      </c>
      <c r="AA21" s="80" t="str">
        <f t="shared" si="4"/>
        <v>jjjj</v>
      </c>
      <c r="AB21" s="80" t="str">
        <f t="shared" si="4"/>
        <v>jjjj</v>
      </c>
      <c r="AC21" s="80" t="str">
        <f t="shared" si="4"/>
        <v>jjjj</v>
      </c>
      <c r="AD21" s="80" t="str">
        <f t="shared" si="4"/>
        <v>jjjj</v>
      </c>
      <c r="AE21" s="82" t="str">
        <f t="shared" si="4"/>
        <v>jjjj</v>
      </c>
      <c r="AF21" s="241" t="s">
        <v>165</v>
      </c>
      <c r="AG21" s="79" t="str">
        <f t="shared" ref="AG21:AL21" si="5">TEXT(AG22,"jjjj")</f>
        <v>jjjj</v>
      </c>
      <c r="AH21" s="80" t="str">
        <f t="shared" si="5"/>
        <v>jjjj</v>
      </c>
      <c r="AI21" s="80" t="str">
        <f t="shared" si="5"/>
        <v>jjjj</v>
      </c>
      <c r="AJ21" s="80" t="str">
        <f t="shared" si="5"/>
        <v>jjjj</v>
      </c>
      <c r="AK21" s="80" t="str">
        <f t="shared" si="5"/>
        <v>jjjj</v>
      </c>
      <c r="AL21" s="82" t="str">
        <f t="shared" si="5"/>
        <v>jjjj</v>
      </c>
      <c r="AM21" s="241" t="s">
        <v>166</v>
      </c>
      <c r="AN21" s="241" t="s">
        <v>167</v>
      </c>
    </row>
    <row r="22" spans="1:40" ht="16.5" customHeight="1">
      <c r="A22" s="4"/>
      <c r="B22" s="4"/>
      <c r="C22" s="4"/>
      <c r="D22" s="4"/>
      <c r="E22" s="79">
        <v>44711</v>
      </c>
      <c r="F22" s="80">
        <f>+E22+1</f>
        <v>44712</v>
      </c>
      <c r="G22" s="80">
        <f>+F22+1</f>
        <v>44713</v>
      </c>
      <c r="H22" s="80">
        <f>+G22+1</f>
        <v>44714</v>
      </c>
      <c r="I22" s="80">
        <f>+H22+1</f>
        <v>44715</v>
      </c>
      <c r="J22" s="81">
        <f>+I22+1</f>
        <v>44716</v>
      </c>
      <c r="K22" s="242"/>
      <c r="L22" s="83">
        <f>J22+2</f>
        <v>44718</v>
      </c>
      <c r="M22" s="84">
        <f>+L22+1</f>
        <v>44719</v>
      </c>
      <c r="N22" s="84">
        <f>+M22+1</f>
        <v>44720</v>
      </c>
      <c r="O22" s="84">
        <f>+N22+1</f>
        <v>44721</v>
      </c>
      <c r="P22" s="84">
        <f>+O22+1</f>
        <v>44722</v>
      </c>
      <c r="Q22" s="85">
        <f>+P22+1</f>
        <v>44723</v>
      </c>
      <c r="R22" s="242"/>
      <c r="S22" s="83">
        <f>Q22+2</f>
        <v>44725</v>
      </c>
      <c r="T22" s="84">
        <f>+S22+1</f>
        <v>44726</v>
      </c>
      <c r="U22" s="84">
        <f>+T22+1</f>
        <v>44727</v>
      </c>
      <c r="V22" s="84">
        <f>+U22+1</f>
        <v>44728</v>
      </c>
      <c r="W22" s="84">
        <f>+V22+1</f>
        <v>44729</v>
      </c>
      <c r="X22" s="85">
        <f>+W22+1</f>
        <v>44730</v>
      </c>
      <c r="Y22" s="242"/>
      <c r="Z22" s="83">
        <f>X22+2</f>
        <v>44732</v>
      </c>
      <c r="AA22" s="84">
        <f>+Z22+1</f>
        <v>44733</v>
      </c>
      <c r="AB22" s="84">
        <f>+AA22+1</f>
        <v>44734</v>
      </c>
      <c r="AC22" s="84">
        <f>+AB22+1</f>
        <v>44735</v>
      </c>
      <c r="AD22" s="84">
        <f>+AC22+1</f>
        <v>44736</v>
      </c>
      <c r="AE22" s="85">
        <f>+AD22+1</f>
        <v>44737</v>
      </c>
      <c r="AF22" s="242"/>
      <c r="AG22" s="83">
        <f>AE22+2</f>
        <v>44739</v>
      </c>
      <c r="AH22" s="84">
        <f>+AG22+1</f>
        <v>44740</v>
      </c>
      <c r="AI22" s="84">
        <f>+AH22+1</f>
        <v>44741</v>
      </c>
      <c r="AJ22" s="84">
        <f>+AI22+1</f>
        <v>44742</v>
      </c>
      <c r="AK22" s="84">
        <f>+AJ22+1</f>
        <v>44743</v>
      </c>
      <c r="AL22" s="85">
        <f>+AK22+1</f>
        <v>44744</v>
      </c>
      <c r="AM22" s="242"/>
      <c r="AN22" s="242"/>
    </row>
    <row r="23" spans="1:40" ht="15.75" customHeight="1">
      <c r="A23" s="249" t="s">
        <v>54</v>
      </c>
      <c r="B23" s="250"/>
      <c r="C23" s="250"/>
      <c r="D23" s="251"/>
      <c r="E23" s="5"/>
      <c r="F23" s="6"/>
      <c r="G23" s="6"/>
      <c r="H23" s="6"/>
      <c r="I23" s="6"/>
      <c r="J23" s="15"/>
      <c r="K23" s="72">
        <f t="shared" ref="K23:K34" si="6">SUM(E23:J23)</f>
        <v>0</v>
      </c>
      <c r="L23" s="5"/>
      <c r="M23" s="6"/>
      <c r="N23" s="6"/>
      <c r="O23" s="6"/>
      <c r="P23" s="6"/>
      <c r="Q23" s="15"/>
      <c r="R23" s="72">
        <f t="shared" ref="R23:R34" si="7">SUM(L23:Q23)</f>
        <v>0</v>
      </c>
      <c r="S23" s="5"/>
      <c r="T23" s="6"/>
      <c r="U23" s="6"/>
      <c r="V23" s="6"/>
      <c r="W23" s="6"/>
      <c r="X23" s="15"/>
      <c r="Y23" s="72">
        <f t="shared" ref="Y23:Y34" si="8">SUM(S23:X23)</f>
        <v>0</v>
      </c>
      <c r="Z23" s="5"/>
      <c r="AA23" s="6"/>
      <c r="AB23" s="6"/>
      <c r="AC23" s="6"/>
      <c r="AD23" s="6"/>
      <c r="AE23" s="15"/>
      <c r="AF23" s="72">
        <f t="shared" ref="AF23:AF34" si="9">SUM(Z23:AE23)</f>
        <v>0</v>
      </c>
      <c r="AG23" s="5"/>
      <c r="AH23" s="6"/>
      <c r="AI23" s="6"/>
      <c r="AJ23" s="6"/>
      <c r="AK23" s="6"/>
      <c r="AL23" s="15"/>
      <c r="AM23" s="72">
        <f t="shared" ref="AM23:AM34" si="10">SUM(AG23:AL23)</f>
        <v>0</v>
      </c>
      <c r="AN23" s="72">
        <f t="shared" ref="AN23:AN34" si="11">K23+R23+Y23+AF23+AM23</f>
        <v>0</v>
      </c>
    </row>
    <row r="24" spans="1:40">
      <c r="A24" s="243" t="s">
        <v>55</v>
      </c>
      <c r="B24" s="244"/>
      <c r="C24" s="244"/>
      <c r="D24" s="245"/>
      <c r="E24" s="7"/>
      <c r="F24" s="8"/>
      <c r="G24" s="8"/>
      <c r="H24" s="8"/>
      <c r="I24" s="8"/>
      <c r="J24" s="16"/>
      <c r="K24" s="73">
        <f t="shared" si="6"/>
        <v>0</v>
      </c>
      <c r="L24" s="7"/>
      <c r="M24" s="8"/>
      <c r="N24" s="8"/>
      <c r="O24" s="8"/>
      <c r="P24" s="8"/>
      <c r="Q24" s="16"/>
      <c r="R24" s="73">
        <f t="shared" si="7"/>
        <v>0</v>
      </c>
      <c r="S24" s="7"/>
      <c r="T24" s="8"/>
      <c r="U24" s="8"/>
      <c r="V24" s="8"/>
      <c r="W24" s="8"/>
      <c r="X24" s="16"/>
      <c r="Y24" s="73">
        <f t="shared" si="8"/>
        <v>0</v>
      </c>
      <c r="Z24" s="7"/>
      <c r="AA24" s="8"/>
      <c r="AB24" s="8"/>
      <c r="AC24" s="8"/>
      <c r="AD24" s="8"/>
      <c r="AE24" s="16"/>
      <c r="AF24" s="73">
        <f t="shared" si="9"/>
        <v>0</v>
      </c>
      <c r="AG24" s="7"/>
      <c r="AH24" s="8"/>
      <c r="AI24" s="8"/>
      <c r="AJ24" s="8"/>
      <c r="AK24" s="8"/>
      <c r="AL24" s="16"/>
      <c r="AM24" s="73">
        <f t="shared" si="10"/>
        <v>0</v>
      </c>
      <c r="AN24" s="73">
        <f t="shared" si="11"/>
        <v>0</v>
      </c>
    </row>
    <row r="25" spans="1:40">
      <c r="A25" s="243" t="s">
        <v>56</v>
      </c>
      <c r="B25" s="244"/>
      <c r="C25" s="244"/>
      <c r="D25" s="245"/>
      <c r="E25" s="7"/>
      <c r="F25" s="8"/>
      <c r="G25" s="8"/>
      <c r="H25" s="8"/>
      <c r="I25" s="8"/>
      <c r="J25" s="16"/>
      <c r="K25" s="73">
        <f t="shared" si="6"/>
        <v>0</v>
      </c>
      <c r="L25" s="7"/>
      <c r="M25" s="8"/>
      <c r="N25" s="8"/>
      <c r="O25" s="8"/>
      <c r="P25" s="8"/>
      <c r="Q25" s="16"/>
      <c r="R25" s="73">
        <f t="shared" si="7"/>
        <v>0</v>
      </c>
      <c r="S25" s="7"/>
      <c r="T25" s="8"/>
      <c r="U25" s="8"/>
      <c r="V25" s="8"/>
      <c r="W25" s="8"/>
      <c r="X25" s="16"/>
      <c r="Y25" s="73">
        <f t="shared" si="8"/>
        <v>0</v>
      </c>
      <c r="Z25" s="7"/>
      <c r="AA25" s="8"/>
      <c r="AB25" s="8"/>
      <c r="AC25" s="8"/>
      <c r="AD25" s="8"/>
      <c r="AE25" s="16"/>
      <c r="AF25" s="73">
        <f t="shared" si="9"/>
        <v>0</v>
      </c>
      <c r="AG25" s="7"/>
      <c r="AH25" s="8"/>
      <c r="AI25" s="8"/>
      <c r="AJ25" s="8"/>
      <c r="AK25" s="8"/>
      <c r="AL25" s="16"/>
      <c r="AM25" s="73">
        <f t="shared" si="10"/>
        <v>0</v>
      </c>
      <c r="AN25" s="73">
        <f t="shared" si="11"/>
        <v>0</v>
      </c>
    </row>
    <row r="26" spans="1:40">
      <c r="A26" s="243" t="s">
        <v>57</v>
      </c>
      <c r="B26" s="244"/>
      <c r="C26" s="244"/>
      <c r="D26" s="245"/>
      <c r="E26" s="7"/>
      <c r="F26" s="8"/>
      <c r="G26" s="8"/>
      <c r="H26" s="8"/>
      <c r="I26" s="8"/>
      <c r="J26" s="16"/>
      <c r="K26" s="73">
        <f t="shared" si="6"/>
        <v>0</v>
      </c>
      <c r="L26" s="7"/>
      <c r="M26" s="8"/>
      <c r="N26" s="8"/>
      <c r="O26" s="8"/>
      <c r="P26" s="8"/>
      <c r="Q26" s="16"/>
      <c r="R26" s="73">
        <f t="shared" si="7"/>
        <v>0</v>
      </c>
      <c r="S26" s="7"/>
      <c r="T26" s="8"/>
      <c r="U26" s="8"/>
      <c r="V26" s="8"/>
      <c r="W26" s="8"/>
      <c r="X26" s="16"/>
      <c r="Y26" s="73">
        <f t="shared" si="8"/>
        <v>0</v>
      </c>
      <c r="Z26" s="7"/>
      <c r="AA26" s="8"/>
      <c r="AB26" s="8"/>
      <c r="AC26" s="8"/>
      <c r="AD26" s="8"/>
      <c r="AE26" s="16"/>
      <c r="AF26" s="73">
        <f t="shared" si="9"/>
        <v>0</v>
      </c>
      <c r="AG26" s="7"/>
      <c r="AH26" s="8"/>
      <c r="AI26" s="8"/>
      <c r="AJ26" s="8"/>
      <c r="AK26" s="8"/>
      <c r="AL26" s="16"/>
      <c r="AM26" s="73">
        <f t="shared" si="10"/>
        <v>0</v>
      </c>
      <c r="AN26" s="73">
        <f t="shared" si="11"/>
        <v>0</v>
      </c>
    </row>
    <row r="27" spans="1:40">
      <c r="A27" s="243" t="s">
        <v>58</v>
      </c>
      <c r="B27" s="244"/>
      <c r="C27" s="244"/>
      <c r="D27" s="245"/>
      <c r="E27" s="7"/>
      <c r="F27" s="8"/>
      <c r="G27" s="8"/>
      <c r="H27" s="8"/>
      <c r="I27" s="8"/>
      <c r="J27" s="16"/>
      <c r="K27" s="73">
        <f t="shared" si="6"/>
        <v>0</v>
      </c>
      <c r="L27" s="7"/>
      <c r="M27" s="8"/>
      <c r="N27" s="8"/>
      <c r="O27" s="8"/>
      <c r="P27" s="8"/>
      <c r="Q27" s="16"/>
      <c r="R27" s="73">
        <f t="shared" si="7"/>
        <v>0</v>
      </c>
      <c r="S27" s="7"/>
      <c r="T27" s="8"/>
      <c r="U27" s="8"/>
      <c r="V27" s="8"/>
      <c r="W27" s="8"/>
      <c r="X27" s="16"/>
      <c r="Y27" s="73">
        <f t="shared" si="8"/>
        <v>0</v>
      </c>
      <c r="Z27" s="7"/>
      <c r="AA27" s="8"/>
      <c r="AB27" s="8"/>
      <c r="AC27" s="8"/>
      <c r="AD27" s="8"/>
      <c r="AE27" s="16"/>
      <c r="AF27" s="73">
        <f t="shared" si="9"/>
        <v>0</v>
      </c>
      <c r="AG27" s="7"/>
      <c r="AH27" s="8"/>
      <c r="AI27" s="8"/>
      <c r="AJ27" s="8"/>
      <c r="AK27" s="8"/>
      <c r="AL27" s="16"/>
      <c r="AM27" s="73">
        <f t="shared" si="10"/>
        <v>0</v>
      </c>
      <c r="AN27" s="73">
        <f t="shared" si="11"/>
        <v>0</v>
      </c>
    </row>
    <row r="28" spans="1:40">
      <c r="A28" s="243" t="s">
        <v>59</v>
      </c>
      <c r="B28" s="244"/>
      <c r="C28" s="244"/>
      <c r="D28" s="245"/>
      <c r="E28" s="7"/>
      <c r="F28" s="8"/>
      <c r="G28" s="8"/>
      <c r="H28" s="8"/>
      <c r="I28" s="8"/>
      <c r="J28" s="16"/>
      <c r="K28" s="73">
        <f t="shared" si="6"/>
        <v>0</v>
      </c>
      <c r="L28" s="7"/>
      <c r="M28" s="8"/>
      <c r="N28" s="8"/>
      <c r="O28" s="8"/>
      <c r="P28" s="8"/>
      <c r="Q28" s="16"/>
      <c r="R28" s="73">
        <f t="shared" si="7"/>
        <v>0</v>
      </c>
      <c r="S28" s="7"/>
      <c r="T28" s="8"/>
      <c r="U28" s="8"/>
      <c r="V28" s="8"/>
      <c r="W28" s="8"/>
      <c r="X28" s="16"/>
      <c r="Y28" s="73">
        <f t="shared" si="8"/>
        <v>0</v>
      </c>
      <c r="Z28" s="7"/>
      <c r="AA28" s="8"/>
      <c r="AB28" s="8"/>
      <c r="AC28" s="8"/>
      <c r="AD28" s="8"/>
      <c r="AE28" s="16"/>
      <c r="AF28" s="73">
        <f t="shared" si="9"/>
        <v>0</v>
      </c>
      <c r="AG28" s="7"/>
      <c r="AH28" s="8"/>
      <c r="AI28" s="8"/>
      <c r="AJ28" s="8"/>
      <c r="AK28" s="8"/>
      <c r="AL28" s="16"/>
      <c r="AM28" s="73">
        <f t="shared" si="10"/>
        <v>0</v>
      </c>
      <c r="AN28" s="73">
        <f t="shared" si="11"/>
        <v>0</v>
      </c>
    </row>
    <row r="29" spans="1:40">
      <c r="A29" s="243" t="s">
        <v>60</v>
      </c>
      <c r="B29" s="244"/>
      <c r="C29" s="244"/>
      <c r="D29" s="245"/>
      <c r="E29" s="7"/>
      <c r="F29" s="8"/>
      <c r="G29" s="8"/>
      <c r="H29" s="8"/>
      <c r="I29" s="8"/>
      <c r="J29" s="16"/>
      <c r="K29" s="73">
        <f t="shared" si="6"/>
        <v>0</v>
      </c>
      <c r="L29" s="7"/>
      <c r="M29" s="8"/>
      <c r="N29" s="8"/>
      <c r="O29" s="8"/>
      <c r="P29" s="8"/>
      <c r="Q29" s="16"/>
      <c r="R29" s="73">
        <f t="shared" si="7"/>
        <v>0</v>
      </c>
      <c r="S29" s="7"/>
      <c r="T29" s="8"/>
      <c r="U29" s="8"/>
      <c r="V29" s="8"/>
      <c r="W29" s="8"/>
      <c r="X29" s="16"/>
      <c r="Y29" s="73">
        <f t="shared" si="8"/>
        <v>0</v>
      </c>
      <c r="Z29" s="7"/>
      <c r="AA29" s="8"/>
      <c r="AB29" s="8"/>
      <c r="AC29" s="8"/>
      <c r="AD29" s="8"/>
      <c r="AE29" s="16"/>
      <c r="AF29" s="73">
        <f t="shared" si="9"/>
        <v>0</v>
      </c>
      <c r="AG29" s="7"/>
      <c r="AH29" s="8"/>
      <c r="AI29" s="8"/>
      <c r="AJ29" s="8"/>
      <c r="AK29" s="8"/>
      <c r="AL29" s="16"/>
      <c r="AM29" s="73">
        <f t="shared" si="10"/>
        <v>0</v>
      </c>
      <c r="AN29" s="73">
        <f t="shared" si="11"/>
        <v>0</v>
      </c>
    </row>
    <row r="30" spans="1:40">
      <c r="A30" s="243" t="s">
        <v>61</v>
      </c>
      <c r="B30" s="244"/>
      <c r="C30" s="244"/>
      <c r="D30" s="245"/>
      <c r="E30" s="7"/>
      <c r="F30" s="8"/>
      <c r="G30" s="8"/>
      <c r="H30" s="8"/>
      <c r="I30" s="8"/>
      <c r="J30" s="16"/>
      <c r="K30" s="73">
        <f t="shared" si="6"/>
        <v>0</v>
      </c>
      <c r="L30" s="7"/>
      <c r="M30" s="8"/>
      <c r="N30" s="8"/>
      <c r="O30" s="8"/>
      <c r="P30" s="8"/>
      <c r="Q30" s="16"/>
      <c r="R30" s="73">
        <f t="shared" si="7"/>
        <v>0</v>
      </c>
      <c r="S30" s="7"/>
      <c r="T30" s="8"/>
      <c r="U30" s="8"/>
      <c r="V30" s="8"/>
      <c r="W30" s="8"/>
      <c r="X30" s="16"/>
      <c r="Y30" s="73">
        <f t="shared" si="8"/>
        <v>0</v>
      </c>
      <c r="Z30" s="7"/>
      <c r="AA30" s="8"/>
      <c r="AB30" s="8"/>
      <c r="AC30" s="8"/>
      <c r="AD30" s="8"/>
      <c r="AE30" s="16"/>
      <c r="AF30" s="73">
        <f t="shared" si="9"/>
        <v>0</v>
      </c>
      <c r="AG30" s="7"/>
      <c r="AH30" s="8"/>
      <c r="AI30" s="8"/>
      <c r="AJ30" s="8"/>
      <c r="AK30" s="8"/>
      <c r="AL30" s="16"/>
      <c r="AM30" s="73">
        <f t="shared" si="10"/>
        <v>0</v>
      </c>
      <c r="AN30" s="73">
        <f t="shared" si="11"/>
        <v>0</v>
      </c>
    </row>
    <row r="31" spans="1:40">
      <c r="A31" s="243" t="s">
        <v>62</v>
      </c>
      <c r="B31" s="244"/>
      <c r="C31" s="244"/>
      <c r="D31" s="245"/>
      <c r="E31" s="9"/>
      <c r="F31" s="10"/>
      <c r="G31" s="10"/>
      <c r="H31" s="10"/>
      <c r="I31" s="10"/>
      <c r="J31" s="17"/>
      <c r="K31" s="74">
        <f t="shared" si="6"/>
        <v>0</v>
      </c>
      <c r="L31" s="9"/>
      <c r="M31" s="10"/>
      <c r="N31" s="10"/>
      <c r="O31" s="10"/>
      <c r="P31" s="10"/>
      <c r="Q31" s="17"/>
      <c r="R31" s="74">
        <f t="shared" si="7"/>
        <v>0</v>
      </c>
      <c r="S31" s="9"/>
      <c r="T31" s="10"/>
      <c r="U31" s="10"/>
      <c r="V31" s="10"/>
      <c r="W31" s="10"/>
      <c r="X31" s="17"/>
      <c r="Y31" s="74">
        <f t="shared" si="8"/>
        <v>0</v>
      </c>
      <c r="Z31" s="9"/>
      <c r="AA31" s="10"/>
      <c r="AB31" s="10"/>
      <c r="AC31" s="10"/>
      <c r="AD31" s="10"/>
      <c r="AE31" s="17"/>
      <c r="AF31" s="74">
        <f t="shared" si="9"/>
        <v>0</v>
      </c>
      <c r="AG31" s="9"/>
      <c r="AH31" s="10"/>
      <c r="AI31" s="10"/>
      <c r="AJ31" s="10"/>
      <c r="AK31" s="10"/>
      <c r="AL31" s="17"/>
      <c r="AM31" s="74">
        <f t="shared" si="10"/>
        <v>0</v>
      </c>
      <c r="AN31" s="74">
        <f t="shared" si="11"/>
        <v>0</v>
      </c>
    </row>
    <row r="32" spans="1:40">
      <c r="A32" s="246" t="s">
        <v>63</v>
      </c>
      <c r="B32" s="247"/>
      <c r="C32" s="247"/>
      <c r="D32" s="248"/>
      <c r="E32" s="7"/>
      <c r="F32" s="8"/>
      <c r="G32" s="8"/>
      <c r="H32" s="8"/>
      <c r="I32" s="8"/>
      <c r="J32" s="16"/>
      <c r="K32" s="73">
        <f t="shared" si="6"/>
        <v>0</v>
      </c>
      <c r="L32" s="7"/>
      <c r="M32" s="8"/>
      <c r="N32" s="8"/>
      <c r="O32" s="8"/>
      <c r="P32" s="8"/>
      <c r="Q32" s="16"/>
      <c r="R32" s="73">
        <f t="shared" si="7"/>
        <v>0</v>
      </c>
      <c r="S32" s="7"/>
      <c r="T32" s="8"/>
      <c r="U32" s="8"/>
      <c r="V32" s="8"/>
      <c r="W32" s="8"/>
      <c r="X32" s="16"/>
      <c r="Y32" s="73">
        <f t="shared" si="8"/>
        <v>0</v>
      </c>
      <c r="Z32" s="7"/>
      <c r="AA32" s="8"/>
      <c r="AB32" s="8"/>
      <c r="AC32" s="8"/>
      <c r="AD32" s="8"/>
      <c r="AE32" s="16"/>
      <c r="AF32" s="73">
        <f t="shared" si="9"/>
        <v>0</v>
      </c>
      <c r="AG32" s="7"/>
      <c r="AH32" s="8"/>
      <c r="AI32" s="8"/>
      <c r="AJ32" s="8"/>
      <c r="AK32" s="8"/>
      <c r="AL32" s="16"/>
      <c r="AM32" s="73">
        <f t="shared" si="10"/>
        <v>0</v>
      </c>
      <c r="AN32" s="73">
        <f t="shared" si="11"/>
        <v>0</v>
      </c>
    </row>
    <row r="33" spans="1:40">
      <c r="A33" s="246" t="s">
        <v>64</v>
      </c>
      <c r="B33" s="247"/>
      <c r="C33" s="247"/>
      <c r="D33" s="248"/>
      <c r="E33" s="7"/>
      <c r="F33" s="8"/>
      <c r="G33" s="8"/>
      <c r="H33" s="8"/>
      <c r="I33" s="8"/>
      <c r="J33" s="16"/>
      <c r="K33" s="73">
        <f t="shared" si="6"/>
        <v>0</v>
      </c>
      <c r="L33" s="7"/>
      <c r="M33" s="8"/>
      <c r="N33" s="8"/>
      <c r="O33" s="8"/>
      <c r="P33" s="8"/>
      <c r="Q33" s="16"/>
      <c r="R33" s="73">
        <f t="shared" si="7"/>
        <v>0</v>
      </c>
      <c r="S33" s="7"/>
      <c r="T33" s="8"/>
      <c r="U33" s="8"/>
      <c r="V33" s="8"/>
      <c r="W33" s="8"/>
      <c r="X33" s="16"/>
      <c r="Y33" s="73">
        <f t="shared" si="8"/>
        <v>0</v>
      </c>
      <c r="Z33" s="7"/>
      <c r="AA33" s="8"/>
      <c r="AB33" s="8"/>
      <c r="AC33" s="8"/>
      <c r="AD33" s="8"/>
      <c r="AE33" s="16"/>
      <c r="AF33" s="73">
        <f t="shared" si="9"/>
        <v>0</v>
      </c>
      <c r="AG33" s="7"/>
      <c r="AH33" s="8"/>
      <c r="AI33" s="8"/>
      <c r="AJ33" s="8"/>
      <c r="AK33" s="8"/>
      <c r="AL33" s="16"/>
      <c r="AM33" s="73">
        <f t="shared" si="10"/>
        <v>0</v>
      </c>
      <c r="AN33" s="73">
        <f t="shared" si="11"/>
        <v>0</v>
      </c>
    </row>
    <row r="34" spans="1:40" ht="15.75" customHeight="1">
      <c r="A34" s="243" t="s">
        <v>65</v>
      </c>
      <c r="B34" s="244"/>
      <c r="C34" s="244"/>
      <c r="D34" s="245"/>
      <c r="E34" s="7"/>
      <c r="F34" s="8"/>
      <c r="G34" s="8"/>
      <c r="H34" s="8"/>
      <c r="I34" s="8"/>
      <c r="J34" s="16"/>
      <c r="K34" s="73">
        <f t="shared" si="6"/>
        <v>0</v>
      </c>
      <c r="L34" s="7"/>
      <c r="M34" s="8"/>
      <c r="N34" s="8"/>
      <c r="O34" s="8"/>
      <c r="P34" s="8"/>
      <c r="Q34" s="16"/>
      <c r="R34" s="73">
        <f t="shared" si="7"/>
        <v>0</v>
      </c>
      <c r="S34" s="7"/>
      <c r="T34" s="8"/>
      <c r="U34" s="8"/>
      <c r="V34" s="8"/>
      <c r="W34" s="8"/>
      <c r="X34" s="16"/>
      <c r="Y34" s="73">
        <f t="shared" si="8"/>
        <v>0</v>
      </c>
      <c r="Z34" s="7"/>
      <c r="AA34" s="8"/>
      <c r="AB34" s="8"/>
      <c r="AC34" s="8"/>
      <c r="AD34" s="8"/>
      <c r="AE34" s="16"/>
      <c r="AF34" s="73">
        <f t="shared" si="9"/>
        <v>0</v>
      </c>
      <c r="AG34" s="7"/>
      <c r="AH34" s="8"/>
      <c r="AI34" s="8"/>
      <c r="AJ34" s="8"/>
      <c r="AK34" s="8"/>
      <c r="AL34" s="16"/>
      <c r="AM34" s="73">
        <f t="shared" si="10"/>
        <v>0</v>
      </c>
      <c r="AN34" s="73">
        <f t="shared" si="11"/>
        <v>0</v>
      </c>
    </row>
    <row r="35" spans="1:40" ht="16.5" customHeight="1">
      <c r="A35" s="258" t="s">
        <v>66</v>
      </c>
      <c r="B35" s="259"/>
      <c r="C35" s="259"/>
      <c r="D35" s="260"/>
      <c r="E35" s="76">
        <f t="shared" ref="E35:AN35" si="12">SUM(E23:E34)</f>
        <v>0</v>
      </c>
      <c r="F35" s="77">
        <f t="shared" si="12"/>
        <v>0</v>
      </c>
      <c r="G35" s="77">
        <f t="shared" si="12"/>
        <v>0</v>
      </c>
      <c r="H35" s="77">
        <f t="shared" si="12"/>
        <v>0</v>
      </c>
      <c r="I35" s="77">
        <f t="shared" si="12"/>
        <v>0</v>
      </c>
      <c r="J35" s="78">
        <f t="shared" si="12"/>
        <v>0</v>
      </c>
      <c r="K35" s="75">
        <f t="shared" si="12"/>
        <v>0</v>
      </c>
      <c r="L35" s="76">
        <f t="shared" si="12"/>
        <v>0</v>
      </c>
      <c r="M35" s="77">
        <f t="shared" si="12"/>
        <v>0</v>
      </c>
      <c r="N35" s="77">
        <f t="shared" si="12"/>
        <v>0</v>
      </c>
      <c r="O35" s="77">
        <f t="shared" si="12"/>
        <v>0</v>
      </c>
      <c r="P35" s="77">
        <f t="shared" si="12"/>
        <v>0</v>
      </c>
      <c r="Q35" s="78">
        <f t="shared" si="12"/>
        <v>0</v>
      </c>
      <c r="R35" s="75">
        <f t="shared" si="12"/>
        <v>0</v>
      </c>
      <c r="S35" s="76">
        <f t="shared" si="12"/>
        <v>0</v>
      </c>
      <c r="T35" s="77">
        <f t="shared" si="12"/>
        <v>0</v>
      </c>
      <c r="U35" s="77">
        <f t="shared" si="12"/>
        <v>0</v>
      </c>
      <c r="V35" s="77">
        <f t="shared" si="12"/>
        <v>0</v>
      </c>
      <c r="W35" s="77">
        <f t="shared" si="12"/>
        <v>0</v>
      </c>
      <c r="X35" s="78">
        <f t="shared" si="12"/>
        <v>0</v>
      </c>
      <c r="Y35" s="75">
        <f t="shared" si="12"/>
        <v>0</v>
      </c>
      <c r="Z35" s="76">
        <f t="shared" si="12"/>
        <v>0</v>
      </c>
      <c r="AA35" s="77">
        <f t="shared" si="12"/>
        <v>0</v>
      </c>
      <c r="AB35" s="77">
        <f t="shared" si="12"/>
        <v>0</v>
      </c>
      <c r="AC35" s="77">
        <f t="shared" si="12"/>
        <v>0</v>
      </c>
      <c r="AD35" s="77">
        <f t="shared" si="12"/>
        <v>0</v>
      </c>
      <c r="AE35" s="78">
        <f t="shared" si="12"/>
        <v>0</v>
      </c>
      <c r="AF35" s="75">
        <f t="shared" si="12"/>
        <v>0</v>
      </c>
      <c r="AG35" s="76">
        <f t="shared" si="12"/>
        <v>0</v>
      </c>
      <c r="AH35" s="77">
        <f t="shared" si="12"/>
        <v>0</v>
      </c>
      <c r="AI35" s="77">
        <f t="shared" si="12"/>
        <v>0</v>
      </c>
      <c r="AJ35" s="77">
        <f t="shared" si="12"/>
        <v>0</v>
      </c>
      <c r="AK35" s="77">
        <f t="shared" si="12"/>
        <v>0</v>
      </c>
      <c r="AL35" s="78">
        <f t="shared" si="12"/>
        <v>0</v>
      </c>
      <c r="AM35" s="75">
        <f t="shared" si="12"/>
        <v>0</v>
      </c>
      <c r="AN35" s="75">
        <f t="shared" si="12"/>
        <v>0</v>
      </c>
    </row>
    <row r="36" spans="1:40" ht="16.5" customHeight="1">
      <c r="A36" s="258" t="s">
        <v>67</v>
      </c>
      <c r="B36" s="259"/>
      <c r="C36" s="259"/>
      <c r="D36" s="260"/>
      <c r="E36" s="76">
        <f t="shared" ref="E36:AN36" si="13">SUM(E23:E31)</f>
        <v>0</v>
      </c>
      <c r="F36" s="77">
        <f t="shared" si="13"/>
        <v>0</v>
      </c>
      <c r="G36" s="77">
        <f t="shared" si="13"/>
        <v>0</v>
      </c>
      <c r="H36" s="77">
        <f t="shared" si="13"/>
        <v>0</v>
      </c>
      <c r="I36" s="77">
        <f t="shared" si="13"/>
        <v>0</v>
      </c>
      <c r="J36" s="78">
        <f t="shared" si="13"/>
        <v>0</v>
      </c>
      <c r="K36" s="75">
        <f t="shared" si="13"/>
        <v>0</v>
      </c>
      <c r="L36" s="76">
        <f t="shared" si="13"/>
        <v>0</v>
      </c>
      <c r="M36" s="77">
        <f t="shared" si="13"/>
        <v>0</v>
      </c>
      <c r="N36" s="77">
        <f t="shared" si="13"/>
        <v>0</v>
      </c>
      <c r="O36" s="77">
        <f t="shared" si="13"/>
        <v>0</v>
      </c>
      <c r="P36" s="77">
        <f t="shared" si="13"/>
        <v>0</v>
      </c>
      <c r="Q36" s="78">
        <f t="shared" si="13"/>
        <v>0</v>
      </c>
      <c r="R36" s="75">
        <f t="shared" si="13"/>
        <v>0</v>
      </c>
      <c r="S36" s="76">
        <f t="shared" si="13"/>
        <v>0</v>
      </c>
      <c r="T36" s="77">
        <f t="shared" si="13"/>
        <v>0</v>
      </c>
      <c r="U36" s="77">
        <f t="shared" si="13"/>
        <v>0</v>
      </c>
      <c r="V36" s="77">
        <f t="shared" si="13"/>
        <v>0</v>
      </c>
      <c r="W36" s="77">
        <f t="shared" si="13"/>
        <v>0</v>
      </c>
      <c r="X36" s="78">
        <f t="shared" si="13"/>
        <v>0</v>
      </c>
      <c r="Y36" s="75">
        <f t="shared" si="13"/>
        <v>0</v>
      </c>
      <c r="Z36" s="76">
        <f t="shared" si="13"/>
        <v>0</v>
      </c>
      <c r="AA36" s="77">
        <f t="shared" si="13"/>
        <v>0</v>
      </c>
      <c r="AB36" s="77">
        <f t="shared" si="13"/>
        <v>0</v>
      </c>
      <c r="AC36" s="77">
        <f t="shared" si="13"/>
        <v>0</v>
      </c>
      <c r="AD36" s="77">
        <f t="shared" si="13"/>
        <v>0</v>
      </c>
      <c r="AE36" s="78">
        <f t="shared" si="13"/>
        <v>0</v>
      </c>
      <c r="AF36" s="75">
        <f t="shared" si="13"/>
        <v>0</v>
      </c>
      <c r="AG36" s="76">
        <f t="shared" si="13"/>
        <v>0</v>
      </c>
      <c r="AH36" s="77">
        <f t="shared" si="13"/>
        <v>0</v>
      </c>
      <c r="AI36" s="77">
        <f t="shared" si="13"/>
        <v>0</v>
      </c>
      <c r="AJ36" s="77">
        <f t="shared" si="13"/>
        <v>0</v>
      </c>
      <c r="AK36" s="77">
        <f t="shared" si="13"/>
        <v>0</v>
      </c>
      <c r="AL36" s="78">
        <f t="shared" si="13"/>
        <v>0</v>
      </c>
      <c r="AM36" s="75">
        <f t="shared" si="13"/>
        <v>0</v>
      </c>
      <c r="AN36" s="75">
        <f t="shared" si="13"/>
        <v>0</v>
      </c>
    </row>
    <row r="37" spans="1:40" ht="16.5" customHeight="1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0" ht="15.75" customHeight="1">
      <c r="A38" s="261" t="s">
        <v>68</v>
      </c>
      <c r="B38" s="262"/>
      <c r="C38" s="262"/>
      <c r="D38" s="263"/>
      <c r="E38" s="102" t="str">
        <f t="shared" ref="E38:AN38" si="14">IF($C$4="oui",E35-(E36/$B$9),"-")</f>
        <v>-</v>
      </c>
      <c r="F38" s="103" t="str">
        <f t="shared" si="14"/>
        <v>-</v>
      </c>
      <c r="G38" s="103" t="str">
        <f t="shared" si="14"/>
        <v>-</v>
      </c>
      <c r="H38" s="103" t="str">
        <f t="shared" si="14"/>
        <v>-</v>
      </c>
      <c r="I38" s="103" t="str">
        <f t="shared" si="14"/>
        <v>-</v>
      </c>
      <c r="J38" s="104" t="str">
        <f t="shared" si="14"/>
        <v>-</v>
      </c>
      <c r="K38" s="108" t="str">
        <f t="shared" si="14"/>
        <v>-</v>
      </c>
      <c r="L38" s="102" t="str">
        <f t="shared" si="14"/>
        <v>-</v>
      </c>
      <c r="M38" s="103" t="str">
        <f t="shared" si="14"/>
        <v>-</v>
      </c>
      <c r="N38" s="103" t="str">
        <f t="shared" si="14"/>
        <v>-</v>
      </c>
      <c r="O38" s="103" t="str">
        <f t="shared" si="14"/>
        <v>-</v>
      </c>
      <c r="P38" s="103" t="str">
        <f t="shared" si="14"/>
        <v>-</v>
      </c>
      <c r="Q38" s="104" t="str">
        <f t="shared" si="14"/>
        <v>-</v>
      </c>
      <c r="R38" s="108" t="str">
        <f t="shared" si="14"/>
        <v>-</v>
      </c>
      <c r="S38" s="102" t="str">
        <f t="shared" si="14"/>
        <v>-</v>
      </c>
      <c r="T38" s="103" t="str">
        <f t="shared" si="14"/>
        <v>-</v>
      </c>
      <c r="U38" s="103" t="str">
        <f t="shared" si="14"/>
        <v>-</v>
      </c>
      <c r="V38" s="103" t="str">
        <f t="shared" si="14"/>
        <v>-</v>
      </c>
      <c r="W38" s="103" t="str">
        <f t="shared" si="14"/>
        <v>-</v>
      </c>
      <c r="X38" s="104" t="str">
        <f t="shared" si="14"/>
        <v>-</v>
      </c>
      <c r="Y38" s="108" t="str">
        <f t="shared" si="14"/>
        <v>-</v>
      </c>
      <c r="Z38" s="102" t="str">
        <f t="shared" si="14"/>
        <v>-</v>
      </c>
      <c r="AA38" s="103" t="str">
        <f t="shared" si="14"/>
        <v>-</v>
      </c>
      <c r="AB38" s="103" t="str">
        <f t="shared" si="14"/>
        <v>-</v>
      </c>
      <c r="AC38" s="103" t="str">
        <f t="shared" si="14"/>
        <v>-</v>
      </c>
      <c r="AD38" s="103" t="str">
        <f t="shared" si="14"/>
        <v>-</v>
      </c>
      <c r="AE38" s="104" t="str">
        <f t="shared" si="14"/>
        <v>-</v>
      </c>
      <c r="AF38" s="108" t="str">
        <f t="shared" si="14"/>
        <v>-</v>
      </c>
      <c r="AG38" s="102" t="str">
        <f t="shared" si="14"/>
        <v>-</v>
      </c>
      <c r="AH38" s="103" t="str">
        <f t="shared" si="14"/>
        <v>-</v>
      </c>
      <c r="AI38" s="103" t="str">
        <f t="shared" si="14"/>
        <v>-</v>
      </c>
      <c r="AJ38" s="103" t="str">
        <f t="shared" si="14"/>
        <v>-</v>
      </c>
      <c r="AK38" s="103" t="str">
        <f t="shared" si="14"/>
        <v>-</v>
      </c>
      <c r="AL38" s="104" t="str">
        <f t="shared" si="14"/>
        <v>-</v>
      </c>
      <c r="AM38" s="108" t="str">
        <f t="shared" si="14"/>
        <v>-</v>
      </c>
      <c r="AN38" s="108" t="str">
        <f t="shared" si="14"/>
        <v>-</v>
      </c>
    </row>
    <row r="39" spans="1:40">
      <c r="A39" s="264" t="s">
        <v>69</v>
      </c>
      <c r="B39" s="265"/>
      <c r="C39" s="265"/>
      <c r="D39" s="266"/>
      <c r="E39" s="105" t="str">
        <f t="shared" ref="E39:AN39" si="15">IF($C$4="oui",E35-E38,"-")</f>
        <v>-</v>
      </c>
      <c r="F39" s="106" t="str">
        <f t="shared" si="15"/>
        <v>-</v>
      </c>
      <c r="G39" s="106" t="str">
        <f t="shared" si="15"/>
        <v>-</v>
      </c>
      <c r="H39" s="106" t="str">
        <f t="shared" si="15"/>
        <v>-</v>
      </c>
      <c r="I39" s="106" t="str">
        <f t="shared" si="15"/>
        <v>-</v>
      </c>
      <c r="J39" s="107" t="str">
        <f t="shared" si="15"/>
        <v>-</v>
      </c>
      <c r="K39" s="109" t="str">
        <f t="shared" si="15"/>
        <v>-</v>
      </c>
      <c r="L39" s="105" t="str">
        <f t="shared" si="15"/>
        <v>-</v>
      </c>
      <c r="M39" s="106" t="str">
        <f t="shared" si="15"/>
        <v>-</v>
      </c>
      <c r="N39" s="106" t="str">
        <f t="shared" si="15"/>
        <v>-</v>
      </c>
      <c r="O39" s="106" t="str">
        <f t="shared" si="15"/>
        <v>-</v>
      </c>
      <c r="P39" s="106" t="str">
        <f t="shared" si="15"/>
        <v>-</v>
      </c>
      <c r="Q39" s="107" t="str">
        <f t="shared" si="15"/>
        <v>-</v>
      </c>
      <c r="R39" s="109" t="str">
        <f t="shared" si="15"/>
        <v>-</v>
      </c>
      <c r="S39" s="105" t="str">
        <f t="shared" si="15"/>
        <v>-</v>
      </c>
      <c r="T39" s="106" t="str">
        <f t="shared" si="15"/>
        <v>-</v>
      </c>
      <c r="U39" s="106" t="str">
        <f t="shared" si="15"/>
        <v>-</v>
      </c>
      <c r="V39" s="106" t="str">
        <f t="shared" si="15"/>
        <v>-</v>
      </c>
      <c r="W39" s="106" t="str">
        <f t="shared" si="15"/>
        <v>-</v>
      </c>
      <c r="X39" s="107" t="str">
        <f t="shared" si="15"/>
        <v>-</v>
      </c>
      <c r="Y39" s="109" t="str">
        <f t="shared" si="15"/>
        <v>-</v>
      </c>
      <c r="Z39" s="105" t="str">
        <f t="shared" si="15"/>
        <v>-</v>
      </c>
      <c r="AA39" s="106" t="str">
        <f t="shared" si="15"/>
        <v>-</v>
      </c>
      <c r="AB39" s="106" t="str">
        <f t="shared" si="15"/>
        <v>-</v>
      </c>
      <c r="AC39" s="106" t="str">
        <f t="shared" si="15"/>
        <v>-</v>
      </c>
      <c r="AD39" s="106" t="str">
        <f t="shared" si="15"/>
        <v>-</v>
      </c>
      <c r="AE39" s="107" t="str">
        <f t="shared" si="15"/>
        <v>-</v>
      </c>
      <c r="AF39" s="109" t="str">
        <f t="shared" si="15"/>
        <v>-</v>
      </c>
      <c r="AG39" s="105" t="str">
        <f t="shared" si="15"/>
        <v>-</v>
      </c>
      <c r="AH39" s="106" t="str">
        <f t="shared" si="15"/>
        <v>-</v>
      </c>
      <c r="AI39" s="106" t="str">
        <f t="shared" si="15"/>
        <v>-</v>
      </c>
      <c r="AJ39" s="106" t="str">
        <f t="shared" si="15"/>
        <v>-</v>
      </c>
      <c r="AK39" s="106" t="str">
        <f t="shared" si="15"/>
        <v>-</v>
      </c>
      <c r="AL39" s="107" t="str">
        <f t="shared" si="15"/>
        <v>-</v>
      </c>
      <c r="AM39" s="109" t="str">
        <f t="shared" si="15"/>
        <v>-</v>
      </c>
      <c r="AN39" s="109" t="str">
        <f t="shared" si="15"/>
        <v>-</v>
      </c>
    </row>
    <row r="40" spans="1:40" ht="15.75" customHeight="1">
      <c r="A40" s="267" t="s">
        <v>70</v>
      </c>
      <c r="B40" s="268"/>
      <c r="C40" s="268"/>
      <c r="D40" s="269"/>
      <c r="E40" s="98" t="str">
        <f t="shared" ref="E40:AN40" si="16">IFERROR(E38/E35,"-")</f>
        <v>-</v>
      </c>
      <c r="F40" s="99" t="str">
        <f t="shared" si="16"/>
        <v>-</v>
      </c>
      <c r="G40" s="99" t="str">
        <f t="shared" si="16"/>
        <v>-</v>
      </c>
      <c r="H40" s="99" t="str">
        <f t="shared" si="16"/>
        <v>-</v>
      </c>
      <c r="I40" s="99" t="str">
        <f t="shared" si="16"/>
        <v>-</v>
      </c>
      <c r="J40" s="100" t="str">
        <f t="shared" si="16"/>
        <v>-</v>
      </c>
      <c r="K40" s="110" t="str">
        <f t="shared" si="16"/>
        <v>-</v>
      </c>
      <c r="L40" s="98" t="str">
        <f t="shared" si="16"/>
        <v>-</v>
      </c>
      <c r="M40" s="99" t="str">
        <f t="shared" si="16"/>
        <v>-</v>
      </c>
      <c r="N40" s="99" t="str">
        <f t="shared" si="16"/>
        <v>-</v>
      </c>
      <c r="O40" s="99" t="str">
        <f t="shared" si="16"/>
        <v>-</v>
      </c>
      <c r="P40" s="99" t="str">
        <f t="shared" si="16"/>
        <v>-</v>
      </c>
      <c r="Q40" s="100" t="str">
        <f t="shared" si="16"/>
        <v>-</v>
      </c>
      <c r="R40" s="110" t="str">
        <f t="shared" si="16"/>
        <v>-</v>
      </c>
      <c r="S40" s="98" t="str">
        <f t="shared" si="16"/>
        <v>-</v>
      </c>
      <c r="T40" s="99" t="str">
        <f t="shared" si="16"/>
        <v>-</v>
      </c>
      <c r="U40" s="99" t="str">
        <f t="shared" si="16"/>
        <v>-</v>
      </c>
      <c r="V40" s="99" t="str">
        <f t="shared" si="16"/>
        <v>-</v>
      </c>
      <c r="W40" s="99" t="str">
        <f t="shared" si="16"/>
        <v>-</v>
      </c>
      <c r="X40" s="100" t="str">
        <f t="shared" si="16"/>
        <v>-</v>
      </c>
      <c r="Y40" s="110" t="str">
        <f t="shared" si="16"/>
        <v>-</v>
      </c>
      <c r="Z40" s="98" t="str">
        <f t="shared" si="16"/>
        <v>-</v>
      </c>
      <c r="AA40" s="99" t="str">
        <f t="shared" si="16"/>
        <v>-</v>
      </c>
      <c r="AB40" s="99" t="str">
        <f t="shared" si="16"/>
        <v>-</v>
      </c>
      <c r="AC40" s="99" t="str">
        <f t="shared" si="16"/>
        <v>-</v>
      </c>
      <c r="AD40" s="99" t="str">
        <f t="shared" si="16"/>
        <v>-</v>
      </c>
      <c r="AE40" s="100" t="str">
        <f t="shared" si="16"/>
        <v>-</v>
      </c>
      <c r="AF40" s="110" t="str">
        <f t="shared" si="16"/>
        <v>-</v>
      </c>
      <c r="AG40" s="98" t="str">
        <f t="shared" si="16"/>
        <v>-</v>
      </c>
      <c r="AH40" s="99" t="str">
        <f t="shared" si="16"/>
        <v>-</v>
      </c>
      <c r="AI40" s="99" t="str">
        <f t="shared" si="16"/>
        <v>-</v>
      </c>
      <c r="AJ40" s="99" t="str">
        <f t="shared" si="16"/>
        <v>-</v>
      </c>
      <c r="AK40" s="99" t="str">
        <f t="shared" si="16"/>
        <v>-</v>
      </c>
      <c r="AL40" s="100" t="str">
        <f t="shared" si="16"/>
        <v>-</v>
      </c>
      <c r="AM40" s="110" t="str">
        <f t="shared" si="16"/>
        <v>-</v>
      </c>
      <c r="AN40" s="110" t="str">
        <f t="shared" si="16"/>
        <v>-</v>
      </c>
    </row>
    <row r="41" spans="1:40" ht="16.5" customHeight="1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0" ht="15.75" customHeight="1">
      <c r="A42" s="261" t="s">
        <v>71</v>
      </c>
      <c r="B42" s="262"/>
      <c r="C42" s="262"/>
      <c r="D42" s="263"/>
      <c r="E42" s="86" t="str">
        <f t="shared" ref="E42:AN42" si="17">IFERROR(E36/E35,"-")</f>
        <v>-</v>
      </c>
      <c r="F42" s="87" t="str">
        <f t="shared" si="17"/>
        <v>-</v>
      </c>
      <c r="G42" s="87" t="str">
        <f t="shared" si="17"/>
        <v>-</v>
      </c>
      <c r="H42" s="87" t="str">
        <f t="shared" si="17"/>
        <v>-</v>
      </c>
      <c r="I42" s="87" t="str">
        <f t="shared" si="17"/>
        <v>-</v>
      </c>
      <c r="J42" s="88" t="str">
        <f t="shared" si="17"/>
        <v>-</v>
      </c>
      <c r="K42" s="111" t="str">
        <f t="shared" si="17"/>
        <v>-</v>
      </c>
      <c r="L42" s="86" t="str">
        <f t="shared" si="17"/>
        <v>-</v>
      </c>
      <c r="M42" s="87" t="str">
        <f t="shared" si="17"/>
        <v>-</v>
      </c>
      <c r="N42" s="87" t="str">
        <f t="shared" si="17"/>
        <v>-</v>
      </c>
      <c r="O42" s="87" t="str">
        <f t="shared" si="17"/>
        <v>-</v>
      </c>
      <c r="P42" s="87" t="str">
        <f t="shared" si="17"/>
        <v>-</v>
      </c>
      <c r="Q42" s="88" t="str">
        <f t="shared" si="17"/>
        <v>-</v>
      </c>
      <c r="R42" s="111" t="str">
        <f t="shared" si="17"/>
        <v>-</v>
      </c>
      <c r="S42" s="86" t="str">
        <f t="shared" si="17"/>
        <v>-</v>
      </c>
      <c r="T42" s="87" t="str">
        <f t="shared" si="17"/>
        <v>-</v>
      </c>
      <c r="U42" s="87" t="str">
        <f t="shared" si="17"/>
        <v>-</v>
      </c>
      <c r="V42" s="87" t="str">
        <f t="shared" si="17"/>
        <v>-</v>
      </c>
      <c r="W42" s="87" t="str">
        <f t="shared" si="17"/>
        <v>-</v>
      </c>
      <c r="X42" s="88" t="str">
        <f t="shared" si="17"/>
        <v>-</v>
      </c>
      <c r="Y42" s="111" t="str">
        <f t="shared" si="17"/>
        <v>-</v>
      </c>
      <c r="Z42" s="86" t="str">
        <f t="shared" si="17"/>
        <v>-</v>
      </c>
      <c r="AA42" s="87" t="str">
        <f t="shared" si="17"/>
        <v>-</v>
      </c>
      <c r="AB42" s="87" t="str">
        <f t="shared" si="17"/>
        <v>-</v>
      </c>
      <c r="AC42" s="87" t="str">
        <f t="shared" si="17"/>
        <v>-</v>
      </c>
      <c r="AD42" s="87" t="str">
        <f t="shared" si="17"/>
        <v>-</v>
      </c>
      <c r="AE42" s="88" t="str">
        <f t="shared" si="17"/>
        <v>-</v>
      </c>
      <c r="AF42" s="111" t="str">
        <f t="shared" si="17"/>
        <v>-</v>
      </c>
      <c r="AG42" s="86" t="str">
        <f t="shared" si="17"/>
        <v>-</v>
      </c>
      <c r="AH42" s="87" t="str">
        <f t="shared" si="17"/>
        <v>-</v>
      </c>
      <c r="AI42" s="87" t="str">
        <f t="shared" si="17"/>
        <v>-</v>
      </c>
      <c r="AJ42" s="87" t="str">
        <f t="shared" si="17"/>
        <v>-</v>
      </c>
      <c r="AK42" s="87" t="str">
        <f t="shared" si="17"/>
        <v>-</v>
      </c>
      <c r="AL42" s="88" t="str">
        <f t="shared" si="17"/>
        <v>-</v>
      </c>
      <c r="AM42" s="111" t="str">
        <f t="shared" si="17"/>
        <v>-</v>
      </c>
      <c r="AN42" s="111" t="str">
        <f t="shared" si="17"/>
        <v>-</v>
      </c>
    </row>
    <row r="43" spans="1:40">
      <c r="A43" s="264" t="s">
        <v>72</v>
      </c>
      <c r="B43" s="265"/>
      <c r="C43" s="265"/>
      <c r="D43" s="266"/>
      <c r="E43" s="89" t="str">
        <f t="shared" ref="E43:AN43" si="18">IFERROR((E23+E25+E26+E27)/E35,"-")</f>
        <v>-</v>
      </c>
      <c r="F43" s="90" t="str">
        <f t="shared" si="18"/>
        <v>-</v>
      </c>
      <c r="G43" s="90" t="str">
        <f t="shared" si="18"/>
        <v>-</v>
      </c>
      <c r="H43" s="90" t="str">
        <f t="shared" si="18"/>
        <v>-</v>
      </c>
      <c r="I43" s="90" t="str">
        <f t="shared" si="18"/>
        <v>-</v>
      </c>
      <c r="J43" s="91" t="str">
        <f t="shared" si="18"/>
        <v>-</v>
      </c>
      <c r="K43" s="112" t="str">
        <f t="shared" si="18"/>
        <v>-</v>
      </c>
      <c r="L43" s="89" t="str">
        <f t="shared" si="18"/>
        <v>-</v>
      </c>
      <c r="M43" s="90" t="str">
        <f t="shared" si="18"/>
        <v>-</v>
      </c>
      <c r="N43" s="90" t="str">
        <f t="shared" si="18"/>
        <v>-</v>
      </c>
      <c r="O43" s="90" t="str">
        <f t="shared" si="18"/>
        <v>-</v>
      </c>
      <c r="P43" s="90" t="str">
        <f t="shared" si="18"/>
        <v>-</v>
      </c>
      <c r="Q43" s="91" t="str">
        <f t="shared" si="18"/>
        <v>-</v>
      </c>
      <c r="R43" s="112" t="str">
        <f t="shared" si="18"/>
        <v>-</v>
      </c>
      <c r="S43" s="89" t="str">
        <f t="shared" si="18"/>
        <v>-</v>
      </c>
      <c r="T43" s="90" t="str">
        <f t="shared" si="18"/>
        <v>-</v>
      </c>
      <c r="U43" s="90" t="str">
        <f t="shared" si="18"/>
        <v>-</v>
      </c>
      <c r="V43" s="90" t="str">
        <f t="shared" si="18"/>
        <v>-</v>
      </c>
      <c r="W43" s="90" t="str">
        <f t="shared" si="18"/>
        <v>-</v>
      </c>
      <c r="X43" s="91" t="str">
        <f t="shared" si="18"/>
        <v>-</v>
      </c>
      <c r="Y43" s="112" t="str">
        <f t="shared" si="18"/>
        <v>-</v>
      </c>
      <c r="Z43" s="89" t="str">
        <f t="shared" si="18"/>
        <v>-</v>
      </c>
      <c r="AA43" s="90" t="str">
        <f t="shared" si="18"/>
        <v>-</v>
      </c>
      <c r="AB43" s="90" t="str">
        <f t="shared" si="18"/>
        <v>-</v>
      </c>
      <c r="AC43" s="90" t="str">
        <f t="shared" si="18"/>
        <v>-</v>
      </c>
      <c r="AD43" s="90" t="str">
        <f t="shared" si="18"/>
        <v>-</v>
      </c>
      <c r="AE43" s="91" t="str">
        <f t="shared" si="18"/>
        <v>-</v>
      </c>
      <c r="AF43" s="112" t="str">
        <f t="shared" si="18"/>
        <v>-</v>
      </c>
      <c r="AG43" s="89" t="str">
        <f t="shared" si="18"/>
        <v>-</v>
      </c>
      <c r="AH43" s="90" t="str">
        <f t="shared" si="18"/>
        <v>-</v>
      </c>
      <c r="AI43" s="90" t="str">
        <f t="shared" si="18"/>
        <v>-</v>
      </c>
      <c r="AJ43" s="90" t="str">
        <f t="shared" si="18"/>
        <v>-</v>
      </c>
      <c r="AK43" s="90" t="str">
        <f t="shared" si="18"/>
        <v>-</v>
      </c>
      <c r="AL43" s="91" t="str">
        <f t="shared" si="18"/>
        <v>-</v>
      </c>
      <c r="AM43" s="112" t="str">
        <f t="shared" si="18"/>
        <v>-</v>
      </c>
      <c r="AN43" s="112" t="str">
        <f t="shared" si="18"/>
        <v>-</v>
      </c>
    </row>
    <row r="44" spans="1:40">
      <c r="A44" s="264" t="s">
        <v>73</v>
      </c>
      <c r="B44" s="265"/>
      <c r="C44" s="265"/>
      <c r="D44" s="266"/>
      <c r="E44" s="92" t="str">
        <f t="shared" ref="E44:AN44" si="19">IFERROR(E26/E35,"-")</f>
        <v>-</v>
      </c>
      <c r="F44" s="93" t="str">
        <f t="shared" si="19"/>
        <v>-</v>
      </c>
      <c r="G44" s="93" t="str">
        <f t="shared" si="19"/>
        <v>-</v>
      </c>
      <c r="H44" s="93" t="str">
        <f t="shared" si="19"/>
        <v>-</v>
      </c>
      <c r="I44" s="93" t="str">
        <f t="shared" si="19"/>
        <v>-</v>
      </c>
      <c r="J44" s="94" t="str">
        <f t="shared" si="19"/>
        <v>-</v>
      </c>
      <c r="K44" s="113" t="str">
        <f t="shared" si="19"/>
        <v>-</v>
      </c>
      <c r="L44" s="92" t="str">
        <f t="shared" si="19"/>
        <v>-</v>
      </c>
      <c r="M44" s="93" t="str">
        <f t="shared" si="19"/>
        <v>-</v>
      </c>
      <c r="N44" s="93" t="str">
        <f t="shared" si="19"/>
        <v>-</v>
      </c>
      <c r="O44" s="93" t="str">
        <f t="shared" si="19"/>
        <v>-</v>
      </c>
      <c r="P44" s="93" t="str">
        <f t="shared" si="19"/>
        <v>-</v>
      </c>
      <c r="Q44" s="94" t="str">
        <f t="shared" si="19"/>
        <v>-</v>
      </c>
      <c r="R44" s="113" t="str">
        <f t="shared" si="19"/>
        <v>-</v>
      </c>
      <c r="S44" s="92" t="str">
        <f t="shared" si="19"/>
        <v>-</v>
      </c>
      <c r="T44" s="93" t="str">
        <f t="shared" si="19"/>
        <v>-</v>
      </c>
      <c r="U44" s="93" t="str">
        <f t="shared" si="19"/>
        <v>-</v>
      </c>
      <c r="V44" s="93" t="str">
        <f t="shared" si="19"/>
        <v>-</v>
      </c>
      <c r="W44" s="93" t="str">
        <f t="shared" si="19"/>
        <v>-</v>
      </c>
      <c r="X44" s="94" t="str">
        <f t="shared" si="19"/>
        <v>-</v>
      </c>
      <c r="Y44" s="113" t="str">
        <f t="shared" si="19"/>
        <v>-</v>
      </c>
      <c r="Z44" s="92" t="str">
        <f t="shared" si="19"/>
        <v>-</v>
      </c>
      <c r="AA44" s="93" t="str">
        <f t="shared" si="19"/>
        <v>-</v>
      </c>
      <c r="AB44" s="93" t="str">
        <f t="shared" si="19"/>
        <v>-</v>
      </c>
      <c r="AC44" s="93" t="str">
        <f t="shared" si="19"/>
        <v>-</v>
      </c>
      <c r="AD44" s="93" t="str">
        <f t="shared" si="19"/>
        <v>-</v>
      </c>
      <c r="AE44" s="94" t="str">
        <f t="shared" si="19"/>
        <v>-</v>
      </c>
      <c r="AF44" s="113" t="str">
        <f t="shared" si="19"/>
        <v>-</v>
      </c>
      <c r="AG44" s="92" t="str">
        <f t="shared" si="19"/>
        <v>-</v>
      </c>
      <c r="AH44" s="93" t="str">
        <f t="shared" si="19"/>
        <v>-</v>
      </c>
      <c r="AI44" s="93" t="str">
        <f t="shared" si="19"/>
        <v>-</v>
      </c>
      <c r="AJ44" s="93" t="str">
        <f t="shared" si="19"/>
        <v>-</v>
      </c>
      <c r="AK44" s="93" t="str">
        <f t="shared" si="19"/>
        <v>-</v>
      </c>
      <c r="AL44" s="94" t="str">
        <f t="shared" si="19"/>
        <v>-</v>
      </c>
      <c r="AM44" s="113" t="str">
        <f t="shared" si="19"/>
        <v>-</v>
      </c>
      <c r="AN44" s="113" t="str">
        <f t="shared" si="19"/>
        <v>-</v>
      </c>
    </row>
    <row r="45" spans="1:40">
      <c r="A45" s="264" t="s">
        <v>74</v>
      </c>
      <c r="B45" s="265"/>
      <c r="C45" s="265"/>
      <c r="D45" s="266"/>
      <c r="E45" s="92" t="str">
        <f t="shared" ref="E45:AN45" si="20">IFERROR(E25/E35,"-")</f>
        <v>-</v>
      </c>
      <c r="F45" s="93" t="str">
        <f t="shared" si="20"/>
        <v>-</v>
      </c>
      <c r="G45" s="93" t="str">
        <f t="shared" si="20"/>
        <v>-</v>
      </c>
      <c r="H45" s="93" t="str">
        <f t="shared" si="20"/>
        <v>-</v>
      </c>
      <c r="I45" s="93" t="str">
        <f t="shared" si="20"/>
        <v>-</v>
      </c>
      <c r="J45" s="94" t="str">
        <f t="shared" si="20"/>
        <v>-</v>
      </c>
      <c r="K45" s="113" t="str">
        <f t="shared" si="20"/>
        <v>-</v>
      </c>
      <c r="L45" s="92" t="str">
        <f t="shared" si="20"/>
        <v>-</v>
      </c>
      <c r="M45" s="93" t="str">
        <f t="shared" si="20"/>
        <v>-</v>
      </c>
      <c r="N45" s="93" t="str">
        <f t="shared" si="20"/>
        <v>-</v>
      </c>
      <c r="O45" s="93" t="str">
        <f t="shared" si="20"/>
        <v>-</v>
      </c>
      <c r="P45" s="93" t="str">
        <f t="shared" si="20"/>
        <v>-</v>
      </c>
      <c r="Q45" s="94" t="str">
        <f t="shared" si="20"/>
        <v>-</v>
      </c>
      <c r="R45" s="113" t="str">
        <f t="shared" si="20"/>
        <v>-</v>
      </c>
      <c r="S45" s="92" t="str">
        <f t="shared" si="20"/>
        <v>-</v>
      </c>
      <c r="T45" s="93" t="str">
        <f t="shared" si="20"/>
        <v>-</v>
      </c>
      <c r="U45" s="93" t="str">
        <f t="shared" si="20"/>
        <v>-</v>
      </c>
      <c r="V45" s="93" t="str">
        <f t="shared" si="20"/>
        <v>-</v>
      </c>
      <c r="W45" s="93" t="str">
        <f t="shared" si="20"/>
        <v>-</v>
      </c>
      <c r="X45" s="94" t="str">
        <f t="shared" si="20"/>
        <v>-</v>
      </c>
      <c r="Y45" s="113" t="str">
        <f t="shared" si="20"/>
        <v>-</v>
      </c>
      <c r="Z45" s="92" t="str">
        <f t="shared" si="20"/>
        <v>-</v>
      </c>
      <c r="AA45" s="93" t="str">
        <f t="shared" si="20"/>
        <v>-</v>
      </c>
      <c r="AB45" s="93" t="str">
        <f t="shared" si="20"/>
        <v>-</v>
      </c>
      <c r="AC45" s="93" t="str">
        <f t="shared" si="20"/>
        <v>-</v>
      </c>
      <c r="AD45" s="93" t="str">
        <f t="shared" si="20"/>
        <v>-</v>
      </c>
      <c r="AE45" s="94" t="str">
        <f t="shared" si="20"/>
        <v>-</v>
      </c>
      <c r="AF45" s="113" t="str">
        <f t="shared" si="20"/>
        <v>-</v>
      </c>
      <c r="AG45" s="92" t="str">
        <f t="shared" si="20"/>
        <v>-</v>
      </c>
      <c r="AH45" s="93" t="str">
        <f t="shared" si="20"/>
        <v>-</v>
      </c>
      <c r="AI45" s="93" t="str">
        <f t="shared" si="20"/>
        <v>-</v>
      </c>
      <c r="AJ45" s="93" t="str">
        <f t="shared" si="20"/>
        <v>-</v>
      </c>
      <c r="AK45" s="93" t="str">
        <f t="shared" si="20"/>
        <v>-</v>
      </c>
      <c r="AL45" s="94" t="str">
        <f t="shared" si="20"/>
        <v>-</v>
      </c>
      <c r="AM45" s="113" t="str">
        <f t="shared" si="20"/>
        <v>-</v>
      </c>
      <c r="AN45" s="113" t="str">
        <f t="shared" si="20"/>
        <v>-</v>
      </c>
    </row>
    <row r="46" spans="1:40">
      <c r="A46" s="264" t="s">
        <v>75</v>
      </c>
      <c r="B46" s="265"/>
      <c r="C46" s="265"/>
      <c r="D46" s="266"/>
      <c r="E46" s="92" t="str">
        <f t="shared" ref="E46:AN46" si="21">IFERROR(E27/E35,"-")</f>
        <v>-</v>
      </c>
      <c r="F46" s="93" t="str">
        <f t="shared" si="21"/>
        <v>-</v>
      </c>
      <c r="G46" s="93" t="str">
        <f t="shared" si="21"/>
        <v>-</v>
      </c>
      <c r="H46" s="93" t="str">
        <f t="shared" si="21"/>
        <v>-</v>
      </c>
      <c r="I46" s="93" t="str">
        <f t="shared" si="21"/>
        <v>-</v>
      </c>
      <c r="J46" s="94" t="str">
        <f t="shared" si="21"/>
        <v>-</v>
      </c>
      <c r="K46" s="113" t="str">
        <f t="shared" si="21"/>
        <v>-</v>
      </c>
      <c r="L46" s="92" t="str">
        <f t="shared" si="21"/>
        <v>-</v>
      </c>
      <c r="M46" s="93" t="str">
        <f t="shared" si="21"/>
        <v>-</v>
      </c>
      <c r="N46" s="93" t="str">
        <f t="shared" si="21"/>
        <v>-</v>
      </c>
      <c r="O46" s="93" t="str">
        <f t="shared" si="21"/>
        <v>-</v>
      </c>
      <c r="P46" s="93" t="str">
        <f t="shared" si="21"/>
        <v>-</v>
      </c>
      <c r="Q46" s="94" t="str">
        <f t="shared" si="21"/>
        <v>-</v>
      </c>
      <c r="R46" s="113" t="str">
        <f t="shared" si="21"/>
        <v>-</v>
      </c>
      <c r="S46" s="92" t="str">
        <f t="shared" si="21"/>
        <v>-</v>
      </c>
      <c r="T46" s="93" t="str">
        <f t="shared" si="21"/>
        <v>-</v>
      </c>
      <c r="U46" s="93" t="str">
        <f t="shared" si="21"/>
        <v>-</v>
      </c>
      <c r="V46" s="93" t="str">
        <f t="shared" si="21"/>
        <v>-</v>
      </c>
      <c r="W46" s="93" t="str">
        <f t="shared" si="21"/>
        <v>-</v>
      </c>
      <c r="X46" s="94" t="str">
        <f t="shared" si="21"/>
        <v>-</v>
      </c>
      <c r="Y46" s="113" t="str">
        <f t="shared" si="21"/>
        <v>-</v>
      </c>
      <c r="Z46" s="92" t="str">
        <f t="shared" si="21"/>
        <v>-</v>
      </c>
      <c r="AA46" s="93" t="str">
        <f t="shared" si="21"/>
        <v>-</v>
      </c>
      <c r="AB46" s="93" t="str">
        <f t="shared" si="21"/>
        <v>-</v>
      </c>
      <c r="AC46" s="93" t="str">
        <f t="shared" si="21"/>
        <v>-</v>
      </c>
      <c r="AD46" s="93" t="str">
        <f t="shared" si="21"/>
        <v>-</v>
      </c>
      <c r="AE46" s="94" t="str">
        <f t="shared" si="21"/>
        <v>-</v>
      </c>
      <c r="AF46" s="113" t="str">
        <f t="shared" si="21"/>
        <v>-</v>
      </c>
      <c r="AG46" s="92" t="str">
        <f t="shared" si="21"/>
        <v>-</v>
      </c>
      <c r="AH46" s="93" t="str">
        <f t="shared" si="21"/>
        <v>-</v>
      </c>
      <c r="AI46" s="93" t="str">
        <f t="shared" si="21"/>
        <v>-</v>
      </c>
      <c r="AJ46" s="93" t="str">
        <f t="shared" si="21"/>
        <v>-</v>
      </c>
      <c r="AK46" s="93" t="str">
        <f t="shared" si="21"/>
        <v>-</v>
      </c>
      <c r="AL46" s="94" t="str">
        <f t="shared" si="21"/>
        <v>-</v>
      </c>
      <c r="AM46" s="113" t="str">
        <f t="shared" si="21"/>
        <v>-</v>
      </c>
      <c r="AN46" s="113" t="str">
        <f t="shared" si="21"/>
        <v>-</v>
      </c>
    </row>
    <row r="47" spans="1:40">
      <c r="A47" s="264" t="s">
        <v>76</v>
      </c>
      <c r="B47" s="265"/>
      <c r="C47" s="265"/>
      <c r="D47" s="266"/>
      <c r="E47" s="92" t="str">
        <f t="shared" ref="E47:AN47" si="22">IFERROR(E27/(E23+E25+E26+E27),"-")</f>
        <v>-</v>
      </c>
      <c r="F47" s="93" t="str">
        <f t="shared" si="22"/>
        <v>-</v>
      </c>
      <c r="G47" s="93" t="str">
        <f t="shared" si="22"/>
        <v>-</v>
      </c>
      <c r="H47" s="93" t="str">
        <f t="shared" si="22"/>
        <v>-</v>
      </c>
      <c r="I47" s="93" t="str">
        <f t="shared" si="22"/>
        <v>-</v>
      </c>
      <c r="J47" s="94" t="str">
        <f t="shared" si="22"/>
        <v>-</v>
      </c>
      <c r="K47" s="113" t="str">
        <f t="shared" si="22"/>
        <v>-</v>
      </c>
      <c r="L47" s="92" t="str">
        <f t="shared" si="22"/>
        <v>-</v>
      </c>
      <c r="M47" s="93" t="str">
        <f t="shared" si="22"/>
        <v>-</v>
      </c>
      <c r="N47" s="93" t="str">
        <f t="shared" si="22"/>
        <v>-</v>
      </c>
      <c r="O47" s="93" t="str">
        <f t="shared" si="22"/>
        <v>-</v>
      </c>
      <c r="P47" s="93" t="str">
        <f t="shared" si="22"/>
        <v>-</v>
      </c>
      <c r="Q47" s="94" t="str">
        <f t="shared" si="22"/>
        <v>-</v>
      </c>
      <c r="R47" s="113" t="str">
        <f t="shared" si="22"/>
        <v>-</v>
      </c>
      <c r="S47" s="92" t="str">
        <f t="shared" si="22"/>
        <v>-</v>
      </c>
      <c r="T47" s="93" t="str">
        <f t="shared" si="22"/>
        <v>-</v>
      </c>
      <c r="U47" s="93" t="str">
        <f t="shared" si="22"/>
        <v>-</v>
      </c>
      <c r="V47" s="93" t="str">
        <f t="shared" si="22"/>
        <v>-</v>
      </c>
      <c r="W47" s="93" t="str">
        <f t="shared" si="22"/>
        <v>-</v>
      </c>
      <c r="X47" s="94" t="str">
        <f t="shared" si="22"/>
        <v>-</v>
      </c>
      <c r="Y47" s="113" t="str">
        <f t="shared" si="22"/>
        <v>-</v>
      </c>
      <c r="Z47" s="92" t="str">
        <f t="shared" si="22"/>
        <v>-</v>
      </c>
      <c r="AA47" s="93" t="str">
        <f t="shared" si="22"/>
        <v>-</v>
      </c>
      <c r="AB47" s="93" t="str">
        <f t="shared" si="22"/>
        <v>-</v>
      </c>
      <c r="AC47" s="93" t="str">
        <f t="shared" si="22"/>
        <v>-</v>
      </c>
      <c r="AD47" s="93" t="str">
        <f t="shared" si="22"/>
        <v>-</v>
      </c>
      <c r="AE47" s="94" t="str">
        <f t="shared" si="22"/>
        <v>-</v>
      </c>
      <c r="AF47" s="113" t="str">
        <f t="shared" si="22"/>
        <v>-</v>
      </c>
      <c r="AG47" s="92" t="str">
        <f t="shared" si="22"/>
        <v>-</v>
      </c>
      <c r="AH47" s="93" t="str">
        <f t="shared" si="22"/>
        <v>-</v>
      </c>
      <c r="AI47" s="93" t="str">
        <f t="shared" si="22"/>
        <v>-</v>
      </c>
      <c r="AJ47" s="93" t="str">
        <f t="shared" si="22"/>
        <v>-</v>
      </c>
      <c r="AK47" s="93" t="str">
        <f t="shared" si="22"/>
        <v>-</v>
      </c>
      <c r="AL47" s="94" t="str">
        <f t="shared" si="22"/>
        <v>-</v>
      </c>
      <c r="AM47" s="113" t="str">
        <f t="shared" si="22"/>
        <v>-</v>
      </c>
      <c r="AN47" s="113" t="str">
        <f t="shared" si="22"/>
        <v>-</v>
      </c>
    </row>
    <row r="48" spans="1:40">
      <c r="A48" s="264" t="s">
        <v>77</v>
      </c>
      <c r="B48" s="265"/>
      <c r="C48" s="265"/>
      <c r="D48" s="266"/>
      <c r="E48" s="92" t="str">
        <f t="shared" ref="E48:AN48" si="23">IFERROR(E32/E35,"-")</f>
        <v>-</v>
      </c>
      <c r="F48" s="93" t="str">
        <f t="shared" si="23"/>
        <v>-</v>
      </c>
      <c r="G48" s="93" t="str">
        <f t="shared" si="23"/>
        <v>-</v>
      </c>
      <c r="H48" s="93" t="str">
        <f t="shared" si="23"/>
        <v>-</v>
      </c>
      <c r="I48" s="93" t="str">
        <f t="shared" si="23"/>
        <v>-</v>
      </c>
      <c r="J48" s="94" t="str">
        <f t="shared" si="23"/>
        <v>-</v>
      </c>
      <c r="K48" s="113" t="str">
        <f t="shared" si="23"/>
        <v>-</v>
      </c>
      <c r="L48" s="92" t="str">
        <f t="shared" si="23"/>
        <v>-</v>
      </c>
      <c r="M48" s="93" t="str">
        <f t="shared" si="23"/>
        <v>-</v>
      </c>
      <c r="N48" s="93" t="str">
        <f t="shared" si="23"/>
        <v>-</v>
      </c>
      <c r="O48" s="93" t="str">
        <f t="shared" si="23"/>
        <v>-</v>
      </c>
      <c r="P48" s="93" t="str">
        <f t="shared" si="23"/>
        <v>-</v>
      </c>
      <c r="Q48" s="94" t="str">
        <f t="shared" si="23"/>
        <v>-</v>
      </c>
      <c r="R48" s="113" t="str">
        <f t="shared" si="23"/>
        <v>-</v>
      </c>
      <c r="S48" s="92" t="str">
        <f t="shared" si="23"/>
        <v>-</v>
      </c>
      <c r="T48" s="93" t="str">
        <f t="shared" si="23"/>
        <v>-</v>
      </c>
      <c r="U48" s="93" t="str">
        <f t="shared" si="23"/>
        <v>-</v>
      </c>
      <c r="V48" s="93" t="str">
        <f t="shared" si="23"/>
        <v>-</v>
      </c>
      <c r="W48" s="93" t="str">
        <f t="shared" si="23"/>
        <v>-</v>
      </c>
      <c r="X48" s="94" t="str">
        <f t="shared" si="23"/>
        <v>-</v>
      </c>
      <c r="Y48" s="113" t="str">
        <f t="shared" si="23"/>
        <v>-</v>
      </c>
      <c r="Z48" s="92" t="str">
        <f t="shared" si="23"/>
        <v>-</v>
      </c>
      <c r="AA48" s="93" t="str">
        <f t="shared" si="23"/>
        <v>-</v>
      </c>
      <c r="AB48" s="93" t="str">
        <f t="shared" si="23"/>
        <v>-</v>
      </c>
      <c r="AC48" s="93" t="str">
        <f t="shared" si="23"/>
        <v>-</v>
      </c>
      <c r="AD48" s="93" t="str">
        <f t="shared" si="23"/>
        <v>-</v>
      </c>
      <c r="AE48" s="94" t="str">
        <f t="shared" si="23"/>
        <v>-</v>
      </c>
      <c r="AF48" s="113" t="str">
        <f t="shared" si="23"/>
        <v>-</v>
      </c>
      <c r="AG48" s="92" t="str">
        <f t="shared" si="23"/>
        <v>-</v>
      </c>
      <c r="AH48" s="93" t="str">
        <f t="shared" si="23"/>
        <v>-</v>
      </c>
      <c r="AI48" s="93" t="str">
        <f t="shared" si="23"/>
        <v>-</v>
      </c>
      <c r="AJ48" s="93" t="str">
        <f t="shared" si="23"/>
        <v>-</v>
      </c>
      <c r="AK48" s="93" t="str">
        <f t="shared" si="23"/>
        <v>-</v>
      </c>
      <c r="AL48" s="94" t="str">
        <f t="shared" si="23"/>
        <v>-</v>
      </c>
      <c r="AM48" s="113" t="str">
        <f t="shared" si="23"/>
        <v>-</v>
      </c>
      <c r="AN48" s="113" t="str">
        <f t="shared" si="23"/>
        <v>-</v>
      </c>
    </row>
    <row r="49" spans="1:40">
      <c r="A49" s="264" t="s">
        <v>78</v>
      </c>
      <c r="B49" s="265"/>
      <c r="C49" s="265"/>
      <c r="D49" s="266"/>
      <c r="E49" s="92" t="str">
        <f t="shared" ref="E49:AN49" si="24">IFERROR(E33/E35,"-")</f>
        <v>-</v>
      </c>
      <c r="F49" s="93" t="str">
        <f t="shared" si="24"/>
        <v>-</v>
      </c>
      <c r="G49" s="93" t="str">
        <f t="shared" si="24"/>
        <v>-</v>
      </c>
      <c r="H49" s="93" t="str">
        <f t="shared" si="24"/>
        <v>-</v>
      </c>
      <c r="I49" s="93" t="str">
        <f t="shared" si="24"/>
        <v>-</v>
      </c>
      <c r="J49" s="94" t="str">
        <f t="shared" si="24"/>
        <v>-</v>
      </c>
      <c r="K49" s="113" t="str">
        <f t="shared" si="24"/>
        <v>-</v>
      </c>
      <c r="L49" s="92" t="str">
        <f t="shared" si="24"/>
        <v>-</v>
      </c>
      <c r="M49" s="93" t="str">
        <f t="shared" si="24"/>
        <v>-</v>
      </c>
      <c r="N49" s="93" t="str">
        <f t="shared" si="24"/>
        <v>-</v>
      </c>
      <c r="O49" s="93" t="str">
        <f t="shared" si="24"/>
        <v>-</v>
      </c>
      <c r="P49" s="93" t="str">
        <f t="shared" si="24"/>
        <v>-</v>
      </c>
      <c r="Q49" s="94" t="str">
        <f t="shared" si="24"/>
        <v>-</v>
      </c>
      <c r="R49" s="113" t="str">
        <f t="shared" si="24"/>
        <v>-</v>
      </c>
      <c r="S49" s="92" t="str">
        <f t="shared" si="24"/>
        <v>-</v>
      </c>
      <c r="T49" s="93" t="str">
        <f t="shared" si="24"/>
        <v>-</v>
      </c>
      <c r="U49" s="93" t="str">
        <f t="shared" si="24"/>
        <v>-</v>
      </c>
      <c r="V49" s="93" t="str">
        <f t="shared" si="24"/>
        <v>-</v>
      </c>
      <c r="W49" s="93" t="str">
        <f t="shared" si="24"/>
        <v>-</v>
      </c>
      <c r="X49" s="94" t="str">
        <f t="shared" si="24"/>
        <v>-</v>
      </c>
      <c r="Y49" s="113" t="str">
        <f t="shared" si="24"/>
        <v>-</v>
      </c>
      <c r="Z49" s="92" t="str">
        <f t="shared" si="24"/>
        <v>-</v>
      </c>
      <c r="AA49" s="93" t="str">
        <f t="shared" si="24"/>
        <v>-</v>
      </c>
      <c r="AB49" s="93" t="str">
        <f t="shared" si="24"/>
        <v>-</v>
      </c>
      <c r="AC49" s="93" t="str">
        <f t="shared" si="24"/>
        <v>-</v>
      </c>
      <c r="AD49" s="93" t="str">
        <f t="shared" si="24"/>
        <v>-</v>
      </c>
      <c r="AE49" s="94" t="str">
        <f t="shared" si="24"/>
        <v>-</v>
      </c>
      <c r="AF49" s="113" t="str">
        <f t="shared" si="24"/>
        <v>-</v>
      </c>
      <c r="AG49" s="92" t="str">
        <f t="shared" si="24"/>
        <v>-</v>
      </c>
      <c r="AH49" s="93" t="str">
        <f t="shared" si="24"/>
        <v>-</v>
      </c>
      <c r="AI49" s="93" t="str">
        <f t="shared" si="24"/>
        <v>-</v>
      </c>
      <c r="AJ49" s="93" t="str">
        <f t="shared" si="24"/>
        <v>-</v>
      </c>
      <c r="AK49" s="93" t="str">
        <f t="shared" si="24"/>
        <v>-</v>
      </c>
      <c r="AL49" s="94" t="str">
        <f t="shared" si="24"/>
        <v>-</v>
      </c>
      <c r="AM49" s="113" t="str">
        <f t="shared" si="24"/>
        <v>-</v>
      </c>
      <c r="AN49" s="113" t="str">
        <f t="shared" si="24"/>
        <v>-</v>
      </c>
    </row>
    <row r="50" spans="1:40">
      <c r="A50" s="264" t="s">
        <v>79</v>
      </c>
      <c r="B50" s="265"/>
      <c r="C50" s="265"/>
      <c r="D50" s="266"/>
      <c r="E50" s="92" t="str">
        <f t="shared" ref="E50:AN50" si="25">IFERROR((E24+E28+E29)/E35,"-")</f>
        <v>-</v>
      </c>
      <c r="F50" s="93" t="str">
        <f t="shared" si="25"/>
        <v>-</v>
      </c>
      <c r="G50" s="93" t="str">
        <f t="shared" si="25"/>
        <v>-</v>
      </c>
      <c r="H50" s="93" t="str">
        <f t="shared" si="25"/>
        <v>-</v>
      </c>
      <c r="I50" s="93" t="str">
        <f t="shared" si="25"/>
        <v>-</v>
      </c>
      <c r="J50" s="94" t="str">
        <f t="shared" si="25"/>
        <v>-</v>
      </c>
      <c r="K50" s="113" t="str">
        <f t="shared" si="25"/>
        <v>-</v>
      </c>
      <c r="L50" s="92" t="str">
        <f t="shared" si="25"/>
        <v>-</v>
      </c>
      <c r="M50" s="93" t="str">
        <f t="shared" si="25"/>
        <v>-</v>
      </c>
      <c r="N50" s="93" t="str">
        <f t="shared" si="25"/>
        <v>-</v>
      </c>
      <c r="O50" s="93" t="str">
        <f t="shared" si="25"/>
        <v>-</v>
      </c>
      <c r="P50" s="93" t="str">
        <f t="shared" si="25"/>
        <v>-</v>
      </c>
      <c r="Q50" s="94" t="str">
        <f t="shared" si="25"/>
        <v>-</v>
      </c>
      <c r="R50" s="113" t="str">
        <f t="shared" si="25"/>
        <v>-</v>
      </c>
      <c r="S50" s="92" t="str">
        <f t="shared" si="25"/>
        <v>-</v>
      </c>
      <c r="T50" s="93" t="str">
        <f t="shared" si="25"/>
        <v>-</v>
      </c>
      <c r="U50" s="93" t="str">
        <f t="shared" si="25"/>
        <v>-</v>
      </c>
      <c r="V50" s="93" t="str">
        <f t="shared" si="25"/>
        <v>-</v>
      </c>
      <c r="W50" s="93" t="str">
        <f t="shared" si="25"/>
        <v>-</v>
      </c>
      <c r="X50" s="94" t="str">
        <f t="shared" si="25"/>
        <v>-</v>
      </c>
      <c r="Y50" s="113" t="str">
        <f t="shared" si="25"/>
        <v>-</v>
      </c>
      <c r="Z50" s="92" t="str">
        <f t="shared" si="25"/>
        <v>-</v>
      </c>
      <c r="AA50" s="93" t="str">
        <f t="shared" si="25"/>
        <v>-</v>
      </c>
      <c r="AB50" s="93" t="str">
        <f t="shared" si="25"/>
        <v>-</v>
      </c>
      <c r="AC50" s="93" t="str">
        <f t="shared" si="25"/>
        <v>-</v>
      </c>
      <c r="AD50" s="93" t="str">
        <f t="shared" si="25"/>
        <v>-</v>
      </c>
      <c r="AE50" s="94" t="str">
        <f t="shared" si="25"/>
        <v>-</v>
      </c>
      <c r="AF50" s="113" t="str">
        <f t="shared" si="25"/>
        <v>-</v>
      </c>
      <c r="AG50" s="92" t="str">
        <f t="shared" si="25"/>
        <v>-</v>
      </c>
      <c r="AH50" s="93" t="str">
        <f t="shared" si="25"/>
        <v>-</v>
      </c>
      <c r="AI50" s="93" t="str">
        <f t="shared" si="25"/>
        <v>-</v>
      </c>
      <c r="AJ50" s="93" t="str">
        <f t="shared" si="25"/>
        <v>-</v>
      </c>
      <c r="AK50" s="93" t="str">
        <f t="shared" si="25"/>
        <v>-</v>
      </c>
      <c r="AL50" s="94" t="str">
        <f t="shared" si="25"/>
        <v>-</v>
      </c>
      <c r="AM50" s="113" t="str">
        <f t="shared" si="25"/>
        <v>-</v>
      </c>
      <c r="AN50" s="113" t="str">
        <f t="shared" si="25"/>
        <v>-</v>
      </c>
    </row>
    <row r="51" spans="1:40">
      <c r="A51" s="264" t="s">
        <v>80</v>
      </c>
      <c r="B51" s="265"/>
      <c r="C51" s="265"/>
      <c r="D51" s="266"/>
      <c r="E51" s="92" t="str">
        <f t="shared" ref="E51:AN51" si="26">IFERROR(E28/E35,"-")</f>
        <v>-</v>
      </c>
      <c r="F51" s="93" t="str">
        <f t="shared" si="26"/>
        <v>-</v>
      </c>
      <c r="G51" s="93" t="str">
        <f t="shared" si="26"/>
        <v>-</v>
      </c>
      <c r="H51" s="93" t="str">
        <f t="shared" si="26"/>
        <v>-</v>
      </c>
      <c r="I51" s="93" t="str">
        <f t="shared" si="26"/>
        <v>-</v>
      </c>
      <c r="J51" s="94" t="str">
        <f t="shared" si="26"/>
        <v>-</v>
      </c>
      <c r="K51" s="113" t="str">
        <f t="shared" si="26"/>
        <v>-</v>
      </c>
      <c r="L51" s="92" t="str">
        <f t="shared" si="26"/>
        <v>-</v>
      </c>
      <c r="M51" s="93" t="str">
        <f t="shared" si="26"/>
        <v>-</v>
      </c>
      <c r="N51" s="93" t="str">
        <f t="shared" si="26"/>
        <v>-</v>
      </c>
      <c r="O51" s="93" t="str">
        <f t="shared" si="26"/>
        <v>-</v>
      </c>
      <c r="P51" s="93" t="str">
        <f t="shared" si="26"/>
        <v>-</v>
      </c>
      <c r="Q51" s="94" t="str">
        <f t="shared" si="26"/>
        <v>-</v>
      </c>
      <c r="R51" s="113" t="str">
        <f t="shared" si="26"/>
        <v>-</v>
      </c>
      <c r="S51" s="92" t="str">
        <f t="shared" si="26"/>
        <v>-</v>
      </c>
      <c r="T51" s="93" t="str">
        <f t="shared" si="26"/>
        <v>-</v>
      </c>
      <c r="U51" s="93" t="str">
        <f t="shared" si="26"/>
        <v>-</v>
      </c>
      <c r="V51" s="93" t="str">
        <f t="shared" si="26"/>
        <v>-</v>
      </c>
      <c r="W51" s="93" t="str">
        <f t="shared" si="26"/>
        <v>-</v>
      </c>
      <c r="X51" s="94" t="str">
        <f t="shared" si="26"/>
        <v>-</v>
      </c>
      <c r="Y51" s="113" t="str">
        <f t="shared" si="26"/>
        <v>-</v>
      </c>
      <c r="Z51" s="92" t="str">
        <f t="shared" si="26"/>
        <v>-</v>
      </c>
      <c r="AA51" s="93" t="str">
        <f t="shared" si="26"/>
        <v>-</v>
      </c>
      <c r="AB51" s="93" t="str">
        <f t="shared" si="26"/>
        <v>-</v>
      </c>
      <c r="AC51" s="93" t="str">
        <f t="shared" si="26"/>
        <v>-</v>
      </c>
      <c r="AD51" s="93" t="str">
        <f t="shared" si="26"/>
        <v>-</v>
      </c>
      <c r="AE51" s="94" t="str">
        <f t="shared" si="26"/>
        <v>-</v>
      </c>
      <c r="AF51" s="113" t="str">
        <f t="shared" si="26"/>
        <v>-</v>
      </c>
      <c r="AG51" s="92" t="str">
        <f t="shared" si="26"/>
        <v>-</v>
      </c>
      <c r="AH51" s="93" t="str">
        <f t="shared" si="26"/>
        <v>-</v>
      </c>
      <c r="AI51" s="93" t="str">
        <f t="shared" si="26"/>
        <v>-</v>
      </c>
      <c r="AJ51" s="93" t="str">
        <f t="shared" si="26"/>
        <v>-</v>
      </c>
      <c r="AK51" s="93" t="str">
        <f t="shared" si="26"/>
        <v>-</v>
      </c>
      <c r="AL51" s="94" t="str">
        <f t="shared" si="26"/>
        <v>-</v>
      </c>
      <c r="AM51" s="113" t="str">
        <f t="shared" si="26"/>
        <v>-</v>
      </c>
      <c r="AN51" s="113" t="str">
        <f t="shared" si="26"/>
        <v>-</v>
      </c>
    </row>
    <row r="52" spans="1:40">
      <c r="A52" s="264" t="s">
        <v>81</v>
      </c>
      <c r="B52" s="265"/>
      <c r="C52" s="265"/>
      <c r="D52" s="266"/>
      <c r="E52" s="92" t="str">
        <f t="shared" ref="E52:AN52" si="27">IFERROR(E29/E35,"-")</f>
        <v>-</v>
      </c>
      <c r="F52" s="93" t="str">
        <f t="shared" si="27"/>
        <v>-</v>
      </c>
      <c r="G52" s="93" t="str">
        <f t="shared" si="27"/>
        <v>-</v>
      </c>
      <c r="H52" s="93" t="str">
        <f t="shared" si="27"/>
        <v>-</v>
      </c>
      <c r="I52" s="93" t="str">
        <f t="shared" si="27"/>
        <v>-</v>
      </c>
      <c r="J52" s="94" t="str">
        <f t="shared" si="27"/>
        <v>-</v>
      </c>
      <c r="K52" s="113" t="str">
        <f t="shared" si="27"/>
        <v>-</v>
      </c>
      <c r="L52" s="92" t="str">
        <f t="shared" si="27"/>
        <v>-</v>
      </c>
      <c r="M52" s="93" t="str">
        <f t="shared" si="27"/>
        <v>-</v>
      </c>
      <c r="N52" s="93" t="str">
        <f t="shared" si="27"/>
        <v>-</v>
      </c>
      <c r="O52" s="93" t="str">
        <f t="shared" si="27"/>
        <v>-</v>
      </c>
      <c r="P52" s="93" t="str">
        <f t="shared" si="27"/>
        <v>-</v>
      </c>
      <c r="Q52" s="94" t="str">
        <f t="shared" si="27"/>
        <v>-</v>
      </c>
      <c r="R52" s="113" t="str">
        <f t="shared" si="27"/>
        <v>-</v>
      </c>
      <c r="S52" s="92" t="str">
        <f t="shared" si="27"/>
        <v>-</v>
      </c>
      <c r="T52" s="93" t="str">
        <f t="shared" si="27"/>
        <v>-</v>
      </c>
      <c r="U52" s="93" t="str">
        <f t="shared" si="27"/>
        <v>-</v>
      </c>
      <c r="V52" s="93" t="str">
        <f t="shared" si="27"/>
        <v>-</v>
      </c>
      <c r="W52" s="93" t="str">
        <f t="shared" si="27"/>
        <v>-</v>
      </c>
      <c r="X52" s="94" t="str">
        <f t="shared" si="27"/>
        <v>-</v>
      </c>
      <c r="Y52" s="113" t="str">
        <f t="shared" si="27"/>
        <v>-</v>
      </c>
      <c r="Z52" s="92" t="str">
        <f t="shared" si="27"/>
        <v>-</v>
      </c>
      <c r="AA52" s="93" t="str">
        <f t="shared" si="27"/>
        <v>-</v>
      </c>
      <c r="AB52" s="93" t="str">
        <f t="shared" si="27"/>
        <v>-</v>
      </c>
      <c r="AC52" s="93" t="str">
        <f t="shared" si="27"/>
        <v>-</v>
      </c>
      <c r="AD52" s="93" t="str">
        <f t="shared" si="27"/>
        <v>-</v>
      </c>
      <c r="AE52" s="94" t="str">
        <f t="shared" si="27"/>
        <v>-</v>
      </c>
      <c r="AF52" s="113" t="str">
        <f t="shared" si="27"/>
        <v>-</v>
      </c>
      <c r="AG52" s="92" t="str">
        <f t="shared" si="27"/>
        <v>-</v>
      </c>
      <c r="AH52" s="93" t="str">
        <f t="shared" si="27"/>
        <v>-</v>
      </c>
      <c r="AI52" s="93" t="str">
        <f t="shared" si="27"/>
        <v>-</v>
      </c>
      <c r="AJ52" s="93" t="str">
        <f t="shared" si="27"/>
        <v>-</v>
      </c>
      <c r="AK52" s="93" t="str">
        <f t="shared" si="27"/>
        <v>-</v>
      </c>
      <c r="AL52" s="94" t="str">
        <f t="shared" si="27"/>
        <v>-</v>
      </c>
      <c r="AM52" s="113" t="str">
        <f t="shared" si="27"/>
        <v>-</v>
      </c>
      <c r="AN52" s="113" t="str">
        <f t="shared" si="27"/>
        <v>-</v>
      </c>
    </row>
    <row r="53" spans="1:40">
      <c r="A53" s="264" t="s">
        <v>82</v>
      </c>
      <c r="B53" s="265"/>
      <c r="C53" s="265"/>
      <c r="D53" s="266"/>
      <c r="E53" s="92" t="str">
        <f t="shared" ref="E53:AN53" si="28">IFERROR(E29/(E24+E28+E29),"-")</f>
        <v>-</v>
      </c>
      <c r="F53" s="93" t="str">
        <f t="shared" si="28"/>
        <v>-</v>
      </c>
      <c r="G53" s="93" t="str">
        <f t="shared" si="28"/>
        <v>-</v>
      </c>
      <c r="H53" s="93" t="str">
        <f t="shared" si="28"/>
        <v>-</v>
      </c>
      <c r="I53" s="93" t="str">
        <f t="shared" si="28"/>
        <v>-</v>
      </c>
      <c r="J53" s="94" t="str">
        <f t="shared" si="28"/>
        <v>-</v>
      </c>
      <c r="K53" s="113" t="str">
        <f t="shared" si="28"/>
        <v>-</v>
      </c>
      <c r="L53" s="92" t="str">
        <f t="shared" si="28"/>
        <v>-</v>
      </c>
      <c r="M53" s="93" t="str">
        <f t="shared" si="28"/>
        <v>-</v>
      </c>
      <c r="N53" s="93" t="str">
        <f t="shared" si="28"/>
        <v>-</v>
      </c>
      <c r="O53" s="93" t="str">
        <f t="shared" si="28"/>
        <v>-</v>
      </c>
      <c r="P53" s="93" t="str">
        <f t="shared" si="28"/>
        <v>-</v>
      </c>
      <c r="Q53" s="94" t="str">
        <f t="shared" si="28"/>
        <v>-</v>
      </c>
      <c r="R53" s="113" t="str">
        <f t="shared" si="28"/>
        <v>-</v>
      </c>
      <c r="S53" s="92" t="str">
        <f t="shared" si="28"/>
        <v>-</v>
      </c>
      <c r="T53" s="93" t="str">
        <f t="shared" si="28"/>
        <v>-</v>
      </c>
      <c r="U53" s="93" t="str">
        <f t="shared" si="28"/>
        <v>-</v>
      </c>
      <c r="V53" s="93" t="str">
        <f t="shared" si="28"/>
        <v>-</v>
      </c>
      <c r="W53" s="93" t="str">
        <f t="shared" si="28"/>
        <v>-</v>
      </c>
      <c r="X53" s="94" t="str">
        <f t="shared" si="28"/>
        <v>-</v>
      </c>
      <c r="Y53" s="113" t="str">
        <f t="shared" si="28"/>
        <v>-</v>
      </c>
      <c r="Z53" s="92" t="str">
        <f t="shared" si="28"/>
        <v>-</v>
      </c>
      <c r="AA53" s="93" t="str">
        <f t="shared" si="28"/>
        <v>-</v>
      </c>
      <c r="AB53" s="93" t="str">
        <f t="shared" si="28"/>
        <v>-</v>
      </c>
      <c r="AC53" s="93" t="str">
        <f t="shared" si="28"/>
        <v>-</v>
      </c>
      <c r="AD53" s="93" t="str">
        <f t="shared" si="28"/>
        <v>-</v>
      </c>
      <c r="AE53" s="94" t="str">
        <f t="shared" si="28"/>
        <v>-</v>
      </c>
      <c r="AF53" s="113" t="str">
        <f t="shared" si="28"/>
        <v>-</v>
      </c>
      <c r="AG53" s="92" t="str">
        <f t="shared" si="28"/>
        <v>-</v>
      </c>
      <c r="AH53" s="93" t="str">
        <f t="shared" si="28"/>
        <v>-</v>
      </c>
      <c r="AI53" s="93" t="str">
        <f t="shared" si="28"/>
        <v>-</v>
      </c>
      <c r="AJ53" s="93" t="str">
        <f t="shared" si="28"/>
        <v>-</v>
      </c>
      <c r="AK53" s="93" t="str">
        <f t="shared" si="28"/>
        <v>-</v>
      </c>
      <c r="AL53" s="94" t="str">
        <f t="shared" si="28"/>
        <v>-</v>
      </c>
      <c r="AM53" s="113" t="str">
        <f t="shared" si="28"/>
        <v>-</v>
      </c>
      <c r="AN53" s="113" t="str">
        <f t="shared" si="28"/>
        <v>-</v>
      </c>
    </row>
    <row r="54" spans="1:40">
      <c r="A54" s="264" t="s">
        <v>83</v>
      </c>
      <c r="B54" s="265"/>
      <c r="C54" s="265"/>
      <c r="D54" s="266"/>
      <c r="E54" s="92" t="str">
        <f t="shared" ref="E54:AN54" si="29">IFERROR((E30+E31)/E35,"-")</f>
        <v>-</v>
      </c>
      <c r="F54" s="93" t="str">
        <f t="shared" si="29"/>
        <v>-</v>
      </c>
      <c r="G54" s="93" t="str">
        <f t="shared" si="29"/>
        <v>-</v>
      </c>
      <c r="H54" s="93" t="str">
        <f t="shared" si="29"/>
        <v>-</v>
      </c>
      <c r="I54" s="93" t="str">
        <f t="shared" si="29"/>
        <v>-</v>
      </c>
      <c r="J54" s="94" t="str">
        <f t="shared" si="29"/>
        <v>-</v>
      </c>
      <c r="K54" s="113" t="str">
        <f t="shared" si="29"/>
        <v>-</v>
      </c>
      <c r="L54" s="92" t="str">
        <f t="shared" si="29"/>
        <v>-</v>
      </c>
      <c r="M54" s="93" t="str">
        <f t="shared" si="29"/>
        <v>-</v>
      </c>
      <c r="N54" s="93" t="str">
        <f t="shared" si="29"/>
        <v>-</v>
      </c>
      <c r="O54" s="93" t="str">
        <f t="shared" si="29"/>
        <v>-</v>
      </c>
      <c r="P54" s="93" t="str">
        <f t="shared" si="29"/>
        <v>-</v>
      </c>
      <c r="Q54" s="94" t="str">
        <f t="shared" si="29"/>
        <v>-</v>
      </c>
      <c r="R54" s="113" t="str">
        <f t="shared" si="29"/>
        <v>-</v>
      </c>
      <c r="S54" s="92" t="str">
        <f t="shared" si="29"/>
        <v>-</v>
      </c>
      <c r="T54" s="93" t="str">
        <f t="shared" si="29"/>
        <v>-</v>
      </c>
      <c r="U54" s="93" t="str">
        <f t="shared" si="29"/>
        <v>-</v>
      </c>
      <c r="V54" s="93" t="str">
        <f t="shared" si="29"/>
        <v>-</v>
      </c>
      <c r="W54" s="93" t="str">
        <f t="shared" si="29"/>
        <v>-</v>
      </c>
      <c r="X54" s="94" t="str">
        <f t="shared" si="29"/>
        <v>-</v>
      </c>
      <c r="Y54" s="113" t="str">
        <f t="shared" si="29"/>
        <v>-</v>
      </c>
      <c r="Z54" s="92" t="str">
        <f t="shared" si="29"/>
        <v>-</v>
      </c>
      <c r="AA54" s="93" t="str">
        <f t="shared" si="29"/>
        <v>-</v>
      </c>
      <c r="AB54" s="93" t="str">
        <f t="shared" si="29"/>
        <v>-</v>
      </c>
      <c r="AC54" s="93" t="str">
        <f t="shared" si="29"/>
        <v>-</v>
      </c>
      <c r="AD54" s="93" t="str">
        <f t="shared" si="29"/>
        <v>-</v>
      </c>
      <c r="AE54" s="94" t="str">
        <f t="shared" si="29"/>
        <v>-</v>
      </c>
      <c r="AF54" s="113" t="str">
        <f t="shared" si="29"/>
        <v>-</v>
      </c>
      <c r="AG54" s="92" t="str">
        <f t="shared" si="29"/>
        <v>-</v>
      </c>
      <c r="AH54" s="93" t="str">
        <f t="shared" si="29"/>
        <v>-</v>
      </c>
      <c r="AI54" s="93" t="str">
        <f t="shared" si="29"/>
        <v>-</v>
      </c>
      <c r="AJ54" s="93" t="str">
        <f t="shared" si="29"/>
        <v>-</v>
      </c>
      <c r="AK54" s="93" t="str">
        <f t="shared" si="29"/>
        <v>-</v>
      </c>
      <c r="AL54" s="94" t="str">
        <f t="shared" si="29"/>
        <v>-</v>
      </c>
      <c r="AM54" s="113" t="str">
        <f t="shared" si="29"/>
        <v>-</v>
      </c>
      <c r="AN54" s="113" t="str">
        <f t="shared" si="29"/>
        <v>-</v>
      </c>
    </row>
    <row r="55" spans="1:40">
      <c r="A55" s="264" t="s">
        <v>84</v>
      </c>
      <c r="B55" s="265"/>
      <c r="C55" s="265"/>
      <c r="D55" s="266"/>
      <c r="E55" s="92" t="str">
        <f t="shared" ref="E55:AN55" si="30">IFERROR(E30/E35,"-")</f>
        <v>-</v>
      </c>
      <c r="F55" s="93" t="str">
        <f t="shared" si="30"/>
        <v>-</v>
      </c>
      <c r="G55" s="93" t="str">
        <f t="shared" si="30"/>
        <v>-</v>
      </c>
      <c r="H55" s="93" t="str">
        <f t="shared" si="30"/>
        <v>-</v>
      </c>
      <c r="I55" s="93" t="str">
        <f t="shared" si="30"/>
        <v>-</v>
      </c>
      <c r="J55" s="94" t="str">
        <f t="shared" si="30"/>
        <v>-</v>
      </c>
      <c r="K55" s="113" t="str">
        <f t="shared" si="30"/>
        <v>-</v>
      </c>
      <c r="L55" s="92" t="str">
        <f t="shared" si="30"/>
        <v>-</v>
      </c>
      <c r="M55" s="93" t="str">
        <f t="shared" si="30"/>
        <v>-</v>
      </c>
      <c r="N55" s="93" t="str">
        <f t="shared" si="30"/>
        <v>-</v>
      </c>
      <c r="O55" s="93" t="str">
        <f t="shared" si="30"/>
        <v>-</v>
      </c>
      <c r="P55" s="93" t="str">
        <f t="shared" si="30"/>
        <v>-</v>
      </c>
      <c r="Q55" s="94" t="str">
        <f t="shared" si="30"/>
        <v>-</v>
      </c>
      <c r="R55" s="113" t="str">
        <f t="shared" si="30"/>
        <v>-</v>
      </c>
      <c r="S55" s="92" t="str">
        <f t="shared" si="30"/>
        <v>-</v>
      </c>
      <c r="T55" s="93" t="str">
        <f t="shared" si="30"/>
        <v>-</v>
      </c>
      <c r="U55" s="93" t="str">
        <f t="shared" si="30"/>
        <v>-</v>
      </c>
      <c r="V55" s="93" t="str">
        <f t="shared" si="30"/>
        <v>-</v>
      </c>
      <c r="W55" s="93" t="str">
        <f t="shared" si="30"/>
        <v>-</v>
      </c>
      <c r="X55" s="94" t="str">
        <f t="shared" si="30"/>
        <v>-</v>
      </c>
      <c r="Y55" s="113" t="str">
        <f t="shared" si="30"/>
        <v>-</v>
      </c>
      <c r="Z55" s="92" t="str">
        <f t="shared" si="30"/>
        <v>-</v>
      </c>
      <c r="AA55" s="93" t="str">
        <f t="shared" si="30"/>
        <v>-</v>
      </c>
      <c r="AB55" s="93" t="str">
        <f t="shared" si="30"/>
        <v>-</v>
      </c>
      <c r="AC55" s="93" t="str">
        <f t="shared" si="30"/>
        <v>-</v>
      </c>
      <c r="AD55" s="93" t="str">
        <f t="shared" si="30"/>
        <v>-</v>
      </c>
      <c r="AE55" s="94" t="str">
        <f t="shared" si="30"/>
        <v>-</v>
      </c>
      <c r="AF55" s="113" t="str">
        <f t="shared" si="30"/>
        <v>-</v>
      </c>
      <c r="AG55" s="92" t="str">
        <f t="shared" si="30"/>
        <v>-</v>
      </c>
      <c r="AH55" s="93" t="str">
        <f t="shared" si="30"/>
        <v>-</v>
      </c>
      <c r="AI55" s="93" t="str">
        <f t="shared" si="30"/>
        <v>-</v>
      </c>
      <c r="AJ55" s="93" t="str">
        <f t="shared" si="30"/>
        <v>-</v>
      </c>
      <c r="AK55" s="93" t="str">
        <f t="shared" si="30"/>
        <v>-</v>
      </c>
      <c r="AL55" s="94" t="str">
        <f t="shared" si="30"/>
        <v>-</v>
      </c>
      <c r="AM55" s="113" t="str">
        <f t="shared" si="30"/>
        <v>-</v>
      </c>
      <c r="AN55" s="113" t="str">
        <f t="shared" si="30"/>
        <v>-</v>
      </c>
    </row>
    <row r="56" spans="1:40">
      <c r="A56" s="264" t="s">
        <v>85</v>
      </c>
      <c r="B56" s="265"/>
      <c r="C56" s="265"/>
      <c r="D56" s="266"/>
      <c r="E56" s="92" t="str">
        <f t="shared" ref="E56:AN56" si="31">IFERROR(E31/E35,"-")</f>
        <v>-</v>
      </c>
      <c r="F56" s="93" t="str">
        <f t="shared" si="31"/>
        <v>-</v>
      </c>
      <c r="G56" s="93" t="str">
        <f t="shared" si="31"/>
        <v>-</v>
      </c>
      <c r="H56" s="93" t="str">
        <f t="shared" si="31"/>
        <v>-</v>
      </c>
      <c r="I56" s="93" t="str">
        <f t="shared" si="31"/>
        <v>-</v>
      </c>
      <c r="J56" s="94" t="str">
        <f t="shared" si="31"/>
        <v>-</v>
      </c>
      <c r="K56" s="113" t="str">
        <f t="shared" si="31"/>
        <v>-</v>
      </c>
      <c r="L56" s="92" t="str">
        <f t="shared" si="31"/>
        <v>-</v>
      </c>
      <c r="M56" s="93" t="str">
        <f t="shared" si="31"/>
        <v>-</v>
      </c>
      <c r="N56" s="93" t="str">
        <f t="shared" si="31"/>
        <v>-</v>
      </c>
      <c r="O56" s="93" t="str">
        <f t="shared" si="31"/>
        <v>-</v>
      </c>
      <c r="P56" s="93" t="str">
        <f t="shared" si="31"/>
        <v>-</v>
      </c>
      <c r="Q56" s="94" t="str">
        <f t="shared" si="31"/>
        <v>-</v>
      </c>
      <c r="R56" s="113" t="str">
        <f t="shared" si="31"/>
        <v>-</v>
      </c>
      <c r="S56" s="92" t="str">
        <f t="shared" si="31"/>
        <v>-</v>
      </c>
      <c r="T56" s="93" t="str">
        <f t="shared" si="31"/>
        <v>-</v>
      </c>
      <c r="U56" s="93" t="str">
        <f t="shared" si="31"/>
        <v>-</v>
      </c>
      <c r="V56" s="93" t="str">
        <f t="shared" si="31"/>
        <v>-</v>
      </c>
      <c r="W56" s="93" t="str">
        <f t="shared" si="31"/>
        <v>-</v>
      </c>
      <c r="X56" s="94" t="str">
        <f t="shared" si="31"/>
        <v>-</v>
      </c>
      <c r="Y56" s="113" t="str">
        <f t="shared" si="31"/>
        <v>-</v>
      </c>
      <c r="Z56" s="92" t="str">
        <f t="shared" si="31"/>
        <v>-</v>
      </c>
      <c r="AA56" s="93" t="str">
        <f t="shared" si="31"/>
        <v>-</v>
      </c>
      <c r="AB56" s="93" t="str">
        <f t="shared" si="31"/>
        <v>-</v>
      </c>
      <c r="AC56" s="93" t="str">
        <f t="shared" si="31"/>
        <v>-</v>
      </c>
      <c r="AD56" s="93" t="str">
        <f t="shared" si="31"/>
        <v>-</v>
      </c>
      <c r="AE56" s="94" t="str">
        <f t="shared" si="31"/>
        <v>-</v>
      </c>
      <c r="AF56" s="113" t="str">
        <f t="shared" si="31"/>
        <v>-</v>
      </c>
      <c r="AG56" s="92" t="str">
        <f t="shared" si="31"/>
        <v>-</v>
      </c>
      <c r="AH56" s="93" t="str">
        <f t="shared" si="31"/>
        <v>-</v>
      </c>
      <c r="AI56" s="93" t="str">
        <f t="shared" si="31"/>
        <v>-</v>
      </c>
      <c r="AJ56" s="93" t="str">
        <f t="shared" si="31"/>
        <v>-</v>
      </c>
      <c r="AK56" s="93" t="str">
        <f t="shared" si="31"/>
        <v>-</v>
      </c>
      <c r="AL56" s="94" t="str">
        <f t="shared" si="31"/>
        <v>-</v>
      </c>
      <c r="AM56" s="113" t="str">
        <f t="shared" si="31"/>
        <v>-</v>
      </c>
      <c r="AN56" s="113" t="str">
        <f t="shared" si="31"/>
        <v>-</v>
      </c>
    </row>
    <row r="57" spans="1:40">
      <c r="A57" s="264" t="s">
        <v>86</v>
      </c>
      <c r="B57" s="265"/>
      <c r="C57" s="265"/>
      <c r="D57" s="266"/>
      <c r="E57" s="92" t="str">
        <f t="shared" ref="E57:AN57" si="32">IFERROR(E34/E35,"-")</f>
        <v>-</v>
      </c>
      <c r="F57" s="93" t="str">
        <f t="shared" si="32"/>
        <v>-</v>
      </c>
      <c r="G57" s="93" t="str">
        <f t="shared" si="32"/>
        <v>-</v>
      </c>
      <c r="H57" s="93" t="str">
        <f t="shared" si="32"/>
        <v>-</v>
      </c>
      <c r="I57" s="93" t="str">
        <f t="shared" si="32"/>
        <v>-</v>
      </c>
      <c r="J57" s="94" t="str">
        <f t="shared" si="32"/>
        <v>-</v>
      </c>
      <c r="K57" s="113" t="str">
        <f t="shared" si="32"/>
        <v>-</v>
      </c>
      <c r="L57" s="92" t="str">
        <f t="shared" si="32"/>
        <v>-</v>
      </c>
      <c r="M57" s="93" t="str">
        <f t="shared" si="32"/>
        <v>-</v>
      </c>
      <c r="N57" s="93" t="str">
        <f t="shared" si="32"/>
        <v>-</v>
      </c>
      <c r="O57" s="93" t="str">
        <f t="shared" si="32"/>
        <v>-</v>
      </c>
      <c r="P57" s="93" t="str">
        <f t="shared" si="32"/>
        <v>-</v>
      </c>
      <c r="Q57" s="94" t="str">
        <f t="shared" si="32"/>
        <v>-</v>
      </c>
      <c r="R57" s="113" t="str">
        <f t="shared" si="32"/>
        <v>-</v>
      </c>
      <c r="S57" s="92" t="str">
        <f t="shared" si="32"/>
        <v>-</v>
      </c>
      <c r="T57" s="93" t="str">
        <f t="shared" si="32"/>
        <v>-</v>
      </c>
      <c r="U57" s="93" t="str">
        <f t="shared" si="32"/>
        <v>-</v>
      </c>
      <c r="V57" s="93" t="str">
        <f t="shared" si="32"/>
        <v>-</v>
      </c>
      <c r="W57" s="93" t="str">
        <f t="shared" si="32"/>
        <v>-</v>
      </c>
      <c r="X57" s="94" t="str">
        <f t="shared" si="32"/>
        <v>-</v>
      </c>
      <c r="Y57" s="113" t="str">
        <f t="shared" si="32"/>
        <v>-</v>
      </c>
      <c r="Z57" s="92" t="str">
        <f t="shared" si="32"/>
        <v>-</v>
      </c>
      <c r="AA57" s="93" t="str">
        <f t="shared" si="32"/>
        <v>-</v>
      </c>
      <c r="AB57" s="93" t="str">
        <f t="shared" si="32"/>
        <v>-</v>
      </c>
      <c r="AC57" s="93" t="str">
        <f t="shared" si="32"/>
        <v>-</v>
      </c>
      <c r="AD57" s="93" t="str">
        <f t="shared" si="32"/>
        <v>-</v>
      </c>
      <c r="AE57" s="94" t="str">
        <f t="shared" si="32"/>
        <v>-</v>
      </c>
      <c r="AF57" s="113" t="str">
        <f t="shared" si="32"/>
        <v>-</v>
      </c>
      <c r="AG57" s="92" t="str">
        <f t="shared" si="32"/>
        <v>-</v>
      </c>
      <c r="AH57" s="93" t="str">
        <f t="shared" si="32"/>
        <v>-</v>
      </c>
      <c r="AI57" s="93" t="str">
        <f t="shared" si="32"/>
        <v>-</v>
      </c>
      <c r="AJ57" s="93" t="str">
        <f t="shared" si="32"/>
        <v>-</v>
      </c>
      <c r="AK57" s="93" t="str">
        <f t="shared" si="32"/>
        <v>-</v>
      </c>
      <c r="AL57" s="94" t="str">
        <f t="shared" si="32"/>
        <v>-</v>
      </c>
      <c r="AM57" s="113" t="str">
        <f t="shared" si="32"/>
        <v>-</v>
      </c>
      <c r="AN57" s="113" t="str">
        <f t="shared" si="32"/>
        <v>-</v>
      </c>
    </row>
    <row r="58" spans="1:40">
      <c r="A58" s="264" t="s">
        <v>87</v>
      </c>
      <c r="B58" s="265"/>
      <c r="C58" s="265"/>
      <c r="D58" s="266"/>
      <c r="E58" s="92" t="str">
        <f t="shared" ref="E58:AN58" si="33">IFERROR(E23/E35,"-")</f>
        <v>-</v>
      </c>
      <c r="F58" s="93" t="str">
        <f t="shared" si="33"/>
        <v>-</v>
      </c>
      <c r="G58" s="93" t="str">
        <f t="shared" si="33"/>
        <v>-</v>
      </c>
      <c r="H58" s="93" t="str">
        <f t="shared" si="33"/>
        <v>-</v>
      </c>
      <c r="I58" s="93" t="str">
        <f t="shared" si="33"/>
        <v>-</v>
      </c>
      <c r="J58" s="94" t="str">
        <f t="shared" si="33"/>
        <v>-</v>
      </c>
      <c r="K58" s="113" t="str">
        <f t="shared" si="33"/>
        <v>-</v>
      </c>
      <c r="L58" s="92" t="str">
        <f t="shared" si="33"/>
        <v>-</v>
      </c>
      <c r="M58" s="93" t="str">
        <f t="shared" si="33"/>
        <v>-</v>
      </c>
      <c r="N58" s="93" t="str">
        <f t="shared" si="33"/>
        <v>-</v>
      </c>
      <c r="O58" s="93" t="str">
        <f t="shared" si="33"/>
        <v>-</v>
      </c>
      <c r="P58" s="93" t="str">
        <f t="shared" si="33"/>
        <v>-</v>
      </c>
      <c r="Q58" s="94" t="str">
        <f t="shared" si="33"/>
        <v>-</v>
      </c>
      <c r="R58" s="113" t="str">
        <f t="shared" si="33"/>
        <v>-</v>
      </c>
      <c r="S58" s="92" t="str">
        <f t="shared" si="33"/>
        <v>-</v>
      </c>
      <c r="T58" s="93" t="str">
        <f t="shared" si="33"/>
        <v>-</v>
      </c>
      <c r="U58" s="93" t="str">
        <f t="shared" si="33"/>
        <v>-</v>
      </c>
      <c r="V58" s="93" t="str">
        <f t="shared" si="33"/>
        <v>-</v>
      </c>
      <c r="W58" s="93" t="str">
        <f t="shared" si="33"/>
        <v>-</v>
      </c>
      <c r="X58" s="94" t="str">
        <f t="shared" si="33"/>
        <v>-</v>
      </c>
      <c r="Y58" s="113" t="str">
        <f t="shared" si="33"/>
        <v>-</v>
      </c>
      <c r="Z58" s="92" t="str">
        <f t="shared" si="33"/>
        <v>-</v>
      </c>
      <c r="AA58" s="93" t="str">
        <f t="shared" si="33"/>
        <v>-</v>
      </c>
      <c r="AB58" s="93" t="str">
        <f t="shared" si="33"/>
        <v>-</v>
      </c>
      <c r="AC58" s="93" t="str">
        <f t="shared" si="33"/>
        <v>-</v>
      </c>
      <c r="AD58" s="93" t="str">
        <f t="shared" si="33"/>
        <v>-</v>
      </c>
      <c r="AE58" s="94" t="str">
        <f t="shared" si="33"/>
        <v>-</v>
      </c>
      <c r="AF58" s="113" t="str">
        <f t="shared" si="33"/>
        <v>-</v>
      </c>
      <c r="AG58" s="92" t="str">
        <f t="shared" si="33"/>
        <v>-</v>
      </c>
      <c r="AH58" s="93" t="str">
        <f t="shared" si="33"/>
        <v>-</v>
      </c>
      <c r="AI58" s="93" t="str">
        <f t="shared" si="33"/>
        <v>-</v>
      </c>
      <c r="AJ58" s="93" t="str">
        <f t="shared" si="33"/>
        <v>-</v>
      </c>
      <c r="AK58" s="93" t="str">
        <f t="shared" si="33"/>
        <v>-</v>
      </c>
      <c r="AL58" s="94" t="str">
        <f t="shared" si="33"/>
        <v>-</v>
      </c>
      <c r="AM58" s="113" t="str">
        <f t="shared" si="33"/>
        <v>-</v>
      </c>
      <c r="AN58" s="113" t="str">
        <f t="shared" si="33"/>
        <v>-</v>
      </c>
    </row>
    <row r="59" spans="1:40" ht="15.75" customHeight="1">
      <c r="A59" s="301" t="s">
        <v>88</v>
      </c>
      <c r="B59" s="302"/>
      <c r="C59" s="302"/>
      <c r="D59" s="303"/>
      <c r="E59" s="95" t="str">
        <f t="shared" ref="E59:AN59" si="34">IFERROR(E24/E35,"-")</f>
        <v>-</v>
      </c>
      <c r="F59" s="96" t="str">
        <f t="shared" si="34"/>
        <v>-</v>
      </c>
      <c r="G59" s="96" t="str">
        <f t="shared" si="34"/>
        <v>-</v>
      </c>
      <c r="H59" s="96" t="str">
        <f t="shared" si="34"/>
        <v>-</v>
      </c>
      <c r="I59" s="96" t="str">
        <f t="shared" si="34"/>
        <v>-</v>
      </c>
      <c r="J59" s="97" t="str">
        <f t="shared" si="34"/>
        <v>-</v>
      </c>
      <c r="K59" s="114" t="str">
        <f t="shared" si="34"/>
        <v>-</v>
      </c>
      <c r="L59" s="95" t="str">
        <f t="shared" si="34"/>
        <v>-</v>
      </c>
      <c r="M59" s="96" t="str">
        <f t="shared" si="34"/>
        <v>-</v>
      </c>
      <c r="N59" s="96" t="str">
        <f t="shared" si="34"/>
        <v>-</v>
      </c>
      <c r="O59" s="96" t="str">
        <f t="shared" si="34"/>
        <v>-</v>
      </c>
      <c r="P59" s="96" t="str">
        <f t="shared" si="34"/>
        <v>-</v>
      </c>
      <c r="Q59" s="97" t="str">
        <f t="shared" si="34"/>
        <v>-</v>
      </c>
      <c r="R59" s="114" t="str">
        <f t="shared" si="34"/>
        <v>-</v>
      </c>
      <c r="S59" s="95" t="str">
        <f t="shared" si="34"/>
        <v>-</v>
      </c>
      <c r="T59" s="96" t="str">
        <f t="shared" si="34"/>
        <v>-</v>
      </c>
      <c r="U59" s="96" t="str">
        <f t="shared" si="34"/>
        <v>-</v>
      </c>
      <c r="V59" s="96" t="str">
        <f t="shared" si="34"/>
        <v>-</v>
      </c>
      <c r="W59" s="96" t="str">
        <f t="shared" si="34"/>
        <v>-</v>
      </c>
      <c r="X59" s="97" t="str">
        <f t="shared" si="34"/>
        <v>-</v>
      </c>
      <c r="Y59" s="114" t="str">
        <f t="shared" si="34"/>
        <v>-</v>
      </c>
      <c r="Z59" s="95" t="str">
        <f t="shared" si="34"/>
        <v>-</v>
      </c>
      <c r="AA59" s="96" t="str">
        <f t="shared" si="34"/>
        <v>-</v>
      </c>
      <c r="AB59" s="96" t="str">
        <f t="shared" si="34"/>
        <v>-</v>
      </c>
      <c r="AC59" s="96" t="str">
        <f t="shared" si="34"/>
        <v>-</v>
      </c>
      <c r="AD59" s="96" t="str">
        <f t="shared" si="34"/>
        <v>-</v>
      </c>
      <c r="AE59" s="97" t="str">
        <f t="shared" si="34"/>
        <v>-</v>
      </c>
      <c r="AF59" s="114" t="str">
        <f t="shared" si="34"/>
        <v>-</v>
      </c>
      <c r="AG59" s="95" t="str">
        <f t="shared" si="34"/>
        <v>-</v>
      </c>
      <c r="AH59" s="96" t="str">
        <f t="shared" si="34"/>
        <v>-</v>
      </c>
      <c r="AI59" s="96" t="str">
        <f t="shared" si="34"/>
        <v>-</v>
      </c>
      <c r="AJ59" s="96" t="str">
        <f t="shared" si="34"/>
        <v>-</v>
      </c>
      <c r="AK59" s="96" t="str">
        <f t="shared" si="34"/>
        <v>-</v>
      </c>
      <c r="AL59" s="97" t="str">
        <f t="shared" si="34"/>
        <v>-</v>
      </c>
      <c r="AM59" s="114" t="str">
        <f t="shared" si="34"/>
        <v>-</v>
      </c>
      <c r="AN59" s="114" t="str">
        <f t="shared" si="34"/>
        <v>-</v>
      </c>
    </row>
    <row r="60" spans="1:40" ht="16.5" customHeight="1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0" ht="15.75" customHeight="1">
      <c r="A61" s="249" t="s">
        <v>89</v>
      </c>
      <c r="B61" s="250"/>
      <c r="C61" s="250"/>
      <c r="D61" s="251"/>
      <c r="E61" s="5"/>
      <c r="F61" s="6"/>
      <c r="G61" s="6"/>
      <c r="H61" s="6"/>
      <c r="I61" s="6"/>
      <c r="J61" s="15"/>
      <c r="K61" s="72">
        <f t="shared" ref="K61:K67" si="35">SUM(E61:J61)</f>
        <v>0</v>
      </c>
      <c r="L61" s="5"/>
      <c r="M61" s="6"/>
      <c r="N61" s="6"/>
      <c r="O61" s="6"/>
      <c r="P61" s="6"/>
      <c r="Q61" s="15"/>
      <c r="R61" s="72">
        <f t="shared" ref="R61:R67" si="36">SUM(L61:Q61)</f>
        <v>0</v>
      </c>
      <c r="S61" s="5"/>
      <c r="T61" s="6"/>
      <c r="U61" s="6"/>
      <c r="V61" s="6"/>
      <c r="W61" s="6"/>
      <c r="X61" s="15"/>
      <c r="Y61" s="72">
        <f t="shared" ref="Y61:Y67" si="37">SUM(S61:X61)</f>
        <v>0</v>
      </c>
      <c r="Z61" s="5"/>
      <c r="AA61" s="6"/>
      <c r="AB61" s="6"/>
      <c r="AC61" s="6"/>
      <c r="AD61" s="6"/>
      <c r="AE61" s="15"/>
      <c r="AF61" s="72">
        <f t="shared" ref="AF61:AF67" si="38">SUM(Z61:AE61)</f>
        <v>0</v>
      </c>
      <c r="AG61" s="5"/>
      <c r="AH61" s="6"/>
      <c r="AI61" s="6"/>
      <c r="AJ61" s="6"/>
      <c r="AK61" s="6"/>
      <c r="AL61" s="15"/>
      <c r="AM61" s="72">
        <f t="shared" ref="AM61:AM67" si="39">SUM(AG61:AL61)</f>
        <v>0</v>
      </c>
      <c r="AN61" s="72">
        <f t="shared" ref="AN61:AN67" si="40">K61+R61+Y61+AF61+AM61</f>
        <v>0</v>
      </c>
    </row>
    <row r="62" spans="1:40">
      <c r="A62" s="243" t="s">
        <v>90</v>
      </c>
      <c r="B62" s="244"/>
      <c r="C62" s="244"/>
      <c r="D62" s="245"/>
      <c r="E62" s="7"/>
      <c r="F62" s="8"/>
      <c r="G62" s="8"/>
      <c r="H62" s="8"/>
      <c r="I62" s="8"/>
      <c r="J62" s="16"/>
      <c r="K62" s="73">
        <f t="shared" si="35"/>
        <v>0</v>
      </c>
      <c r="L62" s="7"/>
      <c r="M62" s="8"/>
      <c r="N62" s="8"/>
      <c r="O62" s="8"/>
      <c r="P62" s="8"/>
      <c r="Q62" s="16"/>
      <c r="R62" s="73">
        <f t="shared" si="36"/>
        <v>0</v>
      </c>
      <c r="S62" s="7"/>
      <c r="T62" s="8"/>
      <c r="U62" s="8"/>
      <c r="V62" s="8"/>
      <c r="W62" s="8"/>
      <c r="X62" s="16"/>
      <c r="Y62" s="73">
        <f t="shared" si="37"/>
        <v>0</v>
      </c>
      <c r="Z62" s="7"/>
      <c r="AA62" s="8"/>
      <c r="AB62" s="8"/>
      <c r="AC62" s="8"/>
      <c r="AD62" s="8"/>
      <c r="AE62" s="16"/>
      <c r="AF62" s="73">
        <f t="shared" si="38"/>
        <v>0</v>
      </c>
      <c r="AG62" s="7"/>
      <c r="AH62" s="8"/>
      <c r="AI62" s="8"/>
      <c r="AJ62" s="8"/>
      <c r="AK62" s="8"/>
      <c r="AL62" s="16"/>
      <c r="AM62" s="73">
        <f t="shared" si="39"/>
        <v>0</v>
      </c>
      <c r="AN62" s="73">
        <f t="shared" si="40"/>
        <v>0</v>
      </c>
    </row>
    <row r="63" spans="1:40">
      <c r="A63" s="243" t="s">
        <v>91</v>
      </c>
      <c r="B63" s="244"/>
      <c r="C63" s="244"/>
      <c r="D63" s="245"/>
      <c r="E63" s="7"/>
      <c r="F63" s="8"/>
      <c r="G63" s="8"/>
      <c r="H63" s="8"/>
      <c r="I63" s="8"/>
      <c r="J63" s="16"/>
      <c r="K63" s="73">
        <f t="shared" si="35"/>
        <v>0</v>
      </c>
      <c r="L63" s="7"/>
      <c r="M63" s="8"/>
      <c r="N63" s="8"/>
      <c r="O63" s="8"/>
      <c r="P63" s="8"/>
      <c r="Q63" s="16"/>
      <c r="R63" s="73">
        <f t="shared" si="36"/>
        <v>0</v>
      </c>
      <c r="S63" s="7"/>
      <c r="T63" s="8"/>
      <c r="U63" s="8"/>
      <c r="V63" s="8"/>
      <c r="W63" s="8"/>
      <c r="X63" s="16"/>
      <c r="Y63" s="73">
        <f t="shared" si="37"/>
        <v>0</v>
      </c>
      <c r="Z63" s="7"/>
      <c r="AA63" s="8"/>
      <c r="AB63" s="8"/>
      <c r="AC63" s="8"/>
      <c r="AD63" s="8"/>
      <c r="AE63" s="16"/>
      <c r="AF63" s="73">
        <f t="shared" si="38"/>
        <v>0</v>
      </c>
      <c r="AG63" s="7"/>
      <c r="AH63" s="8"/>
      <c r="AI63" s="8"/>
      <c r="AJ63" s="8"/>
      <c r="AK63" s="8"/>
      <c r="AL63" s="16"/>
      <c r="AM63" s="73">
        <f t="shared" si="39"/>
        <v>0</v>
      </c>
      <c r="AN63" s="73">
        <f t="shared" si="40"/>
        <v>0</v>
      </c>
    </row>
    <row r="64" spans="1:40">
      <c r="A64" s="243" t="s">
        <v>92</v>
      </c>
      <c r="B64" s="244"/>
      <c r="C64" s="244"/>
      <c r="D64" s="245"/>
      <c r="E64" s="7"/>
      <c r="F64" s="8"/>
      <c r="G64" s="8"/>
      <c r="H64" s="8"/>
      <c r="I64" s="8"/>
      <c r="J64" s="16"/>
      <c r="K64" s="73">
        <f t="shared" si="35"/>
        <v>0</v>
      </c>
      <c r="L64" s="7"/>
      <c r="M64" s="8"/>
      <c r="N64" s="8"/>
      <c r="O64" s="8"/>
      <c r="P64" s="8"/>
      <c r="Q64" s="16"/>
      <c r="R64" s="73">
        <f t="shared" si="36"/>
        <v>0</v>
      </c>
      <c r="S64" s="7"/>
      <c r="T64" s="8"/>
      <c r="U64" s="8"/>
      <c r="V64" s="8"/>
      <c r="W64" s="8"/>
      <c r="X64" s="16"/>
      <c r="Y64" s="73">
        <f t="shared" si="37"/>
        <v>0</v>
      </c>
      <c r="Z64" s="7"/>
      <c r="AA64" s="8"/>
      <c r="AB64" s="8"/>
      <c r="AC64" s="8"/>
      <c r="AD64" s="8"/>
      <c r="AE64" s="16"/>
      <c r="AF64" s="73">
        <f t="shared" si="38"/>
        <v>0</v>
      </c>
      <c r="AG64" s="7"/>
      <c r="AH64" s="8"/>
      <c r="AI64" s="8"/>
      <c r="AJ64" s="8"/>
      <c r="AK64" s="8"/>
      <c r="AL64" s="16"/>
      <c r="AM64" s="73">
        <f t="shared" si="39"/>
        <v>0</v>
      </c>
      <c r="AN64" s="73">
        <f t="shared" si="40"/>
        <v>0</v>
      </c>
    </row>
    <row r="65" spans="1:40">
      <c r="A65" s="243" t="s">
        <v>93</v>
      </c>
      <c r="B65" s="244"/>
      <c r="C65" s="244"/>
      <c r="D65" s="245"/>
      <c r="E65" s="7"/>
      <c r="F65" s="8"/>
      <c r="G65" s="8"/>
      <c r="H65" s="8"/>
      <c r="I65" s="8"/>
      <c r="J65" s="16"/>
      <c r="K65" s="73">
        <f t="shared" si="35"/>
        <v>0</v>
      </c>
      <c r="L65" s="7"/>
      <c r="M65" s="8"/>
      <c r="N65" s="8"/>
      <c r="O65" s="8"/>
      <c r="P65" s="8"/>
      <c r="Q65" s="16"/>
      <c r="R65" s="73">
        <f t="shared" si="36"/>
        <v>0</v>
      </c>
      <c r="S65" s="7"/>
      <c r="T65" s="8"/>
      <c r="U65" s="8"/>
      <c r="V65" s="8"/>
      <c r="W65" s="8"/>
      <c r="X65" s="16"/>
      <c r="Y65" s="73">
        <f t="shared" si="37"/>
        <v>0</v>
      </c>
      <c r="Z65" s="7"/>
      <c r="AA65" s="8"/>
      <c r="AB65" s="8"/>
      <c r="AC65" s="8"/>
      <c r="AD65" s="8"/>
      <c r="AE65" s="16"/>
      <c r="AF65" s="73">
        <f t="shared" si="38"/>
        <v>0</v>
      </c>
      <c r="AG65" s="7"/>
      <c r="AH65" s="8"/>
      <c r="AI65" s="8"/>
      <c r="AJ65" s="8"/>
      <c r="AK65" s="8"/>
      <c r="AL65" s="16"/>
      <c r="AM65" s="73">
        <f t="shared" si="39"/>
        <v>0</v>
      </c>
      <c r="AN65" s="73">
        <f t="shared" si="40"/>
        <v>0</v>
      </c>
    </row>
    <row r="66" spans="1:40">
      <c r="A66" s="243" t="s">
        <v>94</v>
      </c>
      <c r="B66" s="244"/>
      <c r="C66" s="244"/>
      <c r="D66" s="245"/>
      <c r="E66" s="7"/>
      <c r="F66" s="8"/>
      <c r="G66" s="8"/>
      <c r="H66" s="8"/>
      <c r="I66" s="8"/>
      <c r="J66" s="16"/>
      <c r="K66" s="73">
        <f t="shared" si="35"/>
        <v>0</v>
      </c>
      <c r="L66" s="7"/>
      <c r="M66" s="8"/>
      <c r="N66" s="8"/>
      <c r="O66" s="8"/>
      <c r="P66" s="8"/>
      <c r="Q66" s="16"/>
      <c r="R66" s="73">
        <f t="shared" si="36"/>
        <v>0</v>
      </c>
      <c r="S66" s="7"/>
      <c r="T66" s="8"/>
      <c r="U66" s="8"/>
      <c r="V66" s="8"/>
      <c r="W66" s="8"/>
      <c r="X66" s="16"/>
      <c r="Y66" s="73">
        <f t="shared" si="37"/>
        <v>0</v>
      </c>
      <c r="Z66" s="7"/>
      <c r="AA66" s="8"/>
      <c r="AB66" s="8"/>
      <c r="AC66" s="8"/>
      <c r="AD66" s="8"/>
      <c r="AE66" s="16"/>
      <c r="AF66" s="73">
        <f t="shared" si="38"/>
        <v>0</v>
      </c>
      <c r="AG66" s="7"/>
      <c r="AH66" s="8"/>
      <c r="AI66" s="8"/>
      <c r="AJ66" s="8"/>
      <c r="AK66" s="8"/>
      <c r="AL66" s="16"/>
      <c r="AM66" s="73">
        <f t="shared" si="39"/>
        <v>0</v>
      </c>
      <c r="AN66" s="73">
        <f t="shared" si="40"/>
        <v>0</v>
      </c>
    </row>
    <row r="67" spans="1:40">
      <c r="A67" s="243" t="s">
        <v>95</v>
      </c>
      <c r="B67" s="244"/>
      <c r="C67" s="244"/>
      <c r="D67" s="245"/>
      <c r="E67" s="7"/>
      <c r="F67" s="8"/>
      <c r="G67" s="8"/>
      <c r="H67" s="8"/>
      <c r="I67" s="8"/>
      <c r="J67" s="16"/>
      <c r="K67" s="73">
        <f t="shared" si="35"/>
        <v>0</v>
      </c>
      <c r="L67" s="7"/>
      <c r="M67" s="8"/>
      <c r="N67" s="8"/>
      <c r="O67" s="8"/>
      <c r="P67" s="8"/>
      <c r="Q67" s="16"/>
      <c r="R67" s="73">
        <f t="shared" si="36"/>
        <v>0</v>
      </c>
      <c r="S67" s="7"/>
      <c r="T67" s="8"/>
      <c r="U67" s="8"/>
      <c r="V67" s="8"/>
      <c r="W67" s="8"/>
      <c r="X67" s="16"/>
      <c r="Y67" s="73">
        <f t="shared" si="37"/>
        <v>0</v>
      </c>
      <c r="Z67" s="7"/>
      <c r="AA67" s="8"/>
      <c r="AB67" s="8"/>
      <c r="AC67" s="8"/>
      <c r="AD67" s="8"/>
      <c r="AE67" s="16"/>
      <c r="AF67" s="73">
        <f t="shared" si="38"/>
        <v>0</v>
      </c>
      <c r="AG67" s="7"/>
      <c r="AH67" s="8"/>
      <c r="AI67" s="8"/>
      <c r="AJ67" s="8"/>
      <c r="AK67" s="8"/>
      <c r="AL67" s="16"/>
      <c r="AM67" s="73">
        <f t="shared" si="39"/>
        <v>0</v>
      </c>
      <c r="AN67" s="73">
        <f t="shared" si="40"/>
        <v>0</v>
      </c>
    </row>
    <row r="68" spans="1:40" ht="15.75" customHeight="1">
      <c r="A68" s="280" t="s">
        <v>96</v>
      </c>
      <c r="B68" s="281"/>
      <c r="C68" s="281"/>
      <c r="D68" s="282"/>
      <c r="E68" s="116">
        <f t="shared" ref="E68:AN68" si="41">SUM(E35,E61:E65)</f>
        <v>0</v>
      </c>
      <c r="F68" s="117">
        <f t="shared" si="41"/>
        <v>0</v>
      </c>
      <c r="G68" s="117">
        <f t="shared" si="41"/>
        <v>0</v>
      </c>
      <c r="H68" s="117">
        <f t="shared" si="41"/>
        <v>0</v>
      </c>
      <c r="I68" s="117">
        <f t="shared" si="41"/>
        <v>0</v>
      </c>
      <c r="J68" s="118">
        <f t="shared" si="41"/>
        <v>0</v>
      </c>
      <c r="K68" s="115">
        <f t="shared" si="41"/>
        <v>0</v>
      </c>
      <c r="L68" s="116">
        <f t="shared" si="41"/>
        <v>0</v>
      </c>
      <c r="M68" s="117">
        <f t="shared" si="41"/>
        <v>0</v>
      </c>
      <c r="N68" s="117">
        <f t="shared" si="41"/>
        <v>0</v>
      </c>
      <c r="O68" s="117">
        <f t="shared" si="41"/>
        <v>0</v>
      </c>
      <c r="P68" s="117">
        <f t="shared" si="41"/>
        <v>0</v>
      </c>
      <c r="Q68" s="118">
        <f t="shared" si="41"/>
        <v>0</v>
      </c>
      <c r="R68" s="115">
        <f t="shared" si="41"/>
        <v>0</v>
      </c>
      <c r="S68" s="116">
        <f t="shared" si="41"/>
        <v>0</v>
      </c>
      <c r="T68" s="117">
        <f t="shared" si="41"/>
        <v>0</v>
      </c>
      <c r="U68" s="117">
        <f t="shared" si="41"/>
        <v>0</v>
      </c>
      <c r="V68" s="117">
        <f t="shared" si="41"/>
        <v>0</v>
      </c>
      <c r="W68" s="117">
        <f t="shared" si="41"/>
        <v>0</v>
      </c>
      <c r="X68" s="118">
        <f t="shared" si="41"/>
        <v>0</v>
      </c>
      <c r="Y68" s="115">
        <f t="shared" si="41"/>
        <v>0</v>
      </c>
      <c r="Z68" s="116">
        <f t="shared" si="41"/>
        <v>0</v>
      </c>
      <c r="AA68" s="117">
        <f t="shared" si="41"/>
        <v>0</v>
      </c>
      <c r="AB68" s="117">
        <f t="shared" si="41"/>
        <v>0</v>
      </c>
      <c r="AC68" s="117">
        <f t="shared" si="41"/>
        <v>0</v>
      </c>
      <c r="AD68" s="117">
        <f t="shared" si="41"/>
        <v>0</v>
      </c>
      <c r="AE68" s="118">
        <f t="shared" si="41"/>
        <v>0</v>
      </c>
      <c r="AF68" s="115">
        <f t="shared" si="41"/>
        <v>0</v>
      </c>
      <c r="AG68" s="116">
        <f t="shared" si="41"/>
        <v>0</v>
      </c>
      <c r="AH68" s="117">
        <f t="shared" si="41"/>
        <v>0</v>
      </c>
      <c r="AI68" s="117">
        <f t="shared" si="41"/>
        <v>0</v>
      </c>
      <c r="AJ68" s="117">
        <f t="shared" si="41"/>
        <v>0</v>
      </c>
      <c r="AK68" s="117">
        <f t="shared" si="41"/>
        <v>0</v>
      </c>
      <c r="AL68" s="118">
        <f t="shared" si="41"/>
        <v>0</v>
      </c>
      <c r="AM68" s="115">
        <f t="shared" si="41"/>
        <v>0</v>
      </c>
      <c r="AN68" s="115">
        <f t="shared" si="41"/>
        <v>0</v>
      </c>
    </row>
    <row r="69" spans="1:40" ht="16.5" customHeight="1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0" ht="15.75" customHeight="1">
      <c r="A70" s="277" t="s">
        <v>97</v>
      </c>
      <c r="B70" s="278"/>
      <c r="C70" s="278"/>
      <c r="D70" s="279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0">
      <c r="A71" s="292" t="s">
        <v>98</v>
      </c>
      <c r="B71" s="293"/>
      <c r="C71" s="293"/>
      <c r="D71" s="294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0">
      <c r="A72" s="295" t="s">
        <v>99</v>
      </c>
      <c r="B72" s="296"/>
      <c r="C72" s="296"/>
      <c r="D72" s="297"/>
      <c r="E72" s="122" t="str">
        <f t="shared" ref="E72:AN72" si="42">IFERROR(E70/E36,"-")</f>
        <v>-</v>
      </c>
      <c r="F72" s="123" t="str">
        <f t="shared" si="42"/>
        <v>-</v>
      </c>
      <c r="G72" s="123" t="str">
        <f t="shared" si="42"/>
        <v>-</v>
      </c>
      <c r="H72" s="123" t="str">
        <f t="shared" si="42"/>
        <v>-</v>
      </c>
      <c r="I72" s="123" t="str">
        <f t="shared" si="42"/>
        <v>-</v>
      </c>
      <c r="J72" s="124" t="str">
        <f t="shared" si="42"/>
        <v>-</v>
      </c>
      <c r="K72" s="120" t="str">
        <f t="shared" si="42"/>
        <v>-</v>
      </c>
      <c r="L72" s="122" t="str">
        <f t="shared" si="42"/>
        <v>-</v>
      </c>
      <c r="M72" s="123" t="str">
        <f t="shared" si="42"/>
        <v>-</v>
      </c>
      <c r="N72" s="123" t="str">
        <f t="shared" si="42"/>
        <v>-</v>
      </c>
      <c r="O72" s="123" t="str">
        <f t="shared" si="42"/>
        <v>-</v>
      </c>
      <c r="P72" s="123" t="str">
        <f t="shared" si="42"/>
        <v>-</v>
      </c>
      <c r="Q72" s="124" t="str">
        <f t="shared" si="42"/>
        <v>-</v>
      </c>
      <c r="R72" s="120" t="str">
        <f t="shared" si="42"/>
        <v>-</v>
      </c>
      <c r="S72" s="122" t="str">
        <f t="shared" si="42"/>
        <v>-</v>
      </c>
      <c r="T72" s="123" t="str">
        <f t="shared" si="42"/>
        <v>-</v>
      </c>
      <c r="U72" s="123" t="str">
        <f t="shared" si="42"/>
        <v>-</v>
      </c>
      <c r="V72" s="123" t="str">
        <f t="shared" si="42"/>
        <v>-</v>
      </c>
      <c r="W72" s="123" t="str">
        <f t="shared" si="42"/>
        <v>-</v>
      </c>
      <c r="X72" s="124" t="str">
        <f t="shared" si="42"/>
        <v>-</v>
      </c>
      <c r="Y72" s="120" t="str">
        <f t="shared" si="42"/>
        <v>-</v>
      </c>
      <c r="Z72" s="122" t="str">
        <f t="shared" si="42"/>
        <v>-</v>
      </c>
      <c r="AA72" s="123" t="str">
        <f t="shared" si="42"/>
        <v>-</v>
      </c>
      <c r="AB72" s="123" t="str">
        <f t="shared" si="42"/>
        <v>-</v>
      </c>
      <c r="AC72" s="123" t="str">
        <f t="shared" si="42"/>
        <v>-</v>
      </c>
      <c r="AD72" s="123" t="str">
        <f t="shared" si="42"/>
        <v>-</v>
      </c>
      <c r="AE72" s="124" t="str">
        <f t="shared" si="42"/>
        <v>-</v>
      </c>
      <c r="AF72" s="120" t="str">
        <f t="shared" si="42"/>
        <v>-</v>
      </c>
      <c r="AG72" s="122" t="str">
        <f t="shared" si="42"/>
        <v>-</v>
      </c>
      <c r="AH72" s="123" t="str">
        <f t="shared" si="42"/>
        <v>-</v>
      </c>
      <c r="AI72" s="123" t="str">
        <f t="shared" si="42"/>
        <v>-</v>
      </c>
      <c r="AJ72" s="123" t="str">
        <f t="shared" si="42"/>
        <v>-</v>
      </c>
      <c r="AK72" s="123" t="str">
        <f t="shared" si="42"/>
        <v>-</v>
      </c>
      <c r="AL72" s="124" t="str">
        <f t="shared" si="42"/>
        <v>-</v>
      </c>
      <c r="AM72" s="120" t="str">
        <f t="shared" si="42"/>
        <v>-</v>
      </c>
      <c r="AN72" s="120" t="str">
        <f t="shared" si="42"/>
        <v>-</v>
      </c>
    </row>
    <row r="73" spans="1:40" ht="15.75" customHeight="1">
      <c r="A73" s="289" t="s">
        <v>100</v>
      </c>
      <c r="B73" s="290"/>
      <c r="C73" s="290"/>
      <c r="D73" s="291"/>
      <c r="E73" s="125" t="str">
        <f t="shared" ref="E73:AN73" si="43">IFERROR(E71/E36,"-")</f>
        <v>-</v>
      </c>
      <c r="F73" s="126" t="str">
        <f t="shared" si="43"/>
        <v>-</v>
      </c>
      <c r="G73" s="126" t="str">
        <f t="shared" si="43"/>
        <v>-</v>
      </c>
      <c r="H73" s="126" t="str">
        <f t="shared" si="43"/>
        <v>-</v>
      </c>
      <c r="I73" s="126" t="str">
        <f t="shared" si="43"/>
        <v>-</v>
      </c>
      <c r="J73" s="127" t="str">
        <f t="shared" si="43"/>
        <v>-</v>
      </c>
      <c r="K73" s="121" t="str">
        <f t="shared" si="43"/>
        <v>-</v>
      </c>
      <c r="L73" s="125" t="str">
        <f t="shared" si="43"/>
        <v>-</v>
      </c>
      <c r="M73" s="126" t="str">
        <f t="shared" si="43"/>
        <v>-</v>
      </c>
      <c r="N73" s="126" t="str">
        <f t="shared" si="43"/>
        <v>-</v>
      </c>
      <c r="O73" s="126" t="str">
        <f t="shared" si="43"/>
        <v>-</v>
      </c>
      <c r="P73" s="126" t="str">
        <f t="shared" si="43"/>
        <v>-</v>
      </c>
      <c r="Q73" s="127" t="str">
        <f t="shared" si="43"/>
        <v>-</v>
      </c>
      <c r="R73" s="121" t="str">
        <f t="shared" si="43"/>
        <v>-</v>
      </c>
      <c r="S73" s="125" t="str">
        <f t="shared" si="43"/>
        <v>-</v>
      </c>
      <c r="T73" s="126" t="str">
        <f t="shared" si="43"/>
        <v>-</v>
      </c>
      <c r="U73" s="126" t="str">
        <f t="shared" si="43"/>
        <v>-</v>
      </c>
      <c r="V73" s="126" t="str">
        <f t="shared" si="43"/>
        <v>-</v>
      </c>
      <c r="W73" s="126" t="str">
        <f t="shared" si="43"/>
        <v>-</v>
      </c>
      <c r="X73" s="127" t="str">
        <f t="shared" si="43"/>
        <v>-</v>
      </c>
      <c r="Y73" s="121" t="str">
        <f t="shared" si="43"/>
        <v>-</v>
      </c>
      <c r="Z73" s="125" t="str">
        <f t="shared" si="43"/>
        <v>-</v>
      </c>
      <c r="AA73" s="126" t="str">
        <f t="shared" si="43"/>
        <v>-</v>
      </c>
      <c r="AB73" s="126" t="str">
        <f t="shared" si="43"/>
        <v>-</v>
      </c>
      <c r="AC73" s="126" t="str">
        <f t="shared" si="43"/>
        <v>-</v>
      </c>
      <c r="AD73" s="126" t="str">
        <f t="shared" si="43"/>
        <v>-</v>
      </c>
      <c r="AE73" s="127" t="str">
        <f t="shared" si="43"/>
        <v>-</v>
      </c>
      <c r="AF73" s="121" t="str">
        <f t="shared" si="43"/>
        <v>-</v>
      </c>
      <c r="AG73" s="125" t="str">
        <f t="shared" si="43"/>
        <v>-</v>
      </c>
      <c r="AH73" s="126" t="str">
        <f t="shared" si="43"/>
        <v>-</v>
      </c>
      <c r="AI73" s="126" t="str">
        <f t="shared" si="43"/>
        <v>-</v>
      </c>
      <c r="AJ73" s="126" t="str">
        <f t="shared" si="43"/>
        <v>-</v>
      </c>
      <c r="AK73" s="126" t="str">
        <f t="shared" si="43"/>
        <v>-</v>
      </c>
      <c r="AL73" s="127" t="str">
        <f t="shared" si="43"/>
        <v>-</v>
      </c>
      <c r="AM73" s="121" t="str">
        <f t="shared" si="43"/>
        <v>-</v>
      </c>
      <c r="AN73" s="121" t="str">
        <f t="shared" si="43"/>
        <v>-</v>
      </c>
    </row>
    <row r="74" spans="1:40" ht="16.5" customHeight="1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0" ht="15.75" customHeight="1">
      <c r="A75" s="286" t="s">
        <v>101</v>
      </c>
      <c r="B75" s="287"/>
      <c r="C75" s="287"/>
      <c r="D75" s="288"/>
      <c r="E75" s="26"/>
      <c r="F75" s="27"/>
      <c r="G75" s="27"/>
      <c r="H75" s="27"/>
      <c r="I75" s="27"/>
      <c r="J75" s="28"/>
      <c r="K75" s="128">
        <f t="shared" ref="K75:K80" si="44">SUM(E75:J75)</f>
        <v>0</v>
      </c>
      <c r="L75" s="26"/>
      <c r="M75" s="27"/>
      <c r="N75" s="27"/>
      <c r="O75" s="27"/>
      <c r="P75" s="27"/>
      <c r="Q75" s="28"/>
      <c r="R75" s="128">
        <f t="shared" ref="R75:R80" si="45">SUM(L75:Q75)</f>
        <v>0</v>
      </c>
      <c r="S75" s="26"/>
      <c r="T75" s="27"/>
      <c r="U75" s="27"/>
      <c r="V75" s="27"/>
      <c r="W75" s="27"/>
      <c r="X75" s="28"/>
      <c r="Y75" s="128">
        <f t="shared" ref="Y75:Y80" si="46">SUM(S75:X75)</f>
        <v>0</v>
      </c>
      <c r="Z75" s="26"/>
      <c r="AA75" s="27"/>
      <c r="AB75" s="27"/>
      <c r="AC75" s="27"/>
      <c r="AD75" s="27"/>
      <c r="AE75" s="28"/>
      <c r="AF75" s="128">
        <f t="shared" ref="AF75:AF80" si="47">SUM(Z75:AE75)</f>
        <v>0</v>
      </c>
      <c r="AG75" s="26"/>
      <c r="AH75" s="27"/>
      <c r="AI75" s="27"/>
      <c r="AJ75" s="27"/>
      <c r="AK75" s="27"/>
      <c r="AL75" s="28"/>
      <c r="AM75" s="128">
        <f t="shared" ref="AM75:AM80" si="48">SUM(AG75:AL75)</f>
        <v>0</v>
      </c>
      <c r="AN75" s="128">
        <f t="shared" ref="AN75:AN80" si="49">K75+R75+Y75+AF75+AM75</f>
        <v>0</v>
      </c>
    </row>
    <row r="76" spans="1:40">
      <c r="A76" s="274" t="s">
        <v>102</v>
      </c>
      <c r="B76" s="275"/>
      <c r="C76" s="275"/>
      <c r="D76" s="276"/>
      <c r="E76" s="13"/>
      <c r="F76" s="14"/>
      <c r="G76" s="14"/>
      <c r="H76" s="14"/>
      <c r="I76" s="14"/>
      <c r="J76" s="18"/>
      <c r="K76" s="129">
        <f t="shared" si="44"/>
        <v>0</v>
      </c>
      <c r="L76" s="13"/>
      <c r="M76" s="14"/>
      <c r="N76" s="14"/>
      <c r="O76" s="14"/>
      <c r="P76" s="14"/>
      <c r="Q76" s="18"/>
      <c r="R76" s="129">
        <f t="shared" si="45"/>
        <v>0</v>
      </c>
      <c r="S76" s="13"/>
      <c r="T76" s="14"/>
      <c r="U76" s="14"/>
      <c r="V76" s="14"/>
      <c r="W76" s="14"/>
      <c r="X76" s="18"/>
      <c r="Y76" s="129">
        <f t="shared" si="46"/>
        <v>0</v>
      </c>
      <c r="Z76" s="13"/>
      <c r="AA76" s="14"/>
      <c r="AB76" s="14"/>
      <c r="AC76" s="14"/>
      <c r="AD76" s="14"/>
      <c r="AE76" s="18"/>
      <c r="AF76" s="129">
        <f t="shared" si="47"/>
        <v>0</v>
      </c>
      <c r="AG76" s="13"/>
      <c r="AH76" s="14"/>
      <c r="AI76" s="14"/>
      <c r="AJ76" s="14"/>
      <c r="AK76" s="14"/>
      <c r="AL76" s="18"/>
      <c r="AM76" s="129">
        <f t="shared" si="48"/>
        <v>0</v>
      </c>
      <c r="AN76" s="129">
        <f t="shared" si="49"/>
        <v>0</v>
      </c>
    </row>
    <row r="77" spans="1:40">
      <c r="A77" s="274" t="s">
        <v>103</v>
      </c>
      <c r="B77" s="275"/>
      <c r="C77" s="275"/>
      <c r="D77" s="276"/>
      <c r="E77" s="13"/>
      <c r="F77" s="14"/>
      <c r="G77" s="14"/>
      <c r="H77" s="14"/>
      <c r="I77" s="14"/>
      <c r="J77" s="18"/>
      <c r="K77" s="129">
        <f t="shared" si="44"/>
        <v>0</v>
      </c>
      <c r="L77" s="13"/>
      <c r="M77" s="14"/>
      <c r="N77" s="14"/>
      <c r="O77" s="14"/>
      <c r="P77" s="14"/>
      <c r="Q77" s="18"/>
      <c r="R77" s="129">
        <f t="shared" si="45"/>
        <v>0</v>
      </c>
      <c r="S77" s="13"/>
      <c r="T77" s="14"/>
      <c r="U77" s="14"/>
      <c r="V77" s="14"/>
      <c r="W77" s="14"/>
      <c r="X77" s="18"/>
      <c r="Y77" s="129">
        <f t="shared" si="46"/>
        <v>0</v>
      </c>
      <c r="Z77" s="13"/>
      <c r="AA77" s="14"/>
      <c r="AB77" s="14"/>
      <c r="AC77" s="14"/>
      <c r="AD77" s="14"/>
      <c r="AE77" s="18"/>
      <c r="AF77" s="129">
        <f t="shared" si="47"/>
        <v>0</v>
      </c>
      <c r="AG77" s="13"/>
      <c r="AH77" s="14"/>
      <c r="AI77" s="14"/>
      <c r="AJ77" s="14"/>
      <c r="AK77" s="14"/>
      <c r="AL77" s="18"/>
      <c r="AM77" s="129">
        <f t="shared" si="48"/>
        <v>0</v>
      </c>
      <c r="AN77" s="129">
        <f t="shared" si="49"/>
        <v>0</v>
      </c>
    </row>
    <row r="78" spans="1:40">
      <c r="A78" s="274" t="s">
        <v>104</v>
      </c>
      <c r="B78" s="275"/>
      <c r="C78" s="275"/>
      <c r="D78" s="276"/>
      <c r="E78" s="13"/>
      <c r="F78" s="14"/>
      <c r="G78" s="14"/>
      <c r="H78" s="14"/>
      <c r="I78" s="14"/>
      <c r="J78" s="18"/>
      <c r="K78" s="129">
        <f t="shared" si="44"/>
        <v>0</v>
      </c>
      <c r="L78" s="13"/>
      <c r="M78" s="14"/>
      <c r="N78" s="14"/>
      <c r="O78" s="14"/>
      <c r="P78" s="14"/>
      <c r="Q78" s="18"/>
      <c r="R78" s="129">
        <f t="shared" si="45"/>
        <v>0</v>
      </c>
      <c r="S78" s="13"/>
      <c r="T78" s="14"/>
      <c r="U78" s="14"/>
      <c r="V78" s="14"/>
      <c r="W78" s="14"/>
      <c r="X78" s="18"/>
      <c r="Y78" s="129">
        <f t="shared" si="46"/>
        <v>0</v>
      </c>
      <c r="Z78" s="13"/>
      <c r="AA78" s="14"/>
      <c r="AB78" s="14"/>
      <c r="AC78" s="14"/>
      <c r="AD78" s="14"/>
      <c r="AE78" s="18"/>
      <c r="AF78" s="129">
        <f t="shared" si="47"/>
        <v>0</v>
      </c>
      <c r="AG78" s="13"/>
      <c r="AH78" s="14"/>
      <c r="AI78" s="14"/>
      <c r="AJ78" s="14"/>
      <c r="AK78" s="14"/>
      <c r="AL78" s="18"/>
      <c r="AM78" s="129">
        <f t="shared" si="48"/>
        <v>0</v>
      </c>
      <c r="AN78" s="129">
        <f t="shared" si="49"/>
        <v>0</v>
      </c>
    </row>
    <row r="79" spans="1:40">
      <c r="A79" s="274" t="s">
        <v>105</v>
      </c>
      <c r="B79" s="275"/>
      <c r="C79" s="275"/>
      <c r="D79" s="276"/>
      <c r="E79" s="13"/>
      <c r="F79" s="14"/>
      <c r="G79" s="14"/>
      <c r="H79" s="14"/>
      <c r="I79" s="14"/>
      <c r="J79" s="18"/>
      <c r="K79" s="129">
        <f t="shared" si="44"/>
        <v>0</v>
      </c>
      <c r="L79" s="13"/>
      <c r="M79" s="14"/>
      <c r="N79" s="14"/>
      <c r="O79" s="14"/>
      <c r="P79" s="14"/>
      <c r="Q79" s="18"/>
      <c r="R79" s="129">
        <f t="shared" si="45"/>
        <v>0</v>
      </c>
      <c r="S79" s="13"/>
      <c r="T79" s="14"/>
      <c r="U79" s="14"/>
      <c r="V79" s="14"/>
      <c r="W79" s="14"/>
      <c r="X79" s="18"/>
      <c r="Y79" s="129">
        <f t="shared" si="46"/>
        <v>0</v>
      </c>
      <c r="Z79" s="13"/>
      <c r="AA79" s="14"/>
      <c r="AB79" s="14"/>
      <c r="AC79" s="14"/>
      <c r="AD79" s="14"/>
      <c r="AE79" s="18"/>
      <c r="AF79" s="129">
        <f t="shared" si="47"/>
        <v>0</v>
      </c>
      <c r="AG79" s="13"/>
      <c r="AH79" s="14"/>
      <c r="AI79" s="14"/>
      <c r="AJ79" s="14"/>
      <c r="AK79" s="14"/>
      <c r="AL79" s="18"/>
      <c r="AM79" s="129">
        <f t="shared" si="48"/>
        <v>0</v>
      </c>
      <c r="AN79" s="129">
        <f t="shared" si="49"/>
        <v>0</v>
      </c>
    </row>
    <row r="80" spans="1:40" ht="15.75" customHeight="1">
      <c r="A80" s="274" t="s">
        <v>106</v>
      </c>
      <c r="B80" s="275"/>
      <c r="C80" s="275"/>
      <c r="D80" s="276"/>
      <c r="E80" s="13"/>
      <c r="F80" s="14"/>
      <c r="G80" s="14"/>
      <c r="H80" s="14"/>
      <c r="I80" s="14"/>
      <c r="J80" s="18"/>
      <c r="K80" s="129">
        <f t="shared" si="44"/>
        <v>0</v>
      </c>
      <c r="L80" s="13"/>
      <c r="M80" s="14"/>
      <c r="N80" s="14"/>
      <c r="O80" s="14"/>
      <c r="P80" s="14"/>
      <c r="Q80" s="18"/>
      <c r="R80" s="129">
        <f t="shared" si="45"/>
        <v>0</v>
      </c>
      <c r="S80" s="13"/>
      <c r="T80" s="14"/>
      <c r="U80" s="14"/>
      <c r="V80" s="14"/>
      <c r="W80" s="14"/>
      <c r="X80" s="18"/>
      <c r="Y80" s="129">
        <f t="shared" si="46"/>
        <v>0</v>
      </c>
      <c r="Z80" s="13"/>
      <c r="AA80" s="14"/>
      <c r="AB80" s="14"/>
      <c r="AC80" s="14"/>
      <c r="AD80" s="14"/>
      <c r="AE80" s="18"/>
      <c r="AF80" s="129">
        <f t="shared" si="47"/>
        <v>0</v>
      </c>
      <c r="AG80" s="13"/>
      <c r="AH80" s="14"/>
      <c r="AI80" s="14"/>
      <c r="AJ80" s="14"/>
      <c r="AK80" s="14"/>
      <c r="AL80" s="18"/>
      <c r="AM80" s="129">
        <f t="shared" si="48"/>
        <v>0</v>
      </c>
      <c r="AN80" s="129">
        <f t="shared" si="49"/>
        <v>0</v>
      </c>
    </row>
    <row r="81" spans="1:40" ht="15.75" customHeight="1">
      <c r="A81" s="298" t="s">
        <v>107</v>
      </c>
      <c r="B81" s="299"/>
      <c r="C81" s="299"/>
      <c r="D81" s="300"/>
      <c r="E81" s="133" t="str">
        <f t="shared" ref="E81:AN81" si="50">IFERROR(E75/(E23+E25+E26+E27),"-")</f>
        <v>-</v>
      </c>
      <c r="F81" s="133" t="str">
        <f t="shared" si="50"/>
        <v>-</v>
      </c>
      <c r="G81" s="133" t="str">
        <f t="shared" si="50"/>
        <v>-</v>
      </c>
      <c r="H81" s="133" t="str">
        <f t="shared" si="50"/>
        <v>-</v>
      </c>
      <c r="I81" s="133" t="str">
        <f t="shared" si="50"/>
        <v>-</v>
      </c>
      <c r="J81" s="134" t="str">
        <f t="shared" si="50"/>
        <v>-</v>
      </c>
      <c r="K81" s="130" t="str">
        <f t="shared" si="50"/>
        <v>-</v>
      </c>
      <c r="L81" s="135" t="str">
        <f t="shared" si="50"/>
        <v>-</v>
      </c>
      <c r="M81" s="133" t="str">
        <f t="shared" si="50"/>
        <v>-</v>
      </c>
      <c r="N81" s="133" t="str">
        <f t="shared" si="50"/>
        <v>-</v>
      </c>
      <c r="O81" s="133" t="str">
        <f t="shared" si="50"/>
        <v>-</v>
      </c>
      <c r="P81" s="133" t="str">
        <f t="shared" si="50"/>
        <v>-</v>
      </c>
      <c r="Q81" s="134" t="str">
        <f t="shared" si="50"/>
        <v>-</v>
      </c>
      <c r="R81" s="130" t="str">
        <f t="shared" si="50"/>
        <v>-</v>
      </c>
      <c r="S81" s="135" t="str">
        <f t="shared" si="50"/>
        <v>-</v>
      </c>
      <c r="T81" s="133" t="str">
        <f t="shared" si="50"/>
        <v>-</v>
      </c>
      <c r="U81" s="133" t="str">
        <f t="shared" si="50"/>
        <v>-</v>
      </c>
      <c r="V81" s="133" t="str">
        <f t="shared" si="50"/>
        <v>-</v>
      </c>
      <c r="W81" s="133" t="str">
        <f t="shared" si="50"/>
        <v>-</v>
      </c>
      <c r="X81" s="134" t="str">
        <f t="shared" si="50"/>
        <v>-</v>
      </c>
      <c r="Y81" s="130" t="str">
        <f t="shared" si="50"/>
        <v>-</v>
      </c>
      <c r="Z81" s="135" t="str">
        <f t="shared" si="50"/>
        <v>-</v>
      </c>
      <c r="AA81" s="133" t="str">
        <f t="shared" si="50"/>
        <v>-</v>
      </c>
      <c r="AB81" s="133" t="str">
        <f t="shared" si="50"/>
        <v>-</v>
      </c>
      <c r="AC81" s="133" t="str">
        <f t="shared" si="50"/>
        <v>-</v>
      </c>
      <c r="AD81" s="133" t="str">
        <f t="shared" si="50"/>
        <v>-</v>
      </c>
      <c r="AE81" s="134" t="str">
        <f t="shared" si="50"/>
        <v>-</v>
      </c>
      <c r="AF81" s="130" t="str">
        <f t="shared" si="50"/>
        <v>-</v>
      </c>
      <c r="AG81" s="135" t="str">
        <f t="shared" si="50"/>
        <v>-</v>
      </c>
      <c r="AH81" s="133" t="str">
        <f t="shared" si="50"/>
        <v>-</v>
      </c>
      <c r="AI81" s="133" t="str">
        <f t="shared" si="50"/>
        <v>-</v>
      </c>
      <c r="AJ81" s="133" t="str">
        <f t="shared" si="50"/>
        <v>-</v>
      </c>
      <c r="AK81" s="133" t="str">
        <f t="shared" si="50"/>
        <v>-</v>
      </c>
      <c r="AL81" s="134" t="str">
        <f t="shared" si="50"/>
        <v>-</v>
      </c>
      <c r="AM81" s="130" t="str">
        <f t="shared" si="50"/>
        <v>-</v>
      </c>
      <c r="AN81" s="130" t="str">
        <f t="shared" si="50"/>
        <v>-</v>
      </c>
    </row>
    <row r="82" spans="1:40">
      <c r="A82" s="283" t="s">
        <v>108</v>
      </c>
      <c r="B82" s="284"/>
      <c r="C82" s="284"/>
      <c r="D82" s="285"/>
      <c r="E82" s="136" t="str">
        <f t="shared" ref="E82:AN82" si="51">IFERROR((E76/(E24+E28+E29))/12,"-")</f>
        <v>-</v>
      </c>
      <c r="F82" s="136" t="str">
        <f t="shared" si="51"/>
        <v>-</v>
      </c>
      <c r="G82" s="136" t="str">
        <f t="shared" si="51"/>
        <v>-</v>
      </c>
      <c r="H82" s="136" t="str">
        <f t="shared" si="51"/>
        <v>-</v>
      </c>
      <c r="I82" s="136" t="str">
        <f t="shared" si="51"/>
        <v>-</v>
      </c>
      <c r="J82" s="137" t="str">
        <f t="shared" si="51"/>
        <v>-</v>
      </c>
      <c r="K82" s="131" t="str">
        <f t="shared" si="51"/>
        <v>-</v>
      </c>
      <c r="L82" s="138" t="str">
        <f t="shared" si="51"/>
        <v>-</v>
      </c>
      <c r="M82" s="136" t="str">
        <f t="shared" si="51"/>
        <v>-</v>
      </c>
      <c r="N82" s="136" t="str">
        <f t="shared" si="51"/>
        <v>-</v>
      </c>
      <c r="O82" s="136" t="str">
        <f t="shared" si="51"/>
        <v>-</v>
      </c>
      <c r="P82" s="136" t="str">
        <f t="shared" si="51"/>
        <v>-</v>
      </c>
      <c r="Q82" s="137" t="str">
        <f t="shared" si="51"/>
        <v>-</v>
      </c>
      <c r="R82" s="131" t="str">
        <f t="shared" si="51"/>
        <v>-</v>
      </c>
      <c r="S82" s="138" t="str">
        <f t="shared" si="51"/>
        <v>-</v>
      </c>
      <c r="T82" s="136" t="str">
        <f t="shared" si="51"/>
        <v>-</v>
      </c>
      <c r="U82" s="136" t="str">
        <f t="shared" si="51"/>
        <v>-</v>
      </c>
      <c r="V82" s="136" t="str">
        <f t="shared" si="51"/>
        <v>-</v>
      </c>
      <c r="W82" s="136" t="str">
        <f t="shared" si="51"/>
        <v>-</v>
      </c>
      <c r="X82" s="137" t="str">
        <f t="shared" si="51"/>
        <v>-</v>
      </c>
      <c r="Y82" s="131" t="str">
        <f t="shared" si="51"/>
        <v>-</v>
      </c>
      <c r="Z82" s="138" t="str">
        <f t="shared" si="51"/>
        <v>-</v>
      </c>
      <c r="AA82" s="136" t="str">
        <f t="shared" si="51"/>
        <v>-</v>
      </c>
      <c r="AB82" s="136" t="str">
        <f t="shared" si="51"/>
        <v>-</v>
      </c>
      <c r="AC82" s="136" t="str">
        <f t="shared" si="51"/>
        <v>-</v>
      </c>
      <c r="AD82" s="136" t="str">
        <f t="shared" si="51"/>
        <v>-</v>
      </c>
      <c r="AE82" s="137" t="str">
        <f t="shared" si="51"/>
        <v>-</v>
      </c>
      <c r="AF82" s="131" t="str">
        <f t="shared" si="51"/>
        <v>-</v>
      </c>
      <c r="AG82" s="138" t="str">
        <f t="shared" si="51"/>
        <v>-</v>
      </c>
      <c r="AH82" s="136" t="str">
        <f t="shared" si="51"/>
        <v>-</v>
      </c>
      <c r="AI82" s="136" t="str">
        <f t="shared" si="51"/>
        <v>-</v>
      </c>
      <c r="AJ82" s="136" t="str">
        <f t="shared" si="51"/>
        <v>-</v>
      </c>
      <c r="AK82" s="136" t="str">
        <f t="shared" si="51"/>
        <v>-</v>
      </c>
      <c r="AL82" s="137" t="str">
        <f t="shared" si="51"/>
        <v>-</v>
      </c>
      <c r="AM82" s="131" t="str">
        <f t="shared" si="51"/>
        <v>-</v>
      </c>
      <c r="AN82" s="131" t="str">
        <f t="shared" si="51"/>
        <v>-</v>
      </c>
    </row>
    <row r="83" spans="1:40">
      <c r="A83" s="283" t="s">
        <v>109</v>
      </c>
      <c r="B83" s="284"/>
      <c r="C83" s="284"/>
      <c r="D83" s="285"/>
      <c r="E83" s="136" t="str">
        <f t="shared" ref="E83:AN83" si="52">IFERROR(((E78-E77)/(E24+E28+E29))/12,"-")</f>
        <v>-</v>
      </c>
      <c r="F83" s="136" t="str">
        <f t="shared" si="52"/>
        <v>-</v>
      </c>
      <c r="G83" s="136" t="str">
        <f t="shared" si="52"/>
        <v>-</v>
      </c>
      <c r="H83" s="136" t="str">
        <f t="shared" si="52"/>
        <v>-</v>
      </c>
      <c r="I83" s="136" t="str">
        <f t="shared" si="52"/>
        <v>-</v>
      </c>
      <c r="J83" s="137" t="str">
        <f t="shared" si="52"/>
        <v>-</v>
      </c>
      <c r="K83" s="131" t="str">
        <f t="shared" si="52"/>
        <v>-</v>
      </c>
      <c r="L83" s="138" t="str">
        <f t="shared" si="52"/>
        <v>-</v>
      </c>
      <c r="M83" s="136" t="str">
        <f t="shared" si="52"/>
        <v>-</v>
      </c>
      <c r="N83" s="136" t="str">
        <f t="shared" si="52"/>
        <v>-</v>
      </c>
      <c r="O83" s="136" t="str">
        <f t="shared" si="52"/>
        <v>-</v>
      </c>
      <c r="P83" s="136" t="str">
        <f t="shared" si="52"/>
        <v>-</v>
      </c>
      <c r="Q83" s="137" t="str">
        <f t="shared" si="52"/>
        <v>-</v>
      </c>
      <c r="R83" s="131" t="str">
        <f t="shared" si="52"/>
        <v>-</v>
      </c>
      <c r="S83" s="138" t="str">
        <f t="shared" si="52"/>
        <v>-</v>
      </c>
      <c r="T83" s="136" t="str">
        <f t="shared" si="52"/>
        <v>-</v>
      </c>
      <c r="U83" s="136" t="str">
        <f t="shared" si="52"/>
        <v>-</v>
      </c>
      <c r="V83" s="136" t="str">
        <f t="shared" si="52"/>
        <v>-</v>
      </c>
      <c r="W83" s="136" t="str">
        <f t="shared" si="52"/>
        <v>-</v>
      </c>
      <c r="X83" s="137" t="str">
        <f t="shared" si="52"/>
        <v>-</v>
      </c>
      <c r="Y83" s="131" t="str">
        <f t="shared" si="52"/>
        <v>-</v>
      </c>
      <c r="Z83" s="138" t="str">
        <f t="shared" si="52"/>
        <v>-</v>
      </c>
      <c r="AA83" s="136" t="str">
        <f t="shared" si="52"/>
        <v>-</v>
      </c>
      <c r="AB83" s="136" t="str">
        <f t="shared" si="52"/>
        <v>-</v>
      </c>
      <c r="AC83" s="136" t="str">
        <f t="shared" si="52"/>
        <v>-</v>
      </c>
      <c r="AD83" s="136" t="str">
        <f t="shared" si="52"/>
        <v>-</v>
      </c>
      <c r="AE83" s="137" t="str">
        <f t="shared" si="52"/>
        <v>-</v>
      </c>
      <c r="AF83" s="131" t="str">
        <f t="shared" si="52"/>
        <v>-</v>
      </c>
      <c r="AG83" s="138" t="str">
        <f t="shared" si="52"/>
        <v>-</v>
      </c>
      <c r="AH83" s="136" t="str">
        <f t="shared" si="52"/>
        <v>-</v>
      </c>
      <c r="AI83" s="136" t="str">
        <f t="shared" si="52"/>
        <v>-</v>
      </c>
      <c r="AJ83" s="136" t="str">
        <f t="shared" si="52"/>
        <v>-</v>
      </c>
      <c r="AK83" s="136" t="str">
        <f t="shared" si="52"/>
        <v>-</v>
      </c>
      <c r="AL83" s="137" t="str">
        <f t="shared" si="52"/>
        <v>-</v>
      </c>
      <c r="AM83" s="131" t="str">
        <f t="shared" si="52"/>
        <v>-</v>
      </c>
      <c r="AN83" s="131" t="str">
        <f t="shared" si="52"/>
        <v>-</v>
      </c>
    </row>
    <row r="84" spans="1:40">
      <c r="A84" s="283" t="s">
        <v>110</v>
      </c>
      <c r="B84" s="284"/>
      <c r="C84" s="284"/>
      <c r="D84" s="285"/>
      <c r="E84" s="136" t="str">
        <f t="shared" ref="E84:AN84" si="53">IFERROR(((E80-E79)/(E30+E31))/12,"-")</f>
        <v>-</v>
      </c>
      <c r="F84" s="136" t="str">
        <f t="shared" si="53"/>
        <v>-</v>
      </c>
      <c r="G84" s="136" t="str">
        <f t="shared" si="53"/>
        <v>-</v>
      </c>
      <c r="H84" s="136" t="str">
        <f t="shared" si="53"/>
        <v>-</v>
      </c>
      <c r="I84" s="136" t="str">
        <f t="shared" si="53"/>
        <v>-</v>
      </c>
      <c r="J84" s="137" t="str">
        <f t="shared" si="53"/>
        <v>-</v>
      </c>
      <c r="K84" s="131" t="str">
        <f t="shared" si="53"/>
        <v>-</v>
      </c>
      <c r="L84" s="138" t="str">
        <f t="shared" si="53"/>
        <v>-</v>
      </c>
      <c r="M84" s="136" t="str">
        <f t="shared" si="53"/>
        <v>-</v>
      </c>
      <c r="N84" s="136" t="str">
        <f t="shared" si="53"/>
        <v>-</v>
      </c>
      <c r="O84" s="136" t="str">
        <f t="shared" si="53"/>
        <v>-</v>
      </c>
      <c r="P84" s="136" t="str">
        <f t="shared" si="53"/>
        <v>-</v>
      </c>
      <c r="Q84" s="137" t="str">
        <f t="shared" si="53"/>
        <v>-</v>
      </c>
      <c r="R84" s="131" t="str">
        <f t="shared" si="53"/>
        <v>-</v>
      </c>
      <c r="S84" s="138" t="str">
        <f t="shared" si="53"/>
        <v>-</v>
      </c>
      <c r="T84" s="136" t="str">
        <f t="shared" si="53"/>
        <v>-</v>
      </c>
      <c r="U84" s="136" t="str">
        <f t="shared" si="53"/>
        <v>-</v>
      </c>
      <c r="V84" s="136" t="str">
        <f t="shared" si="53"/>
        <v>-</v>
      </c>
      <c r="W84" s="136" t="str">
        <f t="shared" si="53"/>
        <v>-</v>
      </c>
      <c r="X84" s="137" t="str">
        <f t="shared" si="53"/>
        <v>-</v>
      </c>
      <c r="Y84" s="131" t="str">
        <f t="shared" si="53"/>
        <v>-</v>
      </c>
      <c r="Z84" s="138" t="str">
        <f t="shared" si="53"/>
        <v>-</v>
      </c>
      <c r="AA84" s="136" t="str">
        <f t="shared" si="53"/>
        <v>-</v>
      </c>
      <c r="AB84" s="136" t="str">
        <f t="shared" si="53"/>
        <v>-</v>
      </c>
      <c r="AC84" s="136" t="str">
        <f t="shared" si="53"/>
        <v>-</v>
      </c>
      <c r="AD84" s="136" t="str">
        <f t="shared" si="53"/>
        <v>-</v>
      </c>
      <c r="AE84" s="137" t="str">
        <f t="shared" si="53"/>
        <v>-</v>
      </c>
      <c r="AF84" s="131" t="str">
        <f t="shared" si="53"/>
        <v>-</v>
      </c>
      <c r="AG84" s="138" t="str">
        <f t="shared" si="53"/>
        <v>-</v>
      </c>
      <c r="AH84" s="136" t="str">
        <f t="shared" si="53"/>
        <v>-</v>
      </c>
      <c r="AI84" s="136" t="str">
        <f t="shared" si="53"/>
        <v>-</v>
      </c>
      <c r="AJ84" s="136" t="str">
        <f t="shared" si="53"/>
        <v>-</v>
      </c>
      <c r="AK84" s="136" t="str">
        <f t="shared" si="53"/>
        <v>-</v>
      </c>
      <c r="AL84" s="137" t="str">
        <f t="shared" si="53"/>
        <v>-</v>
      </c>
      <c r="AM84" s="131" t="str">
        <f t="shared" si="53"/>
        <v>-</v>
      </c>
      <c r="AN84" s="131" t="str">
        <f t="shared" si="53"/>
        <v>-</v>
      </c>
    </row>
    <row r="85" spans="1:40" ht="15.75" customHeight="1">
      <c r="A85" s="280" t="s">
        <v>111</v>
      </c>
      <c r="B85" s="281"/>
      <c r="C85" s="281"/>
      <c r="D85" s="282"/>
      <c r="E85" s="139">
        <f t="shared" ref="E85:AN85" si="54">IFERROR((E80-E79)/12,"-")</f>
        <v>0</v>
      </c>
      <c r="F85" s="139">
        <f t="shared" si="54"/>
        <v>0</v>
      </c>
      <c r="G85" s="139">
        <f t="shared" si="54"/>
        <v>0</v>
      </c>
      <c r="H85" s="139">
        <f t="shared" si="54"/>
        <v>0</v>
      </c>
      <c r="I85" s="139">
        <f t="shared" si="54"/>
        <v>0</v>
      </c>
      <c r="J85" s="140">
        <f t="shared" si="54"/>
        <v>0</v>
      </c>
      <c r="K85" s="132">
        <f t="shared" si="54"/>
        <v>0</v>
      </c>
      <c r="L85" s="141">
        <f t="shared" si="54"/>
        <v>0</v>
      </c>
      <c r="M85" s="139">
        <f t="shared" si="54"/>
        <v>0</v>
      </c>
      <c r="N85" s="139">
        <f t="shared" si="54"/>
        <v>0</v>
      </c>
      <c r="O85" s="139">
        <f t="shared" si="54"/>
        <v>0</v>
      </c>
      <c r="P85" s="139">
        <f t="shared" si="54"/>
        <v>0</v>
      </c>
      <c r="Q85" s="140">
        <f t="shared" si="54"/>
        <v>0</v>
      </c>
      <c r="R85" s="132">
        <f t="shared" si="54"/>
        <v>0</v>
      </c>
      <c r="S85" s="141">
        <f t="shared" si="54"/>
        <v>0</v>
      </c>
      <c r="T85" s="139">
        <f t="shared" si="54"/>
        <v>0</v>
      </c>
      <c r="U85" s="139">
        <f t="shared" si="54"/>
        <v>0</v>
      </c>
      <c r="V85" s="139">
        <f t="shared" si="54"/>
        <v>0</v>
      </c>
      <c r="W85" s="139">
        <f t="shared" si="54"/>
        <v>0</v>
      </c>
      <c r="X85" s="140">
        <f t="shared" si="54"/>
        <v>0</v>
      </c>
      <c r="Y85" s="132">
        <f t="shared" si="54"/>
        <v>0</v>
      </c>
      <c r="Z85" s="141">
        <f t="shared" si="54"/>
        <v>0</v>
      </c>
      <c r="AA85" s="139">
        <f t="shared" si="54"/>
        <v>0</v>
      </c>
      <c r="AB85" s="139">
        <f t="shared" si="54"/>
        <v>0</v>
      </c>
      <c r="AC85" s="139">
        <f t="shared" si="54"/>
        <v>0</v>
      </c>
      <c r="AD85" s="139">
        <f t="shared" si="54"/>
        <v>0</v>
      </c>
      <c r="AE85" s="140">
        <f t="shared" si="54"/>
        <v>0</v>
      </c>
      <c r="AF85" s="132">
        <f t="shared" si="54"/>
        <v>0</v>
      </c>
      <c r="AG85" s="141">
        <f t="shared" si="54"/>
        <v>0</v>
      </c>
      <c r="AH85" s="139">
        <f t="shared" si="54"/>
        <v>0</v>
      </c>
      <c r="AI85" s="139">
        <f t="shared" si="54"/>
        <v>0</v>
      </c>
      <c r="AJ85" s="139">
        <f t="shared" si="54"/>
        <v>0</v>
      </c>
      <c r="AK85" s="139">
        <f t="shared" si="54"/>
        <v>0</v>
      </c>
      <c r="AL85" s="140">
        <f t="shared" si="54"/>
        <v>0</v>
      </c>
      <c r="AM85" s="132">
        <f t="shared" si="54"/>
        <v>0</v>
      </c>
      <c r="AN85" s="132">
        <f t="shared" si="54"/>
        <v>0</v>
      </c>
    </row>
    <row r="86" spans="1:40" ht="16.5" customHeight="1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0" ht="15.75" customHeight="1">
      <c r="A87" s="277" t="s">
        <v>112</v>
      </c>
      <c r="B87" s="278"/>
      <c r="C87" s="278"/>
      <c r="D87" s="279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0">
      <c r="A88" s="274" t="s">
        <v>113</v>
      </c>
      <c r="B88" s="275"/>
      <c r="C88" s="275"/>
      <c r="D88" s="276"/>
      <c r="E88" s="147" t="str">
        <f t="shared" ref="E88:AN88" si="55">IFERROR(E36/E87,"-")</f>
        <v>-</v>
      </c>
      <c r="F88" s="148" t="str">
        <f t="shared" si="55"/>
        <v>-</v>
      </c>
      <c r="G88" s="148" t="str">
        <f t="shared" si="55"/>
        <v>-</v>
      </c>
      <c r="H88" s="148" t="str">
        <f t="shared" si="55"/>
        <v>-</v>
      </c>
      <c r="I88" s="148" t="str">
        <f t="shared" si="55"/>
        <v>-</v>
      </c>
      <c r="J88" s="149" t="str">
        <f t="shared" si="55"/>
        <v>-</v>
      </c>
      <c r="K88" s="146" t="str">
        <f t="shared" si="55"/>
        <v>-</v>
      </c>
      <c r="L88" s="147" t="str">
        <f t="shared" si="55"/>
        <v>-</v>
      </c>
      <c r="M88" s="148" t="str">
        <f t="shared" si="55"/>
        <v>-</v>
      </c>
      <c r="N88" s="148" t="str">
        <f t="shared" si="55"/>
        <v>-</v>
      </c>
      <c r="O88" s="148" t="str">
        <f t="shared" si="55"/>
        <v>-</v>
      </c>
      <c r="P88" s="148" t="str">
        <f t="shared" si="55"/>
        <v>-</v>
      </c>
      <c r="Q88" s="149" t="str">
        <f t="shared" si="55"/>
        <v>-</v>
      </c>
      <c r="R88" s="146" t="str">
        <f t="shared" si="55"/>
        <v>-</v>
      </c>
      <c r="S88" s="147" t="str">
        <f t="shared" si="55"/>
        <v>-</v>
      </c>
      <c r="T88" s="148" t="str">
        <f t="shared" si="55"/>
        <v>-</v>
      </c>
      <c r="U88" s="148" t="str">
        <f t="shared" si="55"/>
        <v>-</v>
      </c>
      <c r="V88" s="148" t="str">
        <f t="shared" si="55"/>
        <v>-</v>
      </c>
      <c r="W88" s="148" t="str">
        <f t="shared" si="55"/>
        <v>-</v>
      </c>
      <c r="X88" s="149" t="str">
        <f t="shared" si="55"/>
        <v>-</v>
      </c>
      <c r="Y88" s="146" t="str">
        <f t="shared" si="55"/>
        <v>-</v>
      </c>
      <c r="Z88" s="147" t="str">
        <f t="shared" si="55"/>
        <v>-</v>
      </c>
      <c r="AA88" s="148" t="str">
        <f t="shared" si="55"/>
        <v>-</v>
      </c>
      <c r="AB88" s="148" t="str">
        <f t="shared" si="55"/>
        <v>-</v>
      </c>
      <c r="AC88" s="148" t="str">
        <f t="shared" si="55"/>
        <v>-</v>
      </c>
      <c r="AD88" s="148" t="str">
        <f t="shared" si="55"/>
        <v>-</v>
      </c>
      <c r="AE88" s="149" t="str">
        <f t="shared" si="55"/>
        <v>-</v>
      </c>
      <c r="AF88" s="146" t="str">
        <f t="shared" si="55"/>
        <v>-</v>
      </c>
      <c r="AG88" s="147" t="str">
        <f t="shared" si="55"/>
        <v>-</v>
      </c>
      <c r="AH88" s="148" t="str">
        <f t="shared" si="55"/>
        <v>-</v>
      </c>
      <c r="AI88" s="148" t="str">
        <f t="shared" si="55"/>
        <v>-</v>
      </c>
      <c r="AJ88" s="148" t="str">
        <f t="shared" si="55"/>
        <v>-</v>
      </c>
      <c r="AK88" s="148" t="str">
        <f t="shared" si="55"/>
        <v>-</v>
      </c>
      <c r="AL88" s="149" t="str">
        <f t="shared" si="55"/>
        <v>-</v>
      </c>
      <c r="AM88" s="146" t="str">
        <f t="shared" si="55"/>
        <v>-</v>
      </c>
      <c r="AN88" s="146" t="str">
        <f t="shared" si="55"/>
        <v>-</v>
      </c>
    </row>
    <row r="89" spans="1:40">
      <c r="A89" s="274" t="s">
        <v>114</v>
      </c>
      <c r="B89" s="275"/>
      <c r="C89" s="275"/>
      <c r="D89" s="276"/>
      <c r="E89" s="147" t="str">
        <f t="shared" ref="E89:AN89" si="56">IFERROR(E23/E87,"-")</f>
        <v>-</v>
      </c>
      <c r="F89" s="148" t="str">
        <f t="shared" si="56"/>
        <v>-</v>
      </c>
      <c r="G89" s="148" t="str">
        <f t="shared" si="56"/>
        <v>-</v>
      </c>
      <c r="H89" s="148" t="str">
        <f t="shared" si="56"/>
        <v>-</v>
      </c>
      <c r="I89" s="148" t="str">
        <f t="shared" si="56"/>
        <v>-</v>
      </c>
      <c r="J89" s="149" t="str">
        <f t="shared" si="56"/>
        <v>-</v>
      </c>
      <c r="K89" s="146" t="str">
        <f t="shared" si="56"/>
        <v>-</v>
      </c>
      <c r="L89" s="147" t="str">
        <f t="shared" si="56"/>
        <v>-</v>
      </c>
      <c r="M89" s="148" t="str">
        <f t="shared" si="56"/>
        <v>-</v>
      </c>
      <c r="N89" s="148" t="str">
        <f t="shared" si="56"/>
        <v>-</v>
      </c>
      <c r="O89" s="148" t="str">
        <f t="shared" si="56"/>
        <v>-</v>
      </c>
      <c r="P89" s="148" t="str">
        <f t="shared" si="56"/>
        <v>-</v>
      </c>
      <c r="Q89" s="149" t="str">
        <f t="shared" si="56"/>
        <v>-</v>
      </c>
      <c r="R89" s="146" t="str">
        <f t="shared" si="56"/>
        <v>-</v>
      </c>
      <c r="S89" s="147" t="str">
        <f t="shared" si="56"/>
        <v>-</v>
      </c>
      <c r="T89" s="148" t="str">
        <f t="shared" si="56"/>
        <v>-</v>
      </c>
      <c r="U89" s="148" t="str">
        <f t="shared" si="56"/>
        <v>-</v>
      </c>
      <c r="V89" s="148" t="str">
        <f t="shared" si="56"/>
        <v>-</v>
      </c>
      <c r="W89" s="148" t="str">
        <f t="shared" si="56"/>
        <v>-</v>
      </c>
      <c r="X89" s="149" t="str">
        <f t="shared" si="56"/>
        <v>-</v>
      </c>
      <c r="Y89" s="146" t="str">
        <f t="shared" si="56"/>
        <v>-</v>
      </c>
      <c r="Z89" s="147" t="str">
        <f t="shared" si="56"/>
        <v>-</v>
      </c>
      <c r="AA89" s="148" t="str">
        <f t="shared" si="56"/>
        <v>-</v>
      </c>
      <c r="AB89" s="148" t="str">
        <f t="shared" si="56"/>
        <v>-</v>
      </c>
      <c r="AC89" s="148" t="str">
        <f t="shared" si="56"/>
        <v>-</v>
      </c>
      <c r="AD89" s="148" t="str">
        <f t="shared" si="56"/>
        <v>-</v>
      </c>
      <c r="AE89" s="149" t="str">
        <f t="shared" si="56"/>
        <v>-</v>
      </c>
      <c r="AF89" s="146" t="str">
        <f t="shared" si="56"/>
        <v>-</v>
      </c>
      <c r="AG89" s="147" t="str">
        <f t="shared" si="56"/>
        <v>-</v>
      </c>
      <c r="AH89" s="148" t="str">
        <f t="shared" si="56"/>
        <v>-</v>
      </c>
      <c r="AI89" s="148" t="str">
        <f t="shared" si="56"/>
        <v>-</v>
      </c>
      <c r="AJ89" s="148" t="str">
        <f t="shared" si="56"/>
        <v>-</v>
      </c>
      <c r="AK89" s="148" t="str">
        <f t="shared" si="56"/>
        <v>-</v>
      </c>
      <c r="AL89" s="149" t="str">
        <f t="shared" si="56"/>
        <v>-</v>
      </c>
      <c r="AM89" s="146" t="str">
        <f t="shared" si="56"/>
        <v>-</v>
      </c>
      <c r="AN89" s="146" t="str">
        <f t="shared" si="56"/>
        <v>-</v>
      </c>
    </row>
    <row r="90" spans="1:40">
      <c r="A90" s="274" t="s">
        <v>115</v>
      </c>
      <c r="B90" s="275"/>
      <c r="C90" s="275"/>
      <c r="D90" s="276"/>
      <c r="E90" s="147" t="str">
        <f t="shared" ref="E90:AN90" si="57">IFERROR(E24/E87,"-")</f>
        <v>-</v>
      </c>
      <c r="F90" s="148" t="str">
        <f t="shared" si="57"/>
        <v>-</v>
      </c>
      <c r="G90" s="148" t="str">
        <f t="shared" si="57"/>
        <v>-</v>
      </c>
      <c r="H90" s="148" t="str">
        <f t="shared" si="57"/>
        <v>-</v>
      </c>
      <c r="I90" s="148" t="str">
        <f t="shared" si="57"/>
        <v>-</v>
      </c>
      <c r="J90" s="149" t="str">
        <f t="shared" si="57"/>
        <v>-</v>
      </c>
      <c r="K90" s="146" t="str">
        <f t="shared" si="57"/>
        <v>-</v>
      </c>
      <c r="L90" s="147" t="str">
        <f t="shared" si="57"/>
        <v>-</v>
      </c>
      <c r="M90" s="148" t="str">
        <f t="shared" si="57"/>
        <v>-</v>
      </c>
      <c r="N90" s="148" t="str">
        <f t="shared" si="57"/>
        <v>-</v>
      </c>
      <c r="O90" s="148" t="str">
        <f t="shared" si="57"/>
        <v>-</v>
      </c>
      <c r="P90" s="148" t="str">
        <f t="shared" si="57"/>
        <v>-</v>
      </c>
      <c r="Q90" s="149" t="str">
        <f t="shared" si="57"/>
        <v>-</v>
      </c>
      <c r="R90" s="146" t="str">
        <f t="shared" si="57"/>
        <v>-</v>
      </c>
      <c r="S90" s="147" t="str">
        <f t="shared" si="57"/>
        <v>-</v>
      </c>
      <c r="T90" s="148" t="str">
        <f t="shared" si="57"/>
        <v>-</v>
      </c>
      <c r="U90" s="148" t="str">
        <f t="shared" si="57"/>
        <v>-</v>
      </c>
      <c r="V90" s="148" t="str">
        <f t="shared" si="57"/>
        <v>-</v>
      </c>
      <c r="W90" s="148" t="str">
        <f t="shared" si="57"/>
        <v>-</v>
      </c>
      <c r="X90" s="149" t="str">
        <f t="shared" si="57"/>
        <v>-</v>
      </c>
      <c r="Y90" s="146" t="str">
        <f t="shared" si="57"/>
        <v>-</v>
      </c>
      <c r="Z90" s="147" t="str">
        <f t="shared" si="57"/>
        <v>-</v>
      </c>
      <c r="AA90" s="148" t="str">
        <f t="shared" si="57"/>
        <v>-</v>
      </c>
      <c r="AB90" s="148" t="str">
        <f t="shared" si="57"/>
        <v>-</v>
      </c>
      <c r="AC90" s="148" t="str">
        <f t="shared" si="57"/>
        <v>-</v>
      </c>
      <c r="AD90" s="148" t="str">
        <f t="shared" si="57"/>
        <v>-</v>
      </c>
      <c r="AE90" s="149" t="str">
        <f t="shared" si="57"/>
        <v>-</v>
      </c>
      <c r="AF90" s="146" t="str">
        <f t="shared" si="57"/>
        <v>-</v>
      </c>
      <c r="AG90" s="147" t="str">
        <f t="shared" si="57"/>
        <v>-</v>
      </c>
      <c r="AH90" s="148" t="str">
        <f t="shared" si="57"/>
        <v>-</v>
      </c>
      <c r="AI90" s="148" t="str">
        <f t="shared" si="57"/>
        <v>-</v>
      </c>
      <c r="AJ90" s="148" t="str">
        <f t="shared" si="57"/>
        <v>-</v>
      </c>
      <c r="AK90" s="148" t="str">
        <f t="shared" si="57"/>
        <v>-</v>
      </c>
      <c r="AL90" s="149" t="str">
        <f t="shared" si="57"/>
        <v>-</v>
      </c>
      <c r="AM90" s="146" t="str">
        <f t="shared" si="57"/>
        <v>-</v>
      </c>
      <c r="AN90" s="146" t="str">
        <f t="shared" si="57"/>
        <v>-</v>
      </c>
    </row>
    <row r="91" spans="1:40">
      <c r="A91" s="274" t="s">
        <v>116</v>
      </c>
      <c r="B91" s="275"/>
      <c r="C91" s="275"/>
      <c r="D91" s="276"/>
      <c r="E91" s="147" t="str">
        <f t="shared" ref="E91:AN91" si="58">IFERROR((E32+E33)/E87,"-")</f>
        <v>-</v>
      </c>
      <c r="F91" s="148" t="str">
        <f t="shared" si="58"/>
        <v>-</v>
      </c>
      <c r="G91" s="148" t="str">
        <f t="shared" si="58"/>
        <v>-</v>
      </c>
      <c r="H91" s="148" t="str">
        <f t="shared" si="58"/>
        <v>-</v>
      </c>
      <c r="I91" s="148" t="str">
        <f t="shared" si="58"/>
        <v>-</v>
      </c>
      <c r="J91" s="149" t="str">
        <f t="shared" si="58"/>
        <v>-</v>
      </c>
      <c r="K91" s="146" t="str">
        <f t="shared" si="58"/>
        <v>-</v>
      </c>
      <c r="L91" s="147" t="str">
        <f t="shared" si="58"/>
        <v>-</v>
      </c>
      <c r="M91" s="148" t="str">
        <f t="shared" si="58"/>
        <v>-</v>
      </c>
      <c r="N91" s="148" t="str">
        <f t="shared" si="58"/>
        <v>-</v>
      </c>
      <c r="O91" s="148" t="str">
        <f t="shared" si="58"/>
        <v>-</v>
      </c>
      <c r="P91" s="148" t="str">
        <f t="shared" si="58"/>
        <v>-</v>
      </c>
      <c r="Q91" s="149" t="str">
        <f t="shared" si="58"/>
        <v>-</v>
      </c>
      <c r="R91" s="146" t="str">
        <f t="shared" si="58"/>
        <v>-</v>
      </c>
      <c r="S91" s="147" t="str">
        <f t="shared" si="58"/>
        <v>-</v>
      </c>
      <c r="T91" s="148" t="str">
        <f t="shared" si="58"/>
        <v>-</v>
      </c>
      <c r="U91" s="148" t="str">
        <f t="shared" si="58"/>
        <v>-</v>
      </c>
      <c r="V91" s="148" t="str">
        <f t="shared" si="58"/>
        <v>-</v>
      </c>
      <c r="W91" s="148" t="str">
        <f t="shared" si="58"/>
        <v>-</v>
      </c>
      <c r="X91" s="149" t="str">
        <f t="shared" si="58"/>
        <v>-</v>
      </c>
      <c r="Y91" s="146" t="str">
        <f t="shared" si="58"/>
        <v>-</v>
      </c>
      <c r="Z91" s="147" t="str">
        <f t="shared" si="58"/>
        <v>-</v>
      </c>
      <c r="AA91" s="148" t="str">
        <f t="shared" si="58"/>
        <v>-</v>
      </c>
      <c r="AB91" s="148" t="str">
        <f t="shared" si="58"/>
        <v>-</v>
      </c>
      <c r="AC91" s="148" t="str">
        <f t="shared" si="58"/>
        <v>-</v>
      </c>
      <c r="AD91" s="148" t="str">
        <f t="shared" si="58"/>
        <v>-</v>
      </c>
      <c r="AE91" s="149" t="str">
        <f t="shared" si="58"/>
        <v>-</v>
      </c>
      <c r="AF91" s="146" t="str">
        <f t="shared" si="58"/>
        <v>-</v>
      </c>
      <c r="AG91" s="147" t="str">
        <f t="shared" si="58"/>
        <v>-</v>
      </c>
      <c r="AH91" s="148" t="str">
        <f t="shared" si="58"/>
        <v>-</v>
      </c>
      <c r="AI91" s="148" t="str">
        <f t="shared" si="58"/>
        <v>-</v>
      </c>
      <c r="AJ91" s="148" t="str">
        <f t="shared" si="58"/>
        <v>-</v>
      </c>
      <c r="AK91" s="148" t="str">
        <f t="shared" si="58"/>
        <v>-</v>
      </c>
      <c r="AL91" s="149" t="str">
        <f t="shared" si="58"/>
        <v>-</v>
      </c>
      <c r="AM91" s="146" t="str">
        <f t="shared" si="58"/>
        <v>-</v>
      </c>
      <c r="AN91" s="146" t="str">
        <f t="shared" si="58"/>
        <v>-</v>
      </c>
    </row>
    <row r="92" spans="1:40" ht="15.75" customHeight="1">
      <c r="A92" s="280" t="s">
        <v>117</v>
      </c>
      <c r="B92" s="281"/>
      <c r="C92" s="281"/>
      <c r="D92" s="282"/>
      <c r="E92" s="142" t="str">
        <f t="shared" ref="E92:AN92" si="59">IFERROR(E35/E87,"-")</f>
        <v>-</v>
      </c>
      <c r="F92" s="143" t="str">
        <f t="shared" si="59"/>
        <v>-</v>
      </c>
      <c r="G92" s="143" t="str">
        <f t="shared" si="59"/>
        <v>-</v>
      </c>
      <c r="H92" s="143" t="str">
        <f t="shared" si="59"/>
        <v>-</v>
      </c>
      <c r="I92" s="143" t="str">
        <f t="shared" si="59"/>
        <v>-</v>
      </c>
      <c r="J92" s="144" t="str">
        <f t="shared" si="59"/>
        <v>-</v>
      </c>
      <c r="K92" s="145" t="str">
        <f t="shared" si="59"/>
        <v>-</v>
      </c>
      <c r="L92" s="142" t="str">
        <f t="shared" si="59"/>
        <v>-</v>
      </c>
      <c r="M92" s="143" t="str">
        <f t="shared" si="59"/>
        <v>-</v>
      </c>
      <c r="N92" s="143" t="str">
        <f t="shared" si="59"/>
        <v>-</v>
      </c>
      <c r="O92" s="143" t="str">
        <f t="shared" si="59"/>
        <v>-</v>
      </c>
      <c r="P92" s="143" t="str">
        <f t="shared" si="59"/>
        <v>-</v>
      </c>
      <c r="Q92" s="144" t="str">
        <f t="shared" si="59"/>
        <v>-</v>
      </c>
      <c r="R92" s="145" t="str">
        <f t="shared" si="59"/>
        <v>-</v>
      </c>
      <c r="S92" s="142" t="str">
        <f t="shared" si="59"/>
        <v>-</v>
      </c>
      <c r="T92" s="143" t="str">
        <f t="shared" si="59"/>
        <v>-</v>
      </c>
      <c r="U92" s="143" t="str">
        <f t="shared" si="59"/>
        <v>-</v>
      </c>
      <c r="V92" s="143" t="str">
        <f t="shared" si="59"/>
        <v>-</v>
      </c>
      <c r="W92" s="143" t="str">
        <f t="shared" si="59"/>
        <v>-</v>
      </c>
      <c r="X92" s="144" t="str">
        <f t="shared" si="59"/>
        <v>-</v>
      </c>
      <c r="Y92" s="145" t="str">
        <f t="shared" si="59"/>
        <v>-</v>
      </c>
      <c r="Z92" s="142" t="str">
        <f t="shared" si="59"/>
        <v>-</v>
      </c>
      <c r="AA92" s="143" t="str">
        <f t="shared" si="59"/>
        <v>-</v>
      </c>
      <c r="AB92" s="143" t="str">
        <f t="shared" si="59"/>
        <v>-</v>
      </c>
      <c r="AC92" s="143" t="str">
        <f t="shared" si="59"/>
        <v>-</v>
      </c>
      <c r="AD92" s="143" t="str">
        <f t="shared" si="59"/>
        <v>-</v>
      </c>
      <c r="AE92" s="144" t="str">
        <f t="shared" si="59"/>
        <v>-</v>
      </c>
      <c r="AF92" s="145" t="str">
        <f t="shared" si="59"/>
        <v>-</v>
      </c>
      <c r="AG92" s="142" t="str">
        <f t="shared" si="59"/>
        <v>-</v>
      </c>
      <c r="AH92" s="143" t="str">
        <f t="shared" si="59"/>
        <v>-</v>
      </c>
      <c r="AI92" s="143" t="str">
        <f t="shared" si="59"/>
        <v>-</v>
      </c>
      <c r="AJ92" s="143" t="str">
        <f t="shared" si="59"/>
        <v>-</v>
      </c>
      <c r="AK92" s="143" t="str">
        <f t="shared" si="59"/>
        <v>-</v>
      </c>
      <c r="AL92" s="144" t="str">
        <f t="shared" si="59"/>
        <v>-</v>
      </c>
      <c r="AM92" s="145" t="str">
        <f t="shared" si="59"/>
        <v>-</v>
      </c>
      <c r="AN92" s="145" t="str">
        <f t="shared" si="59"/>
        <v>-</v>
      </c>
    </row>
    <row r="93" spans="1:40" ht="16.5" customHeight="1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ht="15.75" customHeight="1">
      <c r="A94" s="286" t="s">
        <v>118</v>
      </c>
      <c r="B94" s="287"/>
      <c r="C94" s="287"/>
      <c r="D94" s="288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0">
      <c r="A95" s="274" t="s">
        <v>119</v>
      </c>
      <c r="B95" s="275"/>
      <c r="C95" s="275"/>
      <c r="D95" s="27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0">
      <c r="A96" s="274" t="s">
        <v>120</v>
      </c>
      <c r="B96" s="275"/>
      <c r="C96" s="275"/>
      <c r="D96" s="27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0">
      <c r="A97" s="274" t="s">
        <v>121</v>
      </c>
      <c r="B97" s="275"/>
      <c r="C97" s="275"/>
      <c r="D97" s="27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0">
      <c r="A98" s="283" t="s">
        <v>122</v>
      </c>
      <c r="B98" s="284"/>
      <c r="C98" s="284"/>
      <c r="D98" s="285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0">
      <c r="A99" s="283" t="s">
        <v>123</v>
      </c>
      <c r="B99" s="284"/>
      <c r="C99" s="284"/>
      <c r="D99" s="285"/>
      <c r="E99" s="122" t="str">
        <f t="shared" ref="E99:AN99" si="60">IFERROR(E96/SUM(E94:E97),"-")</f>
        <v>-</v>
      </c>
      <c r="F99" s="123" t="str">
        <f t="shared" si="60"/>
        <v>-</v>
      </c>
      <c r="G99" s="123" t="str">
        <f t="shared" si="60"/>
        <v>-</v>
      </c>
      <c r="H99" s="123" t="str">
        <f t="shared" si="60"/>
        <v>-</v>
      </c>
      <c r="I99" s="123" t="str">
        <f t="shared" si="60"/>
        <v>-</v>
      </c>
      <c r="J99" s="124" t="str">
        <f t="shared" si="60"/>
        <v>-</v>
      </c>
      <c r="K99" s="120" t="str">
        <f t="shared" si="60"/>
        <v>-</v>
      </c>
      <c r="L99" s="122" t="str">
        <f t="shared" si="60"/>
        <v>-</v>
      </c>
      <c r="M99" s="123" t="str">
        <f t="shared" si="60"/>
        <v>-</v>
      </c>
      <c r="N99" s="123" t="str">
        <f t="shared" si="60"/>
        <v>-</v>
      </c>
      <c r="O99" s="123" t="str">
        <f t="shared" si="60"/>
        <v>-</v>
      </c>
      <c r="P99" s="123" t="str">
        <f t="shared" si="60"/>
        <v>-</v>
      </c>
      <c r="Q99" s="124" t="str">
        <f t="shared" si="60"/>
        <v>-</v>
      </c>
      <c r="R99" s="120" t="str">
        <f t="shared" si="60"/>
        <v>-</v>
      </c>
      <c r="S99" s="122" t="str">
        <f t="shared" si="60"/>
        <v>-</v>
      </c>
      <c r="T99" s="123" t="str">
        <f t="shared" si="60"/>
        <v>-</v>
      </c>
      <c r="U99" s="123" t="str">
        <f t="shared" si="60"/>
        <v>-</v>
      </c>
      <c r="V99" s="123" t="str">
        <f t="shared" si="60"/>
        <v>-</v>
      </c>
      <c r="W99" s="123" t="str">
        <f t="shared" si="60"/>
        <v>-</v>
      </c>
      <c r="X99" s="124" t="str">
        <f t="shared" si="60"/>
        <v>-</v>
      </c>
      <c r="Y99" s="120" t="str">
        <f t="shared" si="60"/>
        <v>-</v>
      </c>
      <c r="Z99" s="122" t="str">
        <f t="shared" si="60"/>
        <v>-</v>
      </c>
      <c r="AA99" s="123" t="str">
        <f t="shared" si="60"/>
        <v>-</v>
      </c>
      <c r="AB99" s="123" t="str">
        <f t="shared" si="60"/>
        <v>-</v>
      </c>
      <c r="AC99" s="123" t="str">
        <f t="shared" si="60"/>
        <v>-</v>
      </c>
      <c r="AD99" s="123" t="str">
        <f t="shared" si="60"/>
        <v>-</v>
      </c>
      <c r="AE99" s="124" t="str">
        <f t="shared" si="60"/>
        <v>-</v>
      </c>
      <c r="AF99" s="120" t="str">
        <f t="shared" si="60"/>
        <v>-</v>
      </c>
      <c r="AG99" s="122" t="str">
        <f t="shared" si="60"/>
        <v>-</v>
      </c>
      <c r="AH99" s="123" t="str">
        <f t="shared" si="60"/>
        <v>-</v>
      </c>
      <c r="AI99" s="123" t="str">
        <f t="shared" si="60"/>
        <v>-</v>
      </c>
      <c r="AJ99" s="123" t="str">
        <f t="shared" si="60"/>
        <v>-</v>
      </c>
      <c r="AK99" s="123" t="str">
        <f t="shared" si="60"/>
        <v>-</v>
      </c>
      <c r="AL99" s="124" t="str">
        <f t="shared" si="60"/>
        <v>-</v>
      </c>
      <c r="AM99" s="120" t="str">
        <f t="shared" si="60"/>
        <v>-</v>
      </c>
      <c r="AN99" s="120" t="str">
        <f t="shared" si="60"/>
        <v>-</v>
      </c>
    </row>
    <row r="100" spans="1:40" ht="15.75" customHeight="1">
      <c r="A100" s="280" t="s">
        <v>124</v>
      </c>
      <c r="B100" s="281"/>
      <c r="C100" s="281"/>
      <c r="D100" s="282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0" ht="16.5" customHeight="1"/>
    <row r="102" spans="1:40" ht="15.75" customHeight="1">
      <c r="A102" s="286" t="s">
        <v>125</v>
      </c>
      <c r="B102" s="287"/>
      <c r="C102" s="287"/>
      <c r="D102" s="288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0">
      <c r="A103" s="274" t="s">
        <v>126</v>
      </c>
      <c r="B103" s="275"/>
      <c r="C103" s="275"/>
      <c r="D103" s="27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0">
      <c r="A104" s="274" t="s">
        <v>127</v>
      </c>
      <c r="B104" s="275"/>
      <c r="C104" s="275"/>
      <c r="D104" s="27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0">
      <c r="A105" s="274" t="s">
        <v>128</v>
      </c>
      <c r="B105" s="275"/>
      <c r="C105" s="275"/>
      <c r="D105" s="27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0">
      <c r="A106" s="283" t="s">
        <v>129</v>
      </c>
      <c r="B106" s="284"/>
      <c r="C106" s="284"/>
      <c r="D106" s="285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0">
      <c r="A107" s="283" t="s">
        <v>130</v>
      </c>
      <c r="B107" s="284"/>
      <c r="C107" s="284"/>
      <c r="D107" s="285"/>
      <c r="E107" s="122" t="str">
        <f t="shared" ref="E107:AN107" si="61">IFERROR(E104/SUM(E102:E105),"-")</f>
        <v>-</v>
      </c>
      <c r="F107" s="123" t="str">
        <f t="shared" si="61"/>
        <v>-</v>
      </c>
      <c r="G107" s="123" t="str">
        <f t="shared" si="61"/>
        <v>-</v>
      </c>
      <c r="H107" s="123" t="str">
        <f t="shared" si="61"/>
        <v>-</v>
      </c>
      <c r="I107" s="123" t="str">
        <f t="shared" si="61"/>
        <v>-</v>
      </c>
      <c r="J107" s="124" t="str">
        <f t="shared" si="61"/>
        <v>-</v>
      </c>
      <c r="K107" s="120" t="str">
        <f t="shared" si="61"/>
        <v>-</v>
      </c>
      <c r="L107" s="122" t="str">
        <f t="shared" si="61"/>
        <v>-</v>
      </c>
      <c r="M107" s="123" t="str">
        <f t="shared" si="61"/>
        <v>-</v>
      </c>
      <c r="N107" s="123" t="str">
        <f t="shared" si="61"/>
        <v>-</v>
      </c>
      <c r="O107" s="123" t="str">
        <f t="shared" si="61"/>
        <v>-</v>
      </c>
      <c r="P107" s="123" t="str">
        <f t="shared" si="61"/>
        <v>-</v>
      </c>
      <c r="Q107" s="124" t="str">
        <f t="shared" si="61"/>
        <v>-</v>
      </c>
      <c r="R107" s="120" t="str">
        <f t="shared" si="61"/>
        <v>-</v>
      </c>
      <c r="S107" s="122" t="str">
        <f t="shared" si="61"/>
        <v>-</v>
      </c>
      <c r="T107" s="123" t="str">
        <f t="shared" si="61"/>
        <v>-</v>
      </c>
      <c r="U107" s="123" t="str">
        <f t="shared" si="61"/>
        <v>-</v>
      </c>
      <c r="V107" s="123" t="str">
        <f t="shared" si="61"/>
        <v>-</v>
      </c>
      <c r="W107" s="123" t="str">
        <f t="shared" si="61"/>
        <v>-</v>
      </c>
      <c r="X107" s="124" t="str">
        <f t="shared" si="61"/>
        <v>-</v>
      </c>
      <c r="Y107" s="120" t="str">
        <f t="shared" si="61"/>
        <v>-</v>
      </c>
      <c r="Z107" s="122" t="str">
        <f t="shared" si="61"/>
        <v>-</v>
      </c>
      <c r="AA107" s="123" t="str">
        <f t="shared" si="61"/>
        <v>-</v>
      </c>
      <c r="AB107" s="123" t="str">
        <f t="shared" si="61"/>
        <v>-</v>
      </c>
      <c r="AC107" s="123" t="str">
        <f t="shared" si="61"/>
        <v>-</v>
      </c>
      <c r="AD107" s="123" t="str">
        <f t="shared" si="61"/>
        <v>-</v>
      </c>
      <c r="AE107" s="124" t="str">
        <f t="shared" si="61"/>
        <v>-</v>
      </c>
      <c r="AF107" s="120" t="str">
        <f t="shared" si="61"/>
        <v>-</v>
      </c>
      <c r="AG107" s="122" t="str">
        <f t="shared" si="61"/>
        <v>-</v>
      </c>
      <c r="AH107" s="123" t="str">
        <f t="shared" si="61"/>
        <v>-</v>
      </c>
      <c r="AI107" s="123" t="str">
        <f t="shared" si="61"/>
        <v>-</v>
      </c>
      <c r="AJ107" s="123" t="str">
        <f t="shared" si="61"/>
        <v>-</v>
      </c>
      <c r="AK107" s="123" t="str">
        <f t="shared" si="61"/>
        <v>-</v>
      </c>
      <c r="AL107" s="124" t="str">
        <f t="shared" si="61"/>
        <v>-</v>
      </c>
      <c r="AM107" s="120" t="str">
        <f t="shared" si="61"/>
        <v>-</v>
      </c>
      <c r="AN107" s="120" t="str">
        <f t="shared" si="61"/>
        <v>-</v>
      </c>
    </row>
    <row r="108" spans="1:40" ht="15.75" customHeight="1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0" ht="15.75" customHeight="1"/>
    <row r="110" spans="1:40" ht="15.75" customHeight="1"/>
    <row r="111" spans="1:40" ht="15.75" customHeight="1">
      <c r="A111" s="298" t="s">
        <v>132</v>
      </c>
      <c r="B111" s="299"/>
      <c r="C111" s="299"/>
      <c r="D111" s="300"/>
      <c r="E111" s="33">
        <f t="shared" ref="E111:AN111" si="62">IFERROR(E35*$B$9,"-")</f>
        <v>0</v>
      </c>
      <c r="F111" s="34">
        <f t="shared" si="62"/>
        <v>0</v>
      </c>
      <c r="G111" s="34">
        <f t="shared" si="62"/>
        <v>0</v>
      </c>
      <c r="H111" s="34">
        <f t="shared" si="62"/>
        <v>0</v>
      </c>
      <c r="I111" s="34">
        <f t="shared" si="62"/>
        <v>0</v>
      </c>
      <c r="J111" s="41">
        <f t="shared" si="62"/>
        <v>0</v>
      </c>
      <c r="K111" s="153">
        <f t="shared" si="62"/>
        <v>0</v>
      </c>
      <c r="L111" s="45">
        <f t="shared" si="62"/>
        <v>0</v>
      </c>
      <c r="M111" s="34">
        <f t="shared" si="62"/>
        <v>0</v>
      </c>
      <c r="N111" s="34">
        <f t="shared" si="62"/>
        <v>0</v>
      </c>
      <c r="O111" s="34">
        <f t="shared" si="62"/>
        <v>0</v>
      </c>
      <c r="P111" s="34">
        <f t="shared" si="62"/>
        <v>0</v>
      </c>
      <c r="Q111" s="34">
        <f t="shared" si="62"/>
        <v>0</v>
      </c>
      <c r="R111" s="153">
        <f t="shared" si="62"/>
        <v>0</v>
      </c>
      <c r="S111" s="34">
        <f t="shared" si="62"/>
        <v>0</v>
      </c>
      <c r="T111" s="34">
        <f t="shared" si="62"/>
        <v>0</v>
      </c>
      <c r="U111" s="34">
        <f t="shared" si="62"/>
        <v>0</v>
      </c>
      <c r="V111" s="34">
        <f t="shared" si="62"/>
        <v>0</v>
      </c>
      <c r="W111" s="34">
        <f t="shared" si="62"/>
        <v>0</v>
      </c>
      <c r="X111" s="34">
        <f t="shared" si="62"/>
        <v>0</v>
      </c>
      <c r="Y111" s="153">
        <f t="shared" si="62"/>
        <v>0</v>
      </c>
      <c r="Z111" s="34">
        <f t="shared" si="62"/>
        <v>0</v>
      </c>
      <c r="AA111" s="34">
        <f t="shared" si="62"/>
        <v>0</v>
      </c>
      <c r="AB111" s="34">
        <f t="shared" si="62"/>
        <v>0</v>
      </c>
      <c r="AC111" s="34">
        <f t="shared" si="62"/>
        <v>0</v>
      </c>
      <c r="AD111" s="34">
        <f t="shared" si="62"/>
        <v>0</v>
      </c>
      <c r="AE111" s="34">
        <f t="shared" si="62"/>
        <v>0</v>
      </c>
      <c r="AF111" s="153">
        <f t="shared" si="62"/>
        <v>0</v>
      </c>
      <c r="AG111" s="34">
        <f t="shared" si="62"/>
        <v>0</v>
      </c>
      <c r="AH111" s="34">
        <f t="shared" si="62"/>
        <v>0</v>
      </c>
      <c r="AI111" s="34">
        <f t="shared" si="62"/>
        <v>0</v>
      </c>
      <c r="AJ111" s="34">
        <f t="shared" si="62"/>
        <v>0</v>
      </c>
      <c r="AK111" s="34">
        <f t="shared" si="62"/>
        <v>0</v>
      </c>
      <c r="AL111" s="34">
        <f t="shared" si="62"/>
        <v>0</v>
      </c>
      <c r="AM111" s="153">
        <f t="shared" si="62"/>
        <v>0</v>
      </c>
      <c r="AN111" s="153">
        <f t="shared" si="62"/>
        <v>0</v>
      </c>
    </row>
    <row r="112" spans="1:40">
      <c r="A112" s="283" t="s">
        <v>133</v>
      </c>
      <c r="B112" s="284"/>
      <c r="C112" s="284"/>
      <c r="D112" s="285"/>
      <c r="E112" s="35">
        <f t="shared" ref="E112:AN112" si="63">IFERROR(E35*$B$11,"-")</f>
        <v>0</v>
      </c>
      <c r="F112" s="36">
        <f t="shared" si="63"/>
        <v>0</v>
      </c>
      <c r="G112" s="36">
        <f t="shared" si="63"/>
        <v>0</v>
      </c>
      <c r="H112" s="36">
        <f t="shared" si="63"/>
        <v>0</v>
      </c>
      <c r="I112" s="36">
        <f t="shared" si="63"/>
        <v>0</v>
      </c>
      <c r="J112" s="42">
        <f t="shared" si="63"/>
        <v>0</v>
      </c>
      <c r="K112" s="154">
        <f t="shared" si="63"/>
        <v>0</v>
      </c>
      <c r="L112" s="46">
        <f t="shared" si="63"/>
        <v>0</v>
      </c>
      <c r="M112" s="36">
        <f t="shared" si="63"/>
        <v>0</v>
      </c>
      <c r="N112" s="36">
        <f t="shared" si="63"/>
        <v>0</v>
      </c>
      <c r="O112" s="36">
        <f t="shared" si="63"/>
        <v>0</v>
      </c>
      <c r="P112" s="36">
        <f t="shared" si="63"/>
        <v>0</v>
      </c>
      <c r="Q112" s="36">
        <f t="shared" si="63"/>
        <v>0</v>
      </c>
      <c r="R112" s="154">
        <f t="shared" si="63"/>
        <v>0</v>
      </c>
      <c r="S112" s="36">
        <f t="shared" si="63"/>
        <v>0</v>
      </c>
      <c r="T112" s="36">
        <f t="shared" si="63"/>
        <v>0</v>
      </c>
      <c r="U112" s="36">
        <f t="shared" si="63"/>
        <v>0</v>
      </c>
      <c r="V112" s="36">
        <f t="shared" si="63"/>
        <v>0</v>
      </c>
      <c r="W112" s="36">
        <f t="shared" si="63"/>
        <v>0</v>
      </c>
      <c r="X112" s="36">
        <f t="shared" si="63"/>
        <v>0</v>
      </c>
      <c r="Y112" s="154">
        <f t="shared" si="63"/>
        <v>0</v>
      </c>
      <c r="Z112" s="36">
        <f t="shared" si="63"/>
        <v>0</v>
      </c>
      <c r="AA112" s="36">
        <f t="shared" si="63"/>
        <v>0</v>
      </c>
      <c r="AB112" s="36">
        <f t="shared" si="63"/>
        <v>0</v>
      </c>
      <c r="AC112" s="36">
        <f t="shared" si="63"/>
        <v>0</v>
      </c>
      <c r="AD112" s="36">
        <f t="shared" si="63"/>
        <v>0</v>
      </c>
      <c r="AE112" s="36">
        <f t="shared" si="63"/>
        <v>0</v>
      </c>
      <c r="AF112" s="154">
        <f t="shared" si="63"/>
        <v>0</v>
      </c>
      <c r="AG112" s="36">
        <f t="shared" si="63"/>
        <v>0</v>
      </c>
      <c r="AH112" s="36">
        <f t="shared" si="63"/>
        <v>0</v>
      </c>
      <c r="AI112" s="36">
        <f t="shared" si="63"/>
        <v>0</v>
      </c>
      <c r="AJ112" s="36">
        <f t="shared" si="63"/>
        <v>0</v>
      </c>
      <c r="AK112" s="36">
        <f t="shared" si="63"/>
        <v>0</v>
      </c>
      <c r="AL112" s="36">
        <f t="shared" si="63"/>
        <v>0</v>
      </c>
      <c r="AM112" s="154">
        <f t="shared" si="63"/>
        <v>0</v>
      </c>
      <c r="AN112" s="154">
        <f t="shared" si="63"/>
        <v>0</v>
      </c>
    </row>
    <row r="113" spans="1:40">
      <c r="A113" s="283" t="s">
        <v>134</v>
      </c>
      <c r="B113" s="284"/>
      <c r="C113" s="284"/>
      <c r="D113" s="285"/>
      <c r="E113" s="37" t="str">
        <f t="shared" ref="E113:AN113" si="64">IFERROR(E35*$B$10,"-")</f>
        <v>-</v>
      </c>
      <c r="F113" s="38" t="str">
        <f t="shared" si="64"/>
        <v>-</v>
      </c>
      <c r="G113" s="38" t="str">
        <f t="shared" si="64"/>
        <v>-</v>
      </c>
      <c r="H113" s="38" t="str">
        <f t="shared" si="64"/>
        <v>-</v>
      </c>
      <c r="I113" s="38" t="str">
        <f t="shared" si="64"/>
        <v>-</v>
      </c>
      <c r="J113" s="43" t="str">
        <f t="shared" si="64"/>
        <v>-</v>
      </c>
      <c r="K113" s="155" t="str">
        <f t="shared" si="64"/>
        <v>-</v>
      </c>
      <c r="L113" s="47" t="str">
        <f t="shared" si="64"/>
        <v>-</v>
      </c>
      <c r="M113" s="38" t="str">
        <f t="shared" si="64"/>
        <v>-</v>
      </c>
      <c r="N113" s="38" t="str">
        <f t="shared" si="64"/>
        <v>-</v>
      </c>
      <c r="O113" s="38" t="str">
        <f t="shared" si="64"/>
        <v>-</v>
      </c>
      <c r="P113" s="38" t="str">
        <f t="shared" si="64"/>
        <v>-</v>
      </c>
      <c r="Q113" s="38" t="str">
        <f t="shared" si="64"/>
        <v>-</v>
      </c>
      <c r="R113" s="155" t="str">
        <f t="shared" si="64"/>
        <v>-</v>
      </c>
      <c r="S113" s="38" t="str">
        <f t="shared" si="64"/>
        <v>-</v>
      </c>
      <c r="T113" s="38" t="str">
        <f t="shared" si="64"/>
        <v>-</v>
      </c>
      <c r="U113" s="38" t="str">
        <f t="shared" si="64"/>
        <v>-</v>
      </c>
      <c r="V113" s="38" t="str">
        <f t="shared" si="64"/>
        <v>-</v>
      </c>
      <c r="W113" s="38" t="str">
        <f t="shared" si="64"/>
        <v>-</v>
      </c>
      <c r="X113" s="38" t="str">
        <f t="shared" si="64"/>
        <v>-</v>
      </c>
      <c r="Y113" s="155" t="str">
        <f t="shared" si="64"/>
        <v>-</v>
      </c>
      <c r="Z113" s="38" t="str">
        <f t="shared" si="64"/>
        <v>-</v>
      </c>
      <c r="AA113" s="38" t="str">
        <f t="shared" si="64"/>
        <v>-</v>
      </c>
      <c r="AB113" s="38" t="str">
        <f t="shared" si="64"/>
        <v>-</v>
      </c>
      <c r="AC113" s="38" t="str">
        <f t="shared" si="64"/>
        <v>-</v>
      </c>
      <c r="AD113" s="38" t="str">
        <f t="shared" si="64"/>
        <v>-</v>
      </c>
      <c r="AE113" s="38" t="str">
        <f t="shared" si="64"/>
        <v>-</v>
      </c>
      <c r="AF113" s="155" t="str">
        <f t="shared" si="64"/>
        <v>-</v>
      </c>
      <c r="AG113" s="38" t="str">
        <f t="shared" si="64"/>
        <v>-</v>
      </c>
      <c r="AH113" s="38" t="str">
        <f t="shared" si="64"/>
        <v>-</v>
      </c>
      <c r="AI113" s="38" t="str">
        <f t="shared" si="64"/>
        <v>-</v>
      </c>
      <c r="AJ113" s="38" t="str">
        <f t="shared" si="64"/>
        <v>-</v>
      </c>
      <c r="AK113" s="38" t="str">
        <f t="shared" si="64"/>
        <v>-</v>
      </c>
      <c r="AL113" s="38" t="str">
        <f t="shared" si="64"/>
        <v>-</v>
      </c>
      <c r="AM113" s="155" t="str">
        <f t="shared" si="64"/>
        <v>-</v>
      </c>
      <c r="AN113" s="155" t="str">
        <f t="shared" si="64"/>
        <v>-</v>
      </c>
    </row>
    <row r="114" spans="1:40">
      <c r="A114" s="283" t="s">
        <v>135</v>
      </c>
      <c r="B114" s="284"/>
      <c r="C114" s="284"/>
      <c r="D114" s="285"/>
      <c r="E114" s="37" t="str">
        <f t="shared" ref="E114:AN114" si="65">IFERROR(E35*$B$12,"-")</f>
        <v>-</v>
      </c>
      <c r="F114" s="38" t="str">
        <f t="shared" si="65"/>
        <v>-</v>
      </c>
      <c r="G114" s="38" t="str">
        <f t="shared" si="65"/>
        <v>-</v>
      </c>
      <c r="H114" s="38" t="str">
        <f t="shared" si="65"/>
        <v>-</v>
      </c>
      <c r="I114" s="38" t="str">
        <f t="shared" si="65"/>
        <v>-</v>
      </c>
      <c r="J114" s="43" t="str">
        <f t="shared" si="65"/>
        <v>-</v>
      </c>
      <c r="K114" s="155" t="str">
        <f t="shared" si="65"/>
        <v>-</v>
      </c>
      <c r="L114" s="47" t="str">
        <f t="shared" si="65"/>
        <v>-</v>
      </c>
      <c r="M114" s="38" t="str">
        <f t="shared" si="65"/>
        <v>-</v>
      </c>
      <c r="N114" s="38" t="str">
        <f t="shared" si="65"/>
        <v>-</v>
      </c>
      <c r="O114" s="38" t="str">
        <f t="shared" si="65"/>
        <v>-</v>
      </c>
      <c r="P114" s="38" t="str">
        <f t="shared" si="65"/>
        <v>-</v>
      </c>
      <c r="Q114" s="38" t="str">
        <f t="shared" si="65"/>
        <v>-</v>
      </c>
      <c r="R114" s="155" t="str">
        <f t="shared" si="65"/>
        <v>-</v>
      </c>
      <c r="S114" s="38" t="str">
        <f t="shared" si="65"/>
        <v>-</v>
      </c>
      <c r="T114" s="38" t="str">
        <f t="shared" si="65"/>
        <v>-</v>
      </c>
      <c r="U114" s="38" t="str">
        <f t="shared" si="65"/>
        <v>-</v>
      </c>
      <c r="V114" s="38" t="str">
        <f t="shared" si="65"/>
        <v>-</v>
      </c>
      <c r="W114" s="38" t="str">
        <f t="shared" si="65"/>
        <v>-</v>
      </c>
      <c r="X114" s="38" t="str">
        <f t="shared" si="65"/>
        <v>-</v>
      </c>
      <c r="Y114" s="155" t="str">
        <f t="shared" si="65"/>
        <v>-</v>
      </c>
      <c r="Z114" s="38" t="str">
        <f t="shared" si="65"/>
        <v>-</v>
      </c>
      <c r="AA114" s="38" t="str">
        <f t="shared" si="65"/>
        <v>-</v>
      </c>
      <c r="AB114" s="38" t="str">
        <f t="shared" si="65"/>
        <v>-</v>
      </c>
      <c r="AC114" s="38" t="str">
        <f t="shared" si="65"/>
        <v>-</v>
      </c>
      <c r="AD114" s="38" t="str">
        <f t="shared" si="65"/>
        <v>-</v>
      </c>
      <c r="AE114" s="38" t="str">
        <f t="shared" si="65"/>
        <v>-</v>
      </c>
      <c r="AF114" s="155" t="str">
        <f t="shared" si="65"/>
        <v>-</v>
      </c>
      <c r="AG114" s="38" t="str">
        <f t="shared" si="65"/>
        <v>-</v>
      </c>
      <c r="AH114" s="38" t="str">
        <f t="shared" si="65"/>
        <v>-</v>
      </c>
      <c r="AI114" s="38" t="str">
        <f t="shared" si="65"/>
        <v>-</v>
      </c>
      <c r="AJ114" s="38" t="str">
        <f t="shared" si="65"/>
        <v>-</v>
      </c>
      <c r="AK114" s="38" t="str">
        <f t="shared" si="65"/>
        <v>-</v>
      </c>
      <c r="AL114" s="38" t="str">
        <f t="shared" si="65"/>
        <v>-</v>
      </c>
      <c r="AM114" s="155" t="str">
        <f t="shared" si="65"/>
        <v>-</v>
      </c>
      <c r="AN114" s="155" t="str">
        <f t="shared" si="65"/>
        <v>-</v>
      </c>
    </row>
    <row r="115" spans="1:40">
      <c r="A115" s="283" t="s">
        <v>136</v>
      </c>
      <c r="B115" s="284"/>
      <c r="C115" s="284"/>
      <c r="D115" s="285"/>
      <c r="E115" s="37" t="str">
        <f t="shared" ref="E115:AN115" si="66">IFERROR(E35*$B$13,"-")</f>
        <v>-</v>
      </c>
      <c r="F115" s="38" t="str">
        <f t="shared" si="66"/>
        <v>-</v>
      </c>
      <c r="G115" s="38" t="str">
        <f t="shared" si="66"/>
        <v>-</v>
      </c>
      <c r="H115" s="38" t="str">
        <f t="shared" si="66"/>
        <v>-</v>
      </c>
      <c r="I115" s="38" t="str">
        <f t="shared" si="66"/>
        <v>-</v>
      </c>
      <c r="J115" s="43" t="str">
        <f t="shared" si="66"/>
        <v>-</v>
      </c>
      <c r="K115" s="155" t="str">
        <f t="shared" si="66"/>
        <v>-</v>
      </c>
      <c r="L115" s="47" t="str">
        <f t="shared" si="66"/>
        <v>-</v>
      </c>
      <c r="M115" s="38" t="str">
        <f t="shared" si="66"/>
        <v>-</v>
      </c>
      <c r="N115" s="38" t="str">
        <f t="shared" si="66"/>
        <v>-</v>
      </c>
      <c r="O115" s="38" t="str">
        <f t="shared" si="66"/>
        <v>-</v>
      </c>
      <c r="P115" s="38" t="str">
        <f t="shared" si="66"/>
        <v>-</v>
      </c>
      <c r="Q115" s="38" t="str">
        <f t="shared" si="66"/>
        <v>-</v>
      </c>
      <c r="R115" s="155" t="str">
        <f t="shared" si="66"/>
        <v>-</v>
      </c>
      <c r="S115" s="38" t="str">
        <f t="shared" si="66"/>
        <v>-</v>
      </c>
      <c r="T115" s="38" t="str">
        <f t="shared" si="66"/>
        <v>-</v>
      </c>
      <c r="U115" s="38" t="str">
        <f t="shared" si="66"/>
        <v>-</v>
      </c>
      <c r="V115" s="38" t="str">
        <f t="shared" si="66"/>
        <v>-</v>
      </c>
      <c r="W115" s="38" t="str">
        <f t="shared" si="66"/>
        <v>-</v>
      </c>
      <c r="X115" s="38" t="str">
        <f t="shared" si="66"/>
        <v>-</v>
      </c>
      <c r="Y115" s="155" t="str">
        <f t="shared" si="66"/>
        <v>-</v>
      </c>
      <c r="Z115" s="38" t="str">
        <f t="shared" si="66"/>
        <v>-</v>
      </c>
      <c r="AA115" s="38" t="str">
        <f t="shared" si="66"/>
        <v>-</v>
      </c>
      <c r="AB115" s="38" t="str">
        <f t="shared" si="66"/>
        <v>-</v>
      </c>
      <c r="AC115" s="38" t="str">
        <f t="shared" si="66"/>
        <v>-</v>
      </c>
      <c r="AD115" s="38" t="str">
        <f t="shared" si="66"/>
        <v>-</v>
      </c>
      <c r="AE115" s="38" t="str">
        <f t="shared" si="66"/>
        <v>-</v>
      </c>
      <c r="AF115" s="155" t="str">
        <f t="shared" si="66"/>
        <v>-</v>
      </c>
      <c r="AG115" s="38" t="str">
        <f t="shared" si="66"/>
        <v>-</v>
      </c>
      <c r="AH115" s="38" t="str">
        <f t="shared" si="66"/>
        <v>-</v>
      </c>
      <c r="AI115" s="38" t="str">
        <f t="shared" si="66"/>
        <v>-</v>
      </c>
      <c r="AJ115" s="38" t="str">
        <f t="shared" si="66"/>
        <v>-</v>
      </c>
      <c r="AK115" s="38" t="str">
        <f t="shared" si="66"/>
        <v>-</v>
      </c>
      <c r="AL115" s="38" t="str">
        <f t="shared" si="66"/>
        <v>-</v>
      </c>
      <c r="AM115" s="155" t="str">
        <f t="shared" si="66"/>
        <v>-</v>
      </c>
      <c r="AN115" s="155" t="str">
        <f t="shared" si="66"/>
        <v>-</v>
      </c>
    </row>
    <row r="116" spans="1:40">
      <c r="A116" s="283" t="s">
        <v>137</v>
      </c>
      <c r="B116" s="284"/>
      <c r="C116" s="284"/>
      <c r="D116" s="285"/>
      <c r="E116" s="37">
        <f t="shared" ref="E116:AN116" si="67">IFERROR((E25+E26+E27)-E111,"-")</f>
        <v>0</v>
      </c>
      <c r="F116" s="38">
        <f t="shared" si="67"/>
        <v>0</v>
      </c>
      <c r="G116" s="38">
        <f t="shared" si="67"/>
        <v>0</v>
      </c>
      <c r="H116" s="38">
        <f t="shared" si="67"/>
        <v>0</v>
      </c>
      <c r="I116" s="38">
        <f t="shared" si="67"/>
        <v>0</v>
      </c>
      <c r="J116" s="43">
        <f t="shared" si="67"/>
        <v>0</v>
      </c>
      <c r="K116" s="155">
        <f t="shared" si="67"/>
        <v>0</v>
      </c>
      <c r="L116" s="47">
        <f t="shared" si="67"/>
        <v>0</v>
      </c>
      <c r="M116" s="38">
        <f t="shared" si="67"/>
        <v>0</v>
      </c>
      <c r="N116" s="38">
        <f t="shared" si="67"/>
        <v>0</v>
      </c>
      <c r="O116" s="38">
        <f t="shared" si="67"/>
        <v>0</v>
      </c>
      <c r="P116" s="38">
        <f t="shared" si="67"/>
        <v>0</v>
      </c>
      <c r="Q116" s="38">
        <f t="shared" si="67"/>
        <v>0</v>
      </c>
      <c r="R116" s="155">
        <f t="shared" si="67"/>
        <v>0</v>
      </c>
      <c r="S116" s="38">
        <f t="shared" si="67"/>
        <v>0</v>
      </c>
      <c r="T116" s="38">
        <f t="shared" si="67"/>
        <v>0</v>
      </c>
      <c r="U116" s="38">
        <f t="shared" si="67"/>
        <v>0</v>
      </c>
      <c r="V116" s="38">
        <f t="shared" si="67"/>
        <v>0</v>
      </c>
      <c r="W116" s="38">
        <f t="shared" si="67"/>
        <v>0</v>
      </c>
      <c r="X116" s="38">
        <f t="shared" si="67"/>
        <v>0</v>
      </c>
      <c r="Y116" s="155">
        <f t="shared" si="67"/>
        <v>0</v>
      </c>
      <c r="Z116" s="38">
        <f t="shared" si="67"/>
        <v>0</v>
      </c>
      <c r="AA116" s="38">
        <f t="shared" si="67"/>
        <v>0</v>
      </c>
      <c r="AB116" s="38">
        <f t="shared" si="67"/>
        <v>0</v>
      </c>
      <c r="AC116" s="38">
        <f t="shared" si="67"/>
        <v>0</v>
      </c>
      <c r="AD116" s="38">
        <f t="shared" si="67"/>
        <v>0</v>
      </c>
      <c r="AE116" s="38">
        <f t="shared" si="67"/>
        <v>0</v>
      </c>
      <c r="AF116" s="155">
        <f t="shared" si="67"/>
        <v>0</v>
      </c>
      <c r="AG116" s="38">
        <f t="shared" si="67"/>
        <v>0</v>
      </c>
      <c r="AH116" s="38">
        <f t="shared" si="67"/>
        <v>0</v>
      </c>
      <c r="AI116" s="38">
        <f t="shared" si="67"/>
        <v>0</v>
      </c>
      <c r="AJ116" s="38">
        <f t="shared" si="67"/>
        <v>0</v>
      </c>
      <c r="AK116" s="38">
        <f t="shared" si="67"/>
        <v>0</v>
      </c>
      <c r="AL116" s="38">
        <f t="shared" si="67"/>
        <v>0</v>
      </c>
      <c r="AM116" s="155">
        <f t="shared" si="67"/>
        <v>0</v>
      </c>
      <c r="AN116" s="155">
        <f t="shared" si="67"/>
        <v>0</v>
      </c>
    </row>
    <row r="117" spans="1:40">
      <c r="A117" s="283" t="s">
        <v>138</v>
      </c>
      <c r="B117" s="284"/>
      <c r="C117" s="284"/>
      <c r="D117" s="285"/>
      <c r="E117" s="37">
        <f t="shared" ref="E117:AN117" si="68">IFERROR((E23-E112),"-")</f>
        <v>0</v>
      </c>
      <c r="F117" s="38">
        <f t="shared" si="68"/>
        <v>0</v>
      </c>
      <c r="G117" s="38">
        <f t="shared" si="68"/>
        <v>0</v>
      </c>
      <c r="H117" s="38">
        <f t="shared" si="68"/>
        <v>0</v>
      </c>
      <c r="I117" s="38">
        <f t="shared" si="68"/>
        <v>0</v>
      </c>
      <c r="J117" s="43">
        <f t="shared" si="68"/>
        <v>0</v>
      </c>
      <c r="K117" s="155">
        <f t="shared" si="68"/>
        <v>0</v>
      </c>
      <c r="L117" s="47">
        <f t="shared" si="68"/>
        <v>0</v>
      </c>
      <c r="M117" s="38">
        <f t="shared" si="68"/>
        <v>0</v>
      </c>
      <c r="N117" s="38">
        <f t="shared" si="68"/>
        <v>0</v>
      </c>
      <c r="O117" s="38">
        <f t="shared" si="68"/>
        <v>0</v>
      </c>
      <c r="P117" s="38">
        <f t="shared" si="68"/>
        <v>0</v>
      </c>
      <c r="Q117" s="38">
        <f t="shared" si="68"/>
        <v>0</v>
      </c>
      <c r="R117" s="155">
        <f t="shared" si="68"/>
        <v>0</v>
      </c>
      <c r="S117" s="38">
        <f t="shared" si="68"/>
        <v>0</v>
      </c>
      <c r="T117" s="38">
        <f t="shared" si="68"/>
        <v>0</v>
      </c>
      <c r="U117" s="38">
        <f t="shared" si="68"/>
        <v>0</v>
      </c>
      <c r="V117" s="38">
        <f t="shared" si="68"/>
        <v>0</v>
      </c>
      <c r="W117" s="38">
        <f t="shared" si="68"/>
        <v>0</v>
      </c>
      <c r="X117" s="38">
        <f t="shared" si="68"/>
        <v>0</v>
      </c>
      <c r="Y117" s="155">
        <f t="shared" si="68"/>
        <v>0</v>
      </c>
      <c r="Z117" s="38">
        <f t="shared" si="68"/>
        <v>0</v>
      </c>
      <c r="AA117" s="38">
        <f t="shared" si="68"/>
        <v>0</v>
      </c>
      <c r="AB117" s="38">
        <f t="shared" si="68"/>
        <v>0</v>
      </c>
      <c r="AC117" s="38">
        <f t="shared" si="68"/>
        <v>0</v>
      </c>
      <c r="AD117" s="38">
        <f t="shared" si="68"/>
        <v>0</v>
      </c>
      <c r="AE117" s="38">
        <f t="shared" si="68"/>
        <v>0</v>
      </c>
      <c r="AF117" s="155">
        <f t="shared" si="68"/>
        <v>0</v>
      </c>
      <c r="AG117" s="38">
        <f t="shared" si="68"/>
        <v>0</v>
      </c>
      <c r="AH117" s="38">
        <f t="shared" si="68"/>
        <v>0</v>
      </c>
      <c r="AI117" s="38">
        <f t="shared" si="68"/>
        <v>0</v>
      </c>
      <c r="AJ117" s="38">
        <f t="shared" si="68"/>
        <v>0</v>
      </c>
      <c r="AK117" s="38">
        <f t="shared" si="68"/>
        <v>0</v>
      </c>
      <c r="AL117" s="38">
        <f t="shared" si="68"/>
        <v>0</v>
      </c>
      <c r="AM117" s="155">
        <f t="shared" si="68"/>
        <v>0</v>
      </c>
      <c r="AN117" s="155">
        <f t="shared" si="68"/>
        <v>0</v>
      </c>
    </row>
    <row r="118" spans="1:40">
      <c r="A118" s="283" t="s">
        <v>139</v>
      </c>
      <c r="B118" s="284"/>
      <c r="C118" s="284"/>
      <c r="D118" s="285"/>
      <c r="E118" s="37" t="str">
        <f t="shared" ref="E118:AN118" si="69">IFERROR((E28+E29)-E113,"-")</f>
        <v>-</v>
      </c>
      <c r="F118" s="38" t="str">
        <f t="shared" si="69"/>
        <v>-</v>
      </c>
      <c r="G118" s="38" t="str">
        <f t="shared" si="69"/>
        <v>-</v>
      </c>
      <c r="H118" s="38" t="str">
        <f t="shared" si="69"/>
        <v>-</v>
      </c>
      <c r="I118" s="38" t="str">
        <f t="shared" si="69"/>
        <v>-</v>
      </c>
      <c r="J118" s="43" t="str">
        <f t="shared" si="69"/>
        <v>-</v>
      </c>
      <c r="K118" s="155" t="str">
        <f t="shared" si="69"/>
        <v>-</v>
      </c>
      <c r="L118" s="47" t="str">
        <f t="shared" si="69"/>
        <v>-</v>
      </c>
      <c r="M118" s="38" t="str">
        <f t="shared" si="69"/>
        <v>-</v>
      </c>
      <c r="N118" s="38" t="str">
        <f t="shared" si="69"/>
        <v>-</v>
      </c>
      <c r="O118" s="38" t="str">
        <f t="shared" si="69"/>
        <v>-</v>
      </c>
      <c r="P118" s="38" t="str">
        <f t="shared" si="69"/>
        <v>-</v>
      </c>
      <c r="Q118" s="38" t="str">
        <f t="shared" si="69"/>
        <v>-</v>
      </c>
      <c r="R118" s="155" t="str">
        <f t="shared" si="69"/>
        <v>-</v>
      </c>
      <c r="S118" s="38" t="str">
        <f t="shared" si="69"/>
        <v>-</v>
      </c>
      <c r="T118" s="38" t="str">
        <f t="shared" si="69"/>
        <v>-</v>
      </c>
      <c r="U118" s="38" t="str">
        <f t="shared" si="69"/>
        <v>-</v>
      </c>
      <c r="V118" s="38" t="str">
        <f t="shared" si="69"/>
        <v>-</v>
      </c>
      <c r="W118" s="38" t="str">
        <f t="shared" si="69"/>
        <v>-</v>
      </c>
      <c r="X118" s="38" t="str">
        <f t="shared" si="69"/>
        <v>-</v>
      </c>
      <c r="Y118" s="155" t="str">
        <f t="shared" si="69"/>
        <v>-</v>
      </c>
      <c r="Z118" s="38" t="str">
        <f t="shared" si="69"/>
        <v>-</v>
      </c>
      <c r="AA118" s="38" t="str">
        <f t="shared" si="69"/>
        <v>-</v>
      </c>
      <c r="AB118" s="38" t="str">
        <f t="shared" si="69"/>
        <v>-</v>
      </c>
      <c r="AC118" s="38" t="str">
        <f t="shared" si="69"/>
        <v>-</v>
      </c>
      <c r="AD118" s="38" t="str">
        <f t="shared" si="69"/>
        <v>-</v>
      </c>
      <c r="AE118" s="38" t="str">
        <f t="shared" si="69"/>
        <v>-</v>
      </c>
      <c r="AF118" s="155" t="str">
        <f t="shared" si="69"/>
        <v>-</v>
      </c>
      <c r="AG118" s="38" t="str">
        <f t="shared" si="69"/>
        <v>-</v>
      </c>
      <c r="AH118" s="38" t="str">
        <f t="shared" si="69"/>
        <v>-</v>
      </c>
      <c r="AI118" s="38" t="str">
        <f t="shared" si="69"/>
        <v>-</v>
      </c>
      <c r="AJ118" s="38" t="str">
        <f t="shared" si="69"/>
        <v>-</v>
      </c>
      <c r="AK118" s="38" t="str">
        <f t="shared" si="69"/>
        <v>-</v>
      </c>
      <c r="AL118" s="38" t="str">
        <f t="shared" si="69"/>
        <v>-</v>
      </c>
      <c r="AM118" s="155" t="str">
        <f t="shared" si="69"/>
        <v>-</v>
      </c>
      <c r="AN118" s="155" t="str">
        <f t="shared" si="69"/>
        <v>-</v>
      </c>
    </row>
    <row r="119" spans="1:40">
      <c r="A119" s="283" t="s">
        <v>140</v>
      </c>
      <c r="B119" s="284"/>
      <c r="C119" s="284"/>
      <c r="D119" s="285"/>
      <c r="E119" s="37" t="str">
        <f t="shared" ref="E119:AN119" si="70">IFERROR(E24-E114,"-")</f>
        <v>-</v>
      </c>
      <c r="F119" s="38" t="str">
        <f t="shared" si="70"/>
        <v>-</v>
      </c>
      <c r="G119" s="38" t="str">
        <f t="shared" si="70"/>
        <v>-</v>
      </c>
      <c r="H119" s="38" t="str">
        <f t="shared" si="70"/>
        <v>-</v>
      </c>
      <c r="I119" s="38" t="str">
        <f t="shared" si="70"/>
        <v>-</v>
      </c>
      <c r="J119" s="43" t="str">
        <f t="shared" si="70"/>
        <v>-</v>
      </c>
      <c r="K119" s="155" t="str">
        <f t="shared" si="70"/>
        <v>-</v>
      </c>
      <c r="L119" s="47" t="str">
        <f t="shared" si="70"/>
        <v>-</v>
      </c>
      <c r="M119" s="38" t="str">
        <f t="shared" si="70"/>
        <v>-</v>
      </c>
      <c r="N119" s="38" t="str">
        <f t="shared" si="70"/>
        <v>-</v>
      </c>
      <c r="O119" s="38" t="str">
        <f t="shared" si="70"/>
        <v>-</v>
      </c>
      <c r="P119" s="38" t="str">
        <f t="shared" si="70"/>
        <v>-</v>
      </c>
      <c r="Q119" s="38" t="str">
        <f t="shared" si="70"/>
        <v>-</v>
      </c>
      <c r="R119" s="155" t="str">
        <f t="shared" si="70"/>
        <v>-</v>
      </c>
      <c r="S119" s="38" t="str">
        <f t="shared" si="70"/>
        <v>-</v>
      </c>
      <c r="T119" s="38" t="str">
        <f t="shared" si="70"/>
        <v>-</v>
      </c>
      <c r="U119" s="38" t="str">
        <f t="shared" si="70"/>
        <v>-</v>
      </c>
      <c r="V119" s="38" t="str">
        <f t="shared" si="70"/>
        <v>-</v>
      </c>
      <c r="W119" s="38" t="str">
        <f t="shared" si="70"/>
        <v>-</v>
      </c>
      <c r="X119" s="38" t="str">
        <f t="shared" si="70"/>
        <v>-</v>
      </c>
      <c r="Y119" s="155" t="str">
        <f t="shared" si="70"/>
        <v>-</v>
      </c>
      <c r="Z119" s="38" t="str">
        <f t="shared" si="70"/>
        <v>-</v>
      </c>
      <c r="AA119" s="38" t="str">
        <f t="shared" si="70"/>
        <v>-</v>
      </c>
      <c r="AB119" s="38" t="str">
        <f t="shared" si="70"/>
        <v>-</v>
      </c>
      <c r="AC119" s="38" t="str">
        <f t="shared" si="70"/>
        <v>-</v>
      </c>
      <c r="AD119" s="38" t="str">
        <f t="shared" si="70"/>
        <v>-</v>
      </c>
      <c r="AE119" s="38" t="str">
        <f t="shared" si="70"/>
        <v>-</v>
      </c>
      <c r="AF119" s="155" t="str">
        <f t="shared" si="70"/>
        <v>-</v>
      </c>
      <c r="AG119" s="38" t="str">
        <f t="shared" si="70"/>
        <v>-</v>
      </c>
      <c r="AH119" s="38" t="str">
        <f t="shared" si="70"/>
        <v>-</v>
      </c>
      <c r="AI119" s="38" t="str">
        <f t="shared" si="70"/>
        <v>-</v>
      </c>
      <c r="AJ119" s="38" t="str">
        <f t="shared" si="70"/>
        <v>-</v>
      </c>
      <c r="AK119" s="38" t="str">
        <f t="shared" si="70"/>
        <v>-</v>
      </c>
      <c r="AL119" s="38" t="str">
        <f t="shared" si="70"/>
        <v>-</v>
      </c>
      <c r="AM119" s="155" t="str">
        <f t="shared" si="70"/>
        <v>-</v>
      </c>
      <c r="AN119" s="155" t="str">
        <f t="shared" si="70"/>
        <v>-</v>
      </c>
    </row>
    <row r="120" spans="1:40" ht="15.75" customHeight="1">
      <c r="A120" s="280" t="s">
        <v>141</v>
      </c>
      <c r="B120" s="281"/>
      <c r="C120" s="281"/>
      <c r="D120" s="282"/>
      <c r="E120" s="39" t="str">
        <f t="shared" ref="E120:AN120" si="71">IFERROR((E30+E31)-E115,"-")</f>
        <v>-</v>
      </c>
      <c r="F120" s="40" t="str">
        <f t="shared" si="71"/>
        <v>-</v>
      </c>
      <c r="G120" s="40" t="str">
        <f t="shared" si="71"/>
        <v>-</v>
      </c>
      <c r="H120" s="40" t="str">
        <f t="shared" si="71"/>
        <v>-</v>
      </c>
      <c r="I120" s="40" t="str">
        <f t="shared" si="71"/>
        <v>-</v>
      </c>
      <c r="J120" s="44" t="str">
        <f t="shared" si="71"/>
        <v>-</v>
      </c>
      <c r="K120" s="156" t="str">
        <f t="shared" si="71"/>
        <v>-</v>
      </c>
      <c r="L120" s="48" t="str">
        <f t="shared" si="71"/>
        <v>-</v>
      </c>
      <c r="M120" s="40" t="str">
        <f t="shared" si="71"/>
        <v>-</v>
      </c>
      <c r="N120" s="40" t="str">
        <f t="shared" si="71"/>
        <v>-</v>
      </c>
      <c r="O120" s="40" t="str">
        <f t="shared" si="71"/>
        <v>-</v>
      </c>
      <c r="P120" s="40" t="str">
        <f t="shared" si="71"/>
        <v>-</v>
      </c>
      <c r="Q120" s="40" t="str">
        <f t="shared" si="71"/>
        <v>-</v>
      </c>
      <c r="R120" s="156" t="str">
        <f t="shared" si="71"/>
        <v>-</v>
      </c>
      <c r="S120" s="40" t="str">
        <f t="shared" si="71"/>
        <v>-</v>
      </c>
      <c r="T120" s="40" t="str">
        <f t="shared" si="71"/>
        <v>-</v>
      </c>
      <c r="U120" s="40" t="str">
        <f t="shared" si="71"/>
        <v>-</v>
      </c>
      <c r="V120" s="40" t="str">
        <f t="shared" si="71"/>
        <v>-</v>
      </c>
      <c r="W120" s="40" t="str">
        <f t="shared" si="71"/>
        <v>-</v>
      </c>
      <c r="X120" s="40" t="str">
        <f t="shared" si="71"/>
        <v>-</v>
      </c>
      <c r="Y120" s="156" t="str">
        <f t="shared" si="71"/>
        <v>-</v>
      </c>
      <c r="Z120" s="40" t="str">
        <f t="shared" si="71"/>
        <v>-</v>
      </c>
      <c r="AA120" s="40" t="str">
        <f t="shared" si="71"/>
        <v>-</v>
      </c>
      <c r="AB120" s="40" t="str">
        <f t="shared" si="71"/>
        <v>-</v>
      </c>
      <c r="AC120" s="40" t="str">
        <f t="shared" si="71"/>
        <v>-</v>
      </c>
      <c r="AD120" s="40" t="str">
        <f t="shared" si="71"/>
        <v>-</v>
      </c>
      <c r="AE120" s="40" t="str">
        <f t="shared" si="71"/>
        <v>-</v>
      </c>
      <c r="AF120" s="156" t="str">
        <f t="shared" si="71"/>
        <v>-</v>
      </c>
      <c r="AG120" s="40" t="str">
        <f t="shared" si="71"/>
        <v>-</v>
      </c>
      <c r="AH120" s="40" t="str">
        <f t="shared" si="71"/>
        <v>-</v>
      </c>
      <c r="AI120" s="40" t="str">
        <f t="shared" si="71"/>
        <v>-</v>
      </c>
      <c r="AJ120" s="40" t="str">
        <f t="shared" si="71"/>
        <v>-</v>
      </c>
      <c r="AK120" s="40" t="str">
        <f t="shared" si="71"/>
        <v>-</v>
      </c>
      <c r="AL120" s="40" t="str">
        <f t="shared" si="71"/>
        <v>-</v>
      </c>
      <c r="AM120" s="156" t="str">
        <f t="shared" si="71"/>
        <v>-</v>
      </c>
      <c r="AN120" s="156" t="str">
        <f t="shared" si="71"/>
        <v>-</v>
      </c>
    </row>
    <row r="121" spans="1:40" ht="15.75" customHeight="1"/>
  </sheetData>
  <sheetProtection formatCells="0" formatColumns="0" formatRows="0" insertColumns="0" insertRows="0" insertHyperlinks="0" deleteColumns="0" deleteRows="0" sort="0" autoFilter="0" pivotTables="0"/>
  <mergeCells count="103">
    <mergeCell ref="A120:D120"/>
    <mergeCell ref="A114:D114"/>
    <mergeCell ref="A115:D115"/>
    <mergeCell ref="A116:D116"/>
    <mergeCell ref="A117:D117"/>
    <mergeCell ref="A118:D118"/>
    <mergeCell ref="A119:D119"/>
    <mergeCell ref="A113:D113"/>
    <mergeCell ref="A83:D83"/>
    <mergeCell ref="A108:D108"/>
    <mergeCell ref="A111:D111"/>
    <mergeCell ref="A112:D112"/>
    <mergeCell ref="A107:D107"/>
    <mergeCell ref="A104:D104"/>
    <mergeCell ref="A105:D105"/>
    <mergeCell ref="A106:D106"/>
    <mergeCell ref="A84:D84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9:D99"/>
    <mergeCell ref="A100:D100"/>
    <mergeCell ref="A102:D102"/>
    <mergeCell ref="A103:D103"/>
    <mergeCell ref="A95:D95"/>
    <mergeCell ref="A96:D96"/>
    <mergeCell ref="A97:D97"/>
    <mergeCell ref="A68:D68"/>
    <mergeCell ref="A70:D70"/>
    <mergeCell ref="A78:D78"/>
    <mergeCell ref="A79:D79"/>
    <mergeCell ref="A80:D80"/>
    <mergeCell ref="A82:D82"/>
    <mergeCell ref="A72:D72"/>
    <mergeCell ref="A73:D73"/>
    <mergeCell ref="A75:D75"/>
    <mergeCell ref="A76:D76"/>
    <mergeCell ref="A77:D77"/>
    <mergeCell ref="A71:D71"/>
    <mergeCell ref="A81:D81"/>
    <mergeCell ref="A64:D64"/>
    <mergeCell ref="A65:D65"/>
    <mergeCell ref="A66:D66"/>
    <mergeCell ref="A67:D67"/>
    <mergeCell ref="A57:D57"/>
    <mergeCell ref="A58:D58"/>
    <mergeCell ref="A59:D59"/>
    <mergeCell ref="A61:D61"/>
    <mergeCell ref="A62:D62"/>
    <mergeCell ref="A63:D63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51:D51"/>
    <mergeCell ref="A52:D52"/>
    <mergeCell ref="A53:D53"/>
    <mergeCell ref="A54:D54"/>
    <mergeCell ref="A55:D55"/>
    <mergeCell ref="A46:D46"/>
    <mergeCell ref="A47:D47"/>
    <mergeCell ref="A48:D48"/>
    <mergeCell ref="A49:D49"/>
    <mergeCell ref="A50:D50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1:B1"/>
    <mergeCell ref="C1:D1"/>
    <mergeCell ref="A3:B3"/>
    <mergeCell ref="C3:D3"/>
    <mergeCell ref="A4:B4"/>
    <mergeCell ref="C4:D4"/>
    <mergeCell ref="AF21:AF22"/>
    <mergeCell ref="AM21:AM22"/>
    <mergeCell ref="AN21:AN22"/>
    <mergeCell ref="K21:K22"/>
    <mergeCell ref="R21:R22"/>
    <mergeCell ref="Y21:Y22"/>
  </mergeCells>
  <dataValidations count="2">
    <dataValidation type="list" allowBlank="1" showInputMessage="1" showErrorMessage="1" sqref="C4:D4">
      <formula1>$C$5:$D$5</formula1>
    </dataValidation>
    <dataValidation type="list" allowBlank="1" showInputMessage="1" showErrorMessage="1" sqref="C4:D4">
      <formula1>$C$5:$D$5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Objectifs!$B$6:$K$6</xm:f>
          </x14:formula1>
          <xm:sqref>C3:D3</xm:sqref>
        </x14:dataValidation>
        <x14:dataValidation type="list" allowBlank="1" showInputMessage="1" showErrorMessage="1">
          <x14:formula1>
            <xm:f>Objectifs!$B$6:$K$6</xm:f>
          </x14:formula1>
          <xm:sqref>C3:D3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Objectifs</vt:lpstr>
      <vt:lpstr>Dates de chargements</vt:lpstr>
      <vt:lpstr>Trame</vt:lpstr>
      <vt:lpstr>Asso_012022</vt:lpstr>
      <vt:lpstr>Asso_022022</vt:lpstr>
      <vt:lpstr>Asso_032022</vt:lpstr>
      <vt:lpstr>Asso_042022</vt:lpstr>
      <vt:lpstr>Asso_052022</vt:lpstr>
      <vt:lpstr>Asso_062022</vt:lpstr>
      <vt:lpstr>Asso_072022</vt:lpstr>
      <vt:lpstr>Asso_082022</vt:lpstr>
      <vt:lpstr>Asso_092022</vt:lpstr>
      <vt:lpstr>Asso_102022</vt:lpstr>
      <vt:lpstr>Asso_112022</vt:lpstr>
      <vt:lpstr>Asso_122022</vt:lpstr>
      <vt:lpstr>Total ANNEE 2022_Asso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Chebabate</dc:creator>
  <cp:keywords/>
  <dc:description/>
  <cp:lastModifiedBy>PC Capital Corp 015</cp:lastModifiedBy>
  <dcterms:created xsi:type="dcterms:W3CDTF">2020-12-29T10:27:23Z</dcterms:created>
  <dcterms:modified xsi:type="dcterms:W3CDTF">2022-10-04T08:47:28Z</dcterms:modified>
  <cp:category/>
</cp:coreProperties>
</file>