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DF40FBB0-5468-44C5-85B3-A750846FE0F0}" xr6:coauthVersionLast="47" xr6:coauthVersionMax="47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25" i="1"/>
  <c r="E26" i="1"/>
  <c r="E27" i="1"/>
  <c r="E28" i="1"/>
  <c r="E29" i="1"/>
  <c r="E30" i="1"/>
  <c r="E22" i="2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<sst xmlns="http://schemas.openxmlformats.org/spreadsheetml/2006/main" count="133" uniqueCount="80">
  <si>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</si>
  <si>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</si>
  <si>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</si>
  <si>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</si>
  <si>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</si>
  <si>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</si>
  <si>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</si>
  <si>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</si>
  <si>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</si>
  <si>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</si>
  <si>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</si>
  <si>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</si>
  <si>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</si>
  <si>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</si>
  <si>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</si>
  <si>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</si>
  <si>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</si>
  <si>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</si>
  <si>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</si>
  <si>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</si>
  <si>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</si>
  <si>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</si>
  <si>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</si>
  <si>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</si>
  <si>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</si>
  <si>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</si>
  <si>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</si>
  <si>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</si>
  <si>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</si>
  <si>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</si>
  <si>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</si>
  <si>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</si>
  <si>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</si>
  <si>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</si>
  <si>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</si>
  <si>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</si>
  <si>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</si>
  <si>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</si>
  <si>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</si>
  <si>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</si>
  <si>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</si>
  <si>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</si>
  <si>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</si>
  <si>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</si>
  <si>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</si>
  <si>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</si>
  <si>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</si>
  <si>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</si>
  <si>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</si>
  <si>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</si>
  <si>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</si>
  <si>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</si>
  <si>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</si>
  <si>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</si>
  <si>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</si>
  <si>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</si>
  <si>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</si>
  <si>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</si>
  <si>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</si>
  <si>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</si>
  <si>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</si>
  <si>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</si>
  <si>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</si>
  <si>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</si>
  <si>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</si>
  <si>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</si>
  <si>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</si>
  <si>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</si>
  <si>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</si>
  <si>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</si>
  <si>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</si>
  <si>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</si>
  <si>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</si>
  <si>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</si>
  <si>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</si>
  <si>
    <t>Criação da FSM</t>
  </si>
  <si>
    <t>Criação da Shield para STM. Continuação da implementação da FSM</t>
  </si>
  <si>
    <t>Implementação da FSM</t>
  </si>
  <si>
    <t>Atualização dos periféricos e pinos a usar na STM</t>
  </si>
  <si>
    <t>Implementação e testes da 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</si>
</sst>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1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40" totalsRowShown="0" headerRowDxfId="39" dataDxfId="38">
  <autoFilter ref="A1:E40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35"/>
    <tableColumn id="3" xr3:uid="{93C97E1E-2A55-43A9-B68E-0598C0D09F28}" name="End Time" dataDxfId="34"/>
    <tableColumn id="6" xr3:uid="{8EF2F89D-4902-4239-8ABF-0BE7E4EB90FB}" name="Duration" dataDxfId="33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6" dataDxfId="5">
  <autoFilter ref="A5:E27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40"/>
  <sheetViews>
    <sheetView tabSelected="1" topLeftCell="A4" zoomScale="115" zoomScaleNormal="115" workbookViewId="0">
      <selection activeCell="A31" sqref="A31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style="34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33" t="s">
        <v>2</v>
      </c>
      <c r="E1" s="5" t="s">
        <v>3</v>
      </c>
      <c r="G1" s="35" t="s">
        <v>40</v>
      </c>
      <c r="H1" s="35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11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5" t="s">
        <v>38</v>
      </c>
      <c r="H8" s="35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29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4.3916666666666666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5" t="s">
        <v>31</v>
      </c>
      <c r="H12" s="35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5.384722222222222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5.384722222222222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4.9645833333333336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4.9645833333333336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5.1243055555555559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5.1243055555555559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25">
      <c r="A25" s="2">
        <v>44354</v>
      </c>
      <c r="B25" s="3">
        <v>0.58333333333333337</v>
      </c>
      <c r="C25" s="4" t="s">
        <v>72</v>
      </c>
      <c r="D25" s="3">
        <v>0.95833333333333337</v>
      </c>
      <c r="E25" s="3">
        <f>Tabela1[[#This Row],[End Time]]-Tabela1[[#This Row],[Start Time]]</f>
        <v>0.375</v>
      </c>
    </row>
    <row r="26" spans="1:8" x14ac:dyDescent="0.25">
      <c r="A26" s="2">
        <v>44355</v>
      </c>
      <c r="B26" s="3">
        <v>0.39583333333333331</v>
      </c>
      <c r="C26" s="4" t="s">
        <v>75</v>
      </c>
      <c r="D26" s="3">
        <v>1</v>
      </c>
      <c r="E26" s="3">
        <f>Tabela1[[#This Row],[End Time]]-Tabela1[[#This Row],[Start Time]]</f>
        <v>0.60416666666666674</v>
      </c>
    </row>
    <row r="27" spans="1:8" x14ac:dyDescent="0.25">
      <c r="A27" s="2">
        <v>44356</v>
      </c>
      <c r="B27" s="3">
        <v>1</v>
      </c>
      <c r="C27" s="4" t="s">
        <v>77</v>
      </c>
      <c r="D27" s="3">
        <v>1.0416666666666667</v>
      </c>
      <c r="E27" s="3">
        <f>Tabela1[[#This Row],[End Time]]-Tabela1[[#This Row],[Start Time]]</f>
        <v>4.1666666666666741E-2</v>
      </c>
    </row>
    <row r="28" spans="1:8" x14ac:dyDescent="0.25">
      <c r="A28" s="2">
        <v>44356</v>
      </c>
      <c r="B28" s="3">
        <v>0.41666666666666669</v>
      </c>
      <c r="C28" s="4" t="s">
        <v>76</v>
      </c>
      <c r="D28" s="3">
        <v>1</v>
      </c>
      <c r="E28" s="3">
        <f>Tabela1[[#This Row],[End Time]]-Tabela1[[#This Row],[Start Time]]</f>
        <v>0.58333333333333326</v>
      </c>
    </row>
    <row r="29" spans="1:8" x14ac:dyDescent="0.25">
      <c r="A29" s="2">
        <v>44356</v>
      </c>
      <c r="B29" s="3">
        <v>1</v>
      </c>
      <c r="C29" s="4" t="s">
        <v>78</v>
      </c>
      <c r="D29" s="3">
        <v>1.0833333333333333</v>
      </c>
      <c r="E29" s="3">
        <f>Tabela1[[#This Row],[End Time]]-Tabela1[[#This Row],[Start Time]]</f>
        <v>8.3333333333333259E-2</v>
      </c>
    </row>
    <row r="30" spans="1:8" x14ac:dyDescent="0.25">
      <c r="A30" s="2">
        <v>44357</v>
      </c>
      <c r="B30" s="3">
        <v>0.39583333333333331</v>
      </c>
      <c r="C30" s="4" t="s">
        <v>79</v>
      </c>
      <c r="D30" s="3">
        <v>1</v>
      </c>
      <c r="E30" s="3">
        <f>Tabela1[[#This Row],[End Time]]-Tabela1[[#This Row],[Start Time]]</f>
        <v>0.60416666666666674</v>
      </c>
    </row>
    <row r="31" spans="1:8" x14ac:dyDescent="0.25">
      <c r="A31" s="1"/>
      <c r="B31" s="3"/>
      <c r="C31" s="4"/>
      <c r="D31" s="3"/>
      <c r="E31" s="3">
        <f>Tabela1[[#This Row],[End Time]]-Tabela1[[#This Row],[Start Time]]</f>
        <v>0</v>
      </c>
    </row>
    <row r="32" spans="1:8" x14ac:dyDescent="0.25">
      <c r="A32" s="1"/>
      <c r="B32" s="3"/>
      <c r="C32" s="4"/>
      <c r="D32" s="3"/>
      <c r="E32" s="3">
        <f>Tabela1[[#This Row],[End Time]]-Tabela1[[#This Row],[Start Time]]</f>
        <v>0</v>
      </c>
    </row>
    <row r="33" spans="1:5" x14ac:dyDescent="0.25">
      <c r="A33" s="1"/>
      <c r="B33" s="3"/>
      <c r="C33" s="4"/>
      <c r="D33" s="3"/>
      <c r="E33" s="3">
        <f>Tabela1[[#This Row],[End Time]]-Tabela1[[#This Row],[Start Time]]</f>
        <v>0</v>
      </c>
    </row>
    <row r="34" spans="1:5" x14ac:dyDescent="0.25">
      <c r="A34" s="1"/>
      <c r="B34" s="3"/>
      <c r="C34" s="4"/>
      <c r="D34" s="3"/>
      <c r="E34" s="3">
        <f>Tabela1[[#This Row],[End Time]]-Tabela1[[#This Row],[Start Time]]</f>
        <v>0</v>
      </c>
    </row>
    <row r="35" spans="1:5" x14ac:dyDescent="0.25">
      <c r="A35" s="1"/>
      <c r="B35" s="3"/>
      <c r="C35" s="4"/>
      <c r="D35" s="3"/>
      <c r="E35" s="3">
        <f>Tabela1[[#This Row],[End Time]]-Tabela1[[#This Row],[Start Time]]</f>
        <v>0</v>
      </c>
    </row>
    <row r="36" spans="1:5" x14ac:dyDescent="0.25">
      <c r="A36" s="1"/>
      <c r="B36" s="3"/>
      <c r="C36" s="4"/>
      <c r="D36" s="3"/>
      <c r="E36" s="3">
        <f>Tabela1[[#This Row],[End Time]]-Tabela1[[#This Row],[Start Time]]</f>
        <v>0</v>
      </c>
    </row>
    <row r="37" spans="1:5" x14ac:dyDescent="0.25">
      <c r="A37" s="1"/>
      <c r="B37" s="3"/>
      <c r="C37" s="4"/>
      <c r="D37" s="3"/>
      <c r="E37" s="3">
        <f>Tabela1[[#This Row],[End Time]]-Tabela1[[#This Row],[Start Time]]</f>
        <v>0</v>
      </c>
    </row>
    <row r="38" spans="1:5" x14ac:dyDescent="0.25">
      <c r="A38" s="1"/>
      <c r="B38" s="3"/>
      <c r="C38" s="4"/>
      <c r="D38" s="3"/>
      <c r="E38" s="3">
        <f>Tabela1[[#This Row],[End Time]]-Tabela1[[#This Row],[Start Time]]</f>
        <v>0</v>
      </c>
    </row>
    <row r="39" spans="1:5" x14ac:dyDescent="0.25">
      <c r="A39" s="1"/>
      <c r="B39" s="3"/>
      <c r="C39" s="4"/>
      <c r="D39" s="3"/>
      <c r="E39" s="3">
        <f>Tabela1[[#This Row],[End Time]]-Tabela1[[#This Row],[Start Time]]</f>
        <v>0</v>
      </c>
    </row>
    <row r="40" spans="1:5" x14ac:dyDescent="0.25">
      <c r="A40" s="1"/>
      <c r="B40" s="3"/>
      <c r="C40" s="4"/>
      <c r="D40" s="3"/>
      <c r="E4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40">
    <cfRule type="duplicateValues" dxfId="4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30" zoomScaleNormal="130" workbookViewId="0">
      <selection activeCell="E5" sqref="E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9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25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25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36" t="s">
        <v>32</v>
      </c>
      <c r="H6" s="36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36" t="s">
        <v>33</v>
      </c>
      <c r="H7" s="36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2" priority="4"/>
  </conditionalFormatting>
  <conditionalFormatting sqref="A1:A2 A4:A20">
    <cfRule type="duplicateValues" priority="3"/>
  </conditionalFormatting>
  <conditionalFormatting sqref="A3">
    <cfRule type="duplicateValues" dxfId="31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4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0.57291666666666674</v>
      </c>
    </row>
    <row r="4" spans="1:8" x14ac:dyDescent="0.25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30">
        <v>44352</v>
      </c>
      <c r="B5" s="31">
        <v>0.60416666666666663</v>
      </c>
      <c r="C5" s="32" t="s">
        <v>73</v>
      </c>
      <c r="D5" s="31">
        <v>0.77083333333333337</v>
      </c>
      <c r="E5" s="3">
        <f>Tabela147[[#This Row],[End Time]]-Tabela147[[#This Row],[Start Time]]</f>
        <v>0.16666666666666674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36" t="s">
        <v>34</v>
      </c>
      <c r="H6" s="36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36" t="s">
        <v>35</v>
      </c>
      <c r="H7" s="36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D5" sqref="D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25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36" t="s">
        <v>36</v>
      </c>
      <c r="H6" s="36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36" t="s">
        <v>37</v>
      </c>
      <c r="H7" s="36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E21" sqref="E21"/>
    </sheetView>
  </sheetViews>
  <sheetFormatPr defaultRowHeight="15" x14ac:dyDescent="0.25"/>
  <cols>
    <col min="1" max="1" width="12.140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89.17022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/>
      <c r="B23" s="10"/>
      <c r="C23" s="1"/>
      <c r="D23" s="7"/>
      <c r="E23" s="8">
        <f>HYPERLINK(,Tabela2[[#This Row],[Produto]])</f>
        <v>0</v>
      </c>
    </row>
    <row r="24" spans="1:5" x14ac:dyDescent="0.25">
      <c r="A24" s="9"/>
      <c r="B24" s="10"/>
      <c r="C24" s="1"/>
      <c r="D24" s="7"/>
      <c r="E24" s="8">
        <f>HYPERLINK(,Tabela2[[#This Row],[Produto]])</f>
        <v>0</v>
      </c>
    </row>
    <row r="25" spans="1:5" x14ac:dyDescent="0.25">
      <c r="A25" s="9"/>
      <c r="B25" s="10"/>
      <c r="C25" s="1"/>
      <c r="D25" s="7"/>
      <c r="E25" s="8">
        <f>HYPERLINK(,Tabela2[[#This Row],[Produto]])</f>
        <v>0</v>
      </c>
    </row>
    <row r="26" spans="1:5" x14ac:dyDescent="0.25">
      <c r="A26" s="9"/>
      <c r="B26" s="10"/>
      <c r="C26" s="1"/>
      <c r="D26" s="7"/>
      <c r="E26" s="8">
        <f>HYPERLINK(,Tabela2[[#This Row],[Produto]])</f>
        <v>0</v>
      </c>
    </row>
    <row r="27" spans="1:5" x14ac:dyDescent="0.2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2021-06-10T23:33:59Z</dcterms:modified>
</cp:coreProperties>
</file>