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Miranda\Desktop\ProjetosUM\DWR-19\02Others\"/>
    </mc:Choice>
  </mc:AlternateContent>
  <xr:revisionPtr revIDLastSave="0" documentId="13_ncr:1_{4FF922EC-63FA-4399-B358-BC889624D5B2}" xr6:coauthVersionLast="47" xr6:coauthVersionMax="47" xr10:uidLastSave="{00000000-0000-0000-0000-000000000000}"/>
  <bookViews>
    <workbookView xWindow="-108" yWindow="-108" windowWidth="23256" windowHeight="12576" activeTab="1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E26" i="2"/>
  <c r="E27" i="2"/>
  <c r="D21" i="2"/>
  <c r="D16" i="2"/>
  <c r="D20" i="2"/>
  <c r="D18" i="2"/>
  <c r="D19" i="2"/>
  <c r="B2" i="2" s="1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<sst xmlns="http://schemas.openxmlformats.org/spreadsheetml/2006/main" count="124" uniqueCount="73">
  <si>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</si>
  <si>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</si>
  <si>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</si>
  <si>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</si>
  <si>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</si>
  <si>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</si>
  <si>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</si>
  <si>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</si>
  <si>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</si>
  <si>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</si>
  <si>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</si>
  <si>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</si>
  <si>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</si>
  <si>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</si>
  <si>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</si>
  <si>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</si>
  <si>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</si>
  <si>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</si>
  <si>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</si>
  <si>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</si>
  <si>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</si>
  <si>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</si>
  <si>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</si>
  <si>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</si>
  <si>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</si>
  <si>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</si>
  <si>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</si>
  <si>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</si>
  <si>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</si>
  <si>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</si>
  <si>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</si>
  <si>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</si>
  <si>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</si>
  <si>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</si>
  <si>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</si>
  <si>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</si>
  <si>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</si>
  <si>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</si>
  <si>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</si>
  <si>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</si>
  <si>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</si>
  <si>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</si>
  <si>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</si>
  <si>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</si>
  <si>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</si>
  <si>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</si>
  <si>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</si>
  <si>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</si>
  <si>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</si>
  <si>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</si>
  <si>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estudo do modulo RFID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</si>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</sst>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1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24" totalsRowShown="0" headerRowDxfId="39" dataDxfId="38">
  <autoFilter ref="A1:E24" xr:uid="{1B66A83B-1E9C-400A-A414-4BA5EB76EA0B}"/>
  <tableColumns count="5">
    <tableColumn id="1" xr3:uid="{5AD32248-1077-464B-A7D3-70E7C7D94823}" name="Day" dataDxfId="37"/>
    <tableColumn id="2" xr3:uid="{1C9ADB5E-D81F-498C-9278-7858E935AA74}" name="Start Time" dataDxfId="36"/>
    <tableColumn id="5" xr3:uid="{ED087065-3F1F-4D46-914E-DD7DE82F29BC}" name="Tasks" dataDxfId="35"/>
    <tableColumn id="3" xr3:uid="{93C97E1E-2A55-43A9-B68E-0598C0D09F28}" name="End Time" dataDxfId="34"/>
    <tableColumn id="6" xr3:uid="{8EF2F89D-4902-4239-8ABF-0BE7E4EB90FB}" name="Duration" dataDxfId="33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27" totalsRowShown="0" headerRowDxfId="6" dataDxfId="5">
  <autoFilter ref="A5:E27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24"/>
  <sheetViews>
    <sheetView zoomScale="115" zoomScaleNormal="115" workbookViewId="0">
      <selection activeCell="C23" sqref="C23"/>
    </sheetView>
  </sheetViews>
  <sheetFormatPr defaultRowHeight="14.4" x14ac:dyDescent="0.3"/>
  <cols>
    <col min="1" max="1" width="8.88671875" bestFit="1" customWidth="1"/>
    <col min="2" max="2" width="14.5546875" bestFit="1" customWidth="1"/>
    <col min="3" max="3" width="61.33203125" customWidth="1"/>
    <col min="4" max="4" width="13.6640625" bestFit="1" customWidth="1"/>
    <col min="5" max="5" width="13.33203125" bestFit="1" customWidth="1"/>
    <col min="7" max="7" width="19.33203125" bestFit="1" customWidth="1"/>
    <col min="8" max="8" width="19.886718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8" t="s">
        <v>40</v>
      </c>
      <c r="H1" s="28"/>
    </row>
    <row r="2" spans="1:8" x14ac:dyDescent="0.3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3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3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44370</v>
      </c>
    </row>
    <row r="5" spans="1:8" x14ac:dyDescent="0.3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3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17</v>
      </c>
    </row>
    <row r="7" spans="1:8" x14ac:dyDescent="0.3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3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28" t="s">
        <v>38</v>
      </c>
      <c r="H8" s="28"/>
    </row>
    <row r="9" spans="1:8" x14ac:dyDescent="0.3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22</v>
      </c>
    </row>
    <row r="10" spans="1:8" x14ac:dyDescent="0.3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1.1104166666666666</v>
      </c>
    </row>
    <row r="11" spans="1:8" x14ac:dyDescent="0.3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3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28" t="s">
        <v>31</v>
      </c>
      <c r="H12" s="28"/>
    </row>
    <row r="13" spans="1:8" x14ac:dyDescent="0.3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2.103472222222222</v>
      </c>
    </row>
    <row r="14" spans="1:8" x14ac:dyDescent="0.3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2.103472222222222</v>
      </c>
    </row>
    <row r="15" spans="1:8" x14ac:dyDescent="0.3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1.5166666666666666</v>
      </c>
    </row>
    <row r="16" spans="1:8" x14ac:dyDescent="0.3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1.5166666666666666</v>
      </c>
    </row>
    <row r="17" spans="1:8" x14ac:dyDescent="0.3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1.8430555555555554</v>
      </c>
    </row>
    <row r="18" spans="1:8" x14ac:dyDescent="0.3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1.8430555555555554</v>
      </c>
    </row>
    <row r="19" spans="1:8" x14ac:dyDescent="0.3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3">
      <c r="A20" s="2">
        <v>44349</v>
      </c>
      <c r="B20" s="3">
        <v>0.60416666666666663</v>
      </c>
      <c r="C20" s="4" t="s">
        <v>60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3">
      <c r="A21" s="2">
        <v>44349</v>
      </c>
      <c r="B21" s="3">
        <v>0.875</v>
      </c>
      <c r="C21" s="4" t="s">
        <v>66</v>
      </c>
      <c r="D21" s="3">
        <v>1</v>
      </c>
      <c r="E21" s="3">
        <f>Tabela1[[#This Row],[End Time]]-Tabela1[[#This Row],[Start Time]]</f>
        <v>0.125</v>
      </c>
    </row>
    <row r="22" spans="1:8" x14ac:dyDescent="0.3">
      <c r="A22" s="2">
        <v>44350</v>
      </c>
      <c r="B22" s="3">
        <v>0.39583333333333331</v>
      </c>
      <c r="C22" s="4"/>
      <c r="D22" s="3"/>
      <c r="E22" s="3">
        <f>Tabela1[[#This Row],[End Time]]-Tabela1[[#This Row],[Start Time]]</f>
        <v>-0.39583333333333331</v>
      </c>
    </row>
    <row r="23" spans="1:8" x14ac:dyDescent="0.3">
      <c r="A23" s="2">
        <v>44351</v>
      </c>
      <c r="B23" s="3">
        <v>0.60416666666666663</v>
      </c>
      <c r="C23" s="4" t="s">
        <v>70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3">
      <c r="A24" s="1"/>
      <c r="B24" s="3"/>
      <c r="C24" s="4"/>
      <c r="D24" s="3"/>
      <c r="E24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24">
    <cfRule type="duplicateValues" dxfId="4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tabSelected="1" zoomScale="145" zoomScaleNormal="145" workbookViewId="0">
      <selection activeCell="E5" sqref="E5"/>
    </sheetView>
  </sheetViews>
  <sheetFormatPr defaultRowHeight="14.4" x14ac:dyDescent="0.3"/>
  <cols>
    <col min="1" max="1" width="8.88671875" bestFit="1" customWidth="1"/>
    <col min="2" max="2" width="14.5546875" bestFit="1" customWidth="1"/>
    <col min="3" max="3" width="61.33203125" customWidth="1"/>
    <col min="4" max="4" width="13.6640625" bestFit="1" customWidth="1"/>
    <col min="5" max="5" width="13.33203125" bestFit="1" customWidth="1"/>
    <col min="7" max="7" width="18" bestFit="1" customWidth="1"/>
    <col min="8" max="8" width="19.886718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8" t="s">
        <v>41</v>
      </c>
      <c r="H1" s="28"/>
    </row>
    <row r="2" spans="1:8" x14ac:dyDescent="0.3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4</v>
      </c>
    </row>
    <row r="3" spans="1:8" x14ac:dyDescent="0.3">
      <c r="A3" s="2">
        <v>44348</v>
      </c>
      <c r="B3" s="3">
        <v>0.375</v>
      </c>
      <c r="C3" s="4" t="s">
        <v>59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0.99305555555555547</v>
      </c>
    </row>
    <row r="4" spans="1:8" x14ac:dyDescent="0.3">
      <c r="A4" s="2">
        <v>44352</v>
      </c>
      <c r="B4" s="3">
        <v>0.66666666666666663</v>
      </c>
      <c r="C4" s="4" t="s">
        <v>71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3">
      <c r="A5" s="2">
        <v>44353</v>
      </c>
      <c r="B5" s="3">
        <v>0.58333333333333337</v>
      </c>
      <c r="C5" s="4" t="s">
        <v>72</v>
      </c>
      <c r="D5" s="3">
        <v>0.77083333333333337</v>
      </c>
      <c r="E5" s="3">
        <f>Tabela14[[#This Row],[End Time]]-Tabela14[[#This Row],[Start Time]]</f>
        <v>0.1875</v>
      </c>
      <c r="G5" s="28" t="s">
        <v>39</v>
      </c>
      <c r="H5" s="28"/>
    </row>
    <row r="6" spans="1:8" x14ac:dyDescent="0.3">
      <c r="A6" s="2"/>
      <c r="B6" s="3"/>
      <c r="C6" s="4"/>
      <c r="D6" s="3"/>
      <c r="E6" s="3">
        <f>Tabela14[[#This Row],[End Time]]-Tabela14[[#This Row],[Start Time]]</f>
        <v>0</v>
      </c>
      <c r="G6" s="29" t="s">
        <v>32</v>
      </c>
      <c r="H6" s="29"/>
    </row>
    <row r="7" spans="1:8" x14ac:dyDescent="0.3">
      <c r="A7" s="2"/>
      <c r="B7" s="3"/>
      <c r="C7" s="4"/>
      <c r="D7" s="3"/>
      <c r="E7" s="3">
        <f>Tabela14[[#This Row],[End Time]]-Tabela14[[#This Row],[Start Time]]</f>
        <v>0</v>
      </c>
      <c r="G7" s="29" t="s">
        <v>33</v>
      </c>
      <c r="H7" s="29"/>
    </row>
    <row r="8" spans="1:8" x14ac:dyDescent="0.3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3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3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3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3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3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3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3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3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3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3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3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3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3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3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3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3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32" priority="4"/>
  </conditionalFormatting>
  <conditionalFormatting sqref="A1:A2 A4:A20">
    <cfRule type="duplicateValues" priority="3"/>
  </conditionalFormatting>
  <conditionalFormatting sqref="A3">
    <cfRule type="duplicateValues" dxfId="31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4" sqref="C4"/>
    </sheetView>
  </sheetViews>
  <sheetFormatPr defaultRowHeight="14.4" x14ac:dyDescent="0.3"/>
  <cols>
    <col min="1" max="1" width="8.88671875" bestFit="1" customWidth="1"/>
    <col min="2" max="2" width="14.5546875" bestFit="1" customWidth="1"/>
    <col min="3" max="3" width="61.33203125" customWidth="1"/>
    <col min="4" max="4" width="13.6640625" bestFit="1" customWidth="1"/>
    <col min="5" max="5" width="13.33203125" bestFit="1" customWidth="1"/>
    <col min="7" max="7" width="18" bestFit="1" customWidth="1"/>
    <col min="8" max="8" width="19.886718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8" t="s">
        <v>41</v>
      </c>
      <c r="H1" s="28"/>
    </row>
    <row r="2" spans="1:8" x14ac:dyDescent="0.3">
      <c r="A2" s="2">
        <v>44288</v>
      </c>
      <c r="B2" s="3">
        <v>0.85416666666666663</v>
      </c>
      <c r="C2" s="4" t="s">
        <v>50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3</v>
      </c>
    </row>
    <row r="3" spans="1:8" x14ac:dyDescent="0.3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0.40625</v>
      </c>
    </row>
    <row r="4" spans="1:8" x14ac:dyDescent="0.3">
      <c r="A4" s="2">
        <v>44321</v>
      </c>
      <c r="B4" s="3">
        <v>0.57638888888888895</v>
      </c>
      <c r="C4" s="4" t="s">
        <v>51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3">
      <c r="E5" s="3">
        <f>Tabela147[[#This Row],[End Time]]-Tabela147[[#This Row],[Start Time]]</f>
        <v>0</v>
      </c>
      <c r="G5" s="28" t="s">
        <v>39</v>
      </c>
      <c r="H5" s="28"/>
    </row>
    <row r="6" spans="1:8" x14ac:dyDescent="0.3">
      <c r="A6" s="2"/>
      <c r="B6" s="3"/>
      <c r="C6" s="4"/>
      <c r="D6" s="3"/>
      <c r="E6" s="3">
        <f>Tabela147[[#This Row],[End Time]]-Tabela147[[#This Row],[Start Time]]</f>
        <v>0</v>
      </c>
      <c r="G6" s="29" t="s">
        <v>34</v>
      </c>
      <c r="H6" s="29"/>
    </row>
    <row r="7" spans="1:8" x14ac:dyDescent="0.3">
      <c r="A7" s="2"/>
      <c r="B7" s="3"/>
      <c r="C7" s="4"/>
      <c r="D7" s="3"/>
      <c r="E7" s="3">
        <f>Tabela147[[#This Row],[End Time]]-Tabela147[[#This Row],[Start Time]]</f>
        <v>0</v>
      </c>
      <c r="G7" s="29" t="s">
        <v>35</v>
      </c>
      <c r="H7" s="29"/>
    </row>
    <row r="8" spans="1:8" x14ac:dyDescent="0.3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3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3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3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3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3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3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3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3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3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3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3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3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3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3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3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3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3" priority="6"/>
  </conditionalFormatting>
  <conditionalFormatting sqref="A1:A2 A4 A6:A20">
    <cfRule type="duplicateValues" priority="5"/>
  </conditionalFormatting>
  <conditionalFormatting sqref="A3">
    <cfRule type="duplicateValues" dxfId="22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30" zoomScaleNormal="130" workbookViewId="0">
      <selection activeCell="C6" sqref="C6"/>
    </sheetView>
  </sheetViews>
  <sheetFormatPr defaultRowHeight="14.4" x14ac:dyDescent="0.3"/>
  <cols>
    <col min="1" max="1" width="8.88671875" bestFit="1" customWidth="1"/>
    <col min="2" max="2" width="14.5546875" bestFit="1" customWidth="1"/>
    <col min="3" max="3" width="67.5546875" bestFit="1" customWidth="1"/>
    <col min="4" max="4" width="13.6640625" bestFit="1" customWidth="1"/>
    <col min="5" max="5" width="13.33203125" bestFit="1" customWidth="1"/>
    <col min="7" max="7" width="18" bestFit="1" customWidth="1"/>
    <col min="8" max="8" width="19.88671875" style="1" bestFit="1" customWidth="1"/>
  </cols>
  <sheetData>
    <row r="1" spans="1:8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28" t="s">
        <v>41</v>
      </c>
      <c r="H1" s="28"/>
    </row>
    <row r="2" spans="1:8" x14ac:dyDescent="0.3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3</v>
      </c>
    </row>
    <row r="3" spans="1:8" x14ac:dyDescent="0.3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0.73263888888888895</v>
      </c>
    </row>
    <row r="4" spans="1:8" x14ac:dyDescent="0.3">
      <c r="A4" s="2">
        <v>44348</v>
      </c>
      <c r="B4" s="3">
        <v>0.375</v>
      </c>
      <c r="C4" s="4" t="s">
        <v>52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3">
      <c r="A5" s="2"/>
      <c r="B5" s="3"/>
      <c r="C5" s="4"/>
      <c r="D5" s="3"/>
      <c r="E5" s="3">
        <f>Tabela1478[[#This Row],[End Time]]-Tabela1478[[#This Row],[Start Time]]</f>
        <v>0</v>
      </c>
      <c r="G5" s="28" t="s">
        <v>39</v>
      </c>
      <c r="H5" s="28"/>
    </row>
    <row r="6" spans="1:8" x14ac:dyDescent="0.3">
      <c r="A6" s="2"/>
      <c r="B6" s="3"/>
      <c r="C6" s="4"/>
      <c r="D6" s="3"/>
      <c r="E6" s="3">
        <f>Tabela1478[[#This Row],[End Time]]-Tabela1478[[#This Row],[Start Time]]</f>
        <v>0</v>
      </c>
      <c r="G6" s="29" t="s">
        <v>36</v>
      </c>
      <c r="H6" s="29"/>
    </row>
    <row r="7" spans="1:8" x14ac:dyDescent="0.3">
      <c r="A7" s="2"/>
      <c r="B7" s="3"/>
      <c r="C7" s="4"/>
      <c r="D7" s="3"/>
      <c r="E7" s="3">
        <f>Tabela1478[[#This Row],[End Time]]-Tabela1478[[#This Row],[Start Time]]</f>
        <v>0</v>
      </c>
      <c r="G7" s="29" t="s">
        <v>37</v>
      </c>
      <c r="H7" s="29"/>
    </row>
    <row r="8" spans="1:8" x14ac:dyDescent="0.3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3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3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3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3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3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3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3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3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3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3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3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3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3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3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3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3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27"/>
  <sheetViews>
    <sheetView zoomScale="130" zoomScaleNormal="130" workbookViewId="0">
      <selection activeCell="B22" sqref="B22"/>
    </sheetView>
  </sheetViews>
  <sheetFormatPr defaultRowHeight="14.4" x14ac:dyDescent="0.3"/>
  <cols>
    <col min="1" max="1" width="12.109375" customWidth="1"/>
    <col min="2" max="2" width="58.44140625" bestFit="1" customWidth="1"/>
    <col min="3" max="3" width="9.33203125" bestFit="1" customWidth="1"/>
    <col min="4" max="4" width="14.44140625" bestFit="1" customWidth="1"/>
    <col min="5" max="5" width="58.44140625" bestFit="1" customWidth="1"/>
  </cols>
  <sheetData>
    <row r="2" spans="1:5" x14ac:dyDescent="0.3">
      <c r="A2" s="6" t="s">
        <v>19</v>
      </c>
      <c r="B2" s="20">
        <f>SUMPRODUCT(Tabela2[QTD], Tabela2[Preço_uni])</f>
        <v>89.17022</v>
      </c>
    </row>
    <row r="5" spans="1:5" x14ac:dyDescent="0.3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3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3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3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3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3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3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3">
      <c r="A12" s="9" t="s">
        <v>55</v>
      </c>
      <c r="B12" s="10" t="s">
        <v>54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3">
      <c r="A13" s="9" t="s">
        <v>53</v>
      </c>
      <c r="B13" s="10" t="s">
        <v>56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3">
      <c r="A14" s="9" t="s">
        <v>53</v>
      </c>
      <c r="B14" s="10" t="s">
        <v>57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3">
      <c r="A15" s="9" t="s">
        <v>53</v>
      </c>
      <c r="B15" s="21" t="s">
        <v>58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3">
      <c r="A16" s="9" t="s">
        <v>53</v>
      </c>
      <c r="B16" s="10" t="s">
        <v>61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3">
      <c r="A17" s="9" t="s">
        <v>53</v>
      </c>
      <c r="B17" s="10" t="s">
        <v>62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3">
      <c r="A18" s="9" t="s">
        <v>53</v>
      </c>
      <c r="B18" s="10" t="s">
        <v>63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3">
      <c r="A19" s="9" t="s">
        <v>53</v>
      </c>
      <c r="B19" s="10" t="s">
        <v>64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3">
      <c r="A20" s="9" t="s">
        <v>53</v>
      </c>
      <c r="B20" s="10" t="s">
        <v>65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3">
      <c r="A21" s="9" t="s">
        <v>53</v>
      </c>
      <c r="B21" s="10" t="s">
        <v>67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3">
      <c r="A22" s="9" t="s">
        <v>68</v>
      </c>
      <c r="B22" s="10" t="s">
        <v>69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3">
      <c r="A23" s="9"/>
      <c r="B23" s="10"/>
      <c r="C23" s="1"/>
      <c r="D23" s="7"/>
      <c r="E23" s="8">
        <f>HYPERLINK(,Tabela2[[#This Row],[Produto]])</f>
        <v>0</v>
      </c>
    </row>
    <row r="24" spans="1:5" x14ac:dyDescent="0.3">
      <c r="A24" s="9"/>
      <c r="B24" s="10"/>
      <c r="C24" s="1"/>
      <c r="D24" s="7"/>
      <c r="E24" s="8">
        <f>HYPERLINK(,Tabela2[[#This Row],[Produto]])</f>
        <v>0</v>
      </c>
    </row>
    <row r="25" spans="1:5" x14ac:dyDescent="0.3">
      <c r="A25" s="9"/>
      <c r="B25" s="10"/>
      <c r="C25" s="1"/>
      <c r="D25" s="7"/>
      <c r="E25" s="8">
        <f>HYPERLINK(,Tabela2[[#This Row],[Produto]])</f>
        <v>0</v>
      </c>
    </row>
    <row r="26" spans="1:5" x14ac:dyDescent="0.3">
      <c r="A26" s="9"/>
      <c r="B26" s="10"/>
      <c r="C26" s="1"/>
      <c r="D26" s="7"/>
      <c r="E26" s="8">
        <f>HYPERLINK(,Tabela2[[#This Row],[Produto]])</f>
        <v>0</v>
      </c>
    </row>
    <row r="27" spans="1:5" x14ac:dyDescent="0.3">
      <c r="A27" s="9"/>
      <c r="B27" s="10"/>
      <c r="C27" s="1"/>
      <c r="D27" s="7"/>
      <c r="E27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JoaoMiranda</cp:lastModifiedBy>
  <dcterms:created xsi:type="dcterms:W3CDTF">2021-03-08T14:23:03Z</dcterms:created>
  <dcterms:modified xsi:type="dcterms:W3CDTF">2021-06-06T19:53:18Z</dcterms:modified>
</cp:coreProperties>
</file>