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368142DF-6118-4871-8B04-1D0C3FCADA75}" xr6:coauthVersionLast="47" xr6:coauthVersionMax="47" xr10:uidLastSave="{00000000-0000-0000-0000-000000000000}"/>
  <bookViews>
    <workbookView xWindow="-110" yWindow="-110" windowWidth="19420" windowHeight="11020" activeTab="4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<sst xmlns="http://schemas.openxmlformats.org/spreadsheetml/2006/main" count="137" uniqueCount="81">
  <si>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</si>
  <si>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</si>
  <si>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</si>
  <si>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</si>
  <si>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</si>
  <si>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</si>
  <si>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</si>
  <si>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</si>
  <si>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</si>
  <si>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</si>
  <si>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</si>
  <si>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</si>
  <si>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</si>
  <si>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</si>
  <si>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</si>
  <si>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</si>
  <si>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</si>
  <si>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</si>
  <si>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</si>
  <si>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</si>
  <si>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</si>
  <si>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</si>
  <si>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</si>
  <si>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</si>
  <si>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</si>
  <si>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</si>
  <si>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</si>
  <si>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</si>
  <si>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</si>
  <si>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</si>
  <si>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</si>
  <si>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</si>
  <si>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</si>
  <si>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</si>
  <si>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</si>
  <si>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</si>
  <si>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</si>
  <si>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</si>
  <si>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</si>
  <si>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</si>
  <si>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</si>
  <si>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</si>
  <si>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</si>
  <si>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</si>
  <si>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</si>
  <si>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</si>
  <si>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</si>
  <si>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</si>
  <si>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</si>
  <si>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</si>
  <si>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</si>
  <si>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</si>
  <si>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</si>
  <si>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</si>
  <si>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</si>
  <si>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</si>
  <si>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</si>
  <si>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</si>
  <si>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</si>
  <si>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</si>
  <si>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</si>
  <si>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</si>
  <si>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</si>
  <si>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</si>
  <si>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</si>
  <si>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</si>
  <si>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</si>
  <si>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</si>
  <si>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</si>
  <si>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</si>
  <si>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</si>
  <si>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</si>
  <si>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</si>
  <si>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</si>
  <si>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</si>
  <si>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</si>
  <si>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</si>
  <si>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</si>
  <si>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</si>
  <si>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</si>
  <si>
    <t>Manga Espiral Wrapping 20-60mm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</si>
</sst>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39" dataDxfId="38">
  <autoFilter ref="A1:E4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zoomScale="115" zoomScaleNormal="115" workbookViewId="0">
      <selection activeCell="C22" sqref="C22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style="34" bestFit="1" customWidth="1"/>
    <col min="5" max="5" width="13.26953125" bestFit="1" customWidth="1"/>
    <col min="7" max="7" width="19.26953125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3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3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3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3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9</v>
      </c>
    </row>
    <row r="7" spans="1:8" x14ac:dyDescent="0.3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3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3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30</v>
      </c>
    </row>
    <row r="10" spans="1:8" x14ac:dyDescent="0.3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4.7874999999999996</v>
      </c>
    </row>
    <row r="11" spans="1:8" x14ac:dyDescent="0.3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3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3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5.780555555555555</v>
      </c>
    </row>
    <row r="14" spans="1:8" x14ac:dyDescent="0.3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5.780555555555555</v>
      </c>
    </row>
    <row r="15" spans="1:8" x14ac:dyDescent="0.3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5.3604166666666666</v>
      </c>
    </row>
    <row r="16" spans="1:8" x14ac:dyDescent="0.3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5.3604166666666666</v>
      </c>
    </row>
    <row r="17" spans="1:8" x14ac:dyDescent="0.3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5.6451388888888889</v>
      </c>
    </row>
    <row r="18" spans="1:8" x14ac:dyDescent="0.3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5.6451388888888889</v>
      </c>
    </row>
    <row r="19" spans="1:8" x14ac:dyDescent="0.3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3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3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3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3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3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3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3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3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35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35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35">
      <c r="A30" s="2">
        <v>44357</v>
      </c>
      <c r="B30" s="3">
        <v>0.39583333333333331</v>
      </c>
      <c r="C30" s="4" t="s">
        <v>79</v>
      </c>
      <c r="D30" s="3">
        <v>1</v>
      </c>
      <c r="E30" s="3">
        <f>Tabela1[[#This Row],[End Time]]-Tabela1[[#This Row],[Start Time]]</f>
        <v>0.60416666666666674</v>
      </c>
    </row>
    <row r="31" spans="1:8" x14ac:dyDescent="0.35">
      <c r="A31" s="2">
        <v>44358</v>
      </c>
      <c r="B31" s="3">
        <v>0.375</v>
      </c>
      <c r="C31" s="4" t="s">
        <v>79</v>
      </c>
      <c r="D31" s="3">
        <v>0.77083333333333337</v>
      </c>
      <c r="E31" s="3">
        <f>Tabela1[[#This Row],[End Time]]-Tabela1[[#This Row],[Start Time]]</f>
        <v>0.39583333333333337</v>
      </c>
    </row>
    <row r="32" spans="1:8" x14ac:dyDescent="0.35">
      <c r="A32" s="2"/>
      <c r="B32" s="3"/>
      <c r="C32" s="4"/>
      <c r="D32" s="3"/>
      <c r="E32" s="3">
        <f>Tabela1[[#This Row],[End Time]]-Tabela1[[#This Row],[Start Time]]</f>
        <v>0</v>
      </c>
    </row>
    <row r="33" spans="1:5" x14ac:dyDescent="0.35">
      <c r="A33" s="1"/>
      <c r="B33" s="3"/>
      <c r="C33" s="4"/>
      <c r="D33" s="3"/>
      <c r="E33" s="3">
        <f>Tabela1[[#This Row],[End Time]]-Tabela1[[#This Row],[Start Time]]</f>
        <v>0</v>
      </c>
    </row>
    <row r="34" spans="1:5" x14ac:dyDescent="0.35">
      <c r="A34" s="1"/>
      <c r="B34" s="3"/>
      <c r="C34" s="4"/>
      <c r="D34" s="3"/>
      <c r="E34" s="3">
        <f>Tabela1[[#This Row],[End Time]]-Tabela1[[#This Row],[Start Time]]</f>
        <v>0</v>
      </c>
    </row>
    <row r="35" spans="1:5" x14ac:dyDescent="0.35">
      <c r="A35" s="1"/>
      <c r="B35" s="3"/>
      <c r="C35" s="4"/>
      <c r="D35" s="3"/>
      <c r="E35" s="3">
        <f>Tabela1[[#This Row],[End Time]]-Tabela1[[#This Row],[Start Time]]</f>
        <v>0</v>
      </c>
    </row>
    <row r="36" spans="1:5" x14ac:dyDescent="0.35">
      <c r="A36" s="1"/>
      <c r="B36" s="3"/>
      <c r="C36" s="4"/>
      <c r="D36" s="3"/>
      <c r="E36" s="3">
        <f>Tabela1[[#This Row],[End Time]]-Tabela1[[#This Row],[Start Time]]</f>
        <v>0</v>
      </c>
    </row>
    <row r="37" spans="1:5" x14ac:dyDescent="0.35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35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35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35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4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C18" sqref="C18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9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3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3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3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35">
      <c r="A6" s="2"/>
      <c r="B6" s="3"/>
      <c r="C6" s="4"/>
      <c r="D6" s="3"/>
      <c r="E6" s="3">
        <f>Tabela14[[#This Row],[End Time]]-Tabela14[[#This Row],[Start Time]]</f>
        <v>0</v>
      </c>
      <c r="G6" s="36" t="s">
        <v>32</v>
      </c>
      <c r="H6" s="36"/>
    </row>
    <row r="7" spans="1:8" x14ac:dyDescent="0.35">
      <c r="A7" s="2"/>
      <c r="B7" s="3"/>
      <c r="C7" s="4"/>
      <c r="D7" s="3"/>
      <c r="E7" s="3">
        <f>Tabela14[[#This Row],[End Time]]-Tabela14[[#This Row],[Start Time]]</f>
        <v>0</v>
      </c>
      <c r="G7" s="36" t="s">
        <v>33</v>
      </c>
      <c r="H7" s="36"/>
    </row>
    <row r="8" spans="1:8" x14ac:dyDescent="0.3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3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3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3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3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35">
      <c r="A6" s="2"/>
      <c r="B6" s="3"/>
      <c r="C6" s="4"/>
      <c r="D6" s="3"/>
      <c r="E6" s="3">
        <f>Tabela147[[#This Row],[End Time]]-Tabela147[[#This Row],[Start Time]]</f>
        <v>0</v>
      </c>
      <c r="G6" s="36" t="s">
        <v>34</v>
      </c>
      <c r="H6" s="36"/>
    </row>
    <row r="7" spans="1:8" x14ac:dyDescent="0.3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3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topLeftCell="A2" zoomScale="115" zoomScaleNormal="115" workbookViewId="0">
      <selection activeCell="D6" sqref="D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7.54296875" bestFit="1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3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4</v>
      </c>
    </row>
    <row r="3" spans="1:8" x14ac:dyDescent="0.3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0.85763888888888895</v>
      </c>
    </row>
    <row r="4" spans="1:8" x14ac:dyDescent="0.3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35">
      <c r="A5" s="2">
        <v>44359</v>
      </c>
      <c r="B5" s="3">
        <v>0.875</v>
      </c>
      <c r="C5" s="4" t="s">
        <v>77</v>
      </c>
      <c r="D5" s="3">
        <v>1</v>
      </c>
      <c r="E5" s="3">
        <f>Tabela1478[[#This Row],[End Time]]-Tabela1478[[#This Row],[Start Time]]</f>
        <v>0.125</v>
      </c>
      <c r="G5" s="35" t="s">
        <v>39</v>
      </c>
      <c r="H5" s="35"/>
    </row>
    <row r="6" spans="1:8" x14ac:dyDescent="0.3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3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3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tabSelected="1" zoomScale="115" zoomScaleNormal="115" workbookViewId="0">
      <selection activeCell="D24" sqref="D24"/>
    </sheetView>
  </sheetViews>
  <sheetFormatPr defaultRowHeight="14.5" x14ac:dyDescent="0.35"/>
  <cols>
    <col min="1" max="1" width="12.1796875" customWidth="1"/>
    <col min="2" max="2" width="58.453125" bestFit="1" customWidth="1"/>
    <col min="3" max="3" width="9.26953125" bestFit="1" customWidth="1"/>
    <col min="4" max="4" width="14.453125" bestFit="1" customWidth="1"/>
    <col min="5" max="5" width="58.453125" bestFit="1" customWidth="1"/>
  </cols>
  <sheetData>
    <row r="2" spans="1:5" x14ac:dyDescent="0.35">
      <c r="A2" s="6" t="s">
        <v>19</v>
      </c>
      <c r="B2" s="20">
        <f>SUMPRODUCT(Tabela2[QTD], Tabela2[Preço_uni])</f>
        <v>94.67022</v>
      </c>
    </row>
    <row r="5" spans="1:5" x14ac:dyDescent="0.3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3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3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3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3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3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3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3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3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3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3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3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3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3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3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3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35">
      <c r="A23" s="9" t="s">
        <v>67</v>
      </c>
      <c r="B23" s="10" t="s">
        <v>80</v>
      </c>
      <c r="C23" s="1">
        <v>1</v>
      </c>
      <c r="D23" s="7">
        <v>5.5</v>
      </c>
      <c r="E23" s="8" t="str">
        <f>HYPERLINK(,Tabela2[[#This Row],[Produto]])</f>
        <v>Manga Espiral Wrapping 20-60mm</v>
      </c>
    </row>
    <row r="24" spans="1:5" x14ac:dyDescent="0.35">
      <c r="A24" s="9"/>
      <c r="B24" s="10"/>
      <c r="C24" s="1"/>
      <c r="D24" s="7"/>
      <c r="E24" s="8">
        <f>HYPERLINK(,Tabela2[[#This Row],[Produto]])</f>
        <v>0</v>
      </c>
    </row>
    <row r="25" spans="1:5" x14ac:dyDescent="0.35">
      <c r="A25" s="9"/>
      <c r="B25" s="10"/>
      <c r="C25" s="1"/>
      <c r="D25" s="7"/>
      <c r="E25" s="8">
        <f>HYPERLINK(,Tabela2[[#This Row],[Produto]])</f>
        <v>0</v>
      </c>
    </row>
    <row r="26" spans="1:5" x14ac:dyDescent="0.35">
      <c r="A26" s="9"/>
      <c r="B26" s="10"/>
      <c r="C26" s="1"/>
      <c r="D26" s="7"/>
      <c r="E26" s="8">
        <f>HYPERLINK(,Tabela2[[#This Row],[Produto]])</f>
        <v>0</v>
      </c>
    </row>
    <row r="27" spans="1:5" x14ac:dyDescent="0.3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2021-06-13T00:16:50Z</dcterms:modified>
</cp:coreProperties>
</file>