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02Sem\LPI\DWR-19\02Others\"/>
    </mc:Choice>
  </mc:AlternateContent>
  <xr:revisionPtr revIDLastSave="0" documentId="13_ncr:1_{ABA88958-1E8D-4240-A0F9-E2AD138C37EB}" xr6:coauthVersionLast="46" xr6:coauthVersionMax="46" xr10:uidLastSave="{00000000-0000-0000-0000-000000000000}"/>
  <bookViews>
    <workbookView xWindow="-120" yWindow="-120" windowWidth="29040" windowHeight="16440" xr2:uid="{81FA8CF0-04E5-4214-83E0-2D0ED2A04D15}"/>
  </bookViews>
  <sheets>
    <sheet name="TimeTable" sheetId="1" r:id="rId1"/>
    <sheet name="Componen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2" l="1"/>
  <c r="E6" i="1"/>
  <c r="E5" i="1"/>
  <c r="E7" i="1"/>
  <c r="E8" i="1"/>
  <c r="E3" i="1"/>
  <c r="E4" i="1"/>
  <c r="E2" i="1"/>
  <c r="H6" i="1" l="1"/>
  <c r="E7" i="2"/>
  <c r="E11" i="2"/>
  <c r="E9" i="2"/>
  <c r="E6" i="2"/>
  <c r="E10" i="2"/>
  <c r="E8" i="2"/>
</calcChain>
</file>

<file path=xl/sharedStrings.xml><?xml version="1.0" encoding="utf-8"?>
<sst xmlns="http://schemas.openxmlformats.org/spreadsheetml/2006/main" count="30" uniqueCount="26">
  <si>
    <t>Day</t>
  </si>
  <si>
    <t>Start Time</t>
  </si>
  <si>
    <t>End Time</t>
  </si>
  <si>
    <t>Duration</t>
  </si>
  <si>
    <t>Tasks</t>
  </si>
  <si>
    <t>Total (hours spent)</t>
  </si>
  <si>
    <t>Reunião com orientador</t>
  </si>
  <si>
    <t>Entrega Etapa 0</t>
  </si>
  <si>
    <t>Realização do planeamento</t>
  </si>
  <si>
    <t>Etapa1 Deadline</t>
  </si>
  <si>
    <t>Etapa0 Deadline</t>
  </si>
  <si>
    <t>Etapa2 Deadline</t>
  </si>
  <si>
    <t>Reunião com Nuno Cardoso</t>
  </si>
  <si>
    <t>Planeamento concluído. Escolha de componentes a usar.</t>
  </si>
  <si>
    <t>PTRobotics</t>
  </si>
  <si>
    <t>Bluetooth Module HC-05</t>
  </si>
  <si>
    <t>QTD</t>
  </si>
  <si>
    <t>Loja</t>
  </si>
  <si>
    <t>Produto</t>
  </si>
  <si>
    <t>Preço_uni</t>
  </si>
  <si>
    <t>Total [€]</t>
  </si>
  <si>
    <t>IR Emitter and Receiver LED 5mm 940nm</t>
  </si>
  <si>
    <t>OV7670 Camera Module</t>
  </si>
  <si>
    <t>TCS3200 Color Sensor</t>
  </si>
  <si>
    <t>US-015 Modulo Sensor de Distância Ultrassónico 3.3 - 5V</t>
  </si>
  <si>
    <t>HiperLink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</si>
</sst>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#,##0.00\ &quot;€&quot;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2" borderId="0" applyNumberFormat="0" applyBorder="0" applyAlignment="0" applyProtection="0"/>
    <xf numFmtId="0" fontId="5" fillId="0" borderId="0" applyNumberFormat="0" applyFill="0" applyBorder="0" applyAlignment="0" applyProtection="0"/>
  </cellStyleXfs>
  <cellXfs count="14">
    <xf numFmtId="0" fontId="0" fillId="0" borderId="0" xfId="0"/>
    <xf numFmtId="0" fontId="1" fillId="2" borderId="0" xfId="1" applyFont="1" applyAlignment="1">
      <alignment horizontal="center"/>
    </xf>
    <xf numFmtId="0" fontId="0" fillId="0" borderId="0" xfId="0" applyAlignment="1">
      <alignment horizontal="center" vertical="center"/>
    </xf>
    <xf numFmtId="16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1" fillId="2" borderId="0" xfId="1" applyFont="1"/>
    <xf numFmtId="165" fontId="0" fillId="0" borderId="0" xfId="0" applyNumberFormat="1" applyAlignment="1">
      <alignment horizontal="left"/>
    </xf>
    <xf numFmtId="165" fontId="0" fillId="0" borderId="0" xfId="0" applyNumberFormat="1" applyAlignment="1">
      <alignment horizontal="center" vertical="center"/>
    </xf>
    <xf numFmtId="0" fontId="5" fillId="0" borderId="0" xfId="2" applyAlignment="1">
      <alignment horizontal="left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vertical="center"/>
    </xf>
    <xf numFmtId="49" fontId="0" fillId="0" borderId="0" xfId="0" applyNumberFormat="1" applyAlignment="1">
      <alignment horizontal="left" vertical="center"/>
    </xf>
  </cellXfs>
  <cellStyles count="3">
    <cellStyle name="Cor1" xfId="1" builtinId="29"/>
    <cellStyle name="Hiperligação" xfId="2" builtinId="8"/>
    <cellStyle name="Normal" xfId="0" builtinId="0"/>
  </cellStyles>
  <dxfs count="14">
    <dxf>
      <numFmt numFmtId="30" formatCode="@"/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0" formatCode="@"/>
      <alignment vertical="center" textRotation="0" wrapText="0" indent="0" justifyLastLine="0" shrinkToFit="0" readingOrder="0"/>
    </dxf>
    <dxf>
      <numFmt numFmtId="165" formatCode="#,##0.00\ &quot;€&quot;"/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/>
      </font>
      <alignment vertical="center" textRotation="0" wrapText="0" indent="0" justifyLastLine="0" shrinkToFit="0" readingOrder="0"/>
    </dxf>
    <dxf>
      <numFmt numFmtId="164" formatCode="[$-F400]h:mm:ss\ AM/PM"/>
      <alignment horizontal="center" vertical="center" textRotation="0" wrapText="0" indent="0" justifyLastLine="0" shrinkToFit="0" readingOrder="0"/>
    </dxf>
    <dxf>
      <numFmt numFmtId="164" formatCode="[$-F400]h:mm:ss\ AM/PM"/>
      <alignment horizontal="center" vertical="center" textRotation="0" wrapText="0" indent="0" justifyLastLine="0" shrinkToFit="0" readingOrder="0"/>
    </dxf>
    <dxf>
      <numFmt numFmtId="164" formatCode="[$-F400]h:mm:ss\ AM/PM"/>
      <alignment horizontal="left" vertical="center" textRotation="0" wrapText="0" indent="0" justifyLastLine="0" shrinkToFit="0" readingOrder="0"/>
    </dxf>
    <dxf>
      <numFmt numFmtId="164" formatCode="[$-F400]h:mm:ss\ AM/PM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89AB311-2EBA-4666-A45A-92B70D0BB74D}" name="Tabela1" displayName="Tabela1" ref="A1:E8" totalsRowShown="0" headerRowDxfId="13" dataDxfId="12">
  <autoFilter ref="A1:E8" xr:uid="{1B66A83B-1E9C-400A-A414-4BA5EB76EA0B}"/>
  <tableColumns count="5">
    <tableColumn id="1" xr3:uid="{5AD32248-1077-464B-A7D3-70E7C7D94823}" name="Day" dataDxfId="11"/>
    <tableColumn id="2" xr3:uid="{1C9ADB5E-D81F-498C-9278-7858E935AA74}" name="Start Time" dataDxfId="10"/>
    <tableColumn id="5" xr3:uid="{ED087065-3F1F-4D46-914E-DD7DE82F29BC}" name="Tasks" dataDxfId="9"/>
    <tableColumn id="3" xr3:uid="{93C97E1E-2A55-43A9-B68E-0598C0D09F28}" name="End Time" dataDxfId="8"/>
    <tableColumn id="6" xr3:uid="{8EF2F89D-4902-4239-8ABF-0BE7E4EB90FB}" name="Duration" dataDxfId="7">
      <calculatedColumnFormula>Tabela1[[#This Row],[End Time]]-Tabela1[[#This Row],[Start Time]]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77EB429-0C66-46C5-A399-F393A25355E6}" name="Tabela2" displayName="Tabela2" ref="A5:E11" totalsRowShown="0" headerRowDxfId="6" dataDxfId="5">
  <autoFilter ref="A5:E11" xr:uid="{911E91EB-1FF0-4A89-BC68-6C79F4F7C5B8}"/>
  <tableColumns count="5">
    <tableColumn id="4" xr3:uid="{A529EA0B-F631-485F-93E8-036470D20E27}" name="Loja" dataDxfId="2"/>
    <tableColumn id="1" xr3:uid="{EDF7F017-6B30-4C05-AB54-2B6FFD1E3BD0}" name="Produto" dataDxfId="0"/>
    <tableColumn id="5" xr3:uid="{680017A8-58D2-4CFC-9B77-D751A4F9C07C}" name="QTD" dataDxfId="1"/>
    <tableColumn id="3" xr3:uid="{F1F1EEB3-3097-4AE2-9314-8060F10DBFCF}" name="Preço_uni" dataDxfId="3"/>
    <tableColumn id="2" xr3:uid="{CF896882-81A8-489C-B959-4EC89B14AAB9}" name="HiperLink" dataDxfId="4">
      <calculatedColumnFormula>HYPERLINK(,Tabela2[[#This Row],[Produto]])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79889-CFF8-440E-B1CF-7779A89E722A}">
  <dimension ref="A1:H8"/>
  <sheetViews>
    <sheetView tabSelected="1" zoomScale="145" zoomScaleNormal="145" workbookViewId="0">
      <selection activeCell="A7" sqref="A7"/>
    </sheetView>
  </sheetViews>
  <sheetFormatPr defaultRowHeight="15" x14ac:dyDescent="0.25"/>
  <cols>
    <col min="1" max="1" width="8.85546875" bestFit="1" customWidth="1"/>
    <col min="2" max="2" width="14.5703125" bestFit="1" customWidth="1"/>
    <col min="3" max="3" width="61.28515625" customWidth="1"/>
    <col min="4" max="4" width="13.7109375" bestFit="1" customWidth="1"/>
    <col min="5" max="5" width="13.28515625" bestFit="1" customWidth="1"/>
    <col min="7" max="7" width="18" bestFit="1" customWidth="1"/>
    <col min="8" max="8" width="8.5703125" style="2" bestFit="1" customWidth="1"/>
  </cols>
  <sheetData>
    <row r="1" spans="1:8" x14ac:dyDescent="0.25">
      <c r="A1" s="6" t="s">
        <v>0</v>
      </c>
      <c r="B1" s="6" t="s">
        <v>1</v>
      </c>
      <c r="C1" s="6" t="s">
        <v>4</v>
      </c>
      <c r="D1" s="6" t="s">
        <v>2</v>
      </c>
      <c r="E1" s="6" t="s">
        <v>3</v>
      </c>
    </row>
    <row r="2" spans="1:8" x14ac:dyDescent="0.25">
      <c r="A2" s="3">
        <v>44253</v>
      </c>
      <c r="B2" s="4">
        <v>0.57291666666666663</v>
      </c>
      <c r="C2" s="5" t="s">
        <v>6</v>
      </c>
      <c r="D2" s="4">
        <v>0.64930555555555558</v>
      </c>
      <c r="E2" s="4">
        <f>Tabela1[[#This Row],[End Time]]-Tabela1[[#This Row],[Start Time]]</f>
        <v>7.6388888888888951E-2</v>
      </c>
      <c r="G2" s="7" t="s">
        <v>10</v>
      </c>
      <c r="H2" s="3">
        <v>44260</v>
      </c>
    </row>
    <row r="3" spans="1:8" x14ac:dyDescent="0.25">
      <c r="A3" s="3">
        <v>44258</v>
      </c>
      <c r="B3" s="4">
        <v>0.60416666666666663</v>
      </c>
      <c r="C3" s="5" t="s">
        <v>7</v>
      </c>
      <c r="D3" s="4">
        <v>0.60416666666666663</v>
      </c>
      <c r="E3" s="4">
        <f>Tabela1[[#This Row],[End Time]]-Tabela1[[#This Row],[Start Time]]</f>
        <v>0</v>
      </c>
      <c r="G3" s="7" t="s">
        <v>9</v>
      </c>
      <c r="H3" s="3">
        <v>44281</v>
      </c>
    </row>
    <row r="4" spans="1:8" x14ac:dyDescent="0.25">
      <c r="A4" s="3">
        <v>44263</v>
      </c>
      <c r="B4" s="4">
        <v>0.58333333333333337</v>
      </c>
      <c r="C4" s="5" t="s">
        <v>8</v>
      </c>
      <c r="D4" s="4">
        <v>0.67708333333333337</v>
      </c>
      <c r="E4" s="4">
        <f>Tabela1[[#This Row],[End Time]]-Tabela1[[#This Row],[Start Time]]</f>
        <v>9.375E-2</v>
      </c>
      <c r="G4" s="7" t="s">
        <v>11</v>
      </c>
      <c r="H4" s="3">
        <v>44370</v>
      </c>
    </row>
    <row r="5" spans="1:8" x14ac:dyDescent="0.25">
      <c r="A5" s="3">
        <v>44263</v>
      </c>
      <c r="B5" s="4">
        <v>0.76388888888888884</v>
      </c>
      <c r="C5" s="5" t="s">
        <v>12</v>
      </c>
      <c r="D5" s="4">
        <v>0.8125</v>
      </c>
      <c r="E5" s="4">
        <f>Tabela1[[#This Row],[End Time]]-Tabela1[[#This Row],[Start Time]]</f>
        <v>4.861111111111116E-2</v>
      </c>
    </row>
    <row r="6" spans="1:8" x14ac:dyDescent="0.25">
      <c r="A6" s="3">
        <v>44265</v>
      </c>
      <c r="B6" s="4">
        <v>0.58333333333333337</v>
      </c>
      <c r="C6" s="5" t="s">
        <v>13</v>
      </c>
      <c r="D6" s="4">
        <v>0.66666666666666663</v>
      </c>
      <c r="E6" s="4">
        <f>Tabela1[[#This Row],[End Time]]-Tabela1[[#This Row],[Start Time]]</f>
        <v>8.3333333333333259E-2</v>
      </c>
      <c r="G6" s="1" t="s">
        <v>5</v>
      </c>
      <c r="H6" s="4">
        <f>SUM(Tabela1[[#All],[Duration]])</f>
        <v>0.30208333333333337</v>
      </c>
    </row>
    <row r="7" spans="1:8" x14ac:dyDescent="0.25">
      <c r="A7" s="2"/>
      <c r="B7" s="4"/>
      <c r="C7" s="5"/>
      <c r="D7" s="4"/>
      <c r="E7" s="4">
        <f>Tabela1[[#This Row],[End Time]]-Tabela1[[#This Row],[Start Time]]</f>
        <v>0</v>
      </c>
    </row>
    <row r="8" spans="1:8" x14ac:dyDescent="0.25">
      <c r="A8" s="2"/>
      <c r="B8" s="4"/>
      <c r="C8" s="5"/>
      <c r="D8" s="4"/>
      <c r="E8" s="4">
        <f>Tabela1[[#This Row],[End Time]]-Tabela1[[#This Row],[Start Time]]</f>
        <v>0</v>
      </c>
    </row>
  </sheetData>
  <phoneticPr fontId="4" type="noConversion"/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27607-00A4-48AA-9A87-27CE805F8079}">
  <dimension ref="A2:E11"/>
  <sheetViews>
    <sheetView zoomScale="130" zoomScaleNormal="130" workbookViewId="0">
      <selection activeCell="E12" sqref="E12"/>
    </sheetView>
  </sheetViews>
  <sheetFormatPr defaultRowHeight="15" x14ac:dyDescent="0.25"/>
  <cols>
    <col min="1" max="1" width="12.140625" customWidth="1"/>
    <col min="2" max="2" width="55.85546875" customWidth="1"/>
    <col min="3" max="3" width="9.28515625" bestFit="1" customWidth="1"/>
    <col min="4" max="4" width="14.42578125" bestFit="1" customWidth="1"/>
    <col min="5" max="5" width="51.42578125" bestFit="1" customWidth="1"/>
  </cols>
  <sheetData>
    <row r="2" spans="1:5" x14ac:dyDescent="0.25">
      <c r="A2" s="7" t="s">
        <v>20</v>
      </c>
      <c r="B2" s="8">
        <f>SUMPRODUCT(Tabela2[QTD], Tabela2[Preço_uni])</f>
        <v>37.770000000000003</v>
      </c>
    </row>
    <row r="5" spans="1:5" x14ac:dyDescent="0.25">
      <c r="A5" s="6" t="s">
        <v>17</v>
      </c>
      <c r="B5" s="6" t="s">
        <v>18</v>
      </c>
      <c r="C5" s="6" t="s">
        <v>16</v>
      </c>
      <c r="D5" s="6" t="s">
        <v>19</v>
      </c>
      <c r="E5" s="6" t="s">
        <v>25</v>
      </c>
    </row>
    <row r="6" spans="1:5" x14ac:dyDescent="0.25">
      <c r="A6" s="11" t="s">
        <v>14</v>
      </c>
      <c r="B6" s="13" t="s">
        <v>15</v>
      </c>
      <c r="C6" s="2">
        <v>1</v>
      </c>
      <c r="D6" s="9">
        <v>8.24</v>
      </c>
      <c r="E6" s="10" t="str">
        <f>HYPERLINK("https://www.ptrobotics.com/modulos-bluetooth/4364-bluetooth-module-hc-05.html",Tabela2[[#This Row],[Produto]])</f>
        <v>Bluetooth Module HC-05</v>
      </c>
    </row>
    <row r="7" spans="1:5" x14ac:dyDescent="0.25">
      <c r="A7" s="11" t="s">
        <v>14</v>
      </c>
      <c r="B7" s="13" t="s">
        <v>21</v>
      </c>
      <c r="C7" s="2">
        <v>2</v>
      </c>
      <c r="D7" s="9">
        <v>1.05</v>
      </c>
      <c r="E7" s="10" t="str">
        <f>HYPERLINK("https://www.ptrobotics.com/sensores-opticos/5913-ir-emitter-and-receiver-led-5mm-940nm.html",Tabela2[[#This Row],[Produto]])</f>
        <v>IR Emitter and Receiver LED 5mm 940nm</v>
      </c>
    </row>
    <row r="8" spans="1:5" x14ac:dyDescent="0.25">
      <c r="A8" s="11" t="s">
        <v>14</v>
      </c>
      <c r="B8" s="13" t="s">
        <v>22</v>
      </c>
      <c r="C8" s="2">
        <v>1</v>
      </c>
      <c r="D8" s="9">
        <v>12.18</v>
      </c>
      <c r="E8" s="10" t="str">
        <f>HYPERLINK("https://www.ptrobotics.com/cameras/3928-ov7670-camera-module.html",Tabela2[[#This Row],[Produto]])</f>
        <v>OV7670 Camera Module</v>
      </c>
    </row>
    <row r="9" spans="1:5" x14ac:dyDescent="0.25">
      <c r="A9" s="11" t="s">
        <v>14</v>
      </c>
      <c r="B9" s="13" t="s">
        <v>23</v>
      </c>
      <c r="C9" s="2">
        <v>1</v>
      </c>
      <c r="D9" s="9">
        <v>10.82</v>
      </c>
      <c r="E9" s="10" t="str">
        <f>HYPERLINK("https://www.ptrobotics.com/sensores-opticos/4048-tcs3200-color-sensor.html",Tabela2[[#This Row],[Produto]])</f>
        <v>TCS3200 Color Sensor</v>
      </c>
    </row>
    <row r="10" spans="1:5" x14ac:dyDescent="0.25">
      <c r="A10" s="11" t="s">
        <v>14</v>
      </c>
      <c r="B10" s="13" t="s">
        <v>24</v>
      </c>
      <c r="C10" s="2">
        <v>1</v>
      </c>
      <c r="D10" s="9">
        <v>4.43</v>
      </c>
      <c r="E10" s="10" t="str">
        <f>HYPERLINK("https://www.ptrobotics.com/sensor-ultrasom/8220-us-015-modulo-sensor-de-distancia-ultrassonico-33-5v.html",Tabela2[[#This Row],[Produto]])</f>
        <v>US-015 Modulo Sensor de Distância Ultrassónico 3.3 - 5V</v>
      </c>
    </row>
    <row r="11" spans="1:5" x14ac:dyDescent="0.25">
      <c r="A11" s="12"/>
      <c r="B11" s="13"/>
      <c r="C11" s="2">
        <v>0</v>
      </c>
      <c r="D11" s="9">
        <v>0</v>
      </c>
      <c r="E11" s="10">
        <f>HYPERLINK(,Tabela2[[#This Row],[Produto]])</f>
        <v>0</v>
      </c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TimeTable</vt:lpstr>
      <vt:lpstr>Components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Tomás Abreu</dc:creator>
  <cp:lastModifiedBy>Tomás Abreu</cp:lastModifiedBy>
  <dcterms:created xsi:type="dcterms:W3CDTF">2021-03-08T14:23:03Z</dcterms:created>
  <dcterms:modified xsi:type="dcterms:W3CDTF">2021-03-11T16:16:18Z</dcterms:modified>
</cp:coreProperties>
</file>