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ebus\Desktop\"/>
    </mc:Choice>
  </mc:AlternateContent>
  <xr:revisionPtr revIDLastSave="0" documentId="13_ncr:1_{31B51D18-77F0-46B2-8DC8-0AD6A80E8EEB}" xr6:coauthVersionLast="44" xr6:coauthVersionMax="44" xr10:uidLastSave="{00000000-0000-0000-0000-000000000000}"/>
  <bookViews>
    <workbookView xWindow="-28920" yWindow="5115" windowWidth="29040" windowHeight="15840" xr2:uid="{00000000-000D-0000-FFFF-FFFF00000000}"/>
  </bookViews>
  <sheets>
    <sheet name="Template" sheetId="2" r:id="rId1"/>
    <sheet name="Sheet1" sheetId="3" r:id="rId2"/>
  </sheets>
  <externalReferences>
    <externalReference r:id="rId3"/>
  </externalReferences>
  <definedNames>
    <definedName name="Correlation_Options">'[1]Data Validation Sources'!$C$2:$C$6</definedName>
    <definedName name="_xlnm.Print_Area" localSheetId="0">Template!$A$1:$S$37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2" l="1"/>
  <c r="S15" i="2"/>
  <c r="S16" i="2"/>
  <c r="S17" i="2"/>
  <c r="S18" i="2"/>
  <c r="S19" i="2"/>
  <c r="S20" i="2"/>
  <c r="S13" i="2"/>
  <c r="S12" i="2"/>
  <c r="R21" i="2"/>
  <c r="Q21" i="2"/>
  <c r="E21" i="2"/>
  <c r="P21" i="2"/>
  <c r="O21" i="2"/>
  <c r="N21" i="2"/>
  <c r="M21" i="2"/>
  <c r="L21" i="2"/>
  <c r="K21" i="2"/>
  <c r="J21" i="2"/>
  <c r="I21" i="2"/>
  <c r="H21" i="2"/>
  <c r="G21" i="2"/>
  <c r="F21" i="2"/>
  <c r="D21" i="2"/>
  <c r="S21" i="2"/>
  <c r="H22" i="2" s="1"/>
  <c r="N23" i="2"/>
  <c r="H23" i="2"/>
  <c r="P23" i="2"/>
  <c r="J23" i="2"/>
  <c r="F23" i="2"/>
  <c r="L23" i="2"/>
  <c r="M23" i="2"/>
  <c r="I23" i="2"/>
  <c r="O23" i="2"/>
  <c r="R23" i="2"/>
  <c r="G23" i="2"/>
  <c r="D23" i="2"/>
  <c r="E23" i="2"/>
  <c r="K23" i="2"/>
  <c r="Q23" i="2"/>
  <c r="E22" i="2" l="1"/>
  <c r="J22" i="2"/>
  <c r="M22" i="2"/>
  <c r="R22" i="2"/>
  <c r="N22" i="2"/>
  <c r="K22" i="2"/>
  <c r="O22" i="2"/>
  <c r="P22" i="2"/>
  <c r="L22" i="2"/>
  <c r="F22" i="2"/>
  <c r="D22" i="2"/>
  <c r="Q22" i="2"/>
  <c r="I22" i="2"/>
  <c r="G22" i="2"/>
  <c r="S22" i="2" l="1"/>
</calcChain>
</file>

<file path=xl/sharedStrings.xml><?xml version="1.0" encoding="utf-8"?>
<sst xmlns="http://schemas.openxmlformats.org/spreadsheetml/2006/main" count="73" uniqueCount="68">
  <si>
    <t>Continuous Improvement Toolkit . www.citoolkit.com</t>
  </si>
  <si>
    <t>Comments/Conclusion:</t>
  </si>
  <si>
    <t>Quality Function Deployment</t>
  </si>
  <si>
    <t>Importance %</t>
  </si>
  <si>
    <t>Benchmark</t>
  </si>
  <si>
    <t>Target</t>
  </si>
  <si>
    <t>+</t>
  </si>
  <si>
    <t>Positive</t>
  </si>
  <si>
    <t>.</t>
  </si>
  <si>
    <t>-</t>
  </si>
  <si>
    <t>Negative</t>
  </si>
  <si>
    <t>Date:</t>
  </si>
  <si>
    <t>Priorities rank</t>
  </si>
  <si>
    <t>Strong</t>
  </si>
  <si>
    <t>Weak</t>
  </si>
  <si>
    <t>None</t>
  </si>
  <si>
    <t>Moderate</t>
  </si>
  <si>
    <t>Technical importance score</t>
  </si>
  <si>
    <t>1: very easy, 5: very difficult</t>
  </si>
  <si>
    <t>1: low, 5: high</t>
  </si>
  <si>
    <t>Difficulty</t>
  </si>
  <si>
    <t>Current performance</t>
  </si>
  <si>
    <t>Cost and time</t>
  </si>
  <si>
    <t>Priority to improve</t>
  </si>
  <si>
    <t>Guide:</t>
  </si>
  <si>
    <t>Project Title:</t>
  </si>
  <si>
    <t>Project Leader:</t>
  </si>
  <si>
    <t>Customer importance rating</t>
  </si>
  <si>
    <t>Fill the “How's” listing the processes or characteristics that are needed to meet the customer requirements.</t>
  </si>
  <si>
    <t>No correlation</t>
  </si>
  <si>
    <t>Desired direction of improvement (↑,0,↓)</t>
  </si>
  <si>
    <t>Correlation:</t>
  </si>
  <si>
    <t>Relationships:</t>
  </si>
  <si>
    <t>You need only to fill the white and blue cells.</t>
  </si>
  <si>
    <t>Functional Requirements (How)
→</t>
  </si>
  <si>
    <t>Customer Requirements - (What)
↓</t>
  </si>
  <si>
    <t>Fill in the “What's” the customer requirements and the importance rating per requirement.</t>
  </si>
  <si>
    <t>Fill in the matrix the impact that the 'How's' has on each 'What'.</t>
  </si>
  <si>
    <t>Look at the bottom to see which “How” should be given highest priority.</t>
  </si>
  <si>
    <t>RF-CAR</t>
  </si>
  <si>
    <t>Nuno Rodrigues</t>
  </si>
  <si>
    <t>Frame Rate</t>
  </si>
  <si>
    <t>Camera Range</t>
  </si>
  <si>
    <t>Resolution</t>
  </si>
  <si>
    <t>Maximum Velocity</t>
  </si>
  <si>
    <t>Comms Range</t>
  </si>
  <si>
    <t>Max Distance to Obstacle</t>
  </si>
  <si>
    <t>Obstacle Avoidant</t>
  </si>
  <si>
    <t>Have a fast response</t>
  </si>
  <si>
    <t>Fast</t>
  </si>
  <si>
    <t>Able to transport load</t>
  </si>
  <si>
    <t>Small</t>
  </si>
  <si>
    <t>Wallet Friendly</t>
  </si>
  <si>
    <t>Low Consumption</t>
  </si>
  <si>
    <t>Cost of production</t>
  </si>
  <si>
    <t>Engine Power</t>
  </si>
  <si>
    <t>Engine Expectancy</t>
  </si>
  <si>
    <t>Dimensions</t>
  </si>
  <si>
    <t>Weighted Score</t>
  </si>
  <si>
    <t>Comms Speed</t>
  </si>
  <si>
    <t>Safe to Operate</t>
  </si>
  <si>
    <t>Mass/ Weight</t>
  </si>
  <si>
    <t>Battery Temperature</t>
  </si>
  <si>
    <t>Provide Environment Feedback Reliably</t>
  </si>
  <si>
    <t>Ramp-up Speed Time</t>
  </si>
  <si>
    <t>With the QFD, the design team now has clear guidance on what to focus.</t>
  </si>
  <si>
    <t>Non-existent</t>
  </si>
  <si>
    <t>Battery Life (Autonomy)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</si>
</sst>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8"/>
      <name val="Arial"/>
    </font>
    <font>
      <sz val="10"/>
      <name val="Calibri"/>
      <family val="2"/>
      <scheme val="minor"/>
    </font>
    <font>
      <sz val="10"/>
      <color rgb="FF0000CC"/>
      <name val="Calibri"/>
      <family val="2"/>
      <scheme val="minor"/>
    </font>
    <font>
      <sz val="9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sz val="8"/>
      <color theme="1" tint="0.249977111117893"/>
      <name val="Calibri"/>
      <family val="2"/>
      <scheme val="minor"/>
    </font>
    <font>
      <sz val="9"/>
      <color rgb="FF0000CC"/>
      <name val="Calibri"/>
      <family val="2"/>
      <scheme val="minor"/>
    </font>
    <font>
      <sz val="8"/>
      <color indexed="55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12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8"/>
      <name val="Calibri"/>
      <family val="2"/>
      <scheme val="minor"/>
    </font>
    <font>
      <sz val="11"/>
      <name val="Calibri"/>
      <family val="2"/>
      <scheme val="minor"/>
    </font>
    <font>
      <sz val="2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3E1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5" fillId="4" borderId="0" xfId="0" applyFont="1" applyFill="1" applyAlignment="1" applyProtection="1">
      <alignment horizontal="right" vertical="center"/>
    </xf>
    <xf numFmtId="0" fontId="6" fillId="4" borderId="11" xfId="0" applyFont="1" applyFill="1" applyBorder="1" applyAlignment="1" applyProtection="1">
      <alignment horizontal="center" vertical="center"/>
    </xf>
    <xf numFmtId="0" fontId="5" fillId="4" borderId="11" xfId="0" quotePrefix="1" applyFont="1" applyFill="1" applyBorder="1" applyAlignment="1" applyProtection="1">
      <alignment horizontal="center" vertical="center"/>
    </xf>
    <xf numFmtId="0" fontId="5" fillId="4" borderId="11" xfId="0" applyFont="1" applyFill="1" applyBorder="1" applyAlignment="1" applyProtection="1">
      <alignment horizontal="center" vertical="center"/>
    </xf>
    <xf numFmtId="0" fontId="9" fillId="4" borderId="11" xfId="0" quotePrefix="1" applyFont="1" applyFill="1" applyBorder="1" applyAlignment="1" applyProtection="1">
      <alignment horizontal="center" vertical="center"/>
    </xf>
    <xf numFmtId="0" fontId="9" fillId="4" borderId="11" xfId="0" applyFont="1" applyFill="1" applyBorder="1" applyAlignment="1" applyProtection="1">
      <alignment horizontal="center" vertical="center"/>
    </xf>
    <xf numFmtId="0" fontId="2" fillId="4" borderId="0" xfId="0" applyFont="1" applyFill="1" applyProtection="1"/>
    <xf numFmtId="0" fontId="4" fillId="4" borderId="0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left" vertical="center"/>
    </xf>
    <xf numFmtId="0" fontId="5" fillId="4" borderId="0" xfId="0" applyFont="1" applyFill="1" applyBorder="1" applyAlignment="1" applyProtection="1">
      <alignment vertical="center"/>
    </xf>
    <xf numFmtId="0" fontId="6" fillId="4" borderId="0" xfId="0" applyFont="1" applyFill="1" applyBorder="1" applyProtection="1"/>
    <xf numFmtId="0" fontId="2" fillId="4" borderId="0" xfId="0" applyFont="1" applyFill="1" applyBorder="1" applyAlignment="1" applyProtection="1">
      <alignment horizontal="right" vertical="center"/>
    </xf>
    <xf numFmtId="0" fontId="8" fillId="4" borderId="0" xfId="0" applyFont="1" applyFill="1" applyAlignment="1" applyProtection="1">
      <alignment horizontal="center"/>
    </xf>
    <xf numFmtId="0" fontId="9" fillId="4" borderId="0" xfId="0" applyFont="1" applyFill="1" applyBorder="1" applyAlignment="1" applyProtection="1">
      <alignment horizontal="center" vertical="center"/>
    </xf>
    <xf numFmtId="0" fontId="6" fillId="4" borderId="0" xfId="0" applyFont="1" applyFill="1" applyBorder="1" applyAlignment="1" applyProtection="1">
      <alignment vertical="center"/>
    </xf>
    <xf numFmtId="0" fontId="16" fillId="4" borderId="0" xfId="0" applyFont="1" applyFill="1" applyBorder="1" applyAlignment="1" applyProtection="1">
      <alignment horizontal="left" vertical="center"/>
    </xf>
    <xf numFmtId="0" fontId="12" fillId="4" borderId="6" xfId="0" applyFont="1" applyFill="1" applyBorder="1" applyAlignment="1" applyProtection="1">
      <alignment horizontal="right" vertical="center"/>
    </xf>
    <xf numFmtId="0" fontId="2" fillId="4" borderId="0" xfId="0" applyFont="1" applyFill="1" applyBorder="1" applyProtection="1"/>
    <xf numFmtId="0" fontId="10" fillId="4" borderId="0" xfId="0" applyFont="1" applyFill="1" applyBorder="1" applyAlignment="1" applyProtection="1">
      <alignment horizontal="center"/>
    </xf>
    <xf numFmtId="0" fontId="11" fillId="4" borderId="9" xfId="0" applyFont="1" applyFill="1" applyBorder="1" applyAlignment="1" applyProtection="1">
      <alignment horizontal="right" vertical="center" wrapText="1"/>
    </xf>
    <xf numFmtId="0" fontId="8" fillId="4" borderId="0" xfId="0" applyFont="1" applyFill="1" applyBorder="1" applyAlignment="1" applyProtection="1">
      <alignment horizontal="center"/>
    </xf>
    <xf numFmtId="0" fontId="12" fillId="4" borderId="6" xfId="0" applyFont="1" applyFill="1" applyBorder="1" applyAlignment="1" applyProtection="1">
      <alignment horizontal="center" vertical="center" wrapText="1"/>
    </xf>
    <xf numFmtId="0" fontId="11" fillId="4" borderId="8" xfId="0" applyFont="1" applyFill="1" applyBorder="1" applyAlignment="1" applyProtection="1">
      <alignment horizontal="center" wrapText="1"/>
    </xf>
    <xf numFmtId="0" fontId="12" fillId="4" borderId="2" xfId="0" applyFont="1" applyFill="1" applyBorder="1" applyAlignment="1" applyProtection="1">
      <alignment horizontal="center" vertical="center" wrapText="1"/>
    </xf>
    <xf numFmtId="0" fontId="2" fillId="4" borderId="0" xfId="0" applyFont="1" applyFill="1" applyBorder="1" applyAlignment="1" applyProtection="1">
      <alignment vertical="center"/>
    </xf>
    <xf numFmtId="0" fontId="12" fillId="4" borderId="8" xfId="0" applyFont="1" applyFill="1" applyBorder="1" applyAlignment="1" applyProtection="1">
      <alignment horizontal="right" vertical="center"/>
    </xf>
    <xf numFmtId="0" fontId="4" fillId="4" borderId="8" xfId="0" applyFont="1" applyFill="1" applyBorder="1" applyAlignment="1" applyProtection="1">
      <alignment horizontal="center" vertical="center"/>
    </xf>
    <xf numFmtId="0" fontId="14" fillId="4" borderId="4" xfId="0" applyFont="1" applyFill="1" applyBorder="1" applyAlignment="1" applyProtection="1">
      <alignment horizontal="center"/>
    </xf>
    <xf numFmtId="9" fontId="4" fillId="4" borderId="6" xfId="0" applyNumberFormat="1" applyFont="1" applyFill="1" applyBorder="1" applyAlignment="1" applyProtection="1">
      <alignment horizontal="center" vertical="center"/>
    </xf>
    <xf numFmtId="9" fontId="14" fillId="4" borderId="0" xfId="0" applyNumberFormat="1" applyFont="1" applyFill="1" applyBorder="1" applyAlignment="1" applyProtection="1">
      <alignment horizontal="center"/>
    </xf>
    <xf numFmtId="0" fontId="15" fillId="4" borderId="6" xfId="0" applyFont="1" applyFill="1" applyBorder="1" applyAlignment="1" applyProtection="1">
      <alignment horizontal="center" vertical="center"/>
    </xf>
    <xf numFmtId="0" fontId="16" fillId="4" borderId="0" xfId="0" applyFont="1" applyFill="1" applyBorder="1" applyAlignment="1" applyProtection="1">
      <alignment horizontal="center"/>
    </xf>
    <xf numFmtId="0" fontId="2" fillId="4" borderId="3" xfId="0" applyFont="1" applyFill="1" applyBorder="1" applyAlignment="1" applyProtection="1">
      <alignment vertical="center"/>
    </xf>
    <xf numFmtId="0" fontId="12" fillId="4" borderId="3" xfId="0" applyFont="1" applyFill="1" applyBorder="1" applyAlignment="1" applyProtection="1">
      <alignment horizontal="right" vertical="center"/>
    </xf>
    <xf numFmtId="0" fontId="12" fillId="4" borderId="5" xfId="0" applyFont="1" applyFill="1" applyBorder="1" applyAlignment="1" applyProtection="1">
      <alignment horizontal="right" vertical="center"/>
    </xf>
    <xf numFmtId="0" fontId="17" fillId="4" borderId="0" xfId="0" applyFont="1" applyFill="1" applyBorder="1" applyAlignment="1" applyProtection="1">
      <alignment horizontal="center"/>
    </xf>
    <xf numFmtId="0" fontId="10" fillId="4" borderId="0" xfId="0" applyFont="1" applyFill="1" applyBorder="1" applyAlignment="1" applyProtection="1">
      <alignment horizontal="left"/>
    </xf>
    <xf numFmtId="0" fontId="19" fillId="4" borderId="2" xfId="0" applyFont="1" applyFill="1" applyBorder="1" applyAlignment="1" applyProtection="1">
      <alignment horizontal="right" vertical="center"/>
    </xf>
    <xf numFmtId="0" fontId="8" fillId="4" borderId="0" xfId="0" applyFont="1" applyFill="1" applyBorder="1" applyAlignment="1" applyProtection="1">
      <alignment horizontal="right"/>
    </xf>
    <xf numFmtId="0" fontId="10" fillId="4" borderId="0" xfId="0" applyFont="1" applyFill="1" applyBorder="1" applyAlignment="1" applyProtection="1">
      <alignment horizontal="center" vertical="center"/>
    </xf>
    <xf numFmtId="0" fontId="4" fillId="4" borderId="0" xfId="0" applyFont="1" applyFill="1" applyProtection="1"/>
    <xf numFmtId="0" fontId="2" fillId="4" borderId="0" xfId="0" applyFont="1" applyFill="1" applyAlignment="1" applyProtection="1">
      <alignment vertical="center"/>
    </xf>
    <xf numFmtId="0" fontId="18" fillId="4" borderId="0" xfId="0" applyFont="1" applyFill="1" applyAlignment="1" applyProtection="1">
      <alignment vertical="center"/>
    </xf>
    <xf numFmtId="0" fontId="16" fillId="4" borderId="0" xfId="0" applyFont="1" applyFill="1" applyAlignment="1" applyProtection="1">
      <alignment vertical="center"/>
    </xf>
    <xf numFmtId="0" fontId="7" fillId="3" borderId="11" xfId="0" applyFont="1" applyFill="1" applyBorder="1" applyAlignment="1" applyProtection="1">
      <alignment horizontal="left" vertical="center"/>
      <protection locked="0"/>
    </xf>
    <xf numFmtId="0" fontId="4" fillId="5" borderId="7" xfId="0" applyFont="1" applyFill="1" applyBorder="1" applyAlignment="1" applyProtection="1">
      <alignment horizontal="left" vertical="center" wrapText="1"/>
      <protection locked="0"/>
    </xf>
    <xf numFmtId="0" fontId="13" fillId="3" borderId="6" xfId="0" applyFont="1" applyFill="1" applyBorder="1" applyAlignment="1" applyProtection="1">
      <alignment horizontal="center" vertical="center"/>
      <protection locked="0"/>
    </xf>
    <xf numFmtId="0" fontId="4" fillId="5" borderId="6" xfId="0" applyFont="1" applyFill="1" applyBorder="1" applyAlignment="1" applyProtection="1">
      <alignment horizontal="left" vertical="center" wrapText="1"/>
      <protection locked="0"/>
    </xf>
    <xf numFmtId="0" fontId="12" fillId="3" borderId="1" xfId="0" applyFont="1" applyFill="1" applyBorder="1" applyAlignment="1" applyProtection="1">
      <alignment horizontal="center" vertical="center"/>
      <protection locked="0"/>
    </xf>
    <xf numFmtId="0" fontId="12" fillId="3" borderId="6" xfId="0" applyFont="1" applyFill="1" applyBorder="1" applyAlignment="1" applyProtection="1">
      <alignment horizontal="center" vertical="center"/>
      <protection locked="0"/>
    </xf>
    <xf numFmtId="0" fontId="12" fillId="3" borderId="10" xfId="0" applyFont="1" applyFill="1" applyBorder="1" applyAlignment="1" applyProtection="1">
      <alignment horizontal="center" vertical="center"/>
      <protection locked="0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15" fillId="3" borderId="6" xfId="0" applyFont="1" applyFill="1" applyBorder="1" applyAlignment="1" applyProtection="1">
      <alignment horizontal="center" vertical="center"/>
      <protection locked="0"/>
    </xf>
    <xf numFmtId="0" fontId="16" fillId="3" borderId="5" xfId="0" applyFont="1" applyFill="1" applyBorder="1" applyAlignment="1" applyProtection="1">
      <alignment horizontal="center" vertical="center"/>
      <protection locked="0"/>
    </xf>
    <xf numFmtId="0" fontId="16" fillId="3" borderId="9" xfId="0" applyFont="1" applyFill="1" applyBorder="1" applyAlignment="1" applyProtection="1">
      <alignment horizontal="center" vertical="center"/>
      <protection locked="0"/>
    </xf>
    <xf numFmtId="0" fontId="16" fillId="3" borderId="6" xfId="0" applyFont="1" applyFill="1" applyBorder="1" applyAlignment="1" applyProtection="1">
      <alignment horizontal="center" vertical="center"/>
      <protection locked="0"/>
    </xf>
    <xf numFmtId="0" fontId="21" fillId="4" borderId="0" xfId="0" applyFont="1" applyFill="1" applyBorder="1" applyProtection="1"/>
    <xf numFmtId="0" fontId="13" fillId="3" borderId="2" xfId="0" applyFont="1" applyFill="1" applyBorder="1" applyAlignment="1" applyProtection="1">
      <alignment horizontal="center" vertical="center"/>
      <protection locked="0"/>
    </xf>
    <xf numFmtId="0" fontId="9" fillId="4" borderId="0" xfId="0" quotePrefix="1" applyFont="1" applyFill="1" applyBorder="1" applyAlignment="1" applyProtection="1">
      <alignment horizontal="center" vertical="center"/>
    </xf>
    <xf numFmtId="0" fontId="5" fillId="4" borderId="0" xfId="0" quotePrefix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center" vertical="center"/>
    </xf>
    <xf numFmtId="0" fontId="4" fillId="6" borderId="9" xfId="0" applyFont="1" applyFill="1" applyBorder="1" applyAlignment="1" applyProtection="1">
      <alignment horizontal="center" vertical="center" wrapText="1"/>
      <protection locked="0"/>
    </xf>
    <xf numFmtId="0" fontId="4" fillId="6" borderId="8" xfId="0" applyFont="1" applyFill="1" applyBorder="1" applyAlignment="1" applyProtection="1">
      <alignment horizontal="center" vertical="center" wrapText="1"/>
      <protection locked="0"/>
    </xf>
    <xf numFmtId="0" fontId="12" fillId="6" borderId="6" xfId="0" applyFont="1" applyFill="1" applyBorder="1" applyAlignment="1" applyProtection="1">
      <alignment horizontal="center" vertical="center" wrapText="1"/>
      <protection locked="0"/>
    </xf>
    <xf numFmtId="0" fontId="2" fillId="6" borderId="6" xfId="0" applyFont="1" applyFill="1" applyBorder="1" applyProtection="1">
      <protection locked="0"/>
    </xf>
    <xf numFmtId="0" fontId="4" fillId="6" borderId="6" xfId="0" applyFont="1" applyFill="1" applyBorder="1" applyAlignment="1" applyProtection="1">
      <alignment horizontal="center" vertical="center" wrapText="1"/>
      <protection locked="0"/>
    </xf>
    <xf numFmtId="0" fontId="12" fillId="6" borderId="9" xfId="0" applyFont="1" applyFill="1" applyBorder="1" applyAlignment="1" applyProtection="1">
      <alignment horizontal="center" vertical="center" wrapText="1"/>
      <protection locked="0"/>
    </xf>
    <xf numFmtId="0" fontId="12" fillId="6" borderId="8" xfId="0" applyFont="1" applyFill="1" applyBorder="1" applyAlignment="1" applyProtection="1">
      <alignment horizontal="center" vertical="center" wrapText="1"/>
      <protection locked="0"/>
    </xf>
    <xf numFmtId="9" fontId="2" fillId="4" borderId="0" xfId="0" applyNumberFormat="1" applyFont="1" applyFill="1" applyProtection="1"/>
    <xf numFmtId="0" fontId="4" fillId="3" borderId="12" xfId="0" applyFont="1" applyFill="1" applyBorder="1" applyAlignment="1" applyProtection="1">
      <alignment horizontal="center"/>
      <protection locked="0"/>
    </xf>
    <xf numFmtId="0" fontId="4" fillId="3" borderId="13" xfId="0" applyFont="1" applyFill="1" applyBorder="1" applyAlignment="1" applyProtection="1">
      <alignment horizontal="center"/>
      <protection locked="0"/>
    </xf>
    <xf numFmtId="0" fontId="4" fillId="3" borderId="16" xfId="0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  <protection locked="0"/>
    </xf>
    <xf numFmtId="0" fontId="4" fillId="3" borderId="14" xfId="0" applyFont="1" applyFill="1" applyBorder="1" applyAlignment="1" applyProtection="1">
      <alignment horizontal="center"/>
      <protection locked="0"/>
    </xf>
    <xf numFmtId="0" fontId="4" fillId="3" borderId="15" xfId="0" applyFont="1" applyFill="1" applyBorder="1" applyAlignment="1" applyProtection="1">
      <alignment horizontal="center"/>
      <protection locked="0"/>
    </xf>
    <xf numFmtId="14" fontId="7" fillId="3" borderId="11" xfId="0" applyNumberFormat="1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C3E1FF"/>
      <color rgb="FF99CCFF"/>
      <color rgb="FF0000CC"/>
      <color rgb="FFEAEAEA"/>
      <color rgb="FFFFFF99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saadeddin/Desktop/QFD/House%20of%20Quali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use of Quality 1"/>
      <sheetName val="Data Validation Sources"/>
      <sheetName val="House of Quality 2"/>
      <sheetName val="House of Quality 3"/>
      <sheetName val="House of Quality 4"/>
      <sheetName val="About"/>
    </sheetNames>
    <sheetDataSet>
      <sheetData sheetId="0" refreshError="1"/>
      <sheetData sheetId="1">
        <row r="2">
          <cell r="C2" t="str">
            <v>┼┼</v>
          </cell>
        </row>
        <row r="3">
          <cell r="C3" t="str">
            <v>┼</v>
          </cell>
        </row>
        <row r="4">
          <cell r="C4" t="str">
            <v>▬</v>
          </cell>
        </row>
        <row r="5">
          <cell r="C5" t="str">
            <v>▼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showGridLines="0" tabSelected="1" zoomScale="115" zoomScaleNormal="115" workbookViewId="0">
      <selection activeCell="G4" sqref="G4"/>
    </sheetView>
  </sheetViews>
  <sheetFormatPr defaultColWidth="8.85546875" defaultRowHeight="12.75" x14ac:dyDescent="0.2"/>
  <cols>
    <col min="1" max="1" width="2.7109375" style="7" customWidth="1"/>
    <col min="2" max="2" width="12.28515625" style="7" customWidth="1"/>
    <col min="3" max="3" width="30.7109375" style="7" customWidth="1"/>
    <col min="4" max="9" width="10.7109375" style="7" customWidth="1"/>
    <col min="10" max="18" width="8.7109375" style="7" customWidth="1"/>
    <col min="19" max="19" width="10" style="7" customWidth="1"/>
    <col min="20" max="16384" width="8.85546875" style="7"/>
  </cols>
  <sheetData>
    <row r="1" spans="1:20" ht="31.5" x14ac:dyDescent="0.5">
      <c r="B1" s="57" t="s">
        <v>2</v>
      </c>
    </row>
    <row r="2" spans="1:20" ht="13.15" customHeight="1" x14ac:dyDescent="0.2">
      <c r="B2" s="8"/>
      <c r="H2" s="9"/>
      <c r="I2" s="9"/>
      <c r="L2" s="10"/>
      <c r="M2" s="10"/>
      <c r="N2" s="11"/>
      <c r="O2" s="11"/>
      <c r="P2" s="11"/>
      <c r="Q2" s="11"/>
      <c r="R2" s="11"/>
    </row>
    <row r="3" spans="1:20" ht="13.15" customHeight="1" x14ac:dyDescent="0.2">
      <c r="B3" s="8" t="s">
        <v>25</v>
      </c>
      <c r="C3" s="45" t="s">
        <v>39</v>
      </c>
      <c r="D3" s="12"/>
      <c r="E3" s="12"/>
      <c r="F3" s="9"/>
      <c r="G3" s="13"/>
      <c r="H3" s="12"/>
      <c r="L3" s="14"/>
      <c r="M3" s="14"/>
      <c r="N3" s="15"/>
      <c r="O3" s="15"/>
      <c r="P3" s="15"/>
      <c r="Q3" s="15"/>
      <c r="R3" s="15"/>
    </row>
    <row r="4" spans="1:20" x14ac:dyDescent="0.2">
      <c r="B4" s="8" t="s">
        <v>26</v>
      </c>
      <c r="C4" s="45" t="s">
        <v>40</v>
      </c>
      <c r="D4" s="12"/>
      <c r="E4" s="12"/>
      <c r="F4" s="9"/>
      <c r="G4" s="13"/>
      <c r="H4" s="12"/>
      <c r="J4" s="1"/>
      <c r="K4" s="59"/>
      <c r="L4" s="59"/>
    </row>
    <row r="5" spans="1:20" x14ac:dyDescent="0.2">
      <c r="B5" s="8" t="s">
        <v>11</v>
      </c>
      <c r="C5" s="76">
        <v>43528</v>
      </c>
      <c r="D5" s="12"/>
      <c r="E5" s="12"/>
      <c r="F5" s="9"/>
      <c r="G5" s="13"/>
      <c r="H5" s="12"/>
      <c r="K5" s="60"/>
      <c r="L5" s="60"/>
    </row>
    <row r="6" spans="1:20" x14ac:dyDescent="0.2">
      <c r="B6" s="12"/>
      <c r="C6" s="9"/>
      <c r="D6" s="12"/>
      <c r="E6" s="12"/>
      <c r="F6" s="9"/>
      <c r="G6" s="13"/>
      <c r="H6" s="12"/>
      <c r="O6" s="14"/>
      <c r="P6" s="14"/>
      <c r="Q6" s="15"/>
      <c r="R6" s="15"/>
      <c r="S6" s="15"/>
      <c r="T6" s="15"/>
    </row>
    <row r="7" spans="1:20" x14ac:dyDescent="0.2">
      <c r="B7" s="12"/>
      <c r="C7" s="16" t="s">
        <v>33</v>
      </c>
      <c r="D7" s="12"/>
      <c r="E7" s="12"/>
      <c r="F7" s="9"/>
      <c r="G7" s="13"/>
      <c r="H7" s="12"/>
      <c r="J7" s="1"/>
      <c r="L7" s="1" t="s">
        <v>32</v>
      </c>
      <c r="M7" s="4">
        <v>9</v>
      </c>
      <c r="N7" s="4"/>
      <c r="O7" s="4">
        <v>3</v>
      </c>
      <c r="P7" s="4"/>
      <c r="Q7" s="4">
        <v>1</v>
      </c>
      <c r="R7" s="4"/>
      <c r="S7" s="4">
        <v>0</v>
      </c>
      <c r="T7" s="4"/>
    </row>
    <row r="8" spans="1:20" x14ac:dyDescent="0.2">
      <c r="B8" s="12"/>
      <c r="C8" s="9"/>
      <c r="D8" s="12"/>
      <c r="E8" s="12"/>
      <c r="F8" s="9"/>
      <c r="G8" s="13"/>
      <c r="H8" s="12"/>
      <c r="I8" s="9"/>
      <c r="M8" s="2" t="s">
        <v>13</v>
      </c>
      <c r="N8" s="2"/>
      <c r="O8" s="2" t="s">
        <v>16</v>
      </c>
      <c r="P8" s="2"/>
      <c r="Q8" s="2" t="s">
        <v>14</v>
      </c>
      <c r="R8" s="2"/>
      <c r="S8" s="2" t="s">
        <v>66</v>
      </c>
      <c r="T8" s="2"/>
    </row>
    <row r="9" spans="1:20" x14ac:dyDescent="0.2">
      <c r="B9" s="12"/>
      <c r="C9" s="17" t="s">
        <v>30</v>
      </c>
      <c r="D9" s="54"/>
      <c r="E9" s="54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</row>
    <row r="10" spans="1:20" ht="25.5" customHeight="1" x14ac:dyDescent="0.2">
      <c r="A10" s="18"/>
      <c r="B10" s="19" t="s">
        <v>19</v>
      </c>
      <c r="C10" s="20" t="s">
        <v>34</v>
      </c>
      <c r="D10" s="64" t="s">
        <v>67</v>
      </c>
      <c r="E10" s="67" t="s">
        <v>62</v>
      </c>
      <c r="F10" s="66" t="s">
        <v>46</v>
      </c>
      <c r="G10" s="66" t="s">
        <v>44</v>
      </c>
      <c r="H10" s="66" t="s">
        <v>41</v>
      </c>
      <c r="I10" s="62" t="s">
        <v>42</v>
      </c>
      <c r="J10" s="62" t="s">
        <v>43</v>
      </c>
      <c r="K10" s="62" t="s">
        <v>56</v>
      </c>
      <c r="L10" s="62" t="s">
        <v>45</v>
      </c>
      <c r="M10" s="62" t="s">
        <v>55</v>
      </c>
      <c r="N10" s="62" t="s">
        <v>54</v>
      </c>
      <c r="O10" s="62" t="s">
        <v>64</v>
      </c>
      <c r="P10" s="62" t="s">
        <v>57</v>
      </c>
      <c r="Q10" s="62" t="s">
        <v>59</v>
      </c>
      <c r="R10" s="62" t="s">
        <v>61</v>
      </c>
      <c r="S10" s="18"/>
    </row>
    <row r="11" spans="1:20" ht="33.75" x14ac:dyDescent="0.2">
      <c r="A11" s="21"/>
      <c r="B11" s="22" t="s">
        <v>27</v>
      </c>
      <c r="C11" s="23" t="s">
        <v>35</v>
      </c>
      <c r="D11" s="65"/>
      <c r="E11" s="68"/>
      <c r="F11" s="65"/>
      <c r="G11" s="65"/>
      <c r="H11" s="65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24" t="s">
        <v>58</v>
      </c>
    </row>
    <row r="12" spans="1:20" ht="15" customHeight="1" x14ac:dyDescent="0.2">
      <c r="A12" s="21">
        <v>1</v>
      </c>
      <c r="B12" s="56">
        <v>5</v>
      </c>
      <c r="C12" s="46" t="s">
        <v>60</v>
      </c>
      <c r="D12" s="47">
        <v>0</v>
      </c>
      <c r="E12" s="47">
        <v>9</v>
      </c>
      <c r="F12" s="47">
        <v>9</v>
      </c>
      <c r="G12" s="47">
        <v>9</v>
      </c>
      <c r="H12" s="47">
        <v>0</v>
      </c>
      <c r="I12" s="47">
        <v>0</v>
      </c>
      <c r="J12" s="58">
        <v>0</v>
      </c>
      <c r="K12" s="58">
        <v>0</v>
      </c>
      <c r="L12" s="58">
        <v>0</v>
      </c>
      <c r="M12" s="58">
        <v>1</v>
      </c>
      <c r="N12" s="58">
        <v>9</v>
      </c>
      <c r="O12" s="58">
        <v>9</v>
      </c>
      <c r="P12" s="58">
        <v>3</v>
      </c>
      <c r="Q12" s="58">
        <v>0</v>
      </c>
      <c r="R12" s="58">
        <v>3</v>
      </c>
      <c r="S12" s="49">
        <f>(D12*B12)+(F12*B12)+(G12*B12)+(H12*B12)+(I12*B12)+(J12*B12)+(Q12*B12)+(K12*B12)+(L12*B12)+(M12*B12)+(N12*B12)+(O12*B12)+(P12*B12)+(R12*B12)+(E12*B12)</f>
        <v>260</v>
      </c>
    </row>
    <row r="13" spans="1:20" ht="15" customHeight="1" x14ac:dyDescent="0.2">
      <c r="A13" s="21">
        <v>2</v>
      </c>
      <c r="B13" s="56">
        <v>5</v>
      </c>
      <c r="C13" s="48" t="s">
        <v>47</v>
      </c>
      <c r="D13" s="47">
        <v>0</v>
      </c>
      <c r="E13" s="47">
        <v>0</v>
      </c>
      <c r="F13" s="47">
        <v>9</v>
      </c>
      <c r="G13" s="47">
        <v>9</v>
      </c>
      <c r="H13" s="47">
        <v>0</v>
      </c>
      <c r="I13" s="47">
        <v>0</v>
      </c>
      <c r="J13" s="58">
        <v>0</v>
      </c>
      <c r="K13" s="58">
        <v>0</v>
      </c>
      <c r="L13" s="58">
        <v>0</v>
      </c>
      <c r="M13" s="58">
        <v>0</v>
      </c>
      <c r="N13" s="58">
        <v>9</v>
      </c>
      <c r="O13" s="58">
        <v>0</v>
      </c>
      <c r="P13" s="58">
        <v>9</v>
      </c>
      <c r="Q13" s="58">
        <v>0</v>
      </c>
      <c r="R13" s="58">
        <v>3</v>
      </c>
      <c r="S13" s="49">
        <f>(D13*B13)+(F13*B13)+(G13*B13)+(H13*B13)+(I13*B13)+(J13*B13)+(Q13*B13)+(K13*B13)+(L13*B13)+(M13*B13)+(N13*B13)+(O13*B13)+(P13*B13)+(R13*B13)+(E13*B13)</f>
        <v>195</v>
      </c>
    </row>
    <row r="14" spans="1:20" ht="30.75" customHeight="1" x14ac:dyDescent="0.2">
      <c r="A14" s="21">
        <v>3</v>
      </c>
      <c r="B14" s="56">
        <v>4</v>
      </c>
      <c r="C14" s="48" t="s">
        <v>63</v>
      </c>
      <c r="D14" s="47">
        <v>0</v>
      </c>
      <c r="E14" s="47">
        <v>0</v>
      </c>
      <c r="F14" s="47">
        <v>0</v>
      </c>
      <c r="G14" s="47">
        <v>0</v>
      </c>
      <c r="H14" s="47">
        <v>9</v>
      </c>
      <c r="I14" s="47">
        <v>9</v>
      </c>
      <c r="J14" s="58">
        <v>9</v>
      </c>
      <c r="K14" s="58">
        <v>0</v>
      </c>
      <c r="L14" s="58">
        <v>9</v>
      </c>
      <c r="M14" s="58">
        <v>0</v>
      </c>
      <c r="N14" s="58">
        <v>1</v>
      </c>
      <c r="O14" s="58">
        <v>0</v>
      </c>
      <c r="P14" s="58">
        <v>0</v>
      </c>
      <c r="Q14" s="58">
        <v>9</v>
      </c>
      <c r="R14" s="58">
        <v>0</v>
      </c>
      <c r="S14" s="49">
        <f>(D14*B14)+(F14*B14)+(G14*B14)+(H14*B14)+(I14*B14)+(J14*B14)+(Q14*B14)+(K14*B14)+(L14*B14)+(M14*B14)+(N14*B14)+(O14*B14)+(P14*B14)+(R14*B14)+(E14*B14)</f>
        <v>184</v>
      </c>
    </row>
    <row r="15" spans="1:20" ht="15" customHeight="1" x14ac:dyDescent="0.2">
      <c r="A15" s="21">
        <v>5</v>
      </c>
      <c r="B15" s="56">
        <v>1</v>
      </c>
      <c r="C15" s="48" t="s">
        <v>50</v>
      </c>
      <c r="D15" s="47">
        <v>3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58">
        <v>0</v>
      </c>
      <c r="K15" s="58">
        <v>3</v>
      </c>
      <c r="L15" s="58">
        <v>0</v>
      </c>
      <c r="M15" s="58">
        <v>9</v>
      </c>
      <c r="N15" s="58">
        <v>1</v>
      </c>
      <c r="O15" s="58">
        <v>3</v>
      </c>
      <c r="P15" s="58">
        <v>9</v>
      </c>
      <c r="Q15" s="58">
        <v>0</v>
      </c>
      <c r="R15" s="58">
        <v>9</v>
      </c>
      <c r="S15" s="49">
        <f>(D15*B15)+(F15*B15)+(G15*B15)+(H15*B15)+(I15*B15)+(J15*B15)+(Q15*B15)+(K15*B15)+(L15*B15)+(M15*B15)+(N15*B15)+(O15*B15)+(P15*B15)+(R15*B15)+(E15*B15)</f>
        <v>37</v>
      </c>
    </row>
    <row r="16" spans="1:20" ht="15" customHeight="1" x14ac:dyDescent="0.2">
      <c r="A16" s="21">
        <v>6</v>
      </c>
      <c r="B16" s="56">
        <v>4</v>
      </c>
      <c r="C16" s="48" t="s">
        <v>48</v>
      </c>
      <c r="D16" s="47">
        <v>0</v>
      </c>
      <c r="E16" s="47">
        <v>0</v>
      </c>
      <c r="F16" s="47">
        <v>3</v>
      </c>
      <c r="G16" s="47">
        <v>0</v>
      </c>
      <c r="H16" s="47">
        <v>0</v>
      </c>
      <c r="I16" s="47">
        <v>0</v>
      </c>
      <c r="J16" s="58">
        <v>0</v>
      </c>
      <c r="K16" s="58">
        <v>0</v>
      </c>
      <c r="L16" s="58">
        <v>9</v>
      </c>
      <c r="M16" s="58">
        <v>0</v>
      </c>
      <c r="N16" s="58">
        <v>9</v>
      </c>
      <c r="O16" s="58">
        <v>9</v>
      </c>
      <c r="P16" s="58">
        <v>0</v>
      </c>
      <c r="Q16" s="58">
        <v>9</v>
      </c>
      <c r="R16" s="58">
        <v>0</v>
      </c>
      <c r="S16" s="49">
        <f>(D16*B16)+(F16*B16)+(G16*B16)+(H16*B16)+(I16*B16)+(J16*B16)+(Q16*B16)+(K16*B16)+(L16*B16)+(M16*B16)+(N16*B16)+(O16*B16)+(P16*B16)+(R16*B16)+(E16*B16)</f>
        <v>156</v>
      </c>
    </row>
    <row r="17" spans="1:21" ht="15" customHeight="1" x14ac:dyDescent="0.2">
      <c r="A17" s="21">
        <v>8</v>
      </c>
      <c r="B17" s="56">
        <v>2</v>
      </c>
      <c r="C17" s="48" t="s">
        <v>49</v>
      </c>
      <c r="D17" s="47">
        <v>9</v>
      </c>
      <c r="E17" s="47">
        <v>3</v>
      </c>
      <c r="F17" s="47">
        <v>3</v>
      </c>
      <c r="G17" s="47">
        <v>9</v>
      </c>
      <c r="H17" s="47">
        <v>0</v>
      </c>
      <c r="I17" s="47">
        <v>0</v>
      </c>
      <c r="J17" s="58">
        <v>0</v>
      </c>
      <c r="K17" s="58">
        <v>3</v>
      </c>
      <c r="L17" s="58">
        <v>0</v>
      </c>
      <c r="M17" s="58">
        <v>9</v>
      </c>
      <c r="N17" s="58">
        <v>3</v>
      </c>
      <c r="O17" s="58">
        <v>9</v>
      </c>
      <c r="P17" s="58">
        <v>1</v>
      </c>
      <c r="Q17" s="58">
        <v>0</v>
      </c>
      <c r="R17" s="58">
        <v>9</v>
      </c>
      <c r="S17" s="49">
        <f>(D17*B17)+(F17*B17)+(G17*B17)+(H17*B17)+(I17*B17)+(J17*B17)+(Q17*B17)+(K17*B17)+(L17*B17)+(M17*B17)+(N17*B17)+(O17*B17)+(P17*B17)+(R17*B17)+(E17*B17)</f>
        <v>116</v>
      </c>
    </row>
    <row r="18" spans="1:21" ht="15" customHeight="1" x14ac:dyDescent="0.2">
      <c r="A18" s="21"/>
      <c r="B18" s="56">
        <v>4</v>
      </c>
      <c r="C18" s="48" t="s">
        <v>52</v>
      </c>
      <c r="D18" s="47">
        <v>3</v>
      </c>
      <c r="E18" s="47">
        <v>3</v>
      </c>
      <c r="F18" s="47">
        <v>3</v>
      </c>
      <c r="G18" s="47">
        <v>3</v>
      </c>
      <c r="H18" s="47">
        <v>3</v>
      </c>
      <c r="I18" s="47">
        <v>3</v>
      </c>
      <c r="J18" s="58">
        <v>9</v>
      </c>
      <c r="K18" s="58">
        <v>3</v>
      </c>
      <c r="L18" s="58">
        <v>3</v>
      </c>
      <c r="M18" s="58">
        <v>9</v>
      </c>
      <c r="N18" s="58">
        <v>9</v>
      </c>
      <c r="O18" s="58">
        <v>3</v>
      </c>
      <c r="P18" s="58">
        <v>3</v>
      </c>
      <c r="Q18" s="58">
        <v>3</v>
      </c>
      <c r="R18" s="58">
        <v>3</v>
      </c>
      <c r="S18" s="49">
        <f>(D18*B18)+(F18*B18)+(G18*B18)+(H18*B18)+(I18*B18)+(J18*B18)+(Q18*B18)+(K18*B18)+(L18*B18)+(M18*B18)+(N18*B18)+(O18*B18)+(P18*B18)+(R18*B18)+(E18*B18)</f>
        <v>252</v>
      </c>
    </row>
    <row r="19" spans="1:21" ht="15" customHeight="1" x14ac:dyDescent="0.2">
      <c r="A19" s="21"/>
      <c r="B19" s="56">
        <v>3</v>
      </c>
      <c r="C19" s="48" t="s">
        <v>53</v>
      </c>
      <c r="D19" s="47">
        <v>9</v>
      </c>
      <c r="E19" s="47">
        <v>3</v>
      </c>
      <c r="F19" s="47">
        <v>0</v>
      </c>
      <c r="G19" s="47">
        <v>9</v>
      </c>
      <c r="H19" s="47">
        <v>1</v>
      </c>
      <c r="I19" s="47">
        <v>0</v>
      </c>
      <c r="J19" s="58">
        <v>1</v>
      </c>
      <c r="K19" s="58">
        <v>3</v>
      </c>
      <c r="L19" s="58">
        <v>3</v>
      </c>
      <c r="M19" s="58">
        <v>9</v>
      </c>
      <c r="N19" s="58">
        <v>3</v>
      </c>
      <c r="O19" s="58">
        <v>9</v>
      </c>
      <c r="P19" s="58">
        <v>1</v>
      </c>
      <c r="Q19" s="58">
        <v>3</v>
      </c>
      <c r="R19" s="58">
        <v>3</v>
      </c>
      <c r="S19" s="49">
        <f>(D19*B19)+(F19*B19)+(G19*B19)+(H19*B19)+(I19*B19)+(J19*B19)+(Q19*B19)+(K19*B19)+(L19*B19)+(M19*B19)+(N19*B19)+(O19*B19)+(P19*B19)+(R19*B19)+(E19*B19)</f>
        <v>171</v>
      </c>
    </row>
    <row r="20" spans="1:21" ht="15" customHeight="1" x14ac:dyDescent="0.2">
      <c r="A20" s="21">
        <v>9</v>
      </c>
      <c r="B20" s="56">
        <v>3</v>
      </c>
      <c r="C20" s="48" t="s">
        <v>51</v>
      </c>
      <c r="D20" s="47">
        <v>0</v>
      </c>
      <c r="E20" s="47">
        <v>0</v>
      </c>
      <c r="F20" s="47">
        <v>3</v>
      </c>
      <c r="G20" s="47">
        <v>0</v>
      </c>
      <c r="H20" s="47">
        <v>0</v>
      </c>
      <c r="I20" s="47">
        <v>0</v>
      </c>
      <c r="J20" s="58">
        <v>0</v>
      </c>
      <c r="K20" s="58">
        <v>0</v>
      </c>
      <c r="L20" s="58">
        <v>0</v>
      </c>
      <c r="M20" s="58">
        <v>1</v>
      </c>
      <c r="N20" s="58">
        <v>0</v>
      </c>
      <c r="O20" s="58">
        <v>1</v>
      </c>
      <c r="P20" s="58">
        <v>9</v>
      </c>
      <c r="Q20" s="58">
        <v>0</v>
      </c>
      <c r="R20" s="58">
        <v>0</v>
      </c>
      <c r="S20" s="49">
        <f>(D20*B20)+(F20*B20)+(G20*B20)+(H20*B20)+(I20*B20)+(J20*B20)+(Q20*B20)+(K20*B20)+(L20*B20)+(M20*B20)+(N20*B20)+(O20*B20)+(P20*B20)+(R20*B20)+(E20*B20)</f>
        <v>42</v>
      </c>
    </row>
    <row r="21" spans="1:21" ht="12.75" customHeight="1" x14ac:dyDescent="0.2">
      <c r="A21" s="18"/>
      <c r="B21" s="25"/>
      <c r="C21" s="26" t="s">
        <v>17</v>
      </c>
      <c r="D21" s="27">
        <f>D12*B12+D13*B13+D14*B14+D15*B15+D16*B16+D17*B17+D18*B18+D19*B19+D20*B20</f>
        <v>60</v>
      </c>
      <c r="E21" s="27">
        <f>E12*B12+E13*B13+E14*B14+E15*B15+E16*E16+E17*B17+E18*B18+E19*B19+E20*B20</f>
        <v>72</v>
      </c>
      <c r="F21" s="27">
        <f>F12*B12+F13*B13+F14*B14+F15*B15+F16*B16+F17*B17+F18*B18+F19*B19+F20*B20</f>
        <v>129</v>
      </c>
      <c r="G21" s="27">
        <f>G12*B12+G13*B13+G14*B14+G18*B18+G19*B19+G15*B15+G16*B16+G17*B17+G20*B20</f>
        <v>147</v>
      </c>
      <c r="H21" s="27">
        <f>H12*B12+H13*B13+H14*B14+H18*B18+H19*B19+H15*B15+H16*B16+H17*B17+H20*B20</f>
        <v>51</v>
      </c>
      <c r="I21" s="27">
        <f>I12*B12+I13*B13+I14*B14+I18*B18+I19*B19+I15*B15+I16*B16+I17*B17+I20*B20</f>
        <v>48</v>
      </c>
      <c r="J21" s="27">
        <f>J12*B12+J13*B13+J14*B14+J18*B18+J19*B19+J15*B15+J16*B16+J17*B17+J20*B20</f>
        <v>75</v>
      </c>
      <c r="K21" s="27">
        <f>K12*B12+K13*B13+K14*B14+K18*B18+K19*B19+K15*B15+K16*B16+K17*B17+K20*B20</f>
        <v>30</v>
      </c>
      <c r="L21" s="27">
        <f>L12*B12+L13*B13+L14*B14+L18*B18+L19*B19+L15*B15+L16*B16+L17*B17+L20*B20</f>
        <v>93</v>
      </c>
      <c r="M21" s="27">
        <f>M12*B12+M13*B13+M14*B14+M18*B18+M19*B19+M15*B15+M16*B16+M17*B17+M20*B20</f>
        <v>98</v>
      </c>
      <c r="N21" s="27">
        <f>N12*B12+N13*B13+N14*B14+N18*B18+N19*B19+N15*B15+N16*B16+N17*B17+N20*B20</f>
        <v>182</v>
      </c>
      <c r="O21" s="27">
        <f>O12*B12+O13*B13+O14*B14+O18*B18+O19*B19+O15*B15+O16*B16+O17*B17+O20*B20</f>
        <v>144</v>
      </c>
      <c r="P21" s="27">
        <f>P12*B12+P13*B13+P14*B14+P18*B18+P19*B19+P15*B15+P16*B16+P17*B17+P20*B20</f>
        <v>113</v>
      </c>
      <c r="Q21" s="27">
        <f>Q12*B12+Q13*B13+Q14*B14+Q18*B18+Q19*B19+Q15*B15+Q16*B16+Q17*B17+Q20*B20</f>
        <v>93</v>
      </c>
      <c r="R21" s="27">
        <f>R12*B12+R13*B13+R14*B14+R18*B18+R19*B19+R15*B15+R16*B16+R17*B17+R20*B20</f>
        <v>78</v>
      </c>
      <c r="S21" s="28">
        <f>SUM(D21:R21)</f>
        <v>1413</v>
      </c>
    </row>
    <row r="22" spans="1:21" ht="12.75" customHeight="1" x14ac:dyDescent="0.2">
      <c r="A22" s="18"/>
      <c r="B22" s="25"/>
      <c r="C22" s="17" t="s">
        <v>3</v>
      </c>
      <c r="D22" s="29">
        <f>IF(ISERROR(D21/S21)," ",D21/S21)</f>
        <v>4.2462845010615709E-2</v>
      </c>
      <c r="E22" s="29">
        <f>IF(ISERROR(E21/S21)," ",E21/S21)</f>
        <v>5.0955414012738856E-2</v>
      </c>
      <c r="F22" s="29">
        <f>IF(ISERROR(F21/S21)," ",F21/S21)</f>
        <v>9.1295116772823773E-2</v>
      </c>
      <c r="G22" s="29">
        <f>IF(ISERROR(G21/S21)," ",G21/S21)</f>
        <v>0.1040339702760085</v>
      </c>
      <c r="H22" s="29">
        <f>IF(ISERROR(H21/S21)," ",H21/S21)</f>
        <v>3.6093418259023353E-2</v>
      </c>
      <c r="I22" s="29">
        <f>IF(ISERROR(I21/S21)," ",I21/S21)</f>
        <v>3.3970276008492568E-2</v>
      </c>
      <c r="J22" s="29">
        <f>IF(ISERROR(J21/S21)," ",J21/S21)</f>
        <v>5.3078556263269641E-2</v>
      </c>
      <c r="K22" s="29">
        <f>IF(ISERROR(K21/S21)," ",K21/S21)</f>
        <v>2.1231422505307854E-2</v>
      </c>
      <c r="L22" s="29">
        <f>IF(ISERROR(L21/S21)," ",L21/S21)</f>
        <v>6.5817409766454352E-2</v>
      </c>
      <c r="M22" s="29">
        <f>IF(ISERROR(M21/S21)," ",M21/S21)</f>
        <v>6.9355980184005656E-2</v>
      </c>
      <c r="N22" s="29">
        <f>IF(ISERROR(N21/S21)," ",N21/S21)</f>
        <v>0.12880396319886767</v>
      </c>
      <c r="O22" s="29">
        <f>IF(ISERROR(O21/S21)," ",O21/S21)</f>
        <v>0.10191082802547771</v>
      </c>
      <c r="P22" s="29">
        <f>IF(ISERROR(P21/S21)," ",P21/S21)</f>
        <v>7.9971691436659595E-2</v>
      </c>
      <c r="Q22" s="29">
        <f>IF(ISERROR(Q21/S21)," ",Q21/S21)</f>
        <v>6.5817409766454352E-2</v>
      </c>
      <c r="R22" s="29">
        <f>IF(ISERROR(R21/S21)," ",R21/S21)</f>
        <v>5.5201698513800426E-2</v>
      </c>
      <c r="S22" s="30">
        <f>SUM(D22:R22)</f>
        <v>1</v>
      </c>
      <c r="U22" s="69"/>
    </row>
    <row r="23" spans="1:21" ht="12.75" customHeight="1" x14ac:dyDescent="0.2">
      <c r="A23" s="18"/>
      <c r="B23" s="25"/>
      <c r="C23" s="17" t="s">
        <v>12</v>
      </c>
      <c r="D23" s="31">
        <f>IF(ISERROR(RANK(D21,D21:R21,0)),"",RANK(D21,D21:R21,0))</f>
        <v>12</v>
      </c>
      <c r="E23" s="31">
        <f>IF(ISERROR(RANK(E21,D21:R21,0)),"",RANK(E21,D21:R21,0))</f>
        <v>11</v>
      </c>
      <c r="F23" s="31">
        <f>IF(ISERROR(RANK(F21,D21:R21,0)),"",RANK(F21,D21:R21,0))</f>
        <v>4</v>
      </c>
      <c r="G23" s="31">
        <f>IF(ISERROR(RANK(G21,D21:R21,0)),"",RANK(G21,D21:R21,0))</f>
        <v>2</v>
      </c>
      <c r="H23" s="31">
        <f>IF(ISERROR(RANK(H21,D21:R21,0)),"",RANK(H21,D21:R21,0))</f>
        <v>13</v>
      </c>
      <c r="I23" s="31">
        <f>IF(ISERROR(RANK(I21,D21:R21,0)),"",RANK(I21,D21:R21,0))</f>
        <v>14</v>
      </c>
      <c r="J23" s="31">
        <f>IF(ISERROR(RANK(J21,D21:R21,0)),"",RANK(J21,D21:R21,0))</f>
        <v>10</v>
      </c>
      <c r="K23" s="31">
        <f>IF(ISERROR(RANK(K21,D21:R21,0)),"",RANK(K21,D21:R21,0))</f>
        <v>15</v>
      </c>
      <c r="L23" s="31">
        <f>IF(ISERROR(RANK(L21,D21:R21,0)),"",RANK(L21,D21:R21,0))</f>
        <v>7</v>
      </c>
      <c r="M23" s="31">
        <f>IF(ISERROR(RANK(M21,D21:R21,0)),"",RANK(M21,D21:R21,0))</f>
        <v>6</v>
      </c>
      <c r="N23" s="31">
        <f>IF(ISERROR(RANK(N21,D21:R21,0)),"",RANK(N21,D21:R21,0))</f>
        <v>1</v>
      </c>
      <c r="O23" s="31">
        <f>IF(ISERROR(RANK(O21,D21:R21,0)),"",RANK(O21,D21:R21,0))</f>
        <v>3</v>
      </c>
      <c r="P23" s="31">
        <f>IF(ISERROR(RANK(P21,D21:R21,0)),"",RANK(P21,D21:R21,0))</f>
        <v>5</v>
      </c>
      <c r="Q23" s="31">
        <f>IF(ISERROR(RANK(Q21,D21:R21,0)),"",RANK(Q21,D21:R21,0))</f>
        <v>7</v>
      </c>
      <c r="R23" s="31">
        <f>IF(ISERROR(RANK(R21,D21:R21,0)),"",RANK(R21,D21:R21,0))</f>
        <v>9</v>
      </c>
      <c r="S23" s="32"/>
    </row>
    <row r="24" spans="1:21" ht="12.75" customHeight="1" x14ac:dyDescent="0.2">
      <c r="A24" s="18"/>
      <c r="B24" s="33"/>
      <c r="C24" s="34" t="s">
        <v>21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32"/>
    </row>
    <row r="25" spans="1:21" ht="12.75" customHeight="1" x14ac:dyDescent="0.2">
      <c r="A25" s="18"/>
      <c r="B25" s="33"/>
      <c r="C25" s="35" t="s">
        <v>5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36"/>
    </row>
    <row r="26" spans="1:21" ht="12.75" customHeight="1" x14ac:dyDescent="0.2">
      <c r="A26" s="18"/>
      <c r="B26" s="33"/>
      <c r="C26" s="35" t="s">
        <v>4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36"/>
    </row>
    <row r="27" spans="1:21" ht="12.75" customHeight="1" x14ac:dyDescent="0.2">
      <c r="A27" s="18"/>
      <c r="B27" s="33"/>
      <c r="C27" s="35" t="s">
        <v>20</v>
      </c>
      <c r="D27" s="52"/>
      <c r="E27" s="52"/>
      <c r="F27" s="52"/>
      <c r="G27" s="52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37" t="s">
        <v>18</v>
      </c>
    </row>
    <row r="28" spans="1:21" ht="12.75" customHeight="1" x14ac:dyDescent="0.2">
      <c r="A28" s="18"/>
      <c r="B28" s="33"/>
      <c r="C28" s="35" t="s">
        <v>22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37" t="s">
        <v>19</v>
      </c>
    </row>
    <row r="29" spans="1:21" ht="12.75" customHeight="1" x14ac:dyDescent="0.2">
      <c r="A29" s="18"/>
      <c r="B29" s="33"/>
      <c r="C29" s="38" t="s">
        <v>23</v>
      </c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37"/>
    </row>
    <row r="30" spans="1:21" ht="12.75" customHeight="1" x14ac:dyDescent="0.2">
      <c r="A30" s="18"/>
      <c r="C30" s="39"/>
      <c r="D30" s="40"/>
      <c r="E30" s="40"/>
      <c r="F30" s="40"/>
      <c r="G30" s="40"/>
      <c r="H30" s="40"/>
      <c r="I30" s="40"/>
      <c r="J30" s="18"/>
    </row>
    <row r="31" spans="1:21" x14ac:dyDescent="0.2">
      <c r="B31" s="41" t="s">
        <v>1</v>
      </c>
    </row>
    <row r="32" spans="1:21" x14ac:dyDescent="0.2">
      <c r="B32" s="70" t="s">
        <v>65</v>
      </c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</row>
    <row r="33" spans="2:18" x14ac:dyDescent="0.2">
      <c r="B33" s="72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</row>
    <row r="34" spans="2:18" x14ac:dyDescent="0.2">
      <c r="B34" s="74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</row>
    <row r="35" spans="2:18" x14ac:dyDescent="0.2">
      <c r="B35" s="42"/>
      <c r="C35" s="42"/>
      <c r="D35" s="42"/>
      <c r="E35" s="42"/>
      <c r="F35" s="42"/>
      <c r="G35" s="42"/>
      <c r="H35" s="42"/>
      <c r="I35" s="42"/>
    </row>
    <row r="36" spans="2:18" ht="15" x14ac:dyDescent="0.2">
      <c r="B36" s="61" t="s">
        <v>0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</row>
    <row r="38" spans="2:18" x14ac:dyDescent="0.2">
      <c r="B38" s="43" t="s">
        <v>24</v>
      </c>
    </row>
    <row r="39" spans="2:18" x14ac:dyDescent="0.2">
      <c r="B39" s="44" t="s">
        <v>36</v>
      </c>
    </row>
    <row r="40" spans="2:18" x14ac:dyDescent="0.2">
      <c r="B40" s="44" t="s">
        <v>28</v>
      </c>
    </row>
    <row r="41" spans="2:18" x14ac:dyDescent="0.2">
      <c r="B41" s="44" t="s">
        <v>37</v>
      </c>
    </row>
    <row r="42" spans="2:18" x14ac:dyDescent="0.2">
      <c r="B42" s="44" t="s">
        <v>38</v>
      </c>
    </row>
  </sheetData>
  <mergeCells count="17">
    <mergeCell ref="E10:E11"/>
    <mergeCell ref="B32:R34"/>
    <mergeCell ref="B36:R36"/>
    <mergeCell ref="I10:I11"/>
    <mergeCell ref="J10:J11"/>
    <mergeCell ref="L10:L11"/>
    <mergeCell ref="D10:D11"/>
    <mergeCell ref="F10:F11"/>
    <mergeCell ref="G10:G11"/>
    <mergeCell ref="H10:H11"/>
    <mergeCell ref="N10:N11"/>
    <mergeCell ref="R10:R11"/>
    <mergeCell ref="M10:M11"/>
    <mergeCell ref="K10:K11"/>
    <mergeCell ref="P10:P11"/>
    <mergeCell ref="O10:O11"/>
    <mergeCell ref="Q10:Q11"/>
  </mergeCells>
  <phoneticPr fontId="1" type="noConversion"/>
  <printOptions horizontalCentered="1" verticalCentered="1"/>
  <pageMargins left="0.1" right="0.1" top="0.1" bottom="0.1" header="0.2" footer="0.2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44:M49"/>
  <sheetViews>
    <sheetView workbookViewId="0">
      <selection activeCell="F44" sqref="F44:M49"/>
    </sheetView>
  </sheetViews>
  <sheetFormatPr defaultRowHeight="12.75" x14ac:dyDescent="0.2"/>
  <sheetData>
    <row r="44" spans="6:13" x14ac:dyDescent="0.2">
      <c r="F44" s="7"/>
      <c r="G44" s="7"/>
      <c r="H44" s="7"/>
      <c r="I44" s="14"/>
      <c r="J44" s="15"/>
      <c r="K44" s="7"/>
      <c r="L44" s="7"/>
      <c r="M44" s="7"/>
    </row>
    <row r="45" spans="6:13" x14ac:dyDescent="0.2">
      <c r="F45" s="7"/>
      <c r="G45" s="1" t="s">
        <v>31</v>
      </c>
      <c r="H45" s="5" t="s">
        <v>6</v>
      </c>
      <c r="I45" s="6" t="s">
        <v>8</v>
      </c>
      <c r="J45" s="5" t="s">
        <v>9</v>
      </c>
      <c r="K45" s="7"/>
      <c r="L45" s="7"/>
      <c r="M45" s="7"/>
    </row>
    <row r="46" spans="6:13" x14ac:dyDescent="0.2">
      <c r="F46" s="7"/>
      <c r="G46" s="7"/>
      <c r="H46" s="3" t="s">
        <v>7</v>
      </c>
      <c r="I46" s="4" t="s">
        <v>29</v>
      </c>
      <c r="J46" s="3" t="s">
        <v>10</v>
      </c>
      <c r="K46" s="7"/>
      <c r="L46" s="7"/>
      <c r="M46" s="7"/>
    </row>
    <row r="47" spans="6:13" x14ac:dyDescent="0.2">
      <c r="F47" s="7"/>
      <c r="G47" s="7"/>
      <c r="H47" s="7"/>
      <c r="I47" s="14"/>
      <c r="J47" s="15"/>
      <c r="K47" s="7"/>
      <c r="L47" s="7"/>
      <c r="M47" s="7"/>
    </row>
    <row r="48" spans="6:13" x14ac:dyDescent="0.2">
      <c r="F48" s="7"/>
      <c r="G48" s="1" t="s">
        <v>32</v>
      </c>
      <c r="H48" s="4">
        <v>9</v>
      </c>
      <c r="I48" s="4">
        <v>3</v>
      </c>
      <c r="J48" s="4">
        <v>1</v>
      </c>
      <c r="K48" s="4"/>
      <c r="L48" s="7"/>
      <c r="M48" s="7"/>
    </row>
    <row r="49" spans="6:13" x14ac:dyDescent="0.2">
      <c r="F49" s="9"/>
      <c r="G49" s="7"/>
      <c r="H49" s="2" t="s">
        <v>13</v>
      </c>
      <c r="I49" s="2" t="s">
        <v>16</v>
      </c>
      <c r="J49" s="2" t="s">
        <v>14</v>
      </c>
      <c r="K49" s="2" t="s">
        <v>15</v>
      </c>
      <c r="L49" s="7"/>
      <c r="M4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</vt:lpstr>
      <vt:lpstr>Sheet1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lolo</dc:creator>
  <cp:lastModifiedBy>Erebus</cp:lastModifiedBy>
  <cp:lastPrinted>2019-03-18T18:37:29Z</cp:lastPrinted>
  <dcterms:created xsi:type="dcterms:W3CDTF">1996-10-14T23:33:28Z</dcterms:created>
  <dcterms:modified xsi:type="dcterms:W3CDTF">2020-04-13T17:10:08Z</dcterms:modified>
</cp:coreProperties>
</file>