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STERES\"/>
    </mc:Choice>
  </mc:AlternateContent>
  <xr:revisionPtr revIDLastSave="0" documentId="13_ncr:1_{62EAB0EB-F03D-4414-B1A2-A5FFCF91F30E}" xr6:coauthVersionLast="47" xr6:coauthVersionMax="47" xr10:uidLastSave="{00000000-0000-0000-0000-000000000000}"/>
  <bookViews>
    <workbookView xWindow="-108" yWindow="-108" windowWidth="23256" windowHeight="12456" xr2:uid="{7F5C9A32-E7D3-4033-9DAE-69318EE85875}"/>
  </bookViews>
  <sheets>
    <sheet name="EQUATION_NDVI_ALEATOIRES" sheetId="1" r:id="rId1"/>
    <sheet name="EX_20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G13" i="2" s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G37" i="2" s="1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G7" i="2"/>
  <c r="G11" i="2"/>
  <c r="G21" i="2"/>
  <c r="G33" i="2"/>
  <c r="G36" i="2"/>
  <c r="G47" i="2"/>
  <c r="G5" i="2"/>
  <c r="G20" i="2"/>
  <c r="G23" i="2"/>
  <c r="G48" i="2"/>
  <c r="G17" i="2"/>
  <c r="G31" i="2"/>
  <c r="G32" i="2"/>
  <c r="B3" i="2"/>
  <c r="F3" i="2"/>
  <c r="B4" i="2"/>
  <c r="F4" i="2"/>
  <c r="G4" i="2" s="1"/>
  <c r="B5" i="2"/>
  <c r="F5" i="2"/>
  <c r="B6" i="2"/>
  <c r="F6" i="2"/>
  <c r="F54" i="2"/>
  <c r="B54" i="2"/>
  <c r="F53" i="2"/>
  <c r="B53" i="2"/>
  <c r="F52" i="2"/>
  <c r="B52" i="2"/>
  <c r="F51" i="2"/>
  <c r="G51" i="2"/>
  <c r="B51" i="2"/>
  <c r="F50" i="2"/>
  <c r="B50" i="2"/>
  <c r="F49" i="2"/>
  <c r="B49" i="2"/>
  <c r="F48" i="2"/>
  <c r="B48" i="2"/>
  <c r="F47" i="2"/>
  <c r="B47" i="2"/>
  <c r="F46" i="2"/>
  <c r="B46" i="2"/>
  <c r="F45" i="2"/>
  <c r="B45" i="2"/>
  <c r="F44" i="2"/>
  <c r="B44" i="2"/>
  <c r="F43" i="2"/>
  <c r="B43" i="2"/>
  <c r="F42" i="2"/>
  <c r="B42" i="2"/>
  <c r="F41" i="2"/>
  <c r="G41" i="2"/>
  <c r="B41" i="2"/>
  <c r="F40" i="2"/>
  <c r="G40" i="2"/>
  <c r="B40" i="2"/>
  <c r="F39" i="2"/>
  <c r="B39" i="2"/>
  <c r="F38" i="2"/>
  <c r="B38" i="2"/>
  <c r="F37" i="2"/>
  <c r="B37" i="2"/>
  <c r="F36" i="2"/>
  <c r="B36" i="2"/>
  <c r="F35" i="2"/>
  <c r="B35" i="2"/>
  <c r="F34" i="2"/>
  <c r="B34" i="2"/>
  <c r="F33" i="2"/>
  <c r="B33" i="2"/>
  <c r="F32" i="2"/>
  <c r="B32" i="2"/>
  <c r="F31" i="2"/>
  <c r="B31" i="2"/>
  <c r="F30" i="2"/>
  <c r="B30" i="2"/>
  <c r="F29" i="2"/>
  <c r="G29" i="2"/>
  <c r="B29" i="2"/>
  <c r="F28" i="2"/>
  <c r="G28" i="2"/>
  <c r="B28" i="2"/>
  <c r="F27" i="2"/>
  <c r="G27" i="2"/>
  <c r="B27" i="2"/>
  <c r="F26" i="2"/>
  <c r="B26" i="2"/>
  <c r="F25" i="2"/>
  <c r="B25" i="2"/>
  <c r="F24" i="2"/>
  <c r="B24" i="2"/>
  <c r="F23" i="2"/>
  <c r="B23" i="2"/>
  <c r="F22" i="2"/>
  <c r="B22" i="2"/>
  <c r="F21" i="2"/>
  <c r="B21" i="2"/>
  <c r="F20" i="2"/>
  <c r="B20" i="2"/>
  <c r="F19" i="2"/>
  <c r="G19" i="2"/>
  <c r="B19" i="2"/>
  <c r="F18" i="2"/>
  <c r="B18" i="2"/>
  <c r="F17" i="2"/>
  <c r="B17" i="2"/>
  <c r="F16" i="2"/>
  <c r="G16" i="2"/>
  <c r="B16" i="2"/>
  <c r="F15" i="2"/>
  <c r="G15" i="2"/>
  <c r="B15" i="2"/>
  <c r="F14" i="2"/>
  <c r="B14" i="2"/>
  <c r="F13" i="2"/>
  <c r="B13" i="2"/>
  <c r="F12" i="2"/>
  <c r="B12" i="2"/>
  <c r="F11" i="2"/>
  <c r="B11" i="2"/>
  <c r="F10" i="2"/>
  <c r="B10" i="2"/>
  <c r="F9" i="2"/>
  <c r="G9" i="2"/>
  <c r="B9" i="2"/>
  <c r="F8" i="2"/>
  <c r="G8" i="2"/>
  <c r="B8" i="2"/>
  <c r="F7" i="2"/>
  <c r="B7" i="2"/>
  <c r="F2" i="2"/>
  <c r="B2" i="2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" i="1"/>
  <c r="G9" i="1"/>
  <c r="G9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K33" i="1" s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3" i="1"/>
  <c r="F10" i="1"/>
  <c r="F11" i="1"/>
  <c r="F12" i="1"/>
  <c r="F9" i="1"/>
  <c r="G52" i="2" l="1"/>
  <c r="G10" i="2"/>
  <c r="G14" i="2"/>
  <c r="G18" i="2"/>
  <c r="G30" i="2"/>
  <c r="G46" i="2"/>
  <c r="G50" i="2"/>
  <c r="G6" i="2"/>
  <c r="G35" i="2"/>
  <c r="G39" i="2"/>
  <c r="G43" i="2"/>
  <c r="G26" i="2"/>
  <c r="G24" i="2"/>
  <c r="G25" i="2"/>
  <c r="G22" i="2"/>
  <c r="G12" i="2"/>
  <c r="G3" i="2"/>
  <c r="G2" i="2"/>
  <c r="G34" i="2"/>
  <c r="G38" i="2"/>
  <c r="G42" i="2"/>
  <c r="G54" i="2"/>
  <c r="G45" i="2"/>
  <c r="G49" i="2"/>
  <c r="G53" i="2"/>
  <c r="G44" i="2"/>
</calcChain>
</file>

<file path=xl/sharedStrings.xml><?xml version="1.0" encoding="utf-8"?>
<sst xmlns="http://schemas.openxmlformats.org/spreadsheetml/2006/main" count="21" uniqueCount="14">
  <si>
    <t>IR</t>
  </si>
  <si>
    <t>NDVI</t>
  </si>
  <si>
    <t>égale inverse logit (-23,6137*(NDVI)(NDVI)+24,4047*NDVI-3,6108)</t>
  </si>
  <si>
    <t>donc p=(-23,6137*(NDVI)(NDVI)+24,4047*NDVI-3,6108)</t>
  </si>
  <si>
    <t>IR(Zoffoli)</t>
  </si>
  <si>
    <t>IR(LPO)</t>
  </si>
  <si>
    <t>à cela, il veut "écarter les faibles valeurs de NDVI"</t>
  </si>
  <si>
    <t>Recouvrement sur le quadra</t>
  </si>
  <si>
    <t>Fragmentation en regardant  paysage sur 10m</t>
  </si>
  <si>
    <t>IR en %</t>
  </si>
  <si>
    <t>% de recouvrement 
théorique 10m/10m</t>
  </si>
  <si>
    <t>La nouvelle formule de l'IR intégrera le taux de recouvrement + fragmentation</t>
  </si>
  <si>
    <t>inverse logit(p) = 1/(1+EXP(-p))</t>
  </si>
  <si>
    <t>IR=1/(1+EXP(-((-23,6137*(NDVI)(NDVI)+24,4047*NDVI-3,6108)))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</si>
</sst>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wrapText="1" shrinkToFi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 shrinkToFit="1"/>
    </xf>
    <xf numFmtId="0" fontId="1" fillId="0" borderId="0" xfId="0" applyFont="1"/>
    <xf numFmtId="0" fontId="0" fillId="2" borderId="1" xfId="0" applyFill="1" applyBorder="1" applyAlignment="1">
      <alignment horizontal="center" vertical="center" wrapText="1" shrinkToFi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Zoffoli et al.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zoffoli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995157358158224E-2"/>
                  <c:y val="0.530721166991494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accent1">
                            <a:lumMod val="50000"/>
                          </a:schemeClr>
                        </a:solidFill>
                      </a:rPr>
                      <a:t>y = 172,06x - 22,18</a:t>
                    </a:r>
                    <a:endParaRPr lang="en-US" sz="1100" b="1">
                      <a:solidFill>
                        <a:schemeClr val="accent1">
                          <a:lumMod val="50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EQUATION_NDVI_ALEATOIRES!$E$9:$E$98</c:f>
              <c:numCache>
                <c:formatCode>0.00</c:formatCode>
                <c:ptCount val="90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0.69</c:v>
                </c:pt>
                <c:pt idx="59">
                  <c:v>0.7</c:v>
                </c:pt>
                <c:pt idx="60">
                  <c:v>0.71</c:v>
                </c:pt>
                <c:pt idx="61">
                  <c:v>0.72</c:v>
                </c:pt>
                <c:pt idx="62">
                  <c:v>0.73</c:v>
                </c:pt>
                <c:pt idx="63">
                  <c:v>0.74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0.83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0.87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0.93</c:v>
                </c:pt>
                <c:pt idx="83">
                  <c:v>0.94</c:v>
                </c:pt>
                <c:pt idx="84">
                  <c:v>0.95</c:v>
                </c:pt>
                <c:pt idx="85">
                  <c:v>0.96</c:v>
                </c:pt>
                <c:pt idx="86">
                  <c:v>0.97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</c:numCache>
            </c:numRef>
          </c:xVal>
          <c:yVal>
            <c:numRef>
              <c:f>EQUATION_NDVI_ALEATOIRES!$F$9:$F$98</c:f>
              <c:numCache>
                <c:formatCode>0.00</c:formatCode>
                <c:ptCount val="90"/>
                <c:pt idx="0">
                  <c:v>-194.24</c:v>
                </c:pt>
                <c:pt idx="1">
                  <c:v>-108.21000000000001</c:v>
                </c:pt>
                <c:pt idx="2">
                  <c:v>-22.18</c:v>
                </c:pt>
                <c:pt idx="3">
                  <c:v>-4.9740000000000002</c:v>
                </c:pt>
                <c:pt idx="4">
                  <c:v>3.6290000000000013</c:v>
                </c:pt>
                <c:pt idx="5">
                  <c:v>5.3496000000000024</c:v>
                </c:pt>
                <c:pt idx="6">
                  <c:v>7.0702000000000034</c:v>
                </c:pt>
                <c:pt idx="7">
                  <c:v>8.7908000000000008</c:v>
                </c:pt>
                <c:pt idx="8">
                  <c:v>10.511400000000002</c:v>
                </c:pt>
                <c:pt idx="9">
                  <c:v>12.231999999999999</c:v>
                </c:pt>
                <c:pt idx="10">
                  <c:v>13.952599999999997</c:v>
                </c:pt>
                <c:pt idx="11">
                  <c:v>15.673200000000001</c:v>
                </c:pt>
                <c:pt idx="12">
                  <c:v>17.393800000000006</c:v>
                </c:pt>
                <c:pt idx="13">
                  <c:v>19.114399999999996</c:v>
                </c:pt>
                <c:pt idx="14">
                  <c:v>20.835000000000001</c:v>
                </c:pt>
                <c:pt idx="15">
                  <c:v>22.555600000000005</c:v>
                </c:pt>
                <c:pt idx="16">
                  <c:v>24.276200000000003</c:v>
                </c:pt>
                <c:pt idx="17">
                  <c:v>25.996800000000007</c:v>
                </c:pt>
                <c:pt idx="18">
                  <c:v>27.717399999999998</c:v>
                </c:pt>
                <c:pt idx="19">
                  <c:v>29.438000000000002</c:v>
                </c:pt>
                <c:pt idx="20">
                  <c:v>31.1586</c:v>
                </c:pt>
                <c:pt idx="21">
                  <c:v>32.879200000000004</c:v>
                </c:pt>
                <c:pt idx="22">
                  <c:v>34.599800000000002</c:v>
                </c:pt>
                <c:pt idx="23">
                  <c:v>36.320400000000006</c:v>
                </c:pt>
                <c:pt idx="24">
                  <c:v>38.040999999999997</c:v>
                </c:pt>
                <c:pt idx="25">
                  <c:v>39.761600000000001</c:v>
                </c:pt>
                <c:pt idx="26">
                  <c:v>41.482199999999999</c:v>
                </c:pt>
                <c:pt idx="27">
                  <c:v>43.202800000000003</c:v>
                </c:pt>
                <c:pt idx="28">
                  <c:v>44.923400000000008</c:v>
                </c:pt>
                <c:pt idx="29">
                  <c:v>46.643999999999998</c:v>
                </c:pt>
                <c:pt idx="30">
                  <c:v>48.364600000000003</c:v>
                </c:pt>
                <c:pt idx="31">
                  <c:v>50.085199999999993</c:v>
                </c:pt>
                <c:pt idx="32">
                  <c:v>51.805799999999998</c:v>
                </c:pt>
                <c:pt idx="33">
                  <c:v>53.526400000000002</c:v>
                </c:pt>
                <c:pt idx="34">
                  <c:v>55.247000000000007</c:v>
                </c:pt>
                <c:pt idx="35">
                  <c:v>56.967600000000012</c:v>
                </c:pt>
                <c:pt idx="36">
                  <c:v>58.688200000000002</c:v>
                </c:pt>
                <c:pt idx="37">
                  <c:v>60.408799999999992</c:v>
                </c:pt>
                <c:pt idx="38">
                  <c:v>62.129399999999997</c:v>
                </c:pt>
                <c:pt idx="39">
                  <c:v>63.85</c:v>
                </c:pt>
                <c:pt idx="40">
                  <c:v>65.570600000000013</c:v>
                </c:pt>
                <c:pt idx="41">
                  <c:v>67.291200000000003</c:v>
                </c:pt>
                <c:pt idx="42">
                  <c:v>69.011799999999994</c:v>
                </c:pt>
                <c:pt idx="43">
                  <c:v>70.732400000000013</c:v>
                </c:pt>
                <c:pt idx="44">
                  <c:v>72.453000000000003</c:v>
                </c:pt>
                <c:pt idx="45">
                  <c:v>74.173600000000022</c:v>
                </c:pt>
                <c:pt idx="46">
                  <c:v>75.894199999999984</c:v>
                </c:pt>
                <c:pt idx="47">
                  <c:v>77.614800000000002</c:v>
                </c:pt>
                <c:pt idx="48">
                  <c:v>79.335399999999993</c:v>
                </c:pt>
                <c:pt idx="49">
                  <c:v>81.056000000000012</c:v>
                </c:pt>
                <c:pt idx="50">
                  <c:v>82.776600000000002</c:v>
                </c:pt>
                <c:pt idx="51">
                  <c:v>84.497199999999992</c:v>
                </c:pt>
                <c:pt idx="52">
                  <c:v>86.217800000000011</c:v>
                </c:pt>
                <c:pt idx="53">
                  <c:v>87.938400000000001</c:v>
                </c:pt>
                <c:pt idx="54">
                  <c:v>89.658999999999992</c:v>
                </c:pt>
                <c:pt idx="55">
                  <c:v>91.379600000000011</c:v>
                </c:pt>
                <c:pt idx="56">
                  <c:v>93.100200000000001</c:v>
                </c:pt>
                <c:pt idx="57">
                  <c:v>94.82080000000002</c:v>
                </c:pt>
                <c:pt idx="58">
                  <c:v>96.541399999999982</c:v>
                </c:pt>
                <c:pt idx="59">
                  <c:v>98.262</c:v>
                </c:pt>
                <c:pt idx="60">
                  <c:v>99.982599999999991</c:v>
                </c:pt>
                <c:pt idx="61">
                  <c:v>101.70320000000001</c:v>
                </c:pt>
                <c:pt idx="62">
                  <c:v>103.4238</c:v>
                </c:pt>
                <c:pt idx="63">
                  <c:v>105.14439999999999</c:v>
                </c:pt>
                <c:pt idx="64">
                  <c:v>106.86500000000001</c:v>
                </c:pt>
                <c:pt idx="65">
                  <c:v>108.5856</c:v>
                </c:pt>
                <c:pt idx="66">
                  <c:v>110.30619999999999</c:v>
                </c:pt>
                <c:pt idx="67">
                  <c:v>112.02680000000001</c:v>
                </c:pt>
                <c:pt idx="68">
                  <c:v>113.7474</c:v>
                </c:pt>
                <c:pt idx="69">
                  <c:v>115.46799999999999</c:v>
                </c:pt>
                <c:pt idx="70">
                  <c:v>117.18860000000001</c:v>
                </c:pt>
                <c:pt idx="71">
                  <c:v>118.9092</c:v>
                </c:pt>
                <c:pt idx="72">
                  <c:v>120.62979999999999</c:v>
                </c:pt>
                <c:pt idx="73">
                  <c:v>122.35039999999998</c:v>
                </c:pt>
                <c:pt idx="74">
                  <c:v>124.071</c:v>
                </c:pt>
                <c:pt idx="75">
                  <c:v>125.79159999999999</c:v>
                </c:pt>
                <c:pt idx="76">
                  <c:v>127.51220000000001</c:v>
                </c:pt>
                <c:pt idx="77">
                  <c:v>129.2328</c:v>
                </c:pt>
                <c:pt idx="78">
                  <c:v>130.95339999999999</c:v>
                </c:pt>
                <c:pt idx="79">
                  <c:v>132.67400000000001</c:v>
                </c:pt>
                <c:pt idx="80">
                  <c:v>134.3946</c:v>
                </c:pt>
                <c:pt idx="81">
                  <c:v>136.11520000000002</c:v>
                </c:pt>
                <c:pt idx="82">
                  <c:v>137.83580000000001</c:v>
                </c:pt>
                <c:pt idx="83">
                  <c:v>139.5564</c:v>
                </c:pt>
                <c:pt idx="84">
                  <c:v>141.27699999999999</c:v>
                </c:pt>
                <c:pt idx="85">
                  <c:v>142.99759999999998</c:v>
                </c:pt>
                <c:pt idx="86">
                  <c:v>144.7182</c:v>
                </c:pt>
                <c:pt idx="87">
                  <c:v>146.43879999999999</c:v>
                </c:pt>
                <c:pt idx="88">
                  <c:v>148.15940000000001</c:v>
                </c:pt>
                <c:pt idx="89">
                  <c:v>149.88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F-46C2-93B4-E019981C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216"/>
        <c:axId val="1237956880"/>
      </c:scatterChart>
      <c:valAx>
        <c:axId val="1237955216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IR</a:t>
                </a:r>
              </a:p>
            </c:rich>
          </c:tx>
          <c:layout>
            <c:manualLayout>
              <c:xMode val="edge"/>
              <c:yMode val="edge"/>
              <c:x val="0.50075417706055159"/>
              <c:y val="0.91673602841185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56880"/>
        <c:crosses val="autoZero"/>
        <c:crossBetween val="midCat"/>
      </c:valAx>
      <c:valAx>
        <c:axId val="1237956880"/>
        <c:scaling>
          <c:orientation val="minMax"/>
          <c:max val="149.88000000000002"/>
          <c:min val="-194.23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NDVI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5792796733741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IR  Dalloyau et</a:t>
            </a:r>
            <a:r>
              <a:rPr lang="fr-FR" baseline="0"/>
              <a:t> al. 2023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EQUATION_NDVI_ALEATOIRES!$G$8</c:f>
              <c:strCache>
                <c:ptCount val="1"/>
                <c:pt idx="0">
                  <c:v>IR(LPO)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EQUATION_NDVI_ALEATOIRES!$E$9:$E$98</c:f>
              <c:numCache>
                <c:formatCode>0.00</c:formatCode>
                <c:ptCount val="90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0.69</c:v>
                </c:pt>
                <c:pt idx="59">
                  <c:v>0.7</c:v>
                </c:pt>
                <c:pt idx="60">
                  <c:v>0.71</c:v>
                </c:pt>
                <c:pt idx="61">
                  <c:v>0.72</c:v>
                </c:pt>
                <c:pt idx="62">
                  <c:v>0.73</c:v>
                </c:pt>
                <c:pt idx="63">
                  <c:v>0.74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0.83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0.87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0.93</c:v>
                </c:pt>
                <c:pt idx="83">
                  <c:v>0.94</c:v>
                </c:pt>
                <c:pt idx="84">
                  <c:v>0.95</c:v>
                </c:pt>
                <c:pt idx="85">
                  <c:v>0.96</c:v>
                </c:pt>
                <c:pt idx="86">
                  <c:v>0.97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</c:numCache>
            </c:numRef>
          </c:xVal>
          <c:yVal>
            <c:numRef>
              <c:f>EQUATION_NDVI_ALEATOIRES!$G$9:$G$98</c:f>
              <c:numCache>
                <c:formatCode>General</c:formatCode>
                <c:ptCount val="90"/>
                <c:pt idx="0">
                  <c:v>3.7820157657793722E-23</c:v>
                </c:pt>
                <c:pt idx="1">
                  <c:v>3.7034911527153383E-10</c:v>
                </c:pt>
                <c:pt idx="2">
                  <c:v>2.6318810949806166E-2</c:v>
                </c:pt>
                <c:pt idx="3">
                  <c:v>0.19679190131406232</c:v>
                </c:pt>
                <c:pt idx="4">
                  <c:v>0.381920822972734</c:v>
                </c:pt>
                <c:pt idx="5">
                  <c:v>0.42297836751542384</c:v>
                </c:pt>
                <c:pt idx="6">
                  <c:v>0.4639534127936541</c:v>
                </c:pt>
                <c:pt idx="7">
                  <c:v>0.50424042833144245</c:v>
                </c:pt>
                <c:pt idx="8">
                  <c:v>0.54330086760243446</c:v>
                </c:pt>
                <c:pt idx="9">
                  <c:v>0.58068645760187776</c:v>
                </c:pt>
                <c:pt idx="10">
                  <c:v>0.61605166440755199</c:v>
                </c:pt>
                <c:pt idx="11">
                  <c:v>0.64915589582762789</c:v>
                </c:pt>
                <c:pt idx="12">
                  <c:v>0.67985733932664416</c:v>
                </c:pt>
                <c:pt idx="13">
                  <c:v>0.70810099858141673</c:v>
                </c:pt>
                <c:pt idx="14">
                  <c:v>0.7339035442066999</c:v>
                </c:pt>
                <c:pt idx="15">
                  <c:v>0.75733721994758252</c:v>
                </c:pt>
                <c:pt idx="16">
                  <c:v>0.77851446170783012</c:v>
                </c:pt>
                <c:pt idx="17">
                  <c:v>0.79757427242015311</c:v>
                </c:pt>
                <c:pt idx="18">
                  <c:v>0.81467086460761351</c:v>
                </c:pt>
                <c:pt idx="19">
                  <c:v>0.82996468486984454</c:v>
                </c:pt>
                <c:pt idx="20">
                  <c:v>0.84361567497232548</c:v>
                </c:pt>
                <c:pt idx="21">
                  <c:v>0.8557784816393238</c:v>
                </c:pt>
                <c:pt idx="22">
                  <c:v>0.8665992710170296</c:v>
                </c:pt>
                <c:pt idx="23">
                  <c:v>0.87621380421266393</c:v>
                </c:pt>
                <c:pt idx="24">
                  <c:v>0.88474646297272297</c:v>
                </c:pt>
                <c:pt idx="25">
                  <c:v>0.89230996189958833</c:v>
                </c:pt>
                <c:pt idx="26">
                  <c:v>0.89900553427961549</c:v>
                </c:pt>
                <c:pt idx="27">
                  <c:v>0.90492342609144893</c:v>
                </c:pt>
                <c:pt idx="28">
                  <c:v>0.91014357393281886</c:v>
                </c:pt>
                <c:pt idx="29">
                  <c:v>0.91473637643755346</c:v>
                </c:pt>
                <c:pt idx="30">
                  <c:v>0.91876349546668745</c:v>
                </c:pt>
                <c:pt idx="31">
                  <c:v>0.92227864376958679</c:v>
                </c:pt>
                <c:pt idx="32">
                  <c:v>0.92532833096644684</c:v>
                </c:pt>
                <c:pt idx="33">
                  <c:v>0.92795255064964322</c:v>
                </c:pt>
                <c:pt idx="34">
                  <c:v>0.93018539907995479</c:v>
                </c:pt>
                <c:pt idx="35">
                  <c:v>0.93205562115806029</c:v>
                </c:pt>
                <c:pt idx="36">
                  <c:v>0.93358708272154622</c:v>
                </c:pt>
                <c:pt idx="37">
                  <c:v>0.93479917025227544</c:v>
                </c:pt>
                <c:pt idx="38">
                  <c:v>0.93570712015848223</c:v>
                </c:pt>
                <c:pt idx="39">
                  <c:v>0.93632228020399189</c:v>
                </c:pt>
                <c:pt idx="40">
                  <c:v>0.93665230560174184</c:v>
                </c:pt>
                <c:pt idx="41">
                  <c:v>0.93670129192142926</c:v>
                </c:pt>
                <c:pt idx="42">
                  <c:v>0.93646984639106812</c:v>
                </c:pt>
                <c:pt idx="43">
                  <c:v>0.9359550984797349</c:v>
                </c:pt>
                <c:pt idx="44">
                  <c:v>0.93515064989554053</c:v>
                </c:pt>
                <c:pt idx="45">
                  <c:v>0.93404646337085606</c:v>
                </c:pt>
                <c:pt idx="46">
                  <c:v>0.93262868888675043</c:v>
                </c:pt>
                <c:pt idx="47">
                  <c:v>0.93087942536774404</c:v>
                </c:pt>
                <c:pt idx="48">
                  <c:v>0.92877641542903244</c:v>
                </c:pt>
                <c:pt idx="49">
                  <c:v>0.9262926705791934</c:v>
                </c:pt>
                <c:pt idx="50">
                  <c:v>0.92339602450698977</c:v>
                </c:pt>
                <c:pt idx="51">
                  <c:v>0.92004861289758455</c:v>
                </c:pt>
                <c:pt idx="52">
                  <c:v>0.91620627988622227</c:v>
                </c:pt>
                <c:pt idx="53">
                  <c:v>0.91181791411008561</c:v>
                </c:pt>
                <c:pt idx="54">
                  <c:v>0.90682472181661111</c:v>
                </c:pt>
                <c:pt idx="55">
                  <c:v>0.90115945121754915</c:v>
                </c:pt>
                <c:pt idx="56">
                  <c:v>0.89474559198139403</c:v>
                </c:pt>
                <c:pt idx="57">
                  <c:v>0.88749658732486969</c:v>
                </c:pt>
                <c:pt idx="58">
                  <c:v>0.87931511461551859</c:v>
                </c:pt>
                <c:pt idx="59">
                  <c:v>0.87009251479520244</c:v>
                </c:pt>
                <c:pt idx="60">
                  <c:v>0.85970848221123231</c:v>
                </c:pt>
                <c:pt idx="61">
                  <c:v>0.84803116508165211</c:v>
                </c:pt>
                <c:pt idx="62">
                  <c:v>0.83491787232991976</c:v>
                </c:pt>
                <c:pt idx="63">
                  <c:v>0.82021663262592315</c:v>
                </c:pt>
                <c:pt idx="64">
                  <c:v>0.80376890098459197</c:v>
                </c:pt>
                <c:pt idx="65">
                  <c:v>0.78541374771747718</c:v>
                </c:pt>
                <c:pt idx="66">
                  <c:v>0.7649938786631173</c:v>
                </c:pt>
                <c:pt idx="67">
                  <c:v>0.74236380244814382</c:v>
                </c:pt>
                <c:pt idx="68">
                  <c:v>0.71740035177984451</c:v>
                </c:pt>
                <c:pt idx="69">
                  <c:v>0.69001555029121564</c:v>
                </c:pt>
                <c:pt idx="70">
                  <c:v>0.6601714683306702</c:v>
                </c:pt>
                <c:pt idx="71">
                  <c:v>0.62789622369749876</c:v>
                </c:pt>
                <c:pt idx="72">
                  <c:v>0.59329968864447413</c:v>
                </c:pt>
                <c:pt idx="73">
                  <c:v>0.55658685264272412</c:v>
                </c:pt>
                <c:pt idx="74">
                  <c:v>0.51806631906884415</c:v>
                </c:pt>
                <c:pt idx="75">
                  <c:v>0.478151292394977</c:v>
                </c:pt>
                <c:pt idx="76">
                  <c:v>0.43735084780971983</c:v>
                </c:pt>
                <c:pt idx="77">
                  <c:v>0.39625038272380475</c:v>
                </c:pt>
                <c:pt idx="78">
                  <c:v>0.35548185464197102</c:v>
                </c:pt>
                <c:pt idx="79">
                  <c:v>0.31568639488474937</c:v>
                </c:pt>
                <c:pt idx="80">
                  <c:v>0.27747363921141194</c:v>
                </c:pt>
                <c:pt idx="81">
                  <c:v>0.24138308699120481</c:v>
                </c:pt>
                <c:pt idx="82">
                  <c:v>0.20785262979630981</c:v>
                </c:pt>
                <c:pt idx="83">
                  <c:v>0.17719807538890905</c:v>
                </c:pt>
                <c:pt idx="84">
                  <c:v>0.14960540838518235</c:v>
                </c:pt>
                <c:pt idx="85">
                  <c:v>0.12513527524739343</c:v>
                </c:pt>
                <c:pt idx="86">
                  <c:v>0.10373734555700266</c:v>
                </c:pt>
                <c:pt idx="87">
                  <c:v>8.5271151819396873E-2</c:v>
                </c:pt>
                <c:pt idx="88">
                  <c:v>6.9529815664460842E-2</c:v>
                </c:pt>
                <c:pt idx="89">
                  <c:v>5.6263552223738335E-2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2-4D49-A012-0C7AD4992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216"/>
        <c:axId val="1237956880"/>
      </c:scatterChart>
      <c:valAx>
        <c:axId val="123795521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IR</a:t>
                </a:r>
              </a:p>
            </c:rich>
          </c:tx>
          <c:layout>
            <c:manualLayout>
              <c:xMode val="edge"/>
              <c:yMode val="edge"/>
              <c:x val="0.491625386613881"/>
              <c:y val="0.9178641498068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56880"/>
        <c:crosses val="autoZero"/>
        <c:crossBetween val="midCat"/>
      </c:valAx>
      <c:valAx>
        <c:axId val="12379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 b="1"/>
                  <a:t>NDVI</a:t>
                </a:r>
              </a:p>
            </c:rich>
          </c:tx>
          <c:layout>
            <c:manualLayout>
              <c:xMode val="edge"/>
              <c:yMode val="edge"/>
              <c:x val="1.2569590498577261E-2"/>
              <c:y val="0.46642495187181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5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LPO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EQUATION_NDVI_ALEATOIRES!$G$8</c:f>
              <c:strCache>
                <c:ptCount val="1"/>
                <c:pt idx="0">
                  <c:v>IR(LPO)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EQUATION_NDVI_ALEATOIRES!$E$9:$E$98</c:f>
              <c:numCache>
                <c:formatCode>0.00</c:formatCode>
                <c:ptCount val="90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0.69</c:v>
                </c:pt>
                <c:pt idx="59">
                  <c:v>0.7</c:v>
                </c:pt>
                <c:pt idx="60">
                  <c:v>0.71</c:v>
                </c:pt>
                <c:pt idx="61">
                  <c:v>0.72</c:v>
                </c:pt>
                <c:pt idx="62">
                  <c:v>0.73</c:v>
                </c:pt>
                <c:pt idx="63">
                  <c:v>0.74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0.83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0.87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0.93</c:v>
                </c:pt>
                <c:pt idx="83">
                  <c:v>0.94</c:v>
                </c:pt>
                <c:pt idx="84">
                  <c:v>0.95</c:v>
                </c:pt>
                <c:pt idx="85">
                  <c:v>0.96</c:v>
                </c:pt>
                <c:pt idx="86">
                  <c:v>0.97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</c:numCache>
            </c:numRef>
          </c:xVal>
          <c:yVal>
            <c:numRef>
              <c:f>EQUATION_NDVI_ALEATOIRES!$G$9:$G$98</c:f>
              <c:numCache>
                <c:formatCode>General</c:formatCode>
                <c:ptCount val="90"/>
                <c:pt idx="0">
                  <c:v>3.7820157657793722E-23</c:v>
                </c:pt>
                <c:pt idx="1">
                  <c:v>3.7034911527153383E-10</c:v>
                </c:pt>
                <c:pt idx="2">
                  <c:v>2.6318810949806166E-2</c:v>
                </c:pt>
                <c:pt idx="3">
                  <c:v>0.19679190131406232</c:v>
                </c:pt>
                <c:pt idx="4">
                  <c:v>0.381920822972734</c:v>
                </c:pt>
                <c:pt idx="5">
                  <c:v>0.42297836751542384</c:v>
                </c:pt>
                <c:pt idx="6">
                  <c:v>0.4639534127936541</c:v>
                </c:pt>
                <c:pt idx="7">
                  <c:v>0.50424042833144245</c:v>
                </c:pt>
                <c:pt idx="8">
                  <c:v>0.54330086760243446</c:v>
                </c:pt>
                <c:pt idx="9">
                  <c:v>0.58068645760187776</c:v>
                </c:pt>
                <c:pt idx="10">
                  <c:v>0.61605166440755199</c:v>
                </c:pt>
                <c:pt idx="11">
                  <c:v>0.64915589582762789</c:v>
                </c:pt>
                <c:pt idx="12">
                  <c:v>0.67985733932664416</c:v>
                </c:pt>
                <c:pt idx="13">
                  <c:v>0.70810099858141673</c:v>
                </c:pt>
                <c:pt idx="14">
                  <c:v>0.7339035442066999</c:v>
                </c:pt>
                <c:pt idx="15">
                  <c:v>0.75733721994758252</c:v>
                </c:pt>
                <c:pt idx="16">
                  <c:v>0.77851446170783012</c:v>
                </c:pt>
                <c:pt idx="17">
                  <c:v>0.79757427242015311</c:v>
                </c:pt>
                <c:pt idx="18">
                  <c:v>0.81467086460761351</c:v>
                </c:pt>
                <c:pt idx="19">
                  <c:v>0.82996468486984454</c:v>
                </c:pt>
                <c:pt idx="20">
                  <c:v>0.84361567497232548</c:v>
                </c:pt>
                <c:pt idx="21">
                  <c:v>0.8557784816393238</c:v>
                </c:pt>
                <c:pt idx="22">
                  <c:v>0.8665992710170296</c:v>
                </c:pt>
                <c:pt idx="23">
                  <c:v>0.87621380421266393</c:v>
                </c:pt>
                <c:pt idx="24">
                  <c:v>0.88474646297272297</c:v>
                </c:pt>
                <c:pt idx="25">
                  <c:v>0.89230996189958833</c:v>
                </c:pt>
                <c:pt idx="26">
                  <c:v>0.89900553427961549</c:v>
                </c:pt>
                <c:pt idx="27">
                  <c:v>0.90492342609144893</c:v>
                </c:pt>
                <c:pt idx="28">
                  <c:v>0.91014357393281886</c:v>
                </c:pt>
                <c:pt idx="29">
                  <c:v>0.91473637643755346</c:v>
                </c:pt>
                <c:pt idx="30">
                  <c:v>0.91876349546668745</c:v>
                </c:pt>
                <c:pt idx="31">
                  <c:v>0.92227864376958679</c:v>
                </c:pt>
                <c:pt idx="32">
                  <c:v>0.92532833096644684</c:v>
                </c:pt>
                <c:pt idx="33">
                  <c:v>0.92795255064964322</c:v>
                </c:pt>
                <c:pt idx="34">
                  <c:v>0.93018539907995479</c:v>
                </c:pt>
                <c:pt idx="35">
                  <c:v>0.93205562115806029</c:v>
                </c:pt>
                <c:pt idx="36">
                  <c:v>0.93358708272154622</c:v>
                </c:pt>
                <c:pt idx="37">
                  <c:v>0.93479917025227544</c:v>
                </c:pt>
                <c:pt idx="38">
                  <c:v>0.93570712015848223</c:v>
                </c:pt>
                <c:pt idx="39">
                  <c:v>0.93632228020399189</c:v>
                </c:pt>
                <c:pt idx="40">
                  <c:v>0.93665230560174184</c:v>
                </c:pt>
                <c:pt idx="41">
                  <c:v>0.93670129192142926</c:v>
                </c:pt>
                <c:pt idx="42">
                  <c:v>0.93646984639106812</c:v>
                </c:pt>
                <c:pt idx="43">
                  <c:v>0.9359550984797349</c:v>
                </c:pt>
                <c:pt idx="44">
                  <c:v>0.93515064989554053</c:v>
                </c:pt>
                <c:pt idx="45">
                  <c:v>0.93404646337085606</c:v>
                </c:pt>
                <c:pt idx="46">
                  <c:v>0.93262868888675043</c:v>
                </c:pt>
                <c:pt idx="47">
                  <c:v>0.93087942536774404</c:v>
                </c:pt>
                <c:pt idx="48">
                  <c:v>0.92877641542903244</c:v>
                </c:pt>
                <c:pt idx="49">
                  <c:v>0.9262926705791934</c:v>
                </c:pt>
                <c:pt idx="50">
                  <c:v>0.92339602450698977</c:v>
                </c:pt>
                <c:pt idx="51">
                  <c:v>0.92004861289758455</c:v>
                </c:pt>
                <c:pt idx="52">
                  <c:v>0.91620627988622227</c:v>
                </c:pt>
                <c:pt idx="53">
                  <c:v>0.91181791411008561</c:v>
                </c:pt>
                <c:pt idx="54">
                  <c:v>0.90682472181661111</c:v>
                </c:pt>
                <c:pt idx="55">
                  <c:v>0.90115945121754915</c:v>
                </c:pt>
                <c:pt idx="56">
                  <c:v>0.89474559198139403</c:v>
                </c:pt>
                <c:pt idx="57">
                  <c:v>0.88749658732486969</c:v>
                </c:pt>
                <c:pt idx="58">
                  <c:v>0.87931511461551859</c:v>
                </c:pt>
                <c:pt idx="59">
                  <c:v>0.87009251479520244</c:v>
                </c:pt>
                <c:pt idx="60">
                  <c:v>0.85970848221123231</c:v>
                </c:pt>
                <c:pt idx="61">
                  <c:v>0.84803116508165211</c:v>
                </c:pt>
                <c:pt idx="62">
                  <c:v>0.83491787232991976</c:v>
                </c:pt>
                <c:pt idx="63">
                  <c:v>0.82021663262592315</c:v>
                </c:pt>
                <c:pt idx="64">
                  <c:v>0.80376890098459197</c:v>
                </c:pt>
                <c:pt idx="65">
                  <c:v>0.78541374771747718</c:v>
                </c:pt>
                <c:pt idx="66">
                  <c:v>0.7649938786631173</c:v>
                </c:pt>
                <c:pt idx="67">
                  <c:v>0.74236380244814382</c:v>
                </c:pt>
                <c:pt idx="68">
                  <c:v>0.71740035177984451</c:v>
                </c:pt>
                <c:pt idx="69">
                  <c:v>0.69001555029121564</c:v>
                </c:pt>
                <c:pt idx="70">
                  <c:v>0.6601714683306702</c:v>
                </c:pt>
                <c:pt idx="71">
                  <c:v>0.62789622369749876</c:v>
                </c:pt>
                <c:pt idx="72">
                  <c:v>0.59329968864447413</c:v>
                </c:pt>
                <c:pt idx="73">
                  <c:v>0.55658685264272412</c:v>
                </c:pt>
                <c:pt idx="74">
                  <c:v>0.51806631906884415</c:v>
                </c:pt>
                <c:pt idx="75">
                  <c:v>0.478151292394977</c:v>
                </c:pt>
                <c:pt idx="76">
                  <c:v>0.43735084780971983</c:v>
                </c:pt>
                <c:pt idx="77">
                  <c:v>0.39625038272380475</c:v>
                </c:pt>
                <c:pt idx="78">
                  <c:v>0.35548185464197102</c:v>
                </c:pt>
                <c:pt idx="79">
                  <c:v>0.31568639488474937</c:v>
                </c:pt>
                <c:pt idx="80">
                  <c:v>0.27747363921141194</c:v>
                </c:pt>
                <c:pt idx="81">
                  <c:v>0.24138308699120481</c:v>
                </c:pt>
                <c:pt idx="82">
                  <c:v>0.20785262979630981</c:v>
                </c:pt>
                <c:pt idx="83">
                  <c:v>0.17719807538890905</c:v>
                </c:pt>
                <c:pt idx="84">
                  <c:v>0.14960540838518235</c:v>
                </c:pt>
                <c:pt idx="85">
                  <c:v>0.12513527524739343</c:v>
                </c:pt>
                <c:pt idx="86">
                  <c:v>0.10373734555700266</c:v>
                </c:pt>
                <c:pt idx="87">
                  <c:v>8.5271151819396873E-2</c:v>
                </c:pt>
                <c:pt idx="88">
                  <c:v>6.9529815664460842E-2</c:v>
                </c:pt>
                <c:pt idx="89">
                  <c:v>5.6263552223738335E-2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33-47E4-976F-9E78B9BC4D45}"/>
            </c:ext>
          </c:extLst>
        </c:ser>
        <c:ser>
          <c:idx val="1"/>
          <c:order val="1"/>
          <c:tx>
            <c:strRef>
              <c:f>EQUATION_NDVI_ALEATOIRES!$J$8</c:f>
              <c:strCache>
                <c:ptCount val="1"/>
                <c:pt idx="0">
                  <c:v>% de recouvrement 
théorique 10m/10m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EQUATION_NDVI_ALEATOIRES!$E$9:$E$98</c:f>
              <c:numCache>
                <c:formatCode>0.00</c:formatCode>
                <c:ptCount val="90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0.69</c:v>
                </c:pt>
                <c:pt idx="59">
                  <c:v>0.7</c:v>
                </c:pt>
                <c:pt idx="60">
                  <c:v>0.71</c:v>
                </c:pt>
                <c:pt idx="61">
                  <c:v>0.72</c:v>
                </c:pt>
                <c:pt idx="62">
                  <c:v>0.73</c:v>
                </c:pt>
                <c:pt idx="63">
                  <c:v>0.74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0.83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0.87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0.93</c:v>
                </c:pt>
                <c:pt idx="83">
                  <c:v>0.94</c:v>
                </c:pt>
                <c:pt idx="84">
                  <c:v>0.95</c:v>
                </c:pt>
                <c:pt idx="85">
                  <c:v>0.96</c:v>
                </c:pt>
                <c:pt idx="86">
                  <c:v>0.97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</c:numCache>
            </c:numRef>
          </c:xVal>
          <c:yVal>
            <c:numRef>
              <c:f>EQUATION_NDVI_ALEATOIRES!$J$9:$J$98</c:f>
              <c:numCache>
                <c:formatCode>General</c:formatCode>
                <c:ptCount val="90"/>
                <c:pt idx="0">
                  <c:v>2.5</c:v>
                </c:pt>
                <c:pt idx="1">
                  <c:v>6.25</c:v>
                </c:pt>
                <c:pt idx="2">
                  <c:v>15</c:v>
                </c:pt>
                <c:pt idx="3">
                  <c:v>22.5</c:v>
                </c:pt>
                <c:pt idx="4">
                  <c:v>25</c:v>
                </c:pt>
                <c:pt idx="5">
                  <c:v>2.5</c:v>
                </c:pt>
                <c:pt idx="6">
                  <c:v>6.25</c:v>
                </c:pt>
                <c:pt idx="7">
                  <c:v>10</c:v>
                </c:pt>
                <c:pt idx="8">
                  <c:v>13.5</c:v>
                </c:pt>
                <c:pt idx="9">
                  <c:v>20</c:v>
                </c:pt>
                <c:pt idx="10">
                  <c:v>2.5</c:v>
                </c:pt>
                <c:pt idx="11">
                  <c:v>7.5</c:v>
                </c:pt>
                <c:pt idx="12">
                  <c:v>21</c:v>
                </c:pt>
                <c:pt idx="13">
                  <c:v>36</c:v>
                </c:pt>
                <c:pt idx="14">
                  <c:v>45</c:v>
                </c:pt>
                <c:pt idx="15">
                  <c:v>5</c:v>
                </c:pt>
                <c:pt idx="16">
                  <c:v>13.75</c:v>
                </c:pt>
                <c:pt idx="17">
                  <c:v>36</c:v>
                </c:pt>
                <c:pt idx="18">
                  <c:v>58.5</c:v>
                </c:pt>
                <c:pt idx="19">
                  <c:v>70</c:v>
                </c:pt>
                <c:pt idx="20">
                  <c:v>7.5</c:v>
                </c:pt>
                <c:pt idx="21">
                  <c:v>20</c:v>
                </c:pt>
                <c:pt idx="22">
                  <c:v>51</c:v>
                </c:pt>
                <c:pt idx="23">
                  <c:v>81</c:v>
                </c:pt>
                <c:pt idx="24">
                  <c:v>99</c:v>
                </c:pt>
                <c:pt idx="25">
                  <c:v>10</c:v>
                </c:pt>
                <c:pt idx="26">
                  <c:v>6.25</c:v>
                </c:pt>
                <c:pt idx="27">
                  <c:v>15</c:v>
                </c:pt>
                <c:pt idx="28">
                  <c:v>22.5</c:v>
                </c:pt>
                <c:pt idx="29">
                  <c:v>25</c:v>
                </c:pt>
                <c:pt idx="30">
                  <c:v>2.5</c:v>
                </c:pt>
                <c:pt idx="31">
                  <c:v>6.25</c:v>
                </c:pt>
                <c:pt idx="32">
                  <c:v>15</c:v>
                </c:pt>
                <c:pt idx="33">
                  <c:v>22.5</c:v>
                </c:pt>
                <c:pt idx="34">
                  <c:v>25</c:v>
                </c:pt>
                <c:pt idx="35">
                  <c:v>2.5</c:v>
                </c:pt>
                <c:pt idx="36">
                  <c:v>6.25</c:v>
                </c:pt>
                <c:pt idx="37">
                  <c:v>15</c:v>
                </c:pt>
                <c:pt idx="38">
                  <c:v>22.5</c:v>
                </c:pt>
                <c:pt idx="39">
                  <c:v>25</c:v>
                </c:pt>
                <c:pt idx="40">
                  <c:v>2.5</c:v>
                </c:pt>
                <c:pt idx="41">
                  <c:v>6.25</c:v>
                </c:pt>
                <c:pt idx="42">
                  <c:v>15</c:v>
                </c:pt>
                <c:pt idx="43">
                  <c:v>22.5</c:v>
                </c:pt>
                <c:pt idx="44">
                  <c:v>25</c:v>
                </c:pt>
                <c:pt idx="45">
                  <c:v>2.5</c:v>
                </c:pt>
                <c:pt idx="46">
                  <c:v>6.25</c:v>
                </c:pt>
                <c:pt idx="47">
                  <c:v>15</c:v>
                </c:pt>
                <c:pt idx="48">
                  <c:v>22.5</c:v>
                </c:pt>
                <c:pt idx="49">
                  <c:v>25</c:v>
                </c:pt>
                <c:pt idx="50">
                  <c:v>2.5</c:v>
                </c:pt>
                <c:pt idx="51">
                  <c:v>6.25</c:v>
                </c:pt>
                <c:pt idx="52">
                  <c:v>15</c:v>
                </c:pt>
                <c:pt idx="53">
                  <c:v>22.5</c:v>
                </c:pt>
                <c:pt idx="54">
                  <c:v>25</c:v>
                </c:pt>
                <c:pt idx="55">
                  <c:v>2.5</c:v>
                </c:pt>
                <c:pt idx="56">
                  <c:v>6.25</c:v>
                </c:pt>
                <c:pt idx="57">
                  <c:v>15</c:v>
                </c:pt>
                <c:pt idx="58">
                  <c:v>22.5</c:v>
                </c:pt>
                <c:pt idx="59">
                  <c:v>25</c:v>
                </c:pt>
                <c:pt idx="60">
                  <c:v>2.5</c:v>
                </c:pt>
                <c:pt idx="61">
                  <c:v>6.25</c:v>
                </c:pt>
                <c:pt idx="62">
                  <c:v>15</c:v>
                </c:pt>
                <c:pt idx="63">
                  <c:v>22.5</c:v>
                </c:pt>
                <c:pt idx="64">
                  <c:v>25</c:v>
                </c:pt>
                <c:pt idx="65">
                  <c:v>2.5</c:v>
                </c:pt>
                <c:pt idx="66">
                  <c:v>6.25</c:v>
                </c:pt>
                <c:pt idx="67">
                  <c:v>15</c:v>
                </c:pt>
                <c:pt idx="68">
                  <c:v>22.5</c:v>
                </c:pt>
                <c:pt idx="69">
                  <c:v>25</c:v>
                </c:pt>
                <c:pt idx="70">
                  <c:v>2.5</c:v>
                </c:pt>
                <c:pt idx="71">
                  <c:v>6.25</c:v>
                </c:pt>
                <c:pt idx="72">
                  <c:v>15</c:v>
                </c:pt>
                <c:pt idx="73">
                  <c:v>22.5</c:v>
                </c:pt>
                <c:pt idx="74">
                  <c:v>25</c:v>
                </c:pt>
                <c:pt idx="75">
                  <c:v>2.5</c:v>
                </c:pt>
                <c:pt idx="76">
                  <c:v>6.25</c:v>
                </c:pt>
                <c:pt idx="77">
                  <c:v>15</c:v>
                </c:pt>
                <c:pt idx="78">
                  <c:v>22.5</c:v>
                </c:pt>
                <c:pt idx="79">
                  <c:v>25</c:v>
                </c:pt>
                <c:pt idx="80">
                  <c:v>2.5</c:v>
                </c:pt>
                <c:pt idx="81">
                  <c:v>6.25</c:v>
                </c:pt>
                <c:pt idx="82">
                  <c:v>15</c:v>
                </c:pt>
                <c:pt idx="83">
                  <c:v>22.5</c:v>
                </c:pt>
                <c:pt idx="84">
                  <c:v>25</c:v>
                </c:pt>
                <c:pt idx="85">
                  <c:v>2.5</c:v>
                </c:pt>
                <c:pt idx="86">
                  <c:v>6.25</c:v>
                </c:pt>
                <c:pt idx="87">
                  <c:v>15</c:v>
                </c:pt>
                <c:pt idx="88">
                  <c:v>22.5</c:v>
                </c:pt>
                <c:pt idx="8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33-47E4-976F-9E78B9BC4D45}"/>
            </c:ext>
          </c:extLst>
        </c:ser>
        <c:ser>
          <c:idx val="2"/>
          <c:order val="2"/>
          <c:tx>
            <c:strRef>
              <c:f>EQUATION_NDVI_ALEATOIRES!$K$8</c:f>
              <c:strCache>
                <c:ptCount val="1"/>
                <c:pt idx="0">
                  <c:v>IR en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EQUATION_NDVI_ALEATOIRES!$E$9:$E$98</c:f>
              <c:numCache>
                <c:formatCode>0.00</c:formatCode>
                <c:ptCount val="90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0.69</c:v>
                </c:pt>
                <c:pt idx="59">
                  <c:v>0.7</c:v>
                </c:pt>
                <c:pt idx="60">
                  <c:v>0.71</c:v>
                </c:pt>
                <c:pt idx="61">
                  <c:v>0.72</c:v>
                </c:pt>
                <c:pt idx="62">
                  <c:v>0.73</c:v>
                </c:pt>
                <c:pt idx="63">
                  <c:v>0.74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0.83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0.87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0.93</c:v>
                </c:pt>
                <c:pt idx="83">
                  <c:v>0.94</c:v>
                </c:pt>
                <c:pt idx="84">
                  <c:v>0.95</c:v>
                </c:pt>
                <c:pt idx="85">
                  <c:v>0.96</c:v>
                </c:pt>
                <c:pt idx="86">
                  <c:v>0.97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</c:numCache>
            </c:numRef>
          </c:xVal>
          <c:yVal>
            <c:numRef>
              <c:f>EQUATION_NDVI_ALEATOIRES!$K$9:$K$98</c:f>
              <c:numCache>
                <c:formatCode>General</c:formatCode>
                <c:ptCount val="90"/>
                <c:pt idx="0">
                  <c:v>9.4550394144484305E-23</c:v>
                </c:pt>
                <c:pt idx="1">
                  <c:v>2.3146819704470866E-9</c:v>
                </c:pt>
                <c:pt idx="2">
                  <c:v>0.3947821642470925</c:v>
                </c:pt>
                <c:pt idx="3">
                  <c:v>4.4278177795664027</c:v>
                </c:pt>
                <c:pt idx="4">
                  <c:v>9.5480205743183504</c:v>
                </c:pt>
                <c:pt idx="5">
                  <c:v>1.0574459187885596</c:v>
                </c:pt>
                <c:pt idx="6">
                  <c:v>2.8997088299603382</c:v>
                </c:pt>
                <c:pt idx="7">
                  <c:v>5.0424042833144247</c:v>
                </c:pt>
                <c:pt idx="8">
                  <c:v>7.3345617126328655</c:v>
                </c:pt>
                <c:pt idx="9">
                  <c:v>11.613729152037555</c:v>
                </c:pt>
                <c:pt idx="10">
                  <c:v>1.5401291610188799</c:v>
                </c:pt>
                <c:pt idx="11">
                  <c:v>4.8686692187072094</c:v>
                </c:pt>
                <c:pt idx="12">
                  <c:v>14.277004125859527</c:v>
                </c:pt>
                <c:pt idx="13">
                  <c:v>25.491635948931002</c:v>
                </c:pt>
                <c:pt idx="14">
                  <c:v>33.025659489301496</c:v>
                </c:pt>
                <c:pt idx="15">
                  <c:v>3.7866860997379126</c:v>
                </c:pt>
                <c:pt idx="16">
                  <c:v>10.704573848482664</c:v>
                </c:pt>
                <c:pt idx="17">
                  <c:v>28.712673807125512</c:v>
                </c:pt>
                <c:pt idx="18">
                  <c:v>47.658245579545394</c:v>
                </c:pt>
                <c:pt idx="19">
                  <c:v>58.097527940889115</c:v>
                </c:pt>
                <c:pt idx="20">
                  <c:v>6.3271175622924414</c:v>
                </c:pt>
                <c:pt idx="21">
                  <c:v>17.115569632786475</c:v>
                </c:pt>
                <c:pt idx="22">
                  <c:v>44.196562821868511</c:v>
                </c:pt>
                <c:pt idx="23">
                  <c:v>70.973318141225775</c:v>
                </c:pt>
                <c:pt idx="24">
                  <c:v>87.589899834299572</c:v>
                </c:pt>
                <c:pt idx="25">
                  <c:v>8.9230996189958827</c:v>
                </c:pt>
                <c:pt idx="26">
                  <c:v>5.6187845892475972</c:v>
                </c:pt>
                <c:pt idx="27">
                  <c:v>13.573851391371734</c:v>
                </c:pt>
                <c:pt idx="28">
                  <c:v>20.478230413488426</c:v>
                </c:pt>
                <c:pt idx="29">
                  <c:v>22.868409410938835</c:v>
                </c:pt>
                <c:pt idx="30">
                  <c:v>2.2969087386667186</c:v>
                </c:pt>
                <c:pt idx="31">
                  <c:v>5.7642415235599174</c:v>
                </c:pt>
                <c:pt idx="32">
                  <c:v>13.879924964496702</c:v>
                </c:pt>
                <c:pt idx="33">
                  <c:v>20.878932389616974</c:v>
                </c:pt>
                <c:pt idx="34">
                  <c:v>23.254634976998869</c:v>
                </c:pt>
                <c:pt idx="35">
                  <c:v>2.3301390528951509</c:v>
                </c:pt>
                <c:pt idx="36">
                  <c:v>5.8349192670096635</c:v>
                </c:pt>
                <c:pt idx="37">
                  <c:v>14.021987553784131</c:v>
                </c:pt>
                <c:pt idx="38">
                  <c:v>21.05341020356585</c:v>
                </c:pt>
                <c:pt idx="39">
                  <c:v>23.408057005099796</c:v>
                </c:pt>
                <c:pt idx="40">
                  <c:v>2.3416307640043548</c:v>
                </c:pt>
                <c:pt idx="41">
                  <c:v>5.8543830745089327</c:v>
                </c:pt>
                <c:pt idx="42">
                  <c:v>14.047047695866022</c:v>
                </c:pt>
                <c:pt idx="43">
                  <c:v>21.058989715794034</c:v>
                </c:pt>
                <c:pt idx="44">
                  <c:v>23.378766247388512</c:v>
                </c:pt>
                <c:pt idx="45">
                  <c:v>2.33511615842714</c:v>
                </c:pt>
                <c:pt idx="46">
                  <c:v>5.8289293055421902</c:v>
                </c:pt>
                <c:pt idx="47">
                  <c:v>13.963191380516161</c:v>
                </c:pt>
                <c:pt idx="48">
                  <c:v>20.89746934715323</c:v>
                </c:pt>
                <c:pt idx="49">
                  <c:v>23.157316764479834</c:v>
                </c:pt>
                <c:pt idx="50">
                  <c:v>2.3084900612674746</c:v>
                </c:pt>
                <c:pt idx="51">
                  <c:v>5.7503038306099032</c:v>
                </c:pt>
                <c:pt idx="52">
                  <c:v>13.743094198293335</c:v>
                </c:pt>
                <c:pt idx="53">
                  <c:v>20.515903067476927</c:v>
                </c:pt>
                <c:pt idx="54">
                  <c:v>22.670618045415278</c:v>
                </c:pt>
                <c:pt idx="55">
                  <c:v>2.252898628043873</c:v>
                </c:pt>
                <c:pt idx="56">
                  <c:v>5.5921599498837127</c:v>
                </c:pt>
                <c:pt idx="57">
                  <c:v>13.312448809873045</c:v>
                </c:pt>
                <c:pt idx="58">
                  <c:v>19.784590078849167</c:v>
                </c:pt>
                <c:pt idx="59">
                  <c:v>21.752312869880061</c:v>
                </c:pt>
                <c:pt idx="60">
                  <c:v>2.1492712055280809</c:v>
                </c:pt>
                <c:pt idx="61">
                  <c:v>5.3001947817603252</c:v>
                </c:pt>
                <c:pt idx="62">
                  <c:v>12.523768084948797</c:v>
                </c:pt>
                <c:pt idx="63">
                  <c:v>18.45487423408327</c:v>
                </c:pt>
                <c:pt idx="64">
                  <c:v>20.0942225246148</c:v>
                </c:pt>
                <c:pt idx="65">
                  <c:v>1.9635343692936931</c:v>
                </c:pt>
                <c:pt idx="66">
                  <c:v>4.7812117416444835</c:v>
                </c:pt>
                <c:pt idx="67">
                  <c:v>11.135457036722157</c:v>
                </c:pt>
                <c:pt idx="68">
                  <c:v>16.141507915046503</c:v>
                </c:pt>
                <c:pt idx="69">
                  <c:v>17.25038875728039</c:v>
                </c:pt>
                <c:pt idx="70">
                  <c:v>1.6504286708266755</c:v>
                </c:pt>
                <c:pt idx="71">
                  <c:v>3.9243513981093674</c:v>
                </c:pt>
                <c:pt idx="72">
                  <c:v>8.8994953296671113</c:v>
                </c:pt>
                <c:pt idx="73">
                  <c:v>12.523204184461292</c:v>
                </c:pt>
                <c:pt idx="74">
                  <c:v>12.951657976721103</c:v>
                </c:pt>
                <c:pt idx="75">
                  <c:v>1.1953782309874426</c:v>
                </c:pt>
                <c:pt idx="76">
                  <c:v>2.7334427988107488</c:v>
                </c:pt>
                <c:pt idx="77">
                  <c:v>5.9437557408570711</c:v>
                </c:pt>
                <c:pt idx="78">
                  <c:v>7.9983417294443475</c:v>
                </c:pt>
                <c:pt idx="79">
                  <c:v>7.892159872118734</c:v>
                </c:pt>
                <c:pt idx="80">
                  <c:v>0.69368409802852982</c:v>
                </c:pt>
                <c:pt idx="81">
                  <c:v>1.5086442936950299</c:v>
                </c:pt>
                <c:pt idx="82">
                  <c:v>3.1177894469446472</c:v>
                </c:pt>
                <c:pt idx="83">
                  <c:v>3.9869566962504539</c:v>
                </c:pt>
                <c:pt idx="84">
                  <c:v>3.740135209629559</c:v>
                </c:pt>
                <c:pt idx="85">
                  <c:v>0.31283818811848357</c:v>
                </c:pt>
                <c:pt idx="86">
                  <c:v>0.64835840973126668</c:v>
                </c:pt>
                <c:pt idx="87">
                  <c:v>1.279067277290953</c:v>
                </c:pt>
                <c:pt idx="88">
                  <c:v>1.5644208524503689</c:v>
                </c:pt>
                <c:pt idx="89">
                  <c:v>1.4065888055934583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33-47E4-976F-9E78B9BC4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55216"/>
        <c:axId val="1237956880"/>
      </c:scatterChart>
      <c:valAx>
        <c:axId val="1237955216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56880"/>
        <c:crosses val="autoZero"/>
        <c:crossBetween val="midCat"/>
      </c:valAx>
      <c:valAx>
        <c:axId val="12379568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95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EX_2018!$B$1</c:f>
              <c:strCache>
                <c:ptCount val="1"/>
                <c:pt idx="0">
                  <c:v>IR(Zoffoli)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72762418818737"/>
                  <c:y val="4.84069923538146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EX_2018!$A$2:$A$54</c:f>
              <c:numCache>
                <c:formatCode>0.00</c:formatCode>
                <c:ptCount val="53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</c:numCache>
            </c:numRef>
          </c:xVal>
          <c:yVal>
            <c:numRef>
              <c:f>EX_2018!$B$2:$B$54</c:f>
              <c:numCache>
                <c:formatCode>0.00</c:formatCode>
                <c:ptCount val="53"/>
                <c:pt idx="0">
                  <c:v>-4.9740000000000002</c:v>
                </c:pt>
                <c:pt idx="1">
                  <c:v>-3.2533999999999992</c:v>
                </c:pt>
                <c:pt idx="2">
                  <c:v>-1.5328000000000017</c:v>
                </c:pt>
                <c:pt idx="3">
                  <c:v>0.18780000000000285</c:v>
                </c:pt>
                <c:pt idx="4">
                  <c:v>1.9084000000000039</c:v>
                </c:pt>
                <c:pt idx="5">
                  <c:v>3.6290000000000013</c:v>
                </c:pt>
                <c:pt idx="6">
                  <c:v>5.3496000000000024</c:v>
                </c:pt>
                <c:pt idx="7">
                  <c:v>7.0702000000000034</c:v>
                </c:pt>
                <c:pt idx="8">
                  <c:v>8.7908000000000008</c:v>
                </c:pt>
                <c:pt idx="9">
                  <c:v>10.511400000000002</c:v>
                </c:pt>
                <c:pt idx="10">
                  <c:v>12.231999999999999</c:v>
                </c:pt>
                <c:pt idx="11">
                  <c:v>13.952599999999997</c:v>
                </c:pt>
                <c:pt idx="12">
                  <c:v>15.673200000000001</c:v>
                </c:pt>
                <c:pt idx="13">
                  <c:v>17.393800000000006</c:v>
                </c:pt>
                <c:pt idx="14">
                  <c:v>19.114399999999996</c:v>
                </c:pt>
                <c:pt idx="15">
                  <c:v>20.835000000000001</c:v>
                </c:pt>
                <c:pt idx="16">
                  <c:v>22.555600000000005</c:v>
                </c:pt>
                <c:pt idx="17">
                  <c:v>24.276200000000003</c:v>
                </c:pt>
                <c:pt idx="18">
                  <c:v>25.996800000000007</c:v>
                </c:pt>
                <c:pt idx="19">
                  <c:v>27.717399999999998</c:v>
                </c:pt>
                <c:pt idx="20">
                  <c:v>29.438000000000002</c:v>
                </c:pt>
                <c:pt idx="21">
                  <c:v>31.1586</c:v>
                </c:pt>
                <c:pt idx="22">
                  <c:v>32.879200000000004</c:v>
                </c:pt>
                <c:pt idx="23">
                  <c:v>34.599800000000002</c:v>
                </c:pt>
                <c:pt idx="24">
                  <c:v>36.320400000000006</c:v>
                </c:pt>
                <c:pt idx="25">
                  <c:v>38.040999999999997</c:v>
                </c:pt>
                <c:pt idx="26">
                  <c:v>39.761600000000001</c:v>
                </c:pt>
                <c:pt idx="27">
                  <c:v>41.482199999999999</c:v>
                </c:pt>
                <c:pt idx="28">
                  <c:v>43.202800000000003</c:v>
                </c:pt>
                <c:pt idx="29">
                  <c:v>44.923400000000008</c:v>
                </c:pt>
                <c:pt idx="30">
                  <c:v>46.643999999999998</c:v>
                </c:pt>
                <c:pt idx="31">
                  <c:v>48.364600000000003</c:v>
                </c:pt>
                <c:pt idx="32">
                  <c:v>50.085199999999993</c:v>
                </c:pt>
                <c:pt idx="33">
                  <c:v>51.805799999999998</c:v>
                </c:pt>
                <c:pt idx="34">
                  <c:v>53.526400000000002</c:v>
                </c:pt>
                <c:pt idx="35">
                  <c:v>55.247000000000007</c:v>
                </c:pt>
                <c:pt idx="36">
                  <c:v>56.967600000000012</c:v>
                </c:pt>
                <c:pt idx="37">
                  <c:v>58.688200000000002</c:v>
                </c:pt>
                <c:pt idx="38">
                  <c:v>60.408799999999992</c:v>
                </c:pt>
                <c:pt idx="39">
                  <c:v>62.129399999999997</c:v>
                </c:pt>
                <c:pt idx="40">
                  <c:v>63.85</c:v>
                </c:pt>
                <c:pt idx="41">
                  <c:v>65.570600000000013</c:v>
                </c:pt>
                <c:pt idx="42">
                  <c:v>67.291200000000003</c:v>
                </c:pt>
                <c:pt idx="43">
                  <c:v>69.011799999999994</c:v>
                </c:pt>
                <c:pt idx="44">
                  <c:v>70.732400000000013</c:v>
                </c:pt>
                <c:pt idx="45">
                  <c:v>72.453000000000003</c:v>
                </c:pt>
                <c:pt idx="46">
                  <c:v>74.173600000000022</c:v>
                </c:pt>
                <c:pt idx="47">
                  <c:v>75.894199999999984</c:v>
                </c:pt>
                <c:pt idx="48">
                  <c:v>77.614800000000002</c:v>
                </c:pt>
                <c:pt idx="49">
                  <c:v>79.335399999999993</c:v>
                </c:pt>
                <c:pt idx="50">
                  <c:v>81.056000000000012</c:v>
                </c:pt>
                <c:pt idx="51">
                  <c:v>82.776600000000002</c:v>
                </c:pt>
                <c:pt idx="52">
                  <c:v>84.497199999999992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4-4C64-AAC5-8351DCC62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34207"/>
        <c:axId val="1332945263"/>
      </c:scatterChart>
      <c:valAx>
        <c:axId val="13376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2945263"/>
        <c:crosses val="autoZero"/>
        <c:crossBetween val="midCat"/>
      </c:valAx>
      <c:valAx>
        <c:axId val="1332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763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IR(Dalloyau</a:t>
            </a:r>
            <a:r>
              <a:rPr lang="en-US" baseline="0"/>
              <a:t> corrigé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EX_2018!$C$1</c:f>
              <c:strCache>
                <c:ptCount val="1"/>
                <c:pt idx="0">
                  <c:v>IR(LPO)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2552973982155628E-2"/>
                  <c:y val="0.139919811550194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y = -5,1802x</a:t>
                    </a:r>
                    <a:r>
                      <a:rPr lang="en-US" b="1" baseline="30000">
                        <a:solidFill>
                          <a:schemeClr val="accent1">
                            <a:lumMod val="75000"/>
                          </a:schemeClr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2</a:t>
                    </a:r>
                    <a: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 + 4,9689x - 0,2242</a:t>
                    </a:r>
                    <a:b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rPr>
                    </a:br>
                    <a:r>
                      <a:rPr lang="en-US" b="1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R² = 0,9851</a:t>
                    </a:r>
                    <a:endParaRPr lang="en-US" b="1">
                      <a:solidFill>
                        <a:schemeClr val="accent1">
                          <a:lumMod val="75000"/>
                        </a:schemeClr>
                      </a:solidFill>
                      <a:latin typeface="Segoe UI" panose="020B0502040204020203" pitchFamily="34" charset="0"/>
                      <a:cs typeface="Segoe UI" panose="020B0502040204020203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EX_2018!$A$2:$A$54</c:f>
              <c:numCache>
                <c:formatCode>0.00</c:formatCode>
                <c:ptCount val="53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</c:numCache>
            </c:numRef>
          </c:xVal>
          <c:yVal>
            <c:numRef>
              <c:f>EX_2018!$C$2:$C$54</c:f>
              <c:numCache>
                <c:formatCode>General</c:formatCode>
                <c:ptCount val="53"/>
                <c:pt idx="0">
                  <c:v>0.19679190131406232</c:v>
                </c:pt>
                <c:pt idx="1">
                  <c:v>0.22934581524787859</c:v>
                </c:pt>
                <c:pt idx="2">
                  <c:v>0.26458482974086689</c:v>
                </c:pt>
                <c:pt idx="3">
                  <c:v>0.30211206154107478</c:v>
                </c:pt>
                <c:pt idx="4">
                  <c:v>0.34142047018503124</c:v>
                </c:pt>
                <c:pt idx="5">
                  <c:v>0.381920822972734</c:v>
                </c:pt>
                <c:pt idx="6">
                  <c:v>0.42297836751542384</c:v>
                </c:pt>
                <c:pt idx="7">
                  <c:v>0.4639534127936541</c:v>
                </c:pt>
                <c:pt idx="8">
                  <c:v>0.50424042833144245</c:v>
                </c:pt>
                <c:pt idx="9">
                  <c:v>0.54330086760243446</c:v>
                </c:pt>
                <c:pt idx="10">
                  <c:v>0.58068645760187776</c:v>
                </c:pt>
                <c:pt idx="11">
                  <c:v>0.61605166440755199</c:v>
                </c:pt>
                <c:pt idx="12">
                  <c:v>0.64915589582762789</c:v>
                </c:pt>
                <c:pt idx="13">
                  <c:v>0.67985733932664416</c:v>
                </c:pt>
                <c:pt idx="14">
                  <c:v>0.70810099858141673</c:v>
                </c:pt>
                <c:pt idx="15">
                  <c:v>0.7339035442066999</c:v>
                </c:pt>
                <c:pt idx="16">
                  <c:v>0.75733721994758252</c:v>
                </c:pt>
                <c:pt idx="17">
                  <c:v>0.77851446170783012</c:v>
                </c:pt>
                <c:pt idx="18">
                  <c:v>0.79757427242015311</c:v>
                </c:pt>
                <c:pt idx="19">
                  <c:v>0.81467086460761351</c:v>
                </c:pt>
                <c:pt idx="20">
                  <c:v>0.82996468486984454</c:v>
                </c:pt>
                <c:pt idx="21">
                  <c:v>0.84361567497232548</c:v>
                </c:pt>
                <c:pt idx="22">
                  <c:v>0.8557784816393238</c:v>
                </c:pt>
                <c:pt idx="23">
                  <c:v>0.8665992710170296</c:v>
                </c:pt>
                <c:pt idx="24">
                  <c:v>0.87621380421266393</c:v>
                </c:pt>
                <c:pt idx="25">
                  <c:v>0.88474646297272297</c:v>
                </c:pt>
                <c:pt idx="26">
                  <c:v>0.89230996189958833</c:v>
                </c:pt>
                <c:pt idx="27">
                  <c:v>0.89900553427961549</c:v>
                </c:pt>
                <c:pt idx="28">
                  <c:v>0.90492342609144893</c:v>
                </c:pt>
                <c:pt idx="29">
                  <c:v>0.91014357393281886</c:v>
                </c:pt>
                <c:pt idx="30">
                  <c:v>0.91473637643755346</c:v>
                </c:pt>
                <c:pt idx="31">
                  <c:v>0.91876349546668745</c:v>
                </c:pt>
                <c:pt idx="32">
                  <c:v>0.92227864376958679</c:v>
                </c:pt>
                <c:pt idx="33">
                  <c:v>0.92532833096644684</c:v>
                </c:pt>
                <c:pt idx="34">
                  <c:v>0.92795255064964322</c:v>
                </c:pt>
                <c:pt idx="35">
                  <c:v>0.93018539907995479</c:v>
                </c:pt>
                <c:pt idx="36">
                  <c:v>0.93205562115806029</c:v>
                </c:pt>
                <c:pt idx="37">
                  <c:v>0.93358708272154622</c:v>
                </c:pt>
                <c:pt idx="38">
                  <c:v>0.93479917025227544</c:v>
                </c:pt>
                <c:pt idx="39">
                  <c:v>0.93570712015848223</c:v>
                </c:pt>
                <c:pt idx="40">
                  <c:v>0.93632228020399189</c:v>
                </c:pt>
                <c:pt idx="41">
                  <c:v>0.93665230560174184</c:v>
                </c:pt>
                <c:pt idx="42">
                  <c:v>0.93670129192142926</c:v>
                </c:pt>
                <c:pt idx="43">
                  <c:v>0.93646984639106812</c:v>
                </c:pt>
                <c:pt idx="44">
                  <c:v>0.9359550984797349</c:v>
                </c:pt>
                <c:pt idx="45">
                  <c:v>0.93515064989554053</c:v>
                </c:pt>
                <c:pt idx="46">
                  <c:v>0.93404646337085606</c:v>
                </c:pt>
                <c:pt idx="47">
                  <c:v>0.93262868888675043</c:v>
                </c:pt>
                <c:pt idx="48">
                  <c:v>0.93087942536774404</c:v>
                </c:pt>
                <c:pt idx="49">
                  <c:v>0.92877641542903244</c:v>
                </c:pt>
                <c:pt idx="50">
                  <c:v>0.9262926705791934</c:v>
                </c:pt>
                <c:pt idx="51">
                  <c:v>0.92339602450698977</c:v>
                </c:pt>
                <c:pt idx="52">
                  <c:v>0.92004861289758455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B-465A-A451-6DA00D7E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680335"/>
        <c:axId val="1179680815"/>
      </c:scatterChart>
      <c:valAx>
        <c:axId val="11796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latin typeface="Segoe UI" panose="020B0502040204020203" pitchFamily="34" charset="0"/>
                    <a:cs typeface="Segoe UI" panose="020B0502040204020203" pitchFamily="34" charset="0"/>
                  </a:rPr>
                  <a:t>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680815"/>
        <c:crosses val="autoZero"/>
        <c:crossBetween val="midCat"/>
      </c:valAx>
      <c:valAx>
        <c:axId val="117968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latin typeface="Segoe UI" panose="020B0502040204020203" pitchFamily="34" charset="0"/>
                    <a:cs typeface="Segoe UI" panose="020B0502040204020203" pitchFamily="34" charset="0"/>
                  </a:rPr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68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690155</xdr:colOff>
      <xdr:row>4</xdr:row>
      <xdr:rowOff>29937</xdr:rowOff>
    </xdr:from>
    <xdr:to>
      <xdr:col>18</xdr:col>
      <xdr:colOff>167554</xdr:colOff>
      <xdr:row>19</xdr:row>
      <xdr:rowOff>29937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0F2F62-C023-4C25-8329-53895D9F9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263268</xdr:colOff>
      <xdr:row>4</xdr:row>
      <xdr:rowOff>32657</xdr:rowOff>
    </xdr:from>
    <xdr:to>
      <xdr:col>24</xdr:col>
      <xdr:colOff>535325</xdr:colOff>
      <xdr:row>19</xdr:row>
      <xdr:rowOff>32658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B5B2E7-6CC2-4B92-884A-9F57DFCAD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19</xdr:col>
      <xdr:colOff>272057</xdr:colOff>
      <xdr:row>45</xdr:row>
      <xdr:rowOff>174172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92C7E7E-7E90-4071-85CA-788F0D6E9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702878</xdr:colOff>
      <xdr:row>0</xdr:row>
      <xdr:rowOff>145830</xdr:rowOff>
    </xdr:from>
    <xdr:to>
      <xdr:col>13</xdr:col>
      <xdr:colOff>545223</xdr:colOff>
      <xdr:row>9</xdr:row>
      <xdr:rowOff>130064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8E9AE7-AF2D-AAA8-CF9D-2B611FFFF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703405</xdr:colOff>
      <xdr:row>10</xdr:row>
      <xdr:rowOff>34421</xdr:rowOff>
    </xdr:from>
    <xdr:to>
      <xdr:col>13</xdr:col>
      <xdr:colOff>541546</xdr:colOff>
      <xdr:row>25</xdr:row>
      <xdr:rowOff>18655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1606E84-111F-295F-6902-7537ACD1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CAB1-0580-47A2-B67D-FAA00C96B7E6}">
  <sheetPr>
    <tabColor theme="4" tint="0.39997558519241921"/>
  </sheetPr>
  <dimension ref="A1:R98"/>
  <sheetViews>
    <sheetView tabSelected="1" zoomScale="66" zoomScaleNormal="70" workbookViewId="0">
      <selection activeCell="G9" sqref="G9"/>
    </sheetView>
  </sheetViews>
  <sheetFormatPr baseColWidth="10" defaultRowHeight="14.4" x14ac:dyDescent="0.3"/>
  <cols>
    <col min="3" max="3" width="13.44140625" customWidth="1"/>
    <col min="4" max="4" width="5.5546875" customWidth="1"/>
    <col min="5" max="5" width="5.21875" bestFit="1" customWidth="1"/>
    <col min="6" max="6" width="9.109375" bestFit="1" customWidth="1"/>
    <col min="7" max="7" width="12.6640625" bestFit="1" customWidth="1"/>
    <col min="8" max="8" width="15.109375" customWidth="1"/>
    <col min="9" max="9" width="14" customWidth="1"/>
    <col min="10" max="10" width="17.77734375" customWidth="1"/>
    <col min="11" max="11" width="13" bestFit="1" customWidth="1"/>
    <col min="16" max="16" width="11.5546875" customWidth="1"/>
  </cols>
  <sheetData>
    <row r="1" spans="1:11" x14ac:dyDescent="0.3">
      <c r="A1" t="s">
        <v>0</v>
      </c>
      <c r="B1" t="s">
        <v>2</v>
      </c>
      <c r="J1" t="s">
        <v>3</v>
      </c>
    </row>
    <row r="4" spans="1:11" x14ac:dyDescent="0.3">
      <c r="C4" t="s">
        <v>12</v>
      </c>
    </row>
    <row r="5" spans="1:11" x14ac:dyDescent="0.3">
      <c r="C5" t="s">
        <v>13</v>
      </c>
    </row>
    <row r="8" spans="1:11" ht="57.6" customHeight="1" x14ac:dyDescent="0.3">
      <c r="E8" s="5" t="s">
        <v>1</v>
      </c>
      <c r="F8" s="5" t="s">
        <v>4</v>
      </c>
      <c r="G8" s="5" t="s">
        <v>5</v>
      </c>
      <c r="H8" s="6" t="s">
        <v>7</v>
      </c>
      <c r="I8" s="6" t="s">
        <v>8</v>
      </c>
      <c r="J8" s="10" t="s">
        <v>10</v>
      </c>
      <c r="K8" s="8" t="s">
        <v>9</v>
      </c>
    </row>
    <row r="9" spans="1:11" x14ac:dyDescent="0.3">
      <c r="E9" s="2">
        <v>-1</v>
      </c>
      <c r="F9" s="2">
        <f>172.06*E9-22.18</f>
        <v>-194.24</v>
      </c>
      <c r="G9" s="1">
        <f>1/(1+EXP(-((-23.6137*(E9)*(E9)+24.4047*E9-3.6108))))</f>
        <v>3.7820157657793722E-23</v>
      </c>
      <c r="H9" s="1">
        <v>25</v>
      </c>
      <c r="I9" s="1">
        <v>0.1</v>
      </c>
      <c r="J9" s="4">
        <f>I9*H9</f>
        <v>2.5</v>
      </c>
      <c r="K9" s="7">
        <f>G9*J9</f>
        <v>9.4550394144484305E-23</v>
      </c>
    </row>
    <row r="10" spans="1:11" x14ac:dyDescent="0.3">
      <c r="E10" s="2">
        <v>-0.5</v>
      </c>
      <c r="F10" s="2">
        <f t="shared" ref="F10:F73" si="0">172.06*E10-22.18</f>
        <v>-108.21000000000001</v>
      </c>
      <c r="G10" s="1">
        <f t="shared" ref="G10:G73" si="1">1/(1+EXP(-((-23.6137*(E10)*(E10)+24.4047*E10-3.6108))))</f>
        <v>3.7034911527153383E-10</v>
      </c>
      <c r="H10" s="1">
        <v>25</v>
      </c>
      <c r="I10" s="1">
        <v>0.25</v>
      </c>
      <c r="J10" s="4">
        <f t="shared" ref="J10:J73" si="2">I10*H10</f>
        <v>6.25</v>
      </c>
      <c r="K10" s="7">
        <f t="shared" ref="K10:K73" si="3">G10*J10</f>
        <v>2.3146819704470866E-9</v>
      </c>
    </row>
    <row r="11" spans="1:11" x14ac:dyDescent="0.3">
      <c r="E11" s="2">
        <v>0</v>
      </c>
      <c r="F11" s="2">
        <f t="shared" si="0"/>
        <v>-22.18</v>
      </c>
      <c r="G11" s="1">
        <f t="shared" si="1"/>
        <v>2.6318810949806166E-2</v>
      </c>
      <c r="H11" s="1">
        <v>25</v>
      </c>
      <c r="I11" s="1">
        <v>0.6</v>
      </c>
      <c r="J11" s="4">
        <f t="shared" si="2"/>
        <v>15</v>
      </c>
      <c r="K11" s="7">
        <f t="shared" si="3"/>
        <v>0.3947821642470925</v>
      </c>
    </row>
    <row r="12" spans="1:11" x14ac:dyDescent="0.3">
      <c r="E12" s="2">
        <v>0.1</v>
      </c>
      <c r="F12" s="2">
        <f t="shared" si="0"/>
        <v>-4.9740000000000002</v>
      </c>
      <c r="G12" s="1">
        <f t="shared" si="1"/>
        <v>0.19679190131406232</v>
      </c>
      <c r="H12" s="1">
        <v>25</v>
      </c>
      <c r="I12" s="1">
        <v>0.9</v>
      </c>
      <c r="J12" s="4">
        <f t="shared" si="2"/>
        <v>22.5</v>
      </c>
      <c r="K12" s="7">
        <f t="shared" si="3"/>
        <v>4.4278177795664027</v>
      </c>
    </row>
    <row r="13" spans="1:11" x14ac:dyDescent="0.3">
      <c r="E13" s="3">
        <v>0.15</v>
      </c>
      <c r="F13" s="3">
        <f t="shared" si="0"/>
        <v>3.6290000000000013</v>
      </c>
      <c r="G13" s="1">
        <f t="shared" si="1"/>
        <v>0.381920822972734</v>
      </c>
      <c r="H13" s="1">
        <v>25</v>
      </c>
      <c r="I13" s="1">
        <v>1</v>
      </c>
      <c r="J13" s="4">
        <f t="shared" si="2"/>
        <v>25</v>
      </c>
      <c r="K13" s="7">
        <f t="shared" si="3"/>
        <v>9.5480205743183504</v>
      </c>
    </row>
    <row r="14" spans="1:11" x14ac:dyDescent="0.3">
      <c r="E14" s="3">
        <v>0.16</v>
      </c>
      <c r="F14" s="3">
        <f t="shared" si="0"/>
        <v>5.3496000000000024</v>
      </c>
      <c r="G14" s="1">
        <f t="shared" si="1"/>
        <v>0.42297836751542384</v>
      </c>
      <c r="H14" s="1">
        <v>25</v>
      </c>
      <c r="I14" s="1">
        <v>0.1</v>
      </c>
      <c r="J14" s="4">
        <f t="shared" si="2"/>
        <v>2.5</v>
      </c>
      <c r="K14" s="7">
        <f t="shared" si="3"/>
        <v>1.0574459187885596</v>
      </c>
    </row>
    <row r="15" spans="1:11" x14ac:dyDescent="0.3">
      <c r="E15" s="3">
        <v>0.17</v>
      </c>
      <c r="F15" s="3">
        <f t="shared" si="0"/>
        <v>7.0702000000000034</v>
      </c>
      <c r="G15" s="1">
        <f t="shared" si="1"/>
        <v>0.4639534127936541</v>
      </c>
      <c r="H15" s="1">
        <v>25</v>
      </c>
      <c r="I15" s="1">
        <v>0.25</v>
      </c>
      <c r="J15" s="4">
        <f t="shared" si="2"/>
        <v>6.25</v>
      </c>
      <c r="K15" s="7">
        <f t="shared" si="3"/>
        <v>2.8997088299603382</v>
      </c>
    </row>
    <row r="16" spans="1:11" x14ac:dyDescent="0.3">
      <c r="E16" s="3">
        <v>0.18</v>
      </c>
      <c r="F16" s="3">
        <f t="shared" si="0"/>
        <v>8.7908000000000008</v>
      </c>
      <c r="G16" s="1">
        <f t="shared" si="1"/>
        <v>0.50424042833144245</v>
      </c>
      <c r="H16" s="1">
        <v>10</v>
      </c>
      <c r="I16" s="1">
        <v>1</v>
      </c>
      <c r="J16" s="4">
        <f t="shared" si="2"/>
        <v>10</v>
      </c>
      <c r="K16" s="7">
        <f t="shared" si="3"/>
        <v>5.0424042833144247</v>
      </c>
    </row>
    <row r="17" spans="5:18" x14ac:dyDescent="0.3">
      <c r="E17" s="3">
        <v>0.19</v>
      </c>
      <c r="F17" s="3">
        <f t="shared" si="0"/>
        <v>10.511400000000002</v>
      </c>
      <c r="G17" s="1">
        <f t="shared" si="1"/>
        <v>0.54330086760243446</v>
      </c>
      <c r="H17" s="1">
        <v>15</v>
      </c>
      <c r="I17" s="1">
        <v>0.9</v>
      </c>
      <c r="J17" s="4">
        <f t="shared" si="2"/>
        <v>13.5</v>
      </c>
      <c r="K17" s="7">
        <f t="shared" si="3"/>
        <v>7.3345617126328655</v>
      </c>
    </row>
    <row r="18" spans="5:18" x14ac:dyDescent="0.3">
      <c r="E18" s="3">
        <v>0.2</v>
      </c>
      <c r="F18" s="3">
        <f t="shared" si="0"/>
        <v>12.231999999999999</v>
      </c>
      <c r="G18" s="1">
        <f t="shared" si="1"/>
        <v>0.58068645760187776</v>
      </c>
      <c r="H18" s="1">
        <v>20</v>
      </c>
      <c r="I18" s="1">
        <v>1</v>
      </c>
      <c r="J18" s="4">
        <f t="shared" si="2"/>
        <v>20</v>
      </c>
      <c r="K18" s="7">
        <f t="shared" si="3"/>
        <v>11.613729152037555</v>
      </c>
    </row>
    <row r="19" spans="5:18" x14ac:dyDescent="0.3">
      <c r="E19" s="3">
        <v>0.21</v>
      </c>
      <c r="F19" s="3">
        <f t="shared" si="0"/>
        <v>13.952599999999997</v>
      </c>
      <c r="G19" s="1">
        <f t="shared" si="1"/>
        <v>0.61605166440755199</v>
      </c>
      <c r="H19" s="1">
        <v>25</v>
      </c>
      <c r="I19" s="1">
        <v>0.1</v>
      </c>
      <c r="J19" s="4">
        <f t="shared" si="2"/>
        <v>2.5</v>
      </c>
      <c r="K19" s="7">
        <f t="shared" si="3"/>
        <v>1.5401291610188799</v>
      </c>
    </row>
    <row r="20" spans="5:18" ht="14.4" customHeight="1" x14ac:dyDescent="0.3">
      <c r="E20" s="3">
        <v>0.22</v>
      </c>
      <c r="F20" s="3">
        <f t="shared" si="0"/>
        <v>15.673200000000001</v>
      </c>
      <c r="G20" s="1">
        <f t="shared" si="1"/>
        <v>0.64915589582762789</v>
      </c>
      <c r="H20" s="1">
        <v>30</v>
      </c>
      <c r="I20" s="1">
        <v>0.25</v>
      </c>
      <c r="J20" s="4">
        <f t="shared" si="2"/>
        <v>7.5</v>
      </c>
      <c r="K20" s="7">
        <f t="shared" si="3"/>
        <v>4.8686692187072094</v>
      </c>
    </row>
    <row r="21" spans="5:18" x14ac:dyDescent="0.3">
      <c r="E21" s="3">
        <v>0.23</v>
      </c>
      <c r="F21" s="3">
        <f t="shared" si="0"/>
        <v>17.393800000000006</v>
      </c>
      <c r="G21" s="1">
        <f t="shared" si="1"/>
        <v>0.67985733932664416</v>
      </c>
      <c r="H21" s="1">
        <v>35</v>
      </c>
      <c r="I21" s="1">
        <v>0.6</v>
      </c>
      <c r="J21" s="4">
        <f t="shared" si="2"/>
        <v>21</v>
      </c>
      <c r="K21" s="7">
        <f t="shared" si="3"/>
        <v>14.277004125859527</v>
      </c>
    </row>
    <row r="22" spans="5:18" x14ac:dyDescent="0.3">
      <c r="E22" s="3">
        <v>0.24</v>
      </c>
      <c r="F22" s="3">
        <f t="shared" si="0"/>
        <v>19.114399999999996</v>
      </c>
      <c r="G22" s="1">
        <f t="shared" si="1"/>
        <v>0.70810099858141673</v>
      </c>
      <c r="H22" s="1">
        <v>40</v>
      </c>
      <c r="I22" s="1">
        <v>0.9</v>
      </c>
      <c r="J22" s="4">
        <f t="shared" si="2"/>
        <v>36</v>
      </c>
      <c r="K22" s="7">
        <f t="shared" si="3"/>
        <v>25.491635948931002</v>
      </c>
    </row>
    <row r="23" spans="5:18" x14ac:dyDescent="0.3">
      <c r="E23" s="3">
        <v>0.25</v>
      </c>
      <c r="F23" s="3">
        <f t="shared" si="0"/>
        <v>20.835000000000001</v>
      </c>
      <c r="G23" s="1">
        <f t="shared" si="1"/>
        <v>0.7339035442066999</v>
      </c>
      <c r="H23" s="1">
        <v>45</v>
      </c>
      <c r="I23" s="1">
        <v>1</v>
      </c>
      <c r="J23" s="4">
        <f t="shared" si="2"/>
        <v>45</v>
      </c>
      <c r="K23" s="7">
        <f t="shared" si="3"/>
        <v>33.025659489301496</v>
      </c>
      <c r="R23" t="s">
        <v>6</v>
      </c>
    </row>
    <row r="24" spans="5:18" x14ac:dyDescent="0.3">
      <c r="E24" s="3">
        <v>0.26</v>
      </c>
      <c r="F24" s="3">
        <f t="shared" si="0"/>
        <v>22.555600000000005</v>
      </c>
      <c r="G24" s="1">
        <f t="shared" si="1"/>
        <v>0.75733721994758252</v>
      </c>
      <c r="H24" s="1">
        <v>50</v>
      </c>
      <c r="I24" s="1">
        <v>0.1</v>
      </c>
      <c r="J24" s="4">
        <f t="shared" si="2"/>
        <v>5</v>
      </c>
      <c r="K24" s="7">
        <f t="shared" si="3"/>
        <v>3.7866860997379126</v>
      </c>
    </row>
    <row r="25" spans="5:18" x14ac:dyDescent="0.3">
      <c r="E25" s="3">
        <v>0.27</v>
      </c>
      <c r="F25" s="3">
        <f t="shared" si="0"/>
        <v>24.276200000000003</v>
      </c>
      <c r="G25" s="1">
        <f t="shared" si="1"/>
        <v>0.77851446170783012</v>
      </c>
      <c r="H25" s="1">
        <v>55</v>
      </c>
      <c r="I25" s="1">
        <v>0.25</v>
      </c>
      <c r="J25" s="4">
        <f t="shared" si="2"/>
        <v>13.75</v>
      </c>
      <c r="K25" s="7">
        <f t="shared" si="3"/>
        <v>10.704573848482664</v>
      </c>
      <c r="Q25" t="s">
        <v>11</v>
      </c>
    </row>
    <row r="26" spans="5:18" x14ac:dyDescent="0.3">
      <c r="E26" s="3">
        <v>0.28000000000000003</v>
      </c>
      <c r="F26" s="3">
        <f t="shared" si="0"/>
        <v>25.996800000000007</v>
      </c>
      <c r="G26" s="1">
        <f t="shared" si="1"/>
        <v>0.79757427242015311</v>
      </c>
      <c r="H26" s="1">
        <v>60</v>
      </c>
      <c r="I26" s="1">
        <v>0.6</v>
      </c>
      <c r="J26" s="4">
        <f t="shared" si="2"/>
        <v>36</v>
      </c>
      <c r="K26" s="7">
        <f t="shared" si="3"/>
        <v>28.712673807125512</v>
      </c>
    </row>
    <row r="27" spans="5:18" x14ac:dyDescent="0.3">
      <c r="E27" s="3">
        <v>0.28999999999999998</v>
      </c>
      <c r="F27" s="3">
        <f t="shared" si="0"/>
        <v>27.717399999999998</v>
      </c>
      <c r="G27" s="1">
        <f t="shared" si="1"/>
        <v>0.81467086460761351</v>
      </c>
      <c r="H27" s="1">
        <v>65</v>
      </c>
      <c r="I27" s="1">
        <v>0.9</v>
      </c>
      <c r="J27" s="4">
        <f t="shared" si="2"/>
        <v>58.5</v>
      </c>
      <c r="K27" s="7">
        <f t="shared" si="3"/>
        <v>47.658245579545394</v>
      </c>
    </row>
    <row r="28" spans="5:18" x14ac:dyDescent="0.3">
      <c r="E28" s="3">
        <v>0.3</v>
      </c>
      <c r="F28" s="3">
        <f t="shared" si="0"/>
        <v>29.438000000000002</v>
      </c>
      <c r="G28" s="1">
        <f t="shared" si="1"/>
        <v>0.82996468486984454</v>
      </c>
      <c r="H28" s="1">
        <v>70</v>
      </c>
      <c r="I28" s="1">
        <v>1</v>
      </c>
      <c r="J28" s="4">
        <f t="shared" si="2"/>
        <v>70</v>
      </c>
      <c r="K28" s="7">
        <f t="shared" si="3"/>
        <v>58.097527940889115</v>
      </c>
    </row>
    <row r="29" spans="5:18" x14ac:dyDescent="0.3">
      <c r="E29" s="3">
        <v>0.31</v>
      </c>
      <c r="F29" s="3">
        <f t="shared" si="0"/>
        <v>31.1586</v>
      </c>
      <c r="G29" s="1">
        <f t="shared" si="1"/>
        <v>0.84361567497232548</v>
      </c>
      <c r="H29" s="1">
        <v>75</v>
      </c>
      <c r="I29" s="1">
        <v>0.1</v>
      </c>
      <c r="J29" s="4">
        <f t="shared" si="2"/>
        <v>7.5</v>
      </c>
      <c r="K29" s="7">
        <f t="shared" si="3"/>
        <v>6.3271175622924414</v>
      </c>
    </row>
    <row r="30" spans="5:18" x14ac:dyDescent="0.3">
      <c r="E30" s="3">
        <v>0.32</v>
      </c>
      <c r="F30" s="3">
        <f t="shared" si="0"/>
        <v>32.879200000000004</v>
      </c>
      <c r="G30" s="1">
        <f t="shared" si="1"/>
        <v>0.8557784816393238</v>
      </c>
      <c r="H30" s="1">
        <v>80</v>
      </c>
      <c r="I30" s="1">
        <v>0.25</v>
      </c>
      <c r="J30" s="4">
        <f t="shared" si="2"/>
        <v>20</v>
      </c>
      <c r="K30" s="7">
        <f t="shared" si="3"/>
        <v>17.115569632786475</v>
      </c>
    </row>
    <row r="31" spans="5:18" ht="14.4" customHeight="1" x14ac:dyDescent="0.45">
      <c r="E31" s="3">
        <v>0.33</v>
      </c>
      <c r="F31" s="3">
        <f t="shared" si="0"/>
        <v>34.599800000000002</v>
      </c>
      <c r="G31" s="1">
        <f t="shared" si="1"/>
        <v>0.8665992710170296</v>
      </c>
      <c r="H31" s="1">
        <v>85</v>
      </c>
      <c r="I31" s="1">
        <v>0.6</v>
      </c>
      <c r="J31" s="4">
        <f t="shared" si="2"/>
        <v>51</v>
      </c>
      <c r="K31" s="7">
        <f t="shared" si="3"/>
        <v>44.196562821868511</v>
      </c>
      <c r="N31" s="9"/>
      <c r="O31" s="9"/>
    </row>
    <row r="32" spans="5:18" ht="14.4" customHeight="1" x14ac:dyDescent="0.45">
      <c r="E32" s="3">
        <v>0.34</v>
      </c>
      <c r="F32" s="3">
        <f t="shared" si="0"/>
        <v>36.320400000000006</v>
      </c>
      <c r="G32" s="1">
        <f t="shared" si="1"/>
        <v>0.87621380421266393</v>
      </c>
      <c r="H32" s="1">
        <v>90</v>
      </c>
      <c r="I32" s="1">
        <v>0.9</v>
      </c>
      <c r="J32" s="4">
        <f t="shared" si="2"/>
        <v>81</v>
      </c>
      <c r="K32" s="7">
        <f t="shared" si="3"/>
        <v>70.973318141225775</v>
      </c>
      <c r="N32" s="9"/>
      <c r="O32" s="9"/>
    </row>
    <row r="33" spans="5:11" x14ac:dyDescent="0.3">
      <c r="E33" s="3">
        <v>0.35</v>
      </c>
      <c r="F33" s="3">
        <f t="shared" si="0"/>
        <v>38.040999999999997</v>
      </c>
      <c r="G33" s="1">
        <f t="shared" si="1"/>
        <v>0.88474646297272297</v>
      </c>
      <c r="H33" s="1">
        <v>99</v>
      </c>
      <c r="I33" s="1">
        <v>1</v>
      </c>
      <c r="J33" s="4">
        <f t="shared" si="2"/>
        <v>99</v>
      </c>
      <c r="K33" s="7">
        <f t="shared" si="3"/>
        <v>87.589899834299572</v>
      </c>
    </row>
    <row r="34" spans="5:11" x14ac:dyDescent="0.3">
      <c r="E34" s="3">
        <v>0.36</v>
      </c>
      <c r="F34" s="3">
        <f t="shared" si="0"/>
        <v>39.761600000000001</v>
      </c>
      <c r="G34" s="1">
        <f t="shared" si="1"/>
        <v>0.89230996189958833</v>
      </c>
      <c r="H34" s="1">
        <v>100</v>
      </c>
      <c r="I34" s="1">
        <v>0.1</v>
      </c>
      <c r="J34" s="4">
        <f t="shared" si="2"/>
        <v>10</v>
      </c>
      <c r="K34" s="7">
        <f t="shared" si="3"/>
        <v>8.9230996189958827</v>
      </c>
    </row>
    <row r="35" spans="5:11" x14ac:dyDescent="0.3">
      <c r="E35" s="3">
        <v>0.37</v>
      </c>
      <c r="F35" s="3">
        <f t="shared" si="0"/>
        <v>41.482199999999999</v>
      </c>
      <c r="G35" s="1">
        <f t="shared" si="1"/>
        <v>0.89900553427961549</v>
      </c>
      <c r="H35" s="1">
        <v>25</v>
      </c>
      <c r="I35" s="1">
        <v>0.25</v>
      </c>
      <c r="J35" s="4">
        <f t="shared" si="2"/>
        <v>6.25</v>
      </c>
      <c r="K35" s="7">
        <f t="shared" si="3"/>
        <v>5.6187845892475972</v>
      </c>
    </row>
    <row r="36" spans="5:11" x14ac:dyDescent="0.3">
      <c r="E36" s="3">
        <v>0.38</v>
      </c>
      <c r="F36" s="3">
        <f t="shared" si="0"/>
        <v>43.202800000000003</v>
      </c>
      <c r="G36" s="1">
        <f t="shared" si="1"/>
        <v>0.90492342609144893</v>
      </c>
      <c r="H36" s="1">
        <v>25</v>
      </c>
      <c r="I36" s="1">
        <v>0.6</v>
      </c>
      <c r="J36" s="4">
        <f t="shared" si="2"/>
        <v>15</v>
      </c>
      <c r="K36" s="7">
        <f t="shared" si="3"/>
        <v>13.573851391371734</v>
      </c>
    </row>
    <row r="37" spans="5:11" x14ac:dyDescent="0.3">
      <c r="E37" s="3">
        <v>0.39</v>
      </c>
      <c r="F37" s="3">
        <f t="shared" si="0"/>
        <v>44.923400000000008</v>
      </c>
      <c r="G37" s="1">
        <f t="shared" si="1"/>
        <v>0.91014357393281886</v>
      </c>
      <c r="H37" s="1">
        <v>25</v>
      </c>
      <c r="I37" s="1">
        <v>0.9</v>
      </c>
      <c r="J37" s="4">
        <f t="shared" si="2"/>
        <v>22.5</v>
      </c>
      <c r="K37" s="7">
        <f t="shared" si="3"/>
        <v>20.478230413488426</v>
      </c>
    </row>
    <row r="38" spans="5:11" x14ac:dyDescent="0.3">
      <c r="E38" s="3">
        <v>0.4</v>
      </c>
      <c r="F38" s="3">
        <f t="shared" si="0"/>
        <v>46.643999999999998</v>
      </c>
      <c r="G38" s="1">
        <f t="shared" si="1"/>
        <v>0.91473637643755346</v>
      </c>
      <c r="H38" s="1">
        <v>25</v>
      </c>
      <c r="I38" s="1">
        <v>1</v>
      </c>
      <c r="J38" s="4">
        <f t="shared" si="2"/>
        <v>25</v>
      </c>
      <c r="K38" s="7">
        <f t="shared" si="3"/>
        <v>22.868409410938835</v>
      </c>
    </row>
    <row r="39" spans="5:11" x14ac:dyDescent="0.3">
      <c r="E39" s="3">
        <v>0.41</v>
      </c>
      <c r="F39" s="3">
        <f t="shared" si="0"/>
        <v>48.364600000000003</v>
      </c>
      <c r="G39" s="1">
        <f t="shared" si="1"/>
        <v>0.91876349546668745</v>
      </c>
      <c r="H39" s="1">
        <v>25</v>
      </c>
      <c r="I39" s="1">
        <v>0.1</v>
      </c>
      <c r="J39" s="4">
        <f t="shared" si="2"/>
        <v>2.5</v>
      </c>
      <c r="K39" s="7">
        <f t="shared" si="3"/>
        <v>2.2969087386667186</v>
      </c>
    </row>
    <row r="40" spans="5:11" x14ac:dyDescent="0.3">
      <c r="E40" s="3">
        <v>0.42</v>
      </c>
      <c r="F40" s="3">
        <f t="shared" si="0"/>
        <v>50.085199999999993</v>
      </c>
      <c r="G40" s="1">
        <f t="shared" si="1"/>
        <v>0.92227864376958679</v>
      </c>
      <c r="H40" s="1">
        <v>25</v>
      </c>
      <c r="I40" s="1">
        <v>0.25</v>
      </c>
      <c r="J40" s="4">
        <f t="shared" si="2"/>
        <v>6.25</v>
      </c>
      <c r="K40" s="7">
        <f t="shared" si="3"/>
        <v>5.7642415235599174</v>
      </c>
    </row>
    <row r="41" spans="5:11" x14ac:dyDescent="0.3">
      <c r="E41" s="3">
        <v>0.43</v>
      </c>
      <c r="F41" s="3">
        <f t="shared" si="0"/>
        <v>51.805799999999998</v>
      </c>
      <c r="G41" s="1">
        <f t="shared" si="1"/>
        <v>0.92532833096644684</v>
      </c>
      <c r="H41" s="1">
        <v>25</v>
      </c>
      <c r="I41" s="1">
        <v>0.6</v>
      </c>
      <c r="J41" s="4">
        <f t="shared" si="2"/>
        <v>15</v>
      </c>
      <c r="K41" s="7">
        <f t="shared" si="3"/>
        <v>13.879924964496702</v>
      </c>
    </row>
    <row r="42" spans="5:11" x14ac:dyDescent="0.3">
      <c r="E42" s="3">
        <v>0.44</v>
      </c>
      <c r="F42" s="3">
        <f t="shared" si="0"/>
        <v>53.526400000000002</v>
      </c>
      <c r="G42" s="1">
        <f t="shared" si="1"/>
        <v>0.92795255064964322</v>
      </c>
      <c r="H42" s="1">
        <v>25</v>
      </c>
      <c r="I42" s="1">
        <v>0.9</v>
      </c>
      <c r="J42" s="4">
        <f t="shared" si="2"/>
        <v>22.5</v>
      </c>
      <c r="K42" s="7">
        <f t="shared" si="3"/>
        <v>20.878932389616974</v>
      </c>
    </row>
    <row r="43" spans="5:11" x14ac:dyDescent="0.3">
      <c r="E43" s="3">
        <v>0.45</v>
      </c>
      <c r="F43" s="3">
        <f t="shared" si="0"/>
        <v>55.247000000000007</v>
      </c>
      <c r="G43" s="1">
        <f t="shared" si="1"/>
        <v>0.93018539907995479</v>
      </c>
      <c r="H43" s="1">
        <v>25</v>
      </c>
      <c r="I43" s="1">
        <v>1</v>
      </c>
      <c r="J43" s="4">
        <f t="shared" si="2"/>
        <v>25</v>
      </c>
      <c r="K43" s="7">
        <f t="shared" si="3"/>
        <v>23.254634976998869</v>
      </c>
    </row>
    <row r="44" spans="5:11" x14ac:dyDescent="0.3">
      <c r="E44" s="3">
        <v>0.46</v>
      </c>
      <c r="F44" s="3">
        <f t="shared" si="0"/>
        <v>56.967600000000012</v>
      </c>
      <c r="G44" s="1">
        <f t="shared" si="1"/>
        <v>0.93205562115806029</v>
      </c>
      <c r="H44" s="1">
        <v>25</v>
      </c>
      <c r="I44" s="1">
        <v>0.1</v>
      </c>
      <c r="J44" s="4">
        <f t="shared" si="2"/>
        <v>2.5</v>
      </c>
      <c r="K44" s="7">
        <f t="shared" si="3"/>
        <v>2.3301390528951509</v>
      </c>
    </row>
    <row r="45" spans="5:11" x14ac:dyDescent="0.3">
      <c r="E45" s="3">
        <v>0.47</v>
      </c>
      <c r="F45" s="3">
        <f t="shared" si="0"/>
        <v>58.688200000000002</v>
      </c>
      <c r="G45" s="1">
        <f t="shared" si="1"/>
        <v>0.93358708272154622</v>
      </c>
      <c r="H45" s="1">
        <v>25</v>
      </c>
      <c r="I45" s="1">
        <v>0.25</v>
      </c>
      <c r="J45" s="4">
        <f t="shared" si="2"/>
        <v>6.25</v>
      </c>
      <c r="K45" s="7">
        <f t="shared" si="3"/>
        <v>5.8349192670096635</v>
      </c>
    </row>
    <row r="46" spans="5:11" x14ac:dyDescent="0.3">
      <c r="E46" s="3">
        <v>0.48</v>
      </c>
      <c r="F46" s="3">
        <f t="shared" si="0"/>
        <v>60.408799999999992</v>
      </c>
      <c r="G46" s="1">
        <f t="shared" si="1"/>
        <v>0.93479917025227544</v>
      </c>
      <c r="H46" s="1">
        <v>25</v>
      </c>
      <c r="I46" s="1">
        <v>0.6</v>
      </c>
      <c r="J46" s="4">
        <f t="shared" si="2"/>
        <v>15</v>
      </c>
      <c r="K46" s="7">
        <f t="shared" si="3"/>
        <v>14.021987553784131</v>
      </c>
    </row>
    <row r="47" spans="5:11" x14ac:dyDescent="0.3">
      <c r="E47" s="3">
        <v>0.49</v>
      </c>
      <c r="F47" s="3">
        <f t="shared" si="0"/>
        <v>62.129399999999997</v>
      </c>
      <c r="G47" s="1">
        <f t="shared" si="1"/>
        <v>0.93570712015848223</v>
      </c>
      <c r="H47" s="1">
        <v>25</v>
      </c>
      <c r="I47" s="1">
        <v>0.9</v>
      </c>
      <c r="J47" s="4">
        <f t="shared" si="2"/>
        <v>22.5</v>
      </c>
      <c r="K47" s="7">
        <f t="shared" si="3"/>
        <v>21.05341020356585</v>
      </c>
    </row>
    <row r="48" spans="5:11" x14ac:dyDescent="0.3">
      <c r="E48" s="3">
        <v>0.5</v>
      </c>
      <c r="F48" s="3">
        <f t="shared" si="0"/>
        <v>63.85</v>
      </c>
      <c r="G48" s="1">
        <f t="shared" si="1"/>
        <v>0.93632228020399189</v>
      </c>
      <c r="H48" s="1">
        <v>25</v>
      </c>
      <c r="I48" s="1">
        <v>1</v>
      </c>
      <c r="J48" s="4">
        <f t="shared" si="2"/>
        <v>25</v>
      </c>
      <c r="K48" s="7">
        <f t="shared" si="3"/>
        <v>23.408057005099796</v>
      </c>
    </row>
    <row r="49" spans="5:11" x14ac:dyDescent="0.3">
      <c r="E49" s="3">
        <v>0.51</v>
      </c>
      <c r="F49" s="3">
        <f t="shared" si="0"/>
        <v>65.570600000000013</v>
      </c>
      <c r="G49" s="1">
        <f t="shared" si="1"/>
        <v>0.93665230560174184</v>
      </c>
      <c r="H49" s="1">
        <v>25</v>
      </c>
      <c r="I49" s="1">
        <v>0.1</v>
      </c>
      <c r="J49" s="4">
        <f t="shared" si="2"/>
        <v>2.5</v>
      </c>
      <c r="K49" s="7">
        <f t="shared" si="3"/>
        <v>2.3416307640043548</v>
      </c>
    </row>
    <row r="50" spans="5:11" x14ac:dyDescent="0.3">
      <c r="E50" s="3">
        <v>0.52</v>
      </c>
      <c r="F50" s="3">
        <f t="shared" si="0"/>
        <v>67.291200000000003</v>
      </c>
      <c r="G50" s="1">
        <f t="shared" si="1"/>
        <v>0.93670129192142926</v>
      </c>
      <c r="H50" s="1">
        <v>25</v>
      </c>
      <c r="I50" s="1">
        <v>0.25</v>
      </c>
      <c r="J50" s="4">
        <f t="shared" si="2"/>
        <v>6.25</v>
      </c>
      <c r="K50" s="7">
        <f t="shared" si="3"/>
        <v>5.8543830745089327</v>
      </c>
    </row>
    <row r="51" spans="5:11" x14ac:dyDescent="0.3">
      <c r="E51" s="3">
        <v>0.53</v>
      </c>
      <c r="F51" s="3">
        <f t="shared" si="0"/>
        <v>69.011799999999994</v>
      </c>
      <c r="G51" s="1">
        <f t="shared" si="1"/>
        <v>0.93646984639106812</v>
      </c>
      <c r="H51" s="1">
        <v>25</v>
      </c>
      <c r="I51" s="1">
        <v>0.6</v>
      </c>
      <c r="J51" s="4">
        <f t="shared" si="2"/>
        <v>15</v>
      </c>
      <c r="K51" s="7">
        <f t="shared" si="3"/>
        <v>14.047047695866022</v>
      </c>
    </row>
    <row r="52" spans="5:11" x14ac:dyDescent="0.3">
      <c r="E52" s="3">
        <v>0.54</v>
      </c>
      <c r="F52" s="3">
        <f t="shared" si="0"/>
        <v>70.732400000000013</v>
      </c>
      <c r="G52" s="1">
        <f t="shared" si="1"/>
        <v>0.9359550984797349</v>
      </c>
      <c r="H52" s="1">
        <v>25</v>
      </c>
      <c r="I52" s="1">
        <v>0.9</v>
      </c>
      <c r="J52" s="4">
        <f t="shared" si="2"/>
        <v>22.5</v>
      </c>
      <c r="K52" s="7">
        <f t="shared" si="3"/>
        <v>21.058989715794034</v>
      </c>
    </row>
    <row r="53" spans="5:11" x14ac:dyDescent="0.3">
      <c r="E53" s="3">
        <v>0.55000000000000004</v>
      </c>
      <c r="F53" s="3">
        <f t="shared" si="0"/>
        <v>72.453000000000003</v>
      </c>
      <c r="G53" s="1">
        <f t="shared" si="1"/>
        <v>0.93515064989554053</v>
      </c>
      <c r="H53" s="1">
        <v>25</v>
      </c>
      <c r="I53" s="1">
        <v>1</v>
      </c>
      <c r="J53" s="4">
        <f t="shared" si="2"/>
        <v>25</v>
      </c>
      <c r="K53" s="7">
        <f t="shared" si="3"/>
        <v>23.378766247388512</v>
      </c>
    </row>
    <row r="54" spans="5:11" x14ac:dyDescent="0.3">
      <c r="E54" s="3">
        <v>0.56000000000000005</v>
      </c>
      <c r="F54" s="3">
        <f t="shared" si="0"/>
        <v>74.173600000000022</v>
      </c>
      <c r="G54" s="1">
        <f t="shared" si="1"/>
        <v>0.93404646337085606</v>
      </c>
      <c r="H54" s="1">
        <v>25</v>
      </c>
      <c r="I54" s="1">
        <v>0.1</v>
      </c>
      <c r="J54" s="4">
        <f t="shared" si="2"/>
        <v>2.5</v>
      </c>
      <c r="K54" s="7">
        <f t="shared" si="3"/>
        <v>2.33511615842714</v>
      </c>
    </row>
    <row r="55" spans="5:11" x14ac:dyDescent="0.3">
      <c r="E55" s="3">
        <v>0.56999999999999995</v>
      </c>
      <c r="F55" s="3">
        <f t="shared" si="0"/>
        <v>75.894199999999984</v>
      </c>
      <c r="G55" s="1">
        <f t="shared" si="1"/>
        <v>0.93262868888675043</v>
      </c>
      <c r="H55" s="1">
        <v>25</v>
      </c>
      <c r="I55" s="1">
        <v>0.25</v>
      </c>
      <c r="J55" s="4">
        <f t="shared" si="2"/>
        <v>6.25</v>
      </c>
      <c r="K55" s="7">
        <f t="shared" si="3"/>
        <v>5.8289293055421902</v>
      </c>
    </row>
    <row r="56" spans="5:11" x14ac:dyDescent="0.3">
      <c r="E56" s="3">
        <v>0.57999999999999996</v>
      </c>
      <c r="F56" s="3">
        <f t="shared" si="0"/>
        <v>77.614800000000002</v>
      </c>
      <c r="G56" s="1">
        <f t="shared" si="1"/>
        <v>0.93087942536774404</v>
      </c>
      <c r="H56" s="1">
        <v>25</v>
      </c>
      <c r="I56" s="1">
        <v>0.6</v>
      </c>
      <c r="J56" s="4">
        <f t="shared" si="2"/>
        <v>15</v>
      </c>
      <c r="K56" s="7">
        <f t="shared" si="3"/>
        <v>13.963191380516161</v>
      </c>
    </row>
    <row r="57" spans="5:11" x14ac:dyDescent="0.3">
      <c r="E57" s="3">
        <v>0.59</v>
      </c>
      <c r="F57" s="3">
        <f t="shared" si="0"/>
        <v>79.335399999999993</v>
      </c>
      <c r="G57" s="1">
        <f t="shared" si="1"/>
        <v>0.92877641542903244</v>
      </c>
      <c r="H57" s="1">
        <v>25</v>
      </c>
      <c r="I57" s="1">
        <v>0.9</v>
      </c>
      <c r="J57" s="4">
        <f t="shared" si="2"/>
        <v>22.5</v>
      </c>
      <c r="K57" s="7">
        <f t="shared" si="3"/>
        <v>20.89746934715323</v>
      </c>
    </row>
    <row r="58" spans="5:11" x14ac:dyDescent="0.3">
      <c r="E58" s="3">
        <v>0.6</v>
      </c>
      <c r="F58" s="3">
        <f t="shared" si="0"/>
        <v>81.056000000000012</v>
      </c>
      <c r="G58" s="1">
        <f t="shared" si="1"/>
        <v>0.9262926705791934</v>
      </c>
      <c r="H58" s="1">
        <v>25</v>
      </c>
      <c r="I58" s="1">
        <v>1</v>
      </c>
      <c r="J58" s="4">
        <f t="shared" si="2"/>
        <v>25</v>
      </c>
      <c r="K58" s="7">
        <f t="shared" si="3"/>
        <v>23.157316764479834</v>
      </c>
    </row>
    <row r="59" spans="5:11" x14ac:dyDescent="0.3">
      <c r="E59" s="3">
        <v>0.61</v>
      </c>
      <c r="F59" s="3">
        <f t="shared" si="0"/>
        <v>82.776600000000002</v>
      </c>
      <c r="G59" s="1">
        <f t="shared" si="1"/>
        <v>0.92339602450698977</v>
      </c>
      <c r="H59" s="1">
        <v>25</v>
      </c>
      <c r="I59" s="1">
        <v>0.1</v>
      </c>
      <c r="J59" s="4">
        <f t="shared" si="2"/>
        <v>2.5</v>
      </c>
      <c r="K59" s="7">
        <f t="shared" si="3"/>
        <v>2.3084900612674746</v>
      </c>
    </row>
    <row r="60" spans="5:11" x14ac:dyDescent="0.3">
      <c r="E60" s="3">
        <v>0.62</v>
      </c>
      <c r="F60" s="3">
        <f t="shared" si="0"/>
        <v>84.497199999999992</v>
      </c>
      <c r="G60" s="1">
        <f t="shared" si="1"/>
        <v>0.92004861289758455</v>
      </c>
      <c r="H60" s="1">
        <v>25</v>
      </c>
      <c r="I60" s="1">
        <v>0.25</v>
      </c>
      <c r="J60" s="4">
        <f t="shared" si="2"/>
        <v>6.25</v>
      </c>
      <c r="K60" s="7">
        <f t="shared" si="3"/>
        <v>5.7503038306099032</v>
      </c>
    </row>
    <row r="61" spans="5:11" x14ac:dyDescent="0.3">
      <c r="E61" s="3">
        <v>0.63</v>
      </c>
      <c r="F61" s="3">
        <f t="shared" si="0"/>
        <v>86.217800000000011</v>
      </c>
      <c r="G61" s="1">
        <f t="shared" si="1"/>
        <v>0.91620627988622227</v>
      </c>
      <c r="H61" s="1">
        <v>25</v>
      </c>
      <c r="I61" s="1">
        <v>0.6</v>
      </c>
      <c r="J61" s="4">
        <f t="shared" si="2"/>
        <v>15</v>
      </c>
      <c r="K61" s="7">
        <f t="shared" si="3"/>
        <v>13.743094198293335</v>
      </c>
    </row>
    <row r="62" spans="5:11" x14ac:dyDescent="0.3">
      <c r="E62" s="3">
        <v>0.64</v>
      </c>
      <c r="F62" s="3">
        <f t="shared" si="0"/>
        <v>87.938400000000001</v>
      </c>
      <c r="G62" s="1">
        <f t="shared" si="1"/>
        <v>0.91181791411008561</v>
      </c>
      <c r="H62" s="1">
        <v>25</v>
      </c>
      <c r="I62" s="1">
        <v>0.9</v>
      </c>
      <c r="J62" s="4">
        <f t="shared" si="2"/>
        <v>22.5</v>
      </c>
      <c r="K62" s="7">
        <f t="shared" si="3"/>
        <v>20.515903067476927</v>
      </c>
    </row>
    <row r="63" spans="5:11" x14ac:dyDescent="0.3">
      <c r="E63" s="3">
        <v>0.65</v>
      </c>
      <c r="F63" s="3">
        <f t="shared" si="0"/>
        <v>89.658999999999992</v>
      </c>
      <c r="G63" s="1">
        <f t="shared" si="1"/>
        <v>0.90682472181661111</v>
      </c>
      <c r="H63" s="1">
        <v>25</v>
      </c>
      <c r="I63" s="1">
        <v>1</v>
      </c>
      <c r="J63" s="4">
        <f t="shared" si="2"/>
        <v>25</v>
      </c>
      <c r="K63" s="7">
        <f t="shared" si="3"/>
        <v>22.670618045415278</v>
      </c>
    </row>
    <row r="64" spans="5:11" x14ac:dyDescent="0.3">
      <c r="E64" s="3">
        <v>0.66</v>
      </c>
      <c r="F64" s="3">
        <f t="shared" si="0"/>
        <v>91.379600000000011</v>
      </c>
      <c r="G64" s="1">
        <f t="shared" si="1"/>
        <v>0.90115945121754915</v>
      </c>
      <c r="H64" s="1">
        <v>25</v>
      </c>
      <c r="I64" s="1">
        <v>0.1</v>
      </c>
      <c r="J64" s="4">
        <f t="shared" si="2"/>
        <v>2.5</v>
      </c>
      <c r="K64" s="7">
        <f t="shared" si="3"/>
        <v>2.252898628043873</v>
      </c>
    </row>
    <row r="65" spans="5:11" x14ac:dyDescent="0.3">
      <c r="E65" s="3">
        <v>0.67</v>
      </c>
      <c r="F65" s="3">
        <f t="shared" si="0"/>
        <v>93.100200000000001</v>
      </c>
      <c r="G65" s="1">
        <f t="shared" si="1"/>
        <v>0.89474559198139403</v>
      </c>
      <c r="H65" s="1">
        <v>25</v>
      </c>
      <c r="I65" s="1">
        <v>0.25</v>
      </c>
      <c r="J65" s="4">
        <f t="shared" si="2"/>
        <v>6.25</v>
      </c>
      <c r="K65" s="7">
        <f t="shared" si="3"/>
        <v>5.5921599498837127</v>
      </c>
    </row>
    <row r="66" spans="5:11" x14ac:dyDescent="0.3">
      <c r="E66" s="3">
        <v>0.68</v>
      </c>
      <c r="F66" s="3">
        <f t="shared" si="0"/>
        <v>94.82080000000002</v>
      </c>
      <c r="G66" s="1">
        <f t="shared" si="1"/>
        <v>0.88749658732486969</v>
      </c>
      <c r="H66" s="1">
        <v>25</v>
      </c>
      <c r="I66" s="1">
        <v>0.6</v>
      </c>
      <c r="J66" s="4">
        <f t="shared" si="2"/>
        <v>15</v>
      </c>
      <c r="K66" s="7">
        <f t="shared" si="3"/>
        <v>13.312448809873045</v>
      </c>
    </row>
    <row r="67" spans="5:11" x14ac:dyDescent="0.3">
      <c r="E67" s="3">
        <v>0.69</v>
      </c>
      <c r="F67" s="3">
        <f t="shared" si="0"/>
        <v>96.541399999999982</v>
      </c>
      <c r="G67" s="1">
        <f t="shared" si="1"/>
        <v>0.87931511461551859</v>
      </c>
      <c r="H67" s="1">
        <v>25</v>
      </c>
      <c r="I67" s="1">
        <v>0.9</v>
      </c>
      <c r="J67" s="4">
        <f t="shared" si="2"/>
        <v>22.5</v>
      </c>
      <c r="K67" s="7">
        <f t="shared" si="3"/>
        <v>19.784590078849167</v>
      </c>
    </row>
    <row r="68" spans="5:11" x14ac:dyDescent="0.3">
      <c r="E68" s="3">
        <v>0.7</v>
      </c>
      <c r="F68" s="3">
        <f t="shared" si="0"/>
        <v>98.262</v>
      </c>
      <c r="G68" s="1">
        <f t="shared" si="1"/>
        <v>0.87009251479520244</v>
      </c>
      <c r="H68" s="1">
        <v>25</v>
      </c>
      <c r="I68" s="1">
        <v>1</v>
      </c>
      <c r="J68" s="4">
        <f t="shared" si="2"/>
        <v>25</v>
      </c>
      <c r="K68" s="7">
        <f t="shared" si="3"/>
        <v>21.752312869880061</v>
      </c>
    </row>
    <row r="69" spans="5:11" x14ac:dyDescent="0.3">
      <c r="E69" s="3">
        <v>0.71</v>
      </c>
      <c r="F69" s="3">
        <f t="shared" si="0"/>
        <v>99.982599999999991</v>
      </c>
      <c r="G69" s="1">
        <f t="shared" si="1"/>
        <v>0.85970848221123231</v>
      </c>
      <c r="H69" s="1">
        <v>25</v>
      </c>
      <c r="I69" s="1">
        <v>0.1</v>
      </c>
      <c r="J69" s="4">
        <f t="shared" si="2"/>
        <v>2.5</v>
      </c>
      <c r="K69" s="7">
        <f t="shared" si="3"/>
        <v>2.1492712055280809</v>
      </c>
    </row>
    <row r="70" spans="5:11" x14ac:dyDescent="0.3">
      <c r="E70" s="3">
        <v>0.72</v>
      </c>
      <c r="F70" s="3">
        <f t="shared" si="0"/>
        <v>101.70320000000001</v>
      </c>
      <c r="G70" s="1">
        <f t="shared" si="1"/>
        <v>0.84803116508165211</v>
      </c>
      <c r="H70" s="1">
        <v>25</v>
      </c>
      <c r="I70" s="1">
        <v>0.25</v>
      </c>
      <c r="J70" s="4">
        <f t="shared" si="2"/>
        <v>6.25</v>
      </c>
      <c r="K70" s="7">
        <f t="shared" si="3"/>
        <v>5.3001947817603252</v>
      </c>
    </row>
    <row r="71" spans="5:11" x14ac:dyDescent="0.3">
      <c r="E71" s="3">
        <v>0.73</v>
      </c>
      <c r="F71" s="3">
        <f t="shared" si="0"/>
        <v>103.4238</v>
      </c>
      <c r="G71" s="1">
        <f t="shared" si="1"/>
        <v>0.83491787232991976</v>
      </c>
      <c r="H71" s="1">
        <v>25</v>
      </c>
      <c r="I71" s="1">
        <v>0.6</v>
      </c>
      <c r="J71" s="4">
        <f t="shared" si="2"/>
        <v>15</v>
      </c>
      <c r="K71" s="7">
        <f t="shared" si="3"/>
        <v>12.523768084948797</v>
      </c>
    </row>
    <row r="72" spans="5:11" x14ac:dyDescent="0.3">
      <c r="E72" s="3">
        <v>0.74</v>
      </c>
      <c r="F72" s="3">
        <f t="shared" si="0"/>
        <v>105.14439999999999</v>
      </c>
      <c r="G72" s="1">
        <f t="shared" si="1"/>
        <v>0.82021663262592315</v>
      </c>
      <c r="H72" s="1">
        <v>25</v>
      </c>
      <c r="I72" s="1">
        <v>0.9</v>
      </c>
      <c r="J72" s="4">
        <f t="shared" si="2"/>
        <v>22.5</v>
      </c>
      <c r="K72" s="7">
        <f t="shared" si="3"/>
        <v>18.45487423408327</v>
      </c>
    </row>
    <row r="73" spans="5:11" x14ac:dyDescent="0.3">
      <c r="E73" s="3">
        <v>0.75</v>
      </c>
      <c r="F73" s="3">
        <f t="shared" si="0"/>
        <v>106.86500000000001</v>
      </c>
      <c r="G73" s="1">
        <f t="shared" si="1"/>
        <v>0.80376890098459197</v>
      </c>
      <c r="H73" s="1">
        <v>25</v>
      </c>
      <c r="I73" s="1">
        <v>1</v>
      </c>
      <c r="J73" s="4">
        <f t="shared" si="2"/>
        <v>25</v>
      </c>
      <c r="K73" s="7">
        <f t="shared" si="3"/>
        <v>20.0942225246148</v>
      </c>
    </row>
    <row r="74" spans="5:11" x14ac:dyDescent="0.3">
      <c r="E74" s="3">
        <v>0.76</v>
      </c>
      <c r="F74" s="3">
        <f t="shared" ref="F74:F98" si="4">172.06*E74-22.18</f>
        <v>108.5856</v>
      </c>
      <c r="G74" s="1">
        <f t="shared" ref="G74:G97" si="5">1/(1+EXP(-((-23.6137*(E74)*(E74)+24.4047*E74-3.6108))))</f>
        <v>0.78541374771747718</v>
      </c>
      <c r="H74" s="1">
        <v>25</v>
      </c>
      <c r="I74" s="1">
        <v>0.1</v>
      </c>
      <c r="J74" s="4">
        <f t="shared" ref="J74:J98" si="6">I74*H74</f>
        <v>2.5</v>
      </c>
      <c r="K74" s="7">
        <f t="shared" ref="K74:K98" si="7">G74*J74</f>
        <v>1.9635343692936931</v>
      </c>
    </row>
    <row r="75" spans="5:11" x14ac:dyDescent="0.3">
      <c r="E75" s="3">
        <v>0.77</v>
      </c>
      <c r="F75" s="3">
        <f t="shared" si="4"/>
        <v>110.30619999999999</v>
      </c>
      <c r="G75" s="1">
        <f t="shared" si="5"/>
        <v>0.7649938786631173</v>
      </c>
      <c r="H75" s="1">
        <v>25</v>
      </c>
      <c r="I75" s="1">
        <v>0.25</v>
      </c>
      <c r="J75" s="4">
        <f t="shared" si="6"/>
        <v>6.25</v>
      </c>
      <c r="K75" s="7">
        <f t="shared" si="7"/>
        <v>4.7812117416444835</v>
      </c>
    </row>
    <row r="76" spans="5:11" x14ac:dyDescent="0.3">
      <c r="E76" s="3">
        <v>0.78</v>
      </c>
      <c r="F76" s="3">
        <f t="shared" si="4"/>
        <v>112.02680000000001</v>
      </c>
      <c r="G76" s="1">
        <f t="shared" si="5"/>
        <v>0.74236380244814382</v>
      </c>
      <c r="H76" s="1">
        <v>25</v>
      </c>
      <c r="I76" s="1">
        <v>0.6</v>
      </c>
      <c r="J76" s="4">
        <f t="shared" si="6"/>
        <v>15</v>
      </c>
      <c r="K76" s="7">
        <f t="shared" si="7"/>
        <v>11.135457036722157</v>
      </c>
    </row>
    <row r="77" spans="5:11" x14ac:dyDescent="0.3">
      <c r="E77" s="3">
        <v>0.79</v>
      </c>
      <c r="F77" s="3">
        <f t="shared" si="4"/>
        <v>113.7474</v>
      </c>
      <c r="G77" s="1">
        <f t="shared" si="5"/>
        <v>0.71740035177984451</v>
      </c>
      <c r="H77" s="1">
        <v>25</v>
      </c>
      <c r="I77" s="1">
        <v>0.9</v>
      </c>
      <c r="J77" s="4">
        <f t="shared" si="6"/>
        <v>22.5</v>
      </c>
      <c r="K77" s="7">
        <f t="shared" si="7"/>
        <v>16.141507915046503</v>
      </c>
    </row>
    <row r="78" spans="5:11" x14ac:dyDescent="0.3">
      <c r="E78" s="3">
        <v>0.8</v>
      </c>
      <c r="F78" s="3">
        <f t="shared" si="4"/>
        <v>115.46799999999999</v>
      </c>
      <c r="G78" s="1">
        <f t="shared" si="5"/>
        <v>0.69001555029121564</v>
      </c>
      <c r="H78" s="1">
        <v>25</v>
      </c>
      <c r="I78" s="1">
        <v>1</v>
      </c>
      <c r="J78" s="4">
        <f t="shared" si="6"/>
        <v>25</v>
      </c>
      <c r="K78" s="7">
        <f t="shared" si="7"/>
        <v>17.25038875728039</v>
      </c>
    </row>
    <row r="79" spans="5:11" x14ac:dyDescent="0.3">
      <c r="E79" s="3">
        <v>0.81</v>
      </c>
      <c r="F79" s="3">
        <f t="shared" si="4"/>
        <v>117.18860000000001</v>
      </c>
      <c r="G79" s="1">
        <f t="shared" si="5"/>
        <v>0.6601714683306702</v>
      </c>
      <c r="H79" s="1">
        <v>25</v>
      </c>
      <c r="I79" s="1">
        <v>0.1</v>
      </c>
      <c r="J79" s="4">
        <f t="shared" si="6"/>
        <v>2.5</v>
      </c>
      <c r="K79" s="7">
        <f t="shared" si="7"/>
        <v>1.6504286708266755</v>
      </c>
    </row>
    <row r="80" spans="5:11" x14ac:dyDescent="0.3">
      <c r="E80" s="3">
        <v>0.82</v>
      </c>
      <c r="F80" s="3">
        <f t="shared" si="4"/>
        <v>118.9092</v>
      </c>
      <c r="G80" s="1">
        <f t="shared" si="5"/>
        <v>0.62789622369749876</v>
      </c>
      <c r="H80" s="1">
        <v>25</v>
      </c>
      <c r="I80" s="1">
        <v>0.25</v>
      </c>
      <c r="J80" s="4">
        <f t="shared" si="6"/>
        <v>6.25</v>
      </c>
      <c r="K80" s="7">
        <f t="shared" si="7"/>
        <v>3.9243513981093674</v>
      </c>
    </row>
    <row r="81" spans="5:11" x14ac:dyDescent="0.3">
      <c r="E81" s="3">
        <v>0.83</v>
      </c>
      <c r="F81" s="3">
        <f t="shared" si="4"/>
        <v>120.62979999999999</v>
      </c>
      <c r="G81" s="1">
        <f t="shared" si="5"/>
        <v>0.59329968864447413</v>
      </c>
      <c r="H81" s="1">
        <v>25</v>
      </c>
      <c r="I81" s="1">
        <v>0.6</v>
      </c>
      <c r="J81" s="4">
        <f t="shared" si="6"/>
        <v>15</v>
      </c>
      <c r="K81" s="7">
        <f t="shared" si="7"/>
        <v>8.8994953296671113</v>
      </c>
    </row>
    <row r="82" spans="5:11" x14ac:dyDescent="0.3">
      <c r="E82" s="3">
        <v>0.84</v>
      </c>
      <c r="F82" s="3">
        <f t="shared" si="4"/>
        <v>122.35039999999998</v>
      </c>
      <c r="G82" s="1">
        <f t="shared" si="5"/>
        <v>0.55658685264272412</v>
      </c>
      <c r="H82" s="1">
        <v>25</v>
      </c>
      <c r="I82" s="1">
        <v>0.9</v>
      </c>
      <c r="J82" s="4">
        <f t="shared" si="6"/>
        <v>22.5</v>
      </c>
      <c r="K82" s="7">
        <f t="shared" si="7"/>
        <v>12.523204184461292</v>
      </c>
    </row>
    <row r="83" spans="5:11" x14ac:dyDescent="0.3">
      <c r="E83" s="3">
        <v>0.85</v>
      </c>
      <c r="F83" s="3">
        <f t="shared" si="4"/>
        <v>124.071</v>
      </c>
      <c r="G83" s="1">
        <f t="shared" si="5"/>
        <v>0.51806631906884415</v>
      </c>
      <c r="H83" s="1">
        <v>25</v>
      </c>
      <c r="I83" s="1">
        <v>1</v>
      </c>
      <c r="J83" s="4">
        <f t="shared" si="6"/>
        <v>25</v>
      </c>
      <c r="K83" s="7">
        <f t="shared" si="7"/>
        <v>12.951657976721103</v>
      </c>
    </row>
    <row r="84" spans="5:11" x14ac:dyDescent="0.3">
      <c r="E84" s="3">
        <v>0.86</v>
      </c>
      <c r="F84" s="3">
        <f t="shared" si="4"/>
        <v>125.79159999999999</v>
      </c>
      <c r="G84" s="1">
        <f t="shared" si="5"/>
        <v>0.478151292394977</v>
      </c>
      <c r="H84" s="1">
        <v>25</v>
      </c>
      <c r="I84" s="1">
        <v>0.1</v>
      </c>
      <c r="J84" s="4">
        <f t="shared" si="6"/>
        <v>2.5</v>
      </c>
      <c r="K84" s="7">
        <f t="shared" si="7"/>
        <v>1.1953782309874426</v>
      </c>
    </row>
    <row r="85" spans="5:11" x14ac:dyDescent="0.3">
      <c r="E85" s="3">
        <v>0.87</v>
      </c>
      <c r="F85" s="3">
        <f t="shared" si="4"/>
        <v>127.51220000000001</v>
      </c>
      <c r="G85" s="1">
        <f t="shared" si="5"/>
        <v>0.43735084780971983</v>
      </c>
      <c r="H85" s="1">
        <v>25</v>
      </c>
      <c r="I85" s="1">
        <v>0.25</v>
      </c>
      <c r="J85" s="4">
        <f t="shared" si="6"/>
        <v>6.25</v>
      </c>
      <c r="K85" s="7">
        <f t="shared" si="7"/>
        <v>2.7334427988107488</v>
      </c>
    </row>
    <row r="86" spans="5:11" x14ac:dyDescent="0.3">
      <c r="E86" s="3">
        <v>0.88</v>
      </c>
      <c r="F86" s="3">
        <f t="shared" si="4"/>
        <v>129.2328</v>
      </c>
      <c r="G86" s="1">
        <f t="shared" si="5"/>
        <v>0.39625038272380475</v>
      </c>
      <c r="H86" s="1">
        <v>25</v>
      </c>
      <c r="I86" s="1">
        <v>0.6</v>
      </c>
      <c r="J86" s="4">
        <f t="shared" si="6"/>
        <v>15</v>
      </c>
      <c r="K86" s="7">
        <f t="shared" si="7"/>
        <v>5.9437557408570711</v>
      </c>
    </row>
    <row r="87" spans="5:11" x14ac:dyDescent="0.3">
      <c r="E87" s="3">
        <v>0.89</v>
      </c>
      <c r="F87" s="3">
        <f t="shared" si="4"/>
        <v>130.95339999999999</v>
      </c>
      <c r="G87" s="1">
        <f t="shared" si="5"/>
        <v>0.35548185464197102</v>
      </c>
      <c r="H87" s="1">
        <v>25</v>
      </c>
      <c r="I87" s="1">
        <v>0.9</v>
      </c>
      <c r="J87" s="4">
        <f t="shared" si="6"/>
        <v>22.5</v>
      </c>
      <c r="K87" s="7">
        <f t="shared" si="7"/>
        <v>7.9983417294443475</v>
      </c>
    </row>
    <row r="88" spans="5:11" x14ac:dyDescent="0.3">
      <c r="E88" s="3">
        <v>0.9</v>
      </c>
      <c r="F88" s="3">
        <f t="shared" si="4"/>
        <v>132.67400000000001</v>
      </c>
      <c r="G88" s="1">
        <f t="shared" si="5"/>
        <v>0.31568639488474937</v>
      </c>
      <c r="H88" s="1">
        <v>25</v>
      </c>
      <c r="I88" s="1">
        <v>1</v>
      </c>
      <c r="J88" s="4">
        <f t="shared" si="6"/>
        <v>25</v>
      </c>
      <c r="K88" s="7">
        <f t="shared" si="7"/>
        <v>7.892159872118734</v>
      </c>
    </row>
    <row r="89" spans="5:11" x14ac:dyDescent="0.3">
      <c r="E89" s="3">
        <v>0.91</v>
      </c>
      <c r="F89" s="3">
        <f t="shared" si="4"/>
        <v>134.3946</v>
      </c>
      <c r="G89" s="1">
        <f t="shared" si="5"/>
        <v>0.27747363921141194</v>
      </c>
      <c r="H89" s="1">
        <v>25</v>
      </c>
      <c r="I89" s="1">
        <v>0.1</v>
      </c>
      <c r="J89" s="4">
        <f t="shared" si="6"/>
        <v>2.5</v>
      </c>
      <c r="K89" s="7">
        <f t="shared" si="7"/>
        <v>0.69368409802852982</v>
      </c>
    </row>
    <row r="90" spans="5:11" x14ac:dyDescent="0.3">
      <c r="E90" s="3">
        <v>0.92</v>
      </c>
      <c r="F90" s="3">
        <f t="shared" si="4"/>
        <v>136.11520000000002</v>
      </c>
      <c r="G90" s="1">
        <f t="shared" si="5"/>
        <v>0.24138308699120481</v>
      </c>
      <c r="H90" s="1">
        <v>25</v>
      </c>
      <c r="I90" s="1">
        <v>0.25</v>
      </c>
      <c r="J90" s="4">
        <f t="shared" si="6"/>
        <v>6.25</v>
      </c>
      <c r="K90" s="7">
        <f t="shared" si="7"/>
        <v>1.5086442936950299</v>
      </c>
    </row>
    <row r="91" spans="5:11" x14ac:dyDescent="0.3">
      <c r="E91" s="3">
        <v>0.93</v>
      </c>
      <c r="F91" s="3">
        <f t="shared" si="4"/>
        <v>137.83580000000001</v>
      </c>
      <c r="G91" s="1">
        <f t="shared" si="5"/>
        <v>0.20785262979630981</v>
      </c>
      <c r="H91" s="1">
        <v>25</v>
      </c>
      <c r="I91" s="1">
        <v>0.6</v>
      </c>
      <c r="J91" s="4">
        <f t="shared" si="6"/>
        <v>15</v>
      </c>
      <c r="K91" s="7">
        <f t="shared" si="7"/>
        <v>3.1177894469446472</v>
      </c>
    </row>
    <row r="92" spans="5:11" x14ac:dyDescent="0.3">
      <c r="E92" s="3">
        <v>0.94</v>
      </c>
      <c r="F92" s="3">
        <f t="shared" si="4"/>
        <v>139.5564</v>
      </c>
      <c r="G92" s="1">
        <f t="shared" si="5"/>
        <v>0.17719807538890905</v>
      </c>
      <c r="H92" s="1">
        <v>25</v>
      </c>
      <c r="I92" s="1">
        <v>0.9</v>
      </c>
      <c r="J92" s="4">
        <f t="shared" si="6"/>
        <v>22.5</v>
      </c>
      <c r="K92" s="7">
        <f t="shared" si="7"/>
        <v>3.9869566962504539</v>
      </c>
    </row>
    <row r="93" spans="5:11" x14ac:dyDescent="0.3">
      <c r="E93" s="3">
        <v>0.95</v>
      </c>
      <c r="F93" s="3">
        <f t="shared" si="4"/>
        <v>141.27699999999999</v>
      </c>
      <c r="G93" s="1">
        <f t="shared" si="5"/>
        <v>0.14960540838518235</v>
      </c>
      <c r="H93" s="1">
        <v>25</v>
      </c>
      <c r="I93" s="1">
        <v>1</v>
      </c>
      <c r="J93" s="4">
        <f t="shared" si="6"/>
        <v>25</v>
      </c>
      <c r="K93" s="7">
        <f t="shared" si="7"/>
        <v>3.740135209629559</v>
      </c>
    </row>
    <row r="94" spans="5:11" x14ac:dyDescent="0.3">
      <c r="E94" s="3">
        <v>0.96</v>
      </c>
      <c r="F94" s="3">
        <f t="shared" si="4"/>
        <v>142.99759999999998</v>
      </c>
      <c r="G94" s="1">
        <f t="shared" si="5"/>
        <v>0.12513527524739343</v>
      </c>
      <c r="H94" s="1">
        <v>25</v>
      </c>
      <c r="I94" s="1">
        <v>0.1</v>
      </c>
      <c r="J94" s="4">
        <f t="shared" si="6"/>
        <v>2.5</v>
      </c>
      <c r="K94" s="7">
        <f t="shared" si="7"/>
        <v>0.31283818811848357</v>
      </c>
    </row>
    <row r="95" spans="5:11" x14ac:dyDescent="0.3">
      <c r="E95" s="3">
        <v>0.97</v>
      </c>
      <c r="F95" s="3">
        <f t="shared" si="4"/>
        <v>144.7182</v>
      </c>
      <c r="G95" s="1">
        <f t="shared" si="5"/>
        <v>0.10373734555700266</v>
      </c>
      <c r="H95" s="1">
        <v>25</v>
      </c>
      <c r="I95" s="1">
        <v>0.25</v>
      </c>
      <c r="J95" s="4">
        <f t="shared" si="6"/>
        <v>6.25</v>
      </c>
      <c r="K95" s="7">
        <f t="shared" si="7"/>
        <v>0.64835840973126668</v>
      </c>
    </row>
    <row r="96" spans="5:11" x14ac:dyDescent="0.3">
      <c r="E96" s="3">
        <v>0.98</v>
      </c>
      <c r="F96" s="3">
        <f t="shared" si="4"/>
        <v>146.43879999999999</v>
      </c>
      <c r="G96" s="1">
        <f t="shared" si="5"/>
        <v>8.5271151819396873E-2</v>
      </c>
      <c r="H96" s="1">
        <v>25</v>
      </c>
      <c r="I96" s="1">
        <v>0.6</v>
      </c>
      <c r="J96" s="4">
        <f t="shared" si="6"/>
        <v>15</v>
      </c>
      <c r="K96" s="7">
        <f t="shared" si="7"/>
        <v>1.279067277290953</v>
      </c>
    </row>
    <row r="97" spans="5:11" x14ac:dyDescent="0.3">
      <c r="E97" s="3">
        <v>0.99</v>
      </c>
      <c r="F97" s="3">
        <f t="shared" si="4"/>
        <v>148.15940000000001</v>
      </c>
      <c r="G97" s="1">
        <f t="shared" si="5"/>
        <v>6.9529815664460842E-2</v>
      </c>
      <c r="H97" s="1">
        <v>25</v>
      </c>
      <c r="I97" s="1">
        <v>0.9</v>
      </c>
      <c r="J97" s="4">
        <f t="shared" si="6"/>
        <v>22.5</v>
      </c>
      <c r="K97" s="7">
        <f t="shared" si="7"/>
        <v>1.5644208524503689</v>
      </c>
    </row>
    <row r="98" spans="5:11" x14ac:dyDescent="0.3">
      <c r="E98" s="3">
        <v>1</v>
      </c>
      <c r="F98" s="3">
        <f t="shared" si="4"/>
        <v>149.88</v>
      </c>
      <c r="G98" s="1">
        <f>1/(1+EXP(-((-23.6137*(E98)*(E98)+24.4047*E98-3.6108))))</f>
        <v>5.6263552223738335E-2</v>
      </c>
      <c r="H98" s="1">
        <v>25</v>
      </c>
      <c r="I98" s="1">
        <v>1</v>
      </c>
      <c r="J98" s="4">
        <f t="shared" si="6"/>
        <v>25</v>
      </c>
      <c r="K98" s="7">
        <f t="shared" si="7"/>
        <v>1.4065888055934583</v>
      </c>
    </row>
  </sheetData>
  <conditionalFormatting sqref="M13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A8BC-53E8-4664-9B39-3E14796E5FF4}">
  <sheetPr>
    <tabColor theme="7" tint="0.39997558519241921"/>
  </sheetPr>
  <dimension ref="A1:G54"/>
  <sheetViews>
    <sheetView zoomScale="50" workbookViewId="0">
      <selection activeCell="C2" sqref="C2"/>
    </sheetView>
  </sheetViews>
  <sheetFormatPr baseColWidth="10" defaultRowHeight="14.4" x14ac:dyDescent="0.3"/>
  <sheetData>
    <row r="1" spans="1:7" ht="72" x14ac:dyDescent="0.3">
      <c r="A1" s="5" t="s">
        <v>1</v>
      </c>
      <c r="B1" s="5" t="s">
        <v>4</v>
      </c>
      <c r="C1" s="5" t="s">
        <v>5</v>
      </c>
      <c r="D1" s="6" t="s">
        <v>7</v>
      </c>
      <c r="E1" s="6" t="s">
        <v>8</v>
      </c>
      <c r="F1" s="10" t="s">
        <v>10</v>
      </c>
      <c r="G1" s="8" t="s">
        <v>9</v>
      </c>
    </row>
    <row r="2" spans="1:7" x14ac:dyDescent="0.3">
      <c r="A2" s="2">
        <v>0.1</v>
      </c>
      <c r="B2" s="2">
        <f t="shared" ref="B2:B54" si="0">172.06*A2-22.18</f>
        <v>-4.9740000000000002</v>
      </c>
      <c r="C2" s="1">
        <f>1/(1+EXP(-((-23.6137*(A2)*(A2)+ 24.4047*A2-3.6108))))</f>
        <v>0.19679190131406232</v>
      </c>
      <c r="D2" s="1">
        <v>30</v>
      </c>
      <c r="E2" s="1">
        <v>0.1</v>
      </c>
      <c r="F2" s="4">
        <f t="shared" ref="F2:F54" si="1">E2*D2</f>
        <v>3</v>
      </c>
      <c r="G2" s="7">
        <f t="shared" ref="G2:G54" si="2">C2*F2</f>
        <v>0.59037570394218697</v>
      </c>
    </row>
    <row r="3" spans="1:7" x14ac:dyDescent="0.3">
      <c r="A3" s="3">
        <v>0.11</v>
      </c>
      <c r="B3" s="3">
        <f t="shared" ref="B3:B6" si="3">172.06*A3-22.18</f>
        <v>-3.2533999999999992</v>
      </c>
      <c r="C3" s="1">
        <f t="shared" ref="C3:C54" si="4">1/(1+EXP(-((-23.6137*(A3)*(A3)+ 24.4047*A3-3.6108))))</f>
        <v>0.22934581524787859</v>
      </c>
      <c r="D3" s="1">
        <v>70</v>
      </c>
      <c r="E3" s="1">
        <v>0.25</v>
      </c>
      <c r="F3" s="4">
        <f t="shared" ref="F3:F6" si="5">E3*D3</f>
        <v>17.5</v>
      </c>
      <c r="G3" s="7">
        <f t="shared" ref="G3:G6" si="6">C3*F3</f>
        <v>4.0135517668378755</v>
      </c>
    </row>
    <row r="4" spans="1:7" x14ac:dyDescent="0.3">
      <c r="A4" s="3">
        <v>0.12</v>
      </c>
      <c r="B4" s="3">
        <f t="shared" si="3"/>
        <v>-1.5328000000000017</v>
      </c>
      <c r="C4" s="1">
        <f t="shared" si="4"/>
        <v>0.26458482974086689</v>
      </c>
      <c r="D4" s="1">
        <v>50</v>
      </c>
      <c r="E4" s="1">
        <v>0.25</v>
      </c>
      <c r="F4" s="4">
        <f t="shared" si="5"/>
        <v>12.5</v>
      </c>
      <c r="G4" s="7">
        <f t="shared" si="6"/>
        <v>3.3073103717608361</v>
      </c>
    </row>
    <row r="5" spans="1:7" x14ac:dyDescent="0.3">
      <c r="A5" s="3">
        <v>0.13</v>
      </c>
      <c r="B5" s="3">
        <f t="shared" si="3"/>
        <v>0.18780000000000285</v>
      </c>
      <c r="C5" s="1">
        <f t="shared" si="4"/>
        <v>0.30211206154107478</v>
      </c>
      <c r="D5" s="11">
        <v>50</v>
      </c>
      <c r="E5" s="11">
        <v>0.6</v>
      </c>
      <c r="F5" s="4">
        <f t="shared" si="5"/>
        <v>30</v>
      </c>
      <c r="G5" s="7">
        <f t="shared" si="6"/>
        <v>9.0633618462322438</v>
      </c>
    </row>
    <row r="6" spans="1:7" x14ac:dyDescent="0.3">
      <c r="A6" s="3">
        <v>0.14000000000000001</v>
      </c>
      <c r="B6" s="3">
        <f t="shared" si="3"/>
        <v>1.9084000000000039</v>
      </c>
      <c r="C6" s="1">
        <f t="shared" si="4"/>
        <v>0.34142047018503124</v>
      </c>
      <c r="D6" s="11">
        <v>40</v>
      </c>
      <c r="E6" s="11">
        <v>0.25</v>
      </c>
      <c r="F6" s="4">
        <f t="shared" si="5"/>
        <v>10</v>
      </c>
      <c r="G6" s="7">
        <f t="shared" si="6"/>
        <v>3.4142047018503123</v>
      </c>
    </row>
    <row r="7" spans="1:7" x14ac:dyDescent="0.3">
      <c r="A7" s="3">
        <v>0.15</v>
      </c>
      <c r="B7" s="3">
        <f t="shared" si="0"/>
        <v>3.6290000000000013</v>
      </c>
      <c r="C7" s="1">
        <f t="shared" si="4"/>
        <v>0.381920822972734</v>
      </c>
      <c r="D7" s="11">
        <v>15</v>
      </c>
      <c r="E7" s="11">
        <v>0.1</v>
      </c>
      <c r="F7" s="4">
        <f t="shared" si="1"/>
        <v>1.5</v>
      </c>
      <c r="G7" s="7">
        <f t="shared" si="2"/>
        <v>0.572881234459101</v>
      </c>
    </row>
    <row r="8" spans="1:7" x14ac:dyDescent="0.3">
      <c r="A8" s="3">
        <v>0.16</v>
      </c>
      <c r="B8" s="3">
        <f t="shared" si="0"/>
        <v>5.3496000000000024</v>
      </c>
      <c r="C8" s="1">
        <f t="shared" si="4"/>
        <v>0.42297836751542384</v>
      </c>
      <c r="D8" s="11">
        <v>40</v>
      </c>
      <c r="E8" s="11">
        <v>0.1</v>
      </c>
      <c r="F8" s="4">
        <f t="shared" si="1"/>
        <v>4</v>
      </c>
      <c r="G8" s="7">
        <f t="shared" si="2"/>
        <v>1.6919134700616953</v>
      </c>
    </row>
    <row r="9" spans="1:7" x14ac:dyDescent="0.3">
      <c r="A9" s="3">
        <v>0.17</v>
      </c>
      <c r="B9" s="3">
        <f t="shared" si="0"/>
        <v>7.0702000000000034</v>
      </c>
      <c r="C9" s="1">
        <f t="shared" si="4"/>
        <v>0.4639534127936541</v>
      </c>
      <c r="D9" s="11">
        <v>10</v>
      </c>
      <c r="E9" s="11">
        <v>0.25</v>
      </c>
      <c r="F9" s="4">
        <f t="shared" si="1"/>
        <v>2.5</v>
      </c>
      <c r="G9" s="7">
        <f t="shared" si="2"/>
        <v>1.1598835319841352</v>
      </c>
    </row>
    <row r="10" spans="1:7" x14ac:dyDescent="0.3">
      <c r="A10" s="3">
        <v>0.18</v>
      </c>
      <c r="B10" s="3">
        <f t="shared" si="0"/>
        <v>8.7908000000000008</v>
      </c>
      <c r="C10" s="1">
        <f t="shared" si="4"/>
        <v>0.50424042833144245</v>
      </c>
      <c r="D10" s="11">
        <v>60</v>
      </c>
      <c r="E10" s="11">
        <v>0.6</v>
      </c>
      <c r="F10" s="4">
        <f t="shared" si="1"/>
        <v>36</v>
      </c>
      <c r="G10" s="7">
        <f t="shared" si="2"/>
        <v>18.152655419931929</v>
      </c>
    </row>
    <row r="11" spans="1:7" x14ac:dyDescent="0.3">
      <c r="A11" s="3">
        <v>0.19</v>
      </c>
      <c r="B11" s="3">
        <f t="shared" si="0"/>
        <v>10.511400000000002</v>
      </c>
      <c r="C11" s="1">
        <f t="shared" si="4"/>
        <v>0.54330086760243446</v>
      </c>
      <c r="D11" s="11">
        <v>0</v>
      </c>
      <c r="E11" s="11">
        <v>0.1</v>
      </c>
      <c r="F11" s="4">
        <f t="shared" si="1"/>
        <v>0</v>
      </c>
      <c r="G11" s="7">
        <f t="shared" si="2"/>
        <v>0</v>
      </c>
    </row>
    <row r="12" spans="1:7" x14ac:dyDescent="0.3">
      <c r="A12" s="3">
        <v>0.2</v>
      </c>
      <c r="B12" s="3">
        <f t="shared" si="0"/>
        <v>12.231999999999999</v>
      </c>
      <c r="C12" s="1">
        <f t="shared" si="4"/>
        <v>0.58068645760187776</v>
      </c>
      <c r="D12" s="1">
        <v>0</v>
      </c>
      <c r="E12" s="1">
        <v>0.1</v>
      </c>
      <c r="F12" s="4">
        <f t="shared" si="1"/>
        <v>0</v>
      </c>
      <c r="G12" s="7">
        <f t="shared" si="2"/>
        <v>0</v>
      </c>
    </row>
    <row r="13" spans="1:7" x14ac:dyDescent="0.3">
      <c r="A13" s="3">
        <v>0.21</v>
      </c>
      <c r="B13" s="3">
        <f t="shared" si="0"/>
        <v>13.952599999999997</v>
      </c>
      <c r="C13" s="1">
        <f t="shared" si="4"/>
        <v>0.61605166440755199</v>
      </c>
      <c r="D13" s="11">
        <v>15</v>
      </c>
      <c r="E13" s="11">
        <v>0.1</v>
      </c>
      <c r="F13" s="4">
        <f t="shared" si="1"/>
        <v>1.5</v>
      </c>
      <c r="G13" s="7">
        <f t="shared" si="2"/>
        <v>0.92407749661132799</v>
      </c>
    </row>
    <row r="14" spans="1:7" x14ac:dyDescent="0.3">
      <c r="A14" s="3">
        <v>0.22</v>
      </c>
      <c r="B14" s="3">
        <f t="shared" si="0"/>
        <v>15.673200000000001</v>
      </c>
      <c r="C14" s="1">
        <f t="shared" si="4"/>
        <v>0.64915589582762789</v>
      </c>
      <c r="D14" s="11">
        <v>0</v>
      </c>
      <c r="E14" s="11">
        <v>0.1</v>
      </c>
      <c r="F14" s="4">
        <f t="shared" si="1"/>
        <v>0</v>
      </c>
      <c r="G14" s="7">
        <f t="shared" si="2"/>
        <v>0</v>
      </c>
    </row>
    <row r="15" spans="1:7" x14ac:dyDescent="0.3">
      <c r="A15" s="3">
        <v>0.23</v>
      </c>
      <c r="B15" s="3">
        <f t="shared" si="0"/>
        <v>17.393800000000006</v>
      </c>
      <c r="C15" s="1">
        <f t="shared" si="4"/>
        <v>0.67985733932664416</v>
      </c>
      <c r="D15" s="11">
        <v>20</v>
      </c>
      <c r="E15" s="11">
        <v>0.1</v>
      </c>
      <c r="F15" s="4">
        <f t="shared" si="1"/>
        <v>2</v>
      </c>
      <c r="G15" s="7">
        <f t="shared" si="2"/>
        <v>1.3597146786532883</v>
      </c>
    </row>
    <row r="16" spans="1:7" x14ac:dyDescent="0.3">
      <c r="A16" s="3">
        <v>0.24</v>
      </c>
      <c r="B16" s="3">
        <f t="shared" si="0"/>
        <v>19.114399999999996</v>
      </c>
      <c r="C16" s="1">
        <f t="shared" si="4"/>
        <v>0.70810099858141673</v>
      </c>
      <c r="D16" s="11">
        <v>0</v>
      </c>
      <c r="E16" s="11">
        <v>0.1</v>
      </c>
      <c r="F16" s="4">
        <f t="shared" si="1"/>
        <v>0</v>
      </c>
      <c r="G16" s="7">
        <f t="shared" si="2"/>
        <v>0</v>
      </c>
    </row>
    <row r="17" spans="1:7" x14ac:dyDescent="0.3">
      <c r="A17" s="3">
        <v>0.25</v>
      </c>
      <c r="B17" s="3">
        <f t="shared" si="0"/>
        <v>20.835000000000001</v>
      </c>
      <c r="C17" s="1">
        <f t="shared" si="4"/>
        <v>0.7339035442066999</v>
      </c>
      <c r="D17" s="11">
        <v>5</v>
      </c>
      <c r="E17" s="11">
        <v>0.1</v>
      </c>
      <c r="F17" s="4">
        <f t="shared" si="1"/>
        <v>0.5</v>
      </c>
      <c r="G17" s="7">
        <f t="shared" si="2"/>
        <v>0.36695177210334995</v>
      </c>
    </row>
    <row r="18" spans="1:7" x14ac:dyDescent="0.3">
      <c r="A18" s="3">
        <v>0.26</v>
      </c>
      <c r="B18" s="3">
        <f t="shared" si="0"/>
        <v>22.555600000000005</v>
      </c>
      <c r="C18" s="1">
        <f t="shared" si="4"/>
        <v>0.75733721994758252</v>
      </c>
      <c r="D18" s="11">
        <v>50</v>
      </c>
      <c r="E18" s="11">
        <v>0.6</v>
      </c>
      <c r="F18" s="4">
        <f t="shared" si="1"/>
        <v>30</v>
      </c>
      <c r="G18" s="7">
        <f t="shared" si="2"/>
        <v>22.720116598427474</v>
      </c>
    </row>
    <row r="19" spans="1:7" x14ac:dyDescent="0.3">
      <c r="A19" s="3">
        <v>0.27</v>
      </c>
      <c r="B19" s="3">
        <f t="shared" si="0"/>
        <v>24.276200000000003</v>
      </c>
      <c r="C19" s="1">
        <f t="shared" si="4"/>
        <v>0.77851446170783012</v>
      </c>
      <c r="D19" s="11">
        <v>0</v>
      </c>
      <c r="E19" s="11">
        <v>0.1</v>
      </c>
      <c r="F19" s="4">
        <f t="shared" si="1"/>
        <v>0</v>
      </c>
      <c r="G19" s="7">
        <f t="shared" si="2"/>
        <v>0</v>
      </c>
    </row>
    <row r="20" spans="1:7" x14ac:dyDescent="0.3">
      <c r="A20" s="3">
        <v>0.28000000000000003</v>
      </c>
      <c r="B20" s="3">
        <f t="shared" si="0"/>
        <v>25.996800000000007</v>
      </c>
      <c r="C20" s="1">
        <f t="shared" si="4"/>
        <v>0.79757427242015311</v>
      </c>
      <c r="D20" s="1">
        <v>60</v>
      </c>
      <c r="E20" s="1">
        <v>0.6</v>
      </c>
      <c r="F20" s="4">
        <f t="shared" si="1"/>
        <v>36</v>
      </c>
      <c r="G20" s="7">
        <f t="shared" si="2"/>
        <v>28.712673807125512</v>
      </c>
    </row>
    <row r="21" spans="1:7" x14ac:dyDescent="0.3">
      <c r="A21" s="3">
        <v>0.28999999999999998</v>
      </c>
      <c r="B21" s="3">
        <f t="shared" si="0"/>
        <v>27.717399999999998</v>
      </c>
      <c r="C21" s="1">
        <f t="shared" si="4"/>
        <v>0.81467086460761351</v>
      </c>
      <c r="D21" s="11">
        <v>90</v>
      </c>
      <c r="E21" s="11">
        <v>0.9</v>
      </c>
      <c r="F21" s="4">
        <f t="shared" si="1"/>
        <v>81</v>
      </c>
      <c r="G21" s="7">
        <f t="shared" si="2"/>
        <v>65.988340033216701</v>
      </c>
    </row>
    <row r="22" spans="1:7" x14ac:dyDescent="0.3">
      <c r="A22" s="3">
        <v>0.3</v>
      </c>
      <c r="B22" s="3">
        <f t="shared" si="0"/>
        <v>29.438000000000002</v>
      </c>
      <c r="C22" s="1">
        <f t="shared" si="4"/>
        <v>0.82996468486984454</v>
      </c>
      <c r="D22" s="11">
        <v>80</v>
      </c>
      <c r="E22" s="11">
        <v>0.9</v>
      </c>
      <c r="F22" s="4">
        <f t="shared" si="1"/>
        <v>72</v>
      </c>
      <c r="G22" s="7">
        <f t="shared" si="2"/>
        <v>59.757457310628809</v>
      </c>
    </row>
    <row r="23" spans="1:7" x14ac:dyDescent="0.3">
      <c r="A23" s="3">
        <v>0.31</v>
      </c>
      <c r="B23" s="3">
        <f t="shared" si="0"/>
        <v>31.1586</v>
      </c>
      <c r="C23" s="1">
        <f t="shared" si="4"/>
        <v>0.84361567497232548</v>
      </c>
      <c r="D23" s="11">
        <v>5</v>
      </c>
      <c r="E23" s="11">
        <v>0.25</v>
      </c>
      <c r="F23" s="4">
        <f t="shared" si="1"/>
        <v>1.25</v>
      </c>
      <c r="G23" s="7">
        <f t="shared" si="2"/>
        <v>1.0545195937154068</v>
      </c>
    </row>
    <row r="24" spans="1:7" x14ac:dyDescent="0.3">
      <c r="A24" s="3">
        <v>0.32</v>
      </c>
      <c r="B24" s="3">
        <f t="shared" si="0"/>
        <v>32.879200000000004</v>
      </c>
      <c r="C24" s="1">
        <f t="shared" si="4"/>
        <v>0.8557784816393238</v>
      </c>
      <c r="D24" s="1">
        <v>50</v>
      </c>
      <c r="E24" s="1">
        <v>0.6</v>
      </c>
      <c r="F24" s="4">
        <f t="shared" si="1"/>
        <v>30</v>
      </c>
      <c r="G24" s="7">
        <f t="shared" si="2"/>
        <v>25.673354449179715</v>
      </c>
    </row>
    <row r="25" spans="1:7" x14ac:dyDescent="0.3">
      <c r="A25" s="3">
        <v>0.33</v>
      </c>
      <c r="B25" s="3">
        <f t="shared" si="0"/>
        <v>34.599800000000002</v>
      </c>
      <c r="C25" s="1">
        <f t="shared" si="4"/>
        <v>0.8665992710170296</v>
      </c>
      <c r="D25" s="1">
        <v>75</v>
      </c>
      <c r="E25" s="1">
        <v>0.9</v>
      </c>
      <c r="F25" s="4">
        <f t="shared" si="1"/>
        <v>67.5</v>
      </c>
      <c r="G25" s="7">
        <f t="shared" si="2"/>
        <v>58.495450793649496</v>
      </c>
    </row>
    <row r="26" spans="1:7" x14ac:dyDescent="0.3">
      <c r="A26" s="3">
        <v>0.34</v>
      </c>
      <c r="B26" s="3">
        <f t="shared" si="0"/>
        <v>36.320400000000006</v>
      </c>
      <c r="C26" s="1">
        <f t="shared" si="4"/>
        <v>0.87621380421266393</v>
      </c>
      <c r="D26" s="1">
        <v>50</v>
      </c>
      <c r="E26" s="1">
        <v>0.9</v>
      </c>
      <c r="F26" s="4">
        <f t="shared" si="1"/>
        <v>45</v>
      </c>
      <c r="G26" s="7">
        <f t="shared" si="2"/>
        <v>39.429621189569879</v>
      </c>
    </row>
    <row r="27" spans="1:7" x14ac:dyDescent="0.3">
      <c r="A27" s="3">
        <v>0.35</v>
      </c>
      <c r="B27" s="3">
        <f t="shared" si="0"/>
        <v>38.040999999999997</v>
      </c>
      <c r="C27" s="1">
        <f t="shared" si="4"/>
        <v>0.88474646297272297</v>
      </c>
      <c r="D27" s="11">
        <v>50</v>
      </c>
      <c r="E27" s="11">
        <v>0.9</v>
      </c>
      <c r="F27" s="4">
        <f t="shared" si="1"/>
        <v>45</v>
      </c>
      <c r="G27" s="7">
        <f t="shared" si="2"/>
        <v>39.813590833772537</v>
      </c>
    </row>
    <row r="28" spans="1:7" x14ac:dyDescent="0.3">
      <c r="A28" s="3">
        <v>0.36</v>
      </c>
      <c r="B28" s="3">
        <f t="shared" si="0"/>
        <v>39.761600000000001</v>
      </c>
      <c r="C28" s="1">
        <f t="shared" si="4"/>
        <v>0.89230996189958833</v>
      </c>
      <c r="D28" s="11">
        <v>30</v>
      </c>
      <c r="E28" s="11">
        <v>0.25</v>
      </c>
      <c r="F28" s="4">
        <f t="shared" si="1"/>
        <v>7.5</v>
      </c>
      <c r="G28" s="7">
        <f t="shared" si="2"/>
        <v>6.6923247142469124</v>
      </c>
    </row>
    <row r="29" spans="1:7" x14ac:dyDescent="0.3">
      <c r="A29" s="3">
        <v>0.37</v>
      </c>
      <c r="B29" s="3">
        <f t="shared" si="0"/>
        <v>41.482199999999999</v>
      </c>
      <c r="C29" s="1">
        <f t="shared" si="4"/>
        <v>0.89900553427961549</v>
      </c>
      <c r="D29" s="11">
        <v>100</v>
      </c>
      <c r="E29" s="11">
        <v>0.9</v>
      </c>
      <c r="F29" s="4">
        <f t="shared" si="1"/>
        <v>90</v>
      </c>
      <c r="G29" s="7">
        <f t="shared" si="2"/>
        <v>80.910498085165401</v>
      </c>
    </row>
    <row r="30" spans="1:7" x14ac:dyDescent="0.3">
      <c r="A30" s="3">
        <v>0.38</v>
      </c>
      <c r="B30" s="3">
        <f t="shared" si="0"/>
        <v>43.202800000000003</v>
      </c>
      <c r="C30" s="1">
        <f t="shared" si="4"/>
        <v>0.90492342609144893</v>
      </c>
      <c r="D30" s="11">
        <v>100</v>
      </c>
      <c r="E30" s="11">
        <v>1</v>
      </c>
      <c r="F30" s="4">
        <f t="shared" si="1"/>
        <v>100</v>
      </c>
      <c r="G30" s="7">
        <f t="shared" si="2"/>
        <v>90.492342609144899</v>
      </c>
    </row>
    <row r="31" spans="1:7" x14ac:dyDescent="0.3">
      <c r="A31" s="3">
        <v>0.39</v>
      </c>
      <c r="B31" s="3">
        <f t="shared" si="0"/>
        <v>44.923400000000008</v>
      </c>
      <c r="C31" s="1">
        <f t="shared" si="4"/>
        <v>0.91014357393281886</v>
      </c>
      <c r="D31" s="1">
        <v>90</v>
      </c>
      <c r="E31" s="1">
        <v>0.9</v>
      </c>
      <c r="F31" s="4">
        <f t="shared" si="1"/>
        <v>81</v>
      </c>
      <c r="G31" s="7">
        <f t="shared" si="2"/>
        <v>73.721629488558321</v>
      </c>
    </row>
    <row r="32" spans="1:7" x14ac:dyDescent="0.3">
      <c r="A32" s="3">
        <v>0.4</v>
      </c>
      <c r="B32" s="3">
        <f t="shared" si="0"/>
        <v>46.643999999999998</v>
      </c>
      <c r="C32" s="1">
        <f t="shared" si="4"/>
        <v>0.91473637643755346</v>
      </c>
      <c r="D32" s="11">
        <v>80</v>
      </c>
      <c r="E32" s="11">
        <v>1</v>
      </c>
      <c r="F32" s="4">
        <f t="shared" si="1"/>
        <v>80</v>
      </c>
      <c r="G32" s="7">
        <f t="shared" si="2"/>
        <v>73.178910115004271</v>
      </c>
    </row>
    <row r="33" spans="1:7" x14ac:dyDescent="0.3">
      <c r="A33" s="3">
        <v>0.41</v>
      </c>
      <c r="B33" s="3">
        <f t="shared" si="0"/>
        <v>48.364600000000003</v>
      </c>
      <c r="C33" s="1">
        <f t="shared" si="4"/>
        <v>0.91876349546668745</v>
      </c>
      <c r="D33" s="11">
        <v>75</v>
      </c>
      <c r="E33" s="11">
        <v>0.9</v>
      </c>
      <c r="F33" s="4">
        <f t="shared" si="1"/>
        <v>67.5</v>
      </c>
      <c r="G33" s="7">
        <f t="shared" si="2"/>
        <v>62.016535944001404</v>
      </c>
    </row>
    <row r="34" spans="1:7" x14ac:dyDescent="0.3">
      <c r="A34" s="3">
        <v>0.42</v>
      </c>
      <c r="B34" s="3">
        <f t="shared" si="0"/>
        <v>50.085199999999993</v>
      </c>
      <c r="C34" s="1">
        <f t="shared" si="4"/>
        <v>0.92227864376958679</v>
      </c>
      <c r="D34" s="11">
        <v>100</v>
      </c>
      <c r="E34" s="11">
        <v>1</v>
      </c>
      <c r="F34" s="4">
        <f t="shared" si="1"/>
        <v>100</v>
      </c>
      <c r="G34" s="7">
        <f t="shared" si="2"/>
        <v>92.227864376958678</v>
      </c>
    </row>
    <row r="35" spans="1:7" x14ac:dyDescent="0.3">
      <c r="A35" s="3">
        <v>0.43</v>
      </c>
      <c r="B35" s="3">
        <f t="shared" si="0"/>
        <v>51.805799999999998</v>
      </c>
      <c r="C35" s="1">
        <f t="shared" si="4"/>
        <v>0.92532833096644684</v>
      </c>
      <c r="D35" s="11">
        <v>80</v>
      </c>
      <c r="E35" s="11">
        <v>0.9</v>
      </c>
      <c r="F35" s="4">
        <f t="shared" si="1"/>
        <v>72</v>
      </c>
      <c r="G35" s="7">
        <f t="shared" si="2"/>
        <v>66.623639829584178</v>
      </c>
    </row>
    <row r="36" spans="1:7" x14ac:dyDescent="0.3">
      <c r="A36" s="3">
        <v>0.44</v>
      </c>
      <c r="B36" s="3">
        <f t="shared" si="0"/>
        <v>53.526400000000002</v>
      </c>
      <c r="C36" s="1">
        <f t="shared" si="4"/>
        <v>0.92795255064964322</v>
      </c>
      <c r="D36" s="11">
        <v>50</v>
      </c>
      <c r="E36" s="11">
        <v>0.9</v>
      </c>
      <c r="F36" s="4">
        <f t="shared" si="1"/>
        <v>45</v>
      </c>
      <c r="G36" s="7">
        <f t="shared" si="2"/>
        <v>41.757864779233948</v>
      </c>
    </row>
    <row r="37" spans="1:7" x14ac:dyDescent="0.3">
      <c r="A37" s="3">
        <v>0.45</v>
      </c>
      <c r="B37" s="3">
        <f t="shared" si="0"/>
        <v>55.247000000000007</v>
      </c>
      <c r="C37" s="1">
        <f t="shared" si="4"/>
        <v>0.93018539907995479</v>
      </c>
      <c r="D37" s="11">
        <v>100</v>
      </c>
      <c r="E37" s="11">
        <v>1</v>
      </c>
      <c r="F37" s="4">
        <f t="shared" si="1"/>
        <v>100</v>
      </c>
      <c r="G37" s="7">
        <f t="shared" si="2"/>
        <v>93.018539907995475</v>
      </c>
    </row>
    <row r="38" spans="1:7" x14ac:dyDescent="0.3">
      <c r="A38" s="3">
        <v>0.46</v>
      </c>
      <c r="B38" s="3">
        <f t="shared" si="0"/>
        <v>56.967600000000012</v>
      </c>
      <c r="C38" s="1">
        <f t="shared" si="4"/>
        <v>0.93205562115806029</v>
      </c>
      <c r="D38" s="11">
        <v>95</v>
      </c>
      <c r="E38" s="11">
        <v>0.9</v>
      </c>
      <c r="F38" s="4">
        <f t="shared" si="1"/>
        <v>85.5</v>
      </c>
      <c r="G38" s="7">
        <f t="shared" si="2"/>
        <v>79.690755609014161</v>
      </c>
    </row>
    <row r="39" spans="1:7" x14ac:dyDescent="0.3">
      <c r="A39" s="3">
        <v>0.47</v>
      </c>
      <c r="B39" s="3">
        <f t="shared" si="0"/>
        <v>58.688200000000002</v>
      </c>
      <c r="C39" s="1">
        <f t="shared" si="4"/>
        <v>0.93358708272154622</v>
      </c>
      <c r="D39" s="11">
        <v>95</v>
      </c>
      <c r="E39" s="11">
        <v>1</v>
      </c>
      <c r="F39" s="4">
        <f t="shared" si="1"/>
        <v>95</v>
      </c>
      <c r="G39" s="7">
        <f t="shared" si="2"/>
        <v>88.690772858546893</v>
      </c>
    </row>
    <row r="40" spans="1:7" x14ac:dyDescent="0.3">
      <c r="A40" s="3">
        <v>0.48</v>
      </c>
      <c r="B40" s="3">
        <f t="shared" si="0"/>
        <v>60.408799999999992</v>
      </c>
      <c r="C40" s="1">
        <f t="shared" si="4"/>
        <v>0.93479917025227544</v>
      </c>
      <c r="D40" s="11">
        <v>95</v>
      </c>
      <c r="E40" s="11">
        <v>1</v>
      </c>
      <c r="F40" s="4">
        <f t="shared" si="1"/>
        <v>95</v>
      </c>
      <c r="G40" s="7">
        <f t="shared" si="2"/>
        <v>88.805921173966169</v>
      </c>
    </row>
    <row r="41" spans="1:7" x14ac:dyDescent="0.3">
      <c r="A41" s="3">
        <v>0.49</v>
      </c>
      <c r="B41" s="3">
        <f t="shared" si="0"/>
        <v>62.129399999999997</v>
      </c>
      <c r="C41" s="1">
        <f t="shared" si="4"/>
        <v>0.93570712015848223</v>
      </c>
      <c r="D41" s="11">
        <v>100</v>
      </c>
      <c r="E41" s="11">
        <v>1</v>
      </c>
      <c r="F41" s="4">
        <f t="shared" si="1"/>
        <v>100</v>
      </c>
      <c r="G41" s="7">
        <f t="shared" si="2"/>
        <v>93.57071201584823</v>
      </c>
    </row>
    <row r="42" spans="1:7" x14ac:dyDescent="0.3">
      <c r="A42" s="3">
        <v>0.5</v>
      </c>
      <c r="B42" s="3">
        <f t="shared" si="0"/>
        <v>63.85</v>
      </c>
      <c r="C42" s="1">
        <f t="shared" si="4"/>
        <v>0.93632228020399189</v>
      </c>
      <c r="D42" s="11">
        <v>65</v>
      </c>
      <c r="E42" s="11">
        <v>0.9</v>
      </c>
      <c r="F42" s="4">
        <f t="shared" si="1"/>
        <v>58.5</v>
      </c>
      <c r="G42" s="7">
        <f t="shared" si="2"/>
        <v>54.774853391933526</v>
      </c>
    </row>
    <row r="43" spans="1:7" x14ac:dyDescent="0.3">
      <c r="A43" s="3">
        <v>0.51</v>
      </c>
      <c r="B43" s="3">
        <f t="shared" si="0"/>
        <v>65.570600000000013</v>
      </c>
      <c r="C43" s="1">
        <f t="shared" si="4"/>
        <v>0.93665230560174184</v>
      </c>
      <c r="D43" s="11">
        <v>85</v>
      </c>
      <c r="E43" s="11">
        <v>1</v>
      </c>
      <c r="F43" s="4">
        <f t="shared" si="1"/>
        <v>85</v>
      </c>
      <c r="G43" s="7">
        <f t="shared" si="2"/>
        <v>79.615445976148052</v>
      </c>
    </row>
    <row r="44" spans="1:7" x14ac:dyDescent="0.3">
      <c r="A44" s="3">
        <v>0.52</v>
      </c>
      <c r="B44" s="3">
        <f t="shared" si="0"/>
        <v>67.291200000000003</v>
      </c>
      <c r="C44" s="1">
        <f t="shared" si="4"/>
        <v>0.93670129192142926</v>
      </c>
      <c r="D44" s="11">
        <v>100</v>
      </c>
      <c r="E44" s="11">
        <v>1</v>
      </c>
      <c r="F44" s="4">
        <f t="shared" si="1"/>
        <v>100</v>
      </c>
      <c r="G44" s="7">
        <f t="shared" si="2"/>
        <v>93.670129192142923</v>
      </c>
    </row>
    <row r="45" spans="1:7" x14ac:dyDescent="0.3">
      <c r="A45" s="3">
        <v>0.53</v>
      </c>
      <c r="B45" s="3">
        <f t="shared" si="0"/>
        <v>69.011799999999994</v>
      </c>
      <c r="C45" s="1">
        <f t="shared" si="4"/>
        <v>0.93646984639106812</v>
      </c>
      <c r="D45" s="1">
        <v>100</v>
      </c>
      <c r="E45" s="1">
        <v>1</v>
      </c>
      <c r="F45" s="4">
        <f t="shared" si="1"/>
        <v>100</v>
      </c>
      <c r="G45" s="7">
        <f t="shared" si="2"/>
        <v>93.646984639106819</v>
      </c>
    </row>
    <row r="46" spans="1:7" x14ac:dyDescent="0.3">
      <c r="A46" s="3">
        <v>0.54</v>
      </c>
      <c r="B46" s="3">
        <f t="shared" si="0"/>
        <v>70.732400000000013</v>
      </c>
      <c r="C46" s="1">
        <f t="shared" si="4"/>
        <v>0.9359550984797349</v>
      </c>
      <c r="D46" s="1">
        <v>100</v>
      </c>
      <c r="E46" s="1">
        <v>1</v>
      </c>
      <c r="F46" s="4">
        <f t="shared" si="1"/>
        <v>100</v>
      </c>
      <c r="G46" s="7">
        <f t="shared" si="2"/>
        <v>93.595509847973489</v>
      </c>
    </row>
    <row r="47" spans="1:7" x14ac:dyDescent="0.3">
      <c r="A47" s="3">
        <v>0.55000000000000004</v>
      </c>
      <c r="B47" s="3">
        <f t="shared" si="0"/>
        <v>72.453000000000003</v>
      </c>
      <c r="C47" s="1">
        <f t="shared" si="4"/>
        <v>0.93515064989554053</v>
      </c>
      <c r="D47" s="1">
        <v>100</v>
      </c>
      <c r="E47" s="1">
        <v>1</v>
      </c>
      <c r="F47" s="4">
        <f t="shared" si="1"/>
        <v>100</v>
      </c>
      <c r="G47" s="7">
        <f t="shared" si="2"/>
        <v>93.515064989554048</v>
      </c>
    </row>
    <row r="48" spans="1:7" x14ac:dyDescent="0.3">
      <c r="A48" s="3">
        <v>0.56000000000000005</v>
      </c>
      <c r="B48" s="3">
        <f t="shared" si="0"/>
        <v>74.173600000000022</v>
      </c>
      <c r="C48" s="1">
        <f t="shared" si="4"/>
        <v>0.93404646337085606</v>
      </c>
      <c r="D48" s="1">
        <v>100</v>
      </c>
      <c r="E48" s="1">
        <v>1</v>
      </c>
      <c r="F48" s="4">
        <f t="shared" si="1"/>
        <v>100</v>
      </c>
      <c r="G48" s="7">
        <f t="shared" si="2"/>
        <v>93.404646337085609</v>
      </c>
    </row>
    <row r="49" spans="1:7" x14ac:dyDescent="0.3">
      <c r="A49" s="3">
        <v>0.56999999999999995</v>
      </c>
      <c r="B49" s="3">
        <f t="shared" si="0"/>
        <v>75.894199999999984</v>
      </c>
      <c r="C49" s="1">
        <f t="shared" si="4"/>
        <v>0.93262868888675043</v>
      </c>
      <c r="D49" s="1">
        <v>100</v>
      </c>
      <c r="E49" s="1">
        <v>1</v>
      </c>
      <c r="F49" s="4">
        <f t="shared" si="1"/>
        <v>100</v>
      </c>
      <c r="G49" s="7">
        <f t="shared" si="2"/>
        <v>93.262868888675044</v>
      </c>
    </row>
    <row r="50" spans="1:7" x14ac:dyDescent="0.3">
      <c r="A50" s="3">
        <v>0.57999999999999996</v>
      </c>
      <c r="B50" s="3">
        <f t="shared" si="0"/>
        <v>77.614800000000002</v>
      </c>
      <c r="C50" s="1">
        <f t="shared" si="4"/>
        <v>0.93087942536774404</v>
      </c>
      <c r="D50" s="1">
        <v>100</v>
      </c>
      <c r="E50" s="1">
        <v>1</v>
      </c>
      <c r="F50" s="4">
        <f t="shared" si="1"/>
        <v>100</v>
      </c>
      <c r="G50" s="7">
        <f t="shared" si="2"/>
        <v>93.087942536774406</v>
      </c>
    </row>
    <row r="51" spans="1:7" x14ac:dyDescent="0.3">
      <c r="A51" s="3">
        <v>0.59</v>
      </c>
      <c r="B51" s="3">
        <f t="shared" si="0"/>
        <v>79.335399999999993</v>
      </c>
      <c r="C51" s="1">
        <f t="shared" si="4"/>
        <v>0.92877641542903244</v>
      </c>
      <c r="D51" s="1">
        <v>100</v>
      </c>
      <c r="E51" s="1">
        <v>1</v>
      </c>
      <c r="F51" s="4">
        <f t="shared" si="1"/>
        <v>100</v>
      </c>
      <c r="G51" s="7">
        <f t="shared" si="2"/>
        <v>92.877641542903248</v>
      </c>
    </row>
    <row r="52" spans="1:7" x14ac:dyDescent="0.3">
      <c r="A52" s="3">
        <v>0.6</v>
      </c>
      <c r="B52" s="3">
        <f t="shared" si="0"/>
        <v>81.056000000000012</v>
      </c>
      <c r="C52" s="1">
        <f t="shared" si="4"/>
        <v>0.9262926705791934</v>
      </c>
      <c r="D52" s="1">
        <v>100</v>
      </c>
      <c r="E52" s="1">
        <v>1</v>
      </c>
      <c r="F52" s="4">
        <f t="shared" si="1"/>
        <v>100</v>
      </c>
      <c r="G52" s="7">
        <f t="shared" si="2"/>
        <v>92.629267057919336</v>
      </c>
    </row>
    <row r="53" spans="1:7" x14ac:dyDescent="0.3">
      <c r="A53" s="3">
        <v>0.61</v>
      </c>
      <c r="B53" s="3">
        <f t="shared" si="0"/>
        <v>82.776600000000002</v>
      </c>
      <c r="C53" s="1">
        <f t="shared" si="4"/>
        <v>0.92339602450698977</v>
      </c>
      <c r="D53" s="1">
        <v>100</v>
      </c>
      <c r="E53" s="1">
        <v>1</v>
      </c>
      <c r="F53" s="4">
        <f t="shared" si="1"/>
        <v>100</v>
      </c>
      <c r="G53" s="7">
        <f t="shared" si="2"/>
        <v>92.339602450698976</v>
      </c>
    </row>
    <row r="54" spans="1:7" x14ac:dyDescent="0.3">
      <c r="A54" s="3">
        <v>0.62</v>
      </c>
      <c r="B54" s="3">
        <f t="shared" si="0"/>
        <v>84.497199999999992</v>
      </c>
      <c r="C54" s="1">
        <f t="shared" si="4"/>
        <v>0.92004861289758455</v>
      </c>
      <c r="D54" s="1">
        <v>90</v>
      </c>
      <c r="E54" s="1">
        <v>0.9</v>
      </c>
      <c r="F54" s="4">
        <f t="shared" si="1"/>
        <v>81</v>
      </c>
      <c r="G54" s="7">
        <f t="shared" si="2"/>
        <v>74.523937644704347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EQUATION_NDVI_ALEATOIRES</vt:lpstr>
      <vt:lpstr>EX_2018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Natacha Volto</dc:creator>
  <cp:lastModifiedBy>Léa Moing</cp:lastModifiedBy>
  <dcterms:created xsi:type="dcterms:W3CDTF">2024-05-06T13:55:53Z</dcterms:created>
  <dcterms:modified xsi:type="dcterms:W3CDTF">2024-07-03T12:48:04Z</dcterms:modified>
</cp:coreProperties>
</file>