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95804\PhD R code\Scopus-Web-Of-Science-Merger_Thesis_VG\Results\"/>
    </mc:Choice>
  </mc:AlternateContent>
  <xr:revisionPtr revIDLastSave="0" documentId="13_ncr:40009_{F00902E3-2BB6-4FE7-AE8C-72D612A55039}" xr6:coauthVersionLast="45" xr6:coauthVersionMax="45" xr10:uidLastSave="{00000000-0000-0000-0000-000000000000}"/>
  <bookViews>
    <workbookView xWindow="3285" yWindow="3285" windowWidth="21600" windowHeight="11385"/>
  </bookViews>
  <sheets>
    <sheet name="Result_Document type_ScopWoS" sheetId="1" r:id="rId1"/>
  </sheets>
  <calcPr calcId="0"/>
</workbook>
</file>

<file path=xl/calcChain.xml><?xml version="1.0" encoding="utf-8"?>
<calcChain xmlns="http://schemas.openxmlformats.org/spreadsheetml/2006/main">
  <c r="F63" i="1" l="1"/>
  <c r="F60" i="1"/>
  <c r="E60" i="1"/>
  <c r="F59" i="1"/>
  <c r="E59" i="1"/>
  <c r="C59" i="1"/>
  <c r="C51" i="1"/>
  <c r="C53" i="1" s="1"/>
  <c r="C58" i="1"/>
  <c r="C60" i="1" s="1"/>
  <c r="C62" i="1"/>
  <c r="C63" i="1"/>
  <c r="C64" i="1"/>
  <c r="C65" i="1"/>
  <c r="C66" i="1"/>
  <c r="C67" i="1"/>
  <c r="C68" i="1"/>
  <c r="C69" i="1"/>
  <c r="C70" i="1"/>
  <c r="C71" i="1"/>
  <c r="C73" i="1"/>
  <c r="C74" i="1"/>
  <c r="C75" i="1"/>
  <c r="C49" i="1"/>
  <c r="C40" i="1"/>
  <c r="C42" i="1" s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24" i="1"/>
  <c r="C27" i="1" s="1"/>
  <c r="C14" i="1"/>
  <c r="C15" i="1"/>
  <c r="C16" i="1"/>
  <c r="C17" i="1"/>
  <c r="C18" i="1"/>
  <c r="C19" i="1"/>
  <c r="C20" i="1"/>
  <c r="C21" i="1"/>
  <c r="C22" i="1"/>
  <c r="C3" i="1"/>
  <c r="C4" i="1"/>
  <c r="C5" i="1"/>
  <c r="C6" i="1"/>
  <c r="C7" i="1"/>
  <c r="C8" i="1"/>
  <c r="C9" i="1"/>
  <c r="C10" i="1"/>
  <c r="C11" i="1"/>
  <c r="C2" i="1"/>
  <c r="C54" i="1" l="1"/>
  <c r="C52" i="1"/>
  <c r="C56" i="1"/>
  <c r="C55" i="1"/>
  <c r="C61" i="1"/>
  <c r="C72" i="1"/>
  <c r="C46" i="1"/>
  <c r="C45" i="1"/>
  <c r="C41" i="1"/>
  <c r="C48" i="1"/>
  <c r="C47" i="1"/>
  <c r="C44" i="1"/>
  <c r="C43" i="1"/>
</calcChain>
</file>

<file path=xl/sharedStrings.xml><?xml version="1.0" encoding="utf-8"?>
<sst xmlns="http://schemas.openxmlformats.org/spreadsheetml/2006/main" count="80" uniqueCount="34">
  <si>
    <t>DocumentType</t>
  </si>
  <si>
    <t>Count</t>
  </si>
  <si>
    <t>ARTICLE</t>
  </si>
  <si>
    <t>BOOK</t>
  </si>
  <si>
    <t>CONFERENCE MATERIAL</t>
  </si>
  <si>
    <t>EDITORIAL MATERIAL</t>
  </si>
  <si>
    <t>ERRATUM</t>
  </si>
  <si>
    <t>LETTER</t>
  </si>
  <si>
    <t>NOTE</t>
  </si>
  <si>
    <t>RETRACTED</t>
  </si>
  <si>
    <t>REVIEW</t>
  </si>
  <si>
    <t>SHORT SURVEY</t>
  </si>
  <si>
    <t>NA</t>
  </si>
  <si>
    <t>CORRECTION</t>
  </si>
  <si>
    <t>MEETING ABSTRACT</t>
  </si>
  <si>
    <t>PROCEEDINGS PAPER</t>
  </si>
  <si>
    <t>Scopus exclusive</t>
  </si>
  <si>
    <t>Article</t>
  </si>
  <si>
    <t>Book</t>
  </si>
  <si>
    <t>Catalogue</t>
  </si>
  <si>
    <t>Communication</t>
  </si>
  <si>
    <t>Journal</t>
  </si>
  <si>
    <t>Letter</t>
  </si>
  <si>
    <t>Magazine</t>
  </si>
  <si>
    <t>Manual</t>
  </si>
  <si>
    <t>Note</t>
  </si>
  <si>
    <t>Poster</t>
  </si>
  <si>
    <t>Report</t>
  </si>
  <si>
    <t>Review</t>
  </si>
  <si>
    <t>Thesis</t>
  </si>
  <si>
    <t>Webpage</t>
  </si>
  <si>
    <t>IFSMS</t>
  </si>
  <si>
    <t>Conference Material</t>
  </si>
  <si>
    <t>Proceedings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</si>
</sst>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165" fontId="0" fillId="0" borderId="0" xfId="1" applyNumberFormat="1" applyFont="1"/>
    <xf numFmtId="165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topLeftCell="A45" workbookViewId="0">
      <selection activeCell="D76" sqref="D76"/>
    </sheetView>
  </sheetViews>
  <sheetFormatPr defaultRowHeight="15" x14ac:dyDescent="0.25"/>
  <cols>
    <col min="1" max="1" width="23.5703125" customWidth="1"/>
    <col min="3" max="3" width="10.140625" bestFit="1" customWidth="1"/>
  </cols>
  <sheetData>
    <row r="1" spans="1:3" x14ac:dyDescent="0.25">
      <c r="A1" t="s">
        <v>0</v>
      </c>
      <c r="B1" t="s">
        <v>1</v>
      </c>
      <c r="C1" s="1">
        <v>1496</v>
      </c>
    </row>
    <row r="2" spans="1:3" x14ac:dyDescent="0.25">
      <c r="A2" t="s">
        <v>2</v>
      </c>
      <c r="B2">
        <v>1139</v>
      </c>
      <c r="C2" s="2">
        <f>B2/$C$1</f>
        <v>0.76136363636363635</v>
      </c>
    </row>
    <row r="3" spans="1:3" x14ac:dyDescent="0.25">
      <c r="A3" t="s">
        <v>3</v>
      </c>
      <c r="B3">
        <v>79</v>
      </c>
      <c r="C3" s="2">
        <f t="shared" ref="C3:C11" si="0">B3/$C$1</f>
        <v>5.2807486631016046E-2</v>
      </c>
    </row>
    <row r="4" spans="1:3" x14ac:dyDescent="0.25">
      <c r="A4" t="s">
        <v>4</v>
      </c>
      <c r="B4">
        <v>165</v>
      </c>
      <c r="C4" s="2">
        <f t="shared" si="0"/>
        <v>0.11029411764705882</v>
      </c>
    </row>
    <row r="5" spans="1:3" x14ac:dyDescent="0.25">
      <c r="A5" t="s">
        <v>5</v>
      </c>
      <c r="B5">
        <v>2</v>
      </c>
      <c r="C5" s="2">
        <f t="shared" si="0"/>
        <v>1.3368983957219251E-3</v>
      </c>
    </row>
    <row r="6" spans="1:3" x14ac:dyDescent="0.25">
      <c r="A6" t="s">
        <v>6</v>
      </c>
      <c r="B6">
        <v>4</v>
      </c>
      <c r="C6" s="2">
        <f t="shared" si="0"/>
        <v>2.6737967914438501E-3</v>
      </c>
    </row>
    <row r="7" spans="1:3" x14ac:dyDescent="0.25">
      <c r="A7" t="s">
        <v>7</v>
      </c>
      <c r="B7">
        <v>7</v>
      </c>
      <c r="C7" s="2">
        <f t="shared" si="0"/>
        <v>4.6791443850267376E-3</v>
      </c>
    </row>
    <row r="8" spans="1:3" x14ac:dyDescent="0.25">
      <c r="A8" t="s">
        <v>8</v>
      </c>
      <c r="B8">
        <v>17</v>
      </c>
      <c r="C8" s="2">
        <f t="shared" si="0"/>
        <v>1.1363636363636364E-2</v>
      </c>
    </row>
    <row r="9" spans="1:3" x14ac:dyDescent="0.25">
      <c r="A9" t="s">
        <v>9</v>
      </c>
      <c r="B9">
        <v>1</v>
      </c>
      <c r="C9" s="2">
        <f t="shared" si="0"/>
        <v>6.6844919786096253E-4</v>
      </c>
    </row>
    <row r="10" spans="1:3" x14ac:dyDescent="0.25">
      <c r="A10" t="s">
        <v>10</v>
      </c>
      <c r="B10">
        <v>79</v>
      </c>
      <c r="C10" s="2">
        <f t="shared" si="0"/>
        <v>5.2807486631016046E-2</v>
      </c>
    </row>
    <row r="11" spans="1:3" x14ac:dyDescent="0.25">
      <c r="A11" t="s">
        <v>11</v>
      </c>
      <c r="B11">
        <v>1</v>
      </c>
      <c r="C11" s="2">
        <f t="shared" si="0"/>
        <v>6.6844919786096253E-4</v>
      </c>
    </row>
    <row r="12" spans="1:3" x14ac:dyDescent="0.25">
      <c r="A12" t="s">
        <v>12</v>
      </c>
      <c r="B12" t="s">
        <v>12</v>
      </c>
      <c r="C12" s="2"/>
    </row>
    <row r="13" spans="1:3" x14ac:dyDescent="0.25">
      <c r="C13" s="1">
        <v>813</v>
      </c>
    </row>
    <row r="14" spans="1:3" x14ac:dyDescent="0.25">
      <c r="A14" t="s">
        <v>2</v>
      </c>
      <c r="B14">
        <v>619</v>
      </c>
      <c r="C14" s="2">
        <f>B14/$C$13</f>
        <v>0.76137761377613777</v>
      </c>
    </row>
    <row r="15" spans="1:3" x14ac:dyDescent="0.25">
      <c r="A15" t="s">
        <v>3</v>
      </c>
      <c r="B15">
        <v>19</v>
      </c>
      <c r="C15" s="2">
        <f t="shared" ref="C15:C22" si="1">B15/$C$13</f>
        <v>2.3370233702337023E-2</v>
      </c>
    </row>
    <row r="16" spans="1:3" x14ac:dyDescent="0.25">
      <c r="A16" t="s">
        <v>13</v>
      </c>
      <c r="B16">
        <v>1</v>
      </c>
      <c r="C16" s="2">
        <f t="shared" si="1"/>
        <v>1.2300123001230013E-3</v>
      </c>
    </row>
    <row r="17" spans="1:3" x14ac:dyDescent="0.25">
      <c r="A17" t="s">
        <v>5</v>
      </c>
      <c r="B17">
        <v>6</v>
      </c>
      <c r="C17" s="2">
        <f t="shared" si="1"/>
        <v>7.3800738007380072E-3</v>
      </c>
    </row>
    <row r="18" spans="1:3" x14ac:dyDescent="0.25">
      <c r="A18" t="s">
        <v>7</v>
      </c>
      <c r="B18">
        <v>2</v>
      </c>
      <c r="C18" s="2">
        <f t="shared" si="1"/>
        <v>2.4600246002460025E-3</v>
      </c>
    </row>
    <row r="19" spans="1:3" x14ac:dyDescent="0.25">
      <c r="A19" t="s">
        <v>14</v>
      </c>
      <c r="B19">
        <v>13</v>
      </c>
      <c r="C19" s="2">
        <f t="shared" si="1"/>
        <v>1.5990159901599015E-2</v>
      </c>
    </row>
    <row r="20" spans="1:3" x14ac:dyDescent="0.25">
      <c r="A20" t="s">
        <v>8</v>
      </c>
      <c r="B20">
        <v>8</v>
      </c>
      <c r="C20" s="2">
        <f t="shared" si="1"/>
        <v>9.8400984009840101E-3</v>
      </c>
    </row>
    <row r="21" spans="1:3" x14ac:dyDescent="0.25">
      <c r="A21" t="s">
        <v>15</v>
      </c>
      <c r="B21">
        <v>98</v>
      </c>
      <c r="C21" s="2">
        <f t="shared" si="1"/>
        <v>0.12054120541205413</v>
      </c>
    </row>
    <row r="22" spans="1:3" x14ac:dyDescent="0.25">
      <c r="A22" t="s">
        <v>10</v>
      </c>
      <c r="B22">
        <v>47</v>
      </c>
      <c r="C22" s="2">
        <f t="shared" si="1"/>
        <v>5.7810578105781059E-2</v>
      </c>
    </row>
    <row r="23" spans="1:3" x14ac:dyDescent="0.25">
      <c r="A23" t="s">
        <v>12</v>
      </c>
      <c r="B23" t="s">
        <v>12</v>
      </c>
    </row>
    <row r="24" spans="1:3" x14ac:dyDescent="0.25">
      <c r="C24" s="1">
        <f>SUM(B25:B38)</f>
        <v>1674</v>
      </c>
    </row>
    <row r="25" spans="1:3" x14ac:dyDescent="0.25">
      <c r="A25" t="s">
        <v>2</v>
      </c>
      <c r="B25">
        <v>1255</v>
      </c>
      <c r="C25" s="2">
        <f>B25/$C$24</f>
        <v>0.74970131421744324</v>
      </c>
    </row>
    <row r="26" spans="1:3" x14ac:dyDescent="0.25">
      <c r="A26" t="s">
        <v>3</v>
      </c>
      <c r="B26">
        <v>85</v>
      </c>
      <c r="C26" s="2">
        <f>B26/$C$24</f>
        <v>5.0776583034647549E-2</v>
      </c>
    </row>
    <row r="27" spans="1:3" x14ac:dyDescent="0.25">
      <c r="A27" t="s">
        <v>4</v>
      </c>
      <c r="B27">
        <v>164</v>
      </c>
      <c r="C27" s="2">
        <f>B27/$C$24</f>
        <v>9.7968936678614102E-2</v>
      </c>
    </row>
    <row r="28" spans="1:3" x14ac:dyDescent="0.25">
      <c r="A28" t="s">
        <v>13</v>
      </c>
      <c r="B28">
        <v>1</v>
      </c>
      <c r="C28" s="2">
        <f>B28/$C$24</f>
        <v>5.9737156511350056E-4</v>
      </c>
    </row>
    <row r="29" spans="1:3" x14ac:dyDescent="0.25">
      <c r="A29" t="s">
        <v>5</v>
      </c>
      <c r="B29">
        <v>3</v>
      </c>
      <c r="C29" s="2">
        <f>B29/$C$24</f>
        <v>1.7921146953405018E-3</v>
      </c>
    </row>
    <row r="30" spans="1:3" x14ac:dyDescent="0.25">
      <c r="A30" t="s">
        <v>6</v>
      </c>
      <c r="B30">
        <v>4</v>
      </c>
      <c r="C30" s="2">
        <f>B30/$C$24</f>
        <v>2.3894862604540022E-3</v>
      </c>
    </row>
    <row r="31" spans="1:3" x14ac:dyDescent="0.25">
      <c r="A31" t="s">
        <v>7</v>
      </c>
      <c r="B31">
        <v>9</v>
      </c>
      <c r="C31" s="2">
        <f>B31/$C$24</f>
        <v>5.3763440860215058E-3</v>
      </c>
    </row>
    <row r="32" spans="1:3" x14ac:dyDescent="0.25">
      <c r="A32" t="s">
        <v>14</v>
      </c>
      <c r="B32">
        <v>12</v>
      </c>
      <c r="C32" s="2">
        <f>B32/$C$24</f>
        <v>7.1684587813620072E-3</v>
      </c>
    </row>
    <row r="33" spans="1:3" x14ac:dyDescent="0.25">
      <c r="A33" t="s">
        <v>12</v>
      </c>
      <c r="B33">
        <v>2</v>
      </c>
      <c r="C33" s="2">
        <f>B33/$C$24</f>
        <v>1.1947431302270011E-3</v>
      </c>
    </row>
    <row r="34" spans="1:3" x14ac:dyDescent="0.25">
      <c r="A34" t="s">
        <v>8</v>
      </c>
      <c r="B34">
        <v>17</v>
      </c>
      <c r="C34" s="2">
        <f>B34/$C$24</f>
        <v>1.0155316606929509E-2</v>
      </c>
    </row>
    <row r="35" spans="1:3" x14ac:dyDescent="0.25">
      <c r="A35" t="s">
        <v>15</v>
      </c>
      <c r="B35">
        <v>30</v>
      </c>
      <c r="C35" s="2">
        <f>B35/$C$24</f>
        <v>1.7921146953405017E-2</v>
      </c>
    </row>
    <row r="36" spans="1:3" x14ac:dyDescent="0.25">
      <c r="A36" t="s">
        <v>9</v>
      </c>
      <c r="B36">
        <v>1</v>
      </c>
      <c r="C36" s="2">
        <f>B36/$C$24</f>
        <v>5.9737156511350056E-4</v>
      </c>
    </row>
    <row r="37" spans="1:3" x14ac:dyDescent="0.25">
      <c r="A37" t="s">
        <v>10</v>
      </c>
      <c r="B37">
        <v>90</v>
      </c>
      <c r="C37" s="2">
        <f>B37/$C$24</f>
        <v>5.3763440860215055E-2</v>
      </c>
    </row>
    <row r="38" spans="1:3" x14ac:dyDescent="0.25">
      <c r="A38" t="s">
        <v>11</v>
      </c>
      <c r="B38">
        <v>1</v>
      </c>
      <c r="C38" s="2">
        <f>B38/$C$24</f>
        <v>5.9737156511350056E-4</v>
      </c>
    </row>
    <row r="39" spans="1:3" x14ac:dyDescent="0.25">
      <c r="A39" t="s">
        <v>12</v>
      </c>
      <c r="B39" t="s">
        <v>12</v>
      </c>
    </row>
    <row r="40" spans="1:3" x14ac:dyDescent="0.25">
      <c r="C40" s="1">
        <f>SUM(B41:B49)</f>
        <v>594</v>
      </c>
    </row>
    <row r="41" spans="1:3" x14ac:dyDescent="0.25">
      <c r="A41" t="s">
        <v>2</v>
      </c>
      <c r="B41">
        <v>431</v>
      </c>
      <c r="C41" s="2">
        <f>B41/$C$40</f>
        <v>0.72558922558922556</v>
      </c>
    </row>
    <row r="42" spans="1:3" x14ac:dyDescent="0.25">
      <c r="A42" t="s">
        <v>3</v>
      </c>
      <c r="B42">
        <v>44</v>
      </c>
      <c r="C42" s="2">
        <f t="shared" ref="C42:C49" si="2">B42/$C$40</f>
        <v>7.407407407407407E-2</v>
      </c>
    </row>
    <row r="43" spans="1:3" x14ac:dyDescent="0.25">
      <c r="A43" t="s">
        <v>4</v>
      </c>
      <c r="B43">
        <v>61</v>
      </c>
      <c r="C43" s="2">
        <f t="shared" si="2"/>
        <v>0.1026936026936027</v>
      </c>
    </row>
    <row r="44" spans="1:3" x14ac:dyDescent="0.25">
      <c r="A44" t="s">
        <v>5</v>
      </c>
      <c r="B44">
        <v>1</v>
      </c>
      <c r="C44" s="2">
        <f t="shared" si="2"/>
        <v>1.6835016835016834E-3</v>
      </c>
    </row>
    <row r="45" spans="1:3" x14ac:dyDescent="0.25">
      <c r="A45" t="s">
        <v>7</v>
      </c>
      <c r="B45">
        <v>2</v>
      </c>
      <c r="C45" s="2">
        <f t="shared" si="2"/>
        <v>3.3670033670033669E-3</v>
      </c>
    </row>
    <row r="46" spans="1:3" x14ac:dyDescent="0.25">
      <c r="A46" t="s">
        <v>14</v>
      </c>
      <c r="B46">
        <v>8</v>
      </c>
      <c r="C46" s="2">
        <f t="shared" si="2"/>
        <v>1.3468013468013467E-2</v>
      </c>
    </row>
    <row r="47" spans="1:3" x14ac:dyDescent="0.25">
      <c r="A47" t="s">
        <v>8</v>
      </c>
      <c r="B47">
        <v>14</v>
      </c>
      <c r="C47" s="2">
        <f t="shared" si="2"/>
        <v>2.3569023569023569E-2</v>
      </c>
    </row>
    <row r="48" spans="1:3" x14ac:dyDescent="0.25">
      <c r="A48" t="s">
        <v>15</v>
      </c>
      <c r="B48">
        <v>15</v>
      </c>
      <c r="C48" s="2">
        <f t="shared" si="2"/>
        <v>2.5252525252525252E-2</v>
      </c>
    </row>
    <row r="49" spans="1:6" x14ac:dyDescent="0.25">
      <c r="A49" t="s">
        <v>10</v>
      </c>
      <c r="B49">
        <v>18</v>
      </c>
      <c r="C49" s="2">
        <f t="shared" si="2"/>
        <v>3.0303030303030304E-2</v>
      </c>
    </row>
    <row r="50" spans="1:6" x14ac:dyDescent="0.25">
      <c r="A50" t="s">
        <v>12</v>
      </c>
      <c r="B50" t="s">
        <v>12</v>
      </c>
    </row>
    <row r="51" spans="1:6" x14ac:dyDescent="0.25">
      <c r="A51" t="s">
        <v>12</v>
      </c>
      <c r="B51" t="s">
        <v>12</v>
      </c>
      <c r="C51" s="1">
        <f>SUM(B52:B56)</f>
        <v>287</v>
      </c>
      <c r="D51" t="s">
        <v>16</v>
      </c>
    </row>
    <row r="52" spans="1:6" x14ac:dyDescent="0.25">
      <c r="A52" t="s">
        <v>2</v>
      </c>
      <c r="B52">
        <v>241</v>
      </c>
      <c r="C52" s="2">
        <f>B52/$C$51</f>
        <v>0.83972125435540068</v>
      </c>
    </row>
    <row r="53" spans="1:6" x14ac:dyDescent="0.25">
      <c r="A53" t="s">
        <v>3</v>
      </c>
      <c r="B53">
        <v>10</v>
      </c>
      <c r="C53" s="2">
        <f t="shared" ref="C53:C56" si="3">B53/$C$51</f>
        <v>3.484320557491289E-2</v>
      </c>
    </row>
    <row r="54" spans="1:6" x14ac:dyDescent="0.25">
      <c r="A54" t="s">
        <v>4</v>
      </c>
      <c r="B54">
        <v>21</v>
      </c>
      <c r="C54" s="2">
        <f t="shared" si="3"/>
        <v>7.3170731707317069E-2</v>
      </c>
    </row>
    <row r="55" spans="1:6" x14ac:dyDescent="0.25">
      <c r="A55" t="s">
        <v>8</v>
      </c>
      <c r="B55">
        <v>3</v>
      </c>
      <c r="C55" s="2">
        <f t="shared" si="3"/>
        <v>1.0452961672473868E-2</v>
      </c>
    </row>
    <row r="56" spans="1:6" x14ac:dyDescent="0.25">
      <c r="A56" t="s">
        <v>10</v>
      </c>
      <c r="B56">
        <v>12</v>
      </c>
      <c r="C56" s="2">
        <f t="shared" si="3"/>
        <v>4.1811846689895474E-2</v>
      </c>
    </row>
    <row r="57" spans="1:6" x14ac:dyDescent="0.25">
      <c r="A57" t="s">
        <v>12</v>
      </c>
      <c r="B57" t="s">
        <v>12</v>
      </c>
    </row>
    <row r="58" spans="1:6" x14ac:dyDescent="0.25">
      <c r="C58" s="1">
        <f>SUM(B59:B75)</f>
        <v>417</v>
      </c>
    </row>
    <row r="59" spans="1:6" x14ac:dyDescent="0.25">
      <c r="A59" t="s">
        <v>17</v>
      </c>
      <c r="B59">
        <v>185</v>
      </c>
      <c r="C59" s="2">
        <f t="shared" ref="C59:E75" si="4">B59/$C$58</f>
        <v>0.44364508393285373</v>
      </c>
      <c r="D59" t="s">
        <v>31</v>
      </c>
      <c r="E59">
        <f>SUM(B63,B70)</f>
        <v>90</v>
      </c>
      <c r="F59" s="4">
        <f>E59/$C$58</f>
        <v>0.21582733812949639</v>
      </c>
    </row>
    <row r="60" spans="1:6" x14ac:dyDescent="0.25">
      <c r="A60" t="s">
        <v>18</v>
      </c>
      <c r="B60">
        <v>19</v>
      </c>
      <c r="C60" s="2">
        <f t="shared" si="4"/>
        <v>4.5563549160671464E-2</v>
      </c>
      <c r="E60">
        <f>SUM(B61,B62,B64,B66,B67,B69,B71,)</f>
        <v>23</v>
      </c>
      <c r="F60" s="4">
        <f>E60/$C$58</f>
        <v>5.5155875299760189E-2</v>
      </c>
    </row>
    <row r="61" spans="1:6" x14ac:dyDescent="0.25">
      <c r="A61" t="s">
        <v>19</v>
      </c>
      <c r="B61">
        <v>1</v>
      </c>
      <c r="C61" s="2">
        <f t="shared" si="4"/>
        <v>2.3980815347721821E-3</v>
      </c>
    </row>
    <row r="62" spans="1:6" x14ac:dyDescent="0.25">
      <c r="A62" t="s">
        <v>20</v>
      </c>
      <c r="B62">
        <v>3</v>
      </c>
      <c r="C62" s="2">
        <f t="shared" si="4"/>
        <v>7.1942446043165471E-3</v>
      </c>
    </row>
    <row r="63" spans="1:6" x14ac:dyDescent="0.25">
      <c r="A63" t="s">
        <v>32</v>
      </c>
      <c r="B63">
        <v>8</v>
      </c>
      <c r="C63" s="2">
        <f t="shared" si="4"/>
        <v>1.9184652278177457E-2</v>
      </c>
      <c r="F63" s="3">
        <f>C59+F59+C60+C63+C65+C64+C75+C74+C73+F60</f>
        <v>1</v>
      </c>
    </row>
    <row r="64" spans="1:6" x14ac:dyDescent="0.25">
      <c r="A64" t="s">
        <v>21</v>
      </c>
      <c r="B64">
        <v>1</v>
      </c>
      <c r="C64" s="2">
        <f t="shared" si="4"/>
        <v>2.3980815347721821E-3</v>
      </c>
    </row>
    <row r="65" spans="1:3" x14ac:dyDescent="0.25">
      <c r="A65" t="s">
        <v>22</v>
      </c>
      <c r="B65">
        <v>1</v>
      </c>
      <c r="C65" s="2">
        <f t="shared" si="4"/>
        <v>2.3980815347721821E-3</v>
      </c>
    </row>
    <row r="66" spans="1:3" x14ac:dyDescent="0.25">
      <c r="A66" t="s">
        <v>23</v>
      </c>
      <c r="B66">
        <v>5</v>
      </c>
      <c r="C66" s="2">
        <f t="shared" si="4"/>
        <v>1.1990407673860911E-2</v>
      </c>
    </row>
    <row r="67" spans="1:3" x14ac:dyDescent="0.25">
      <c r="A67" t="s">
        <v>24</v>
      </c>
      <c r="B67">
        <v>3</v>
      </c>
      <c r="C67" s="2">
        <f t="shared" si="4"/>
        <v>7.1942446043165471E-3</v>
      </c>
    </row>
    <row r="68" spans="1:3" x14ac:dyDescent="0.25">
      <c r="A68" t="s">
        <v>25</v>
      </c>
      <c r="B68">
        <v>1</v>
      </c>
      <c r="C68" s="2">
        <f t="shared" si="4"/>
        <v>2.3980815347721821E-3</v>
      </c>
    </row>
    <row r="69" spans="1:3" x14ac:dyDescent="0.25">
      <c r="A69" t="s">
        <v>26</v>
      </c>
      <c r="B69">
        <v>1</v>
      </c>
      <c r="C69" s="2">
        <f t="shared" si="4"/>
        <v>2.3980815347721821E-3</v>
      </c>
    </row>
    <row r="70" spans="1:3" x14ac:dyDescent="0.25">
      <c r="A70" t="s">
        <v>33</v>
      </c>
      <c r="B70">
        <v>82</v>
      </c>
      <c r="C70" s="2">
        <f t="shared" si="4"/>
        <v>0.19664268585131894</v>
      </c>
    </row>
    <row r="71" spans="1:3" x14ac:dyDescent="0.25">
      <c r="A71" t="s">
        <v>27</v>
      </c>
      <c r="B71">
        <v>9</v>
      </c>
      <c r="C71" s="2">
        <f t="shared" si="4"/>
        <v>2.1582733812949641E-2</v>
      </c>
    </row>
    <row r="72" spans="1:3" x14ac:dyDescent="0.25">
      <c r="A72" t="s">
        <v>28</v>
      </c>
      <c r="B72">
        <v>8</v>
      </c>
      <c r="C72" s="2">
        <f t="shared" si="4"/>
        <v>1.9184652278177457E-2</v>
      </c>
    </row>
    <row r="73" spans="1:3" x14ac:dyDescent="0.25">
      <c r="A73" t="s">
        <v>29</v>
      </c>
      <c r="B73">
        <v>3</v>
      </c>
      <c r="C73" s="2">
        <f t="shared" si="4"/>
        <v>7.1942446043165471E-3</v>
      </c>
    </row>
    <row r="74" spans="1:3" x14ac:dyDescent="0.25">
      <c r="A74" t="s">
        <v>30</v>
      </c>
      <c r="B74">
        <v>74</v>
      </c>
      <c r="C74" s="2">
        <f t="shared" si="4"/>
        <v>0.17745803357314149</v>
      </c>
    </row>
    <row r="75" spans="1:3" x14ac:dyDescent="0.25">
      <c r="A75" t="s">
        <v>12</v>
      </c>
      <c r="B75">
        <v>13</v>
      </c>
      <c r="C75" s="2">
        <f t="shared" si="4"/>
        <v>3.117505995203837E-2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Result_Document type_ScopWoS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Virginie Galais</cp:lastModifiedBy>
  <dcterms:created xsi:type="dcterms:W3CDTF">2021-07-12T14:14:18Z</dcterms:created>
  <dcterms:modified xsi:type="dcterms:W3CDTF">2021-07-12T14:53:48Z</dcterms:modified>
</cp:coreProperties>
</file>