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SynologyDrive\Cartelle su Mac DgG\1 Preventivi\Preventivi Di Appalto\Previntivi Di Appalto 2025\PaP N°15 Magna Mater\"/>
    </mc:Choice>
  </mc:AlternateContent>
  <xr:revisionPtr revIDLastSave="0" documentId="13_ncr:1_{278CBC63-D7DE-42E5-8286-4F92C960D131}" xr6:coauthVersionLast="47" xr6:coauthVersionMax="47" xr10:uidLastSave="{00000000-0000-0000-0000-000000000000}"/>
  <bookViews>
    <workbookView xWindow="-120" yWindow="-120" windowWidth="29040" windowHeight="15720" xr2:uid="{27B4BB2D-BDFB-4661-BD08-C12685F31A0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5" i="1" l="1"/>
  <c r="K122" i="1"/>
  <c r="K121" i="1"/>
  <c r="U126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P144" i="1"/>
  <c r="O144" i="1"/>
  <c r="N144" i="1"/>
  <c r="M144" i="1"/>
  <c r="L144" i="1"/>
  <c r="U143" i="1"/>
  <c r="Q143" i="1"/>
  <c r="K143" i="1"/>
  <c r="U142" i="1"/>
  <c r="V142" i="1" s="1"/>
  <c r="Q142" i="1"/>
  <c r="K142" i="1"/>
  <c r="U141" i="1"/>
  <c r="V141" i="1" s="1"/>
  <c r="Q141" i="1"/>
  <c r="K141" i="1"/>
  <c r="U140" i="1"/>
  <c r="Q140" i="1"/>
  <c r="K140" i="1"/>
  <c r="U139" i="1"/>
  <c r="Q139" i="1"/>
  <c r="K139" i="1"/>
  <c r="U138" i="1"/>
  <c r="Q138" i="1"/>
  <c r="K138" i="1"/>
  <c r="U137" i="1"/>
  <c r="Q137" i="1"/>
  <c r="K137" i="1"/>
  <c r="U136" i="1"/>
  <c r="Q136" i="1"/>
  <c r="K136" i="1"/>
  <c r="U135" i="1"/>
  <c r="Q135" i="1"/>
  <c r="K135" i="1"/>
  <c r="V135" i="1" s="1"/>
  <c r="U134" i="1"/>
  <c r="Q134" i="1"/>
  <c r="K134" i="1"/>
  <c r="U133" i="1"/>
  <c r="Q133" i="1"/>
  <c r="K133" i="1"/>
  <c r="U132" i="1"/>
  <c r="Q132" i="1"/>
  <c r="K132" i="1"/>
  <c r="U131" i="1"/>
  <c r="Q131" i="1"/>
  <c r="K131" i="1"/>
  <c r="U130" i="1"/>
  <c r="Q130" i="1"/>
  <c r="V130" i="1" s="1"/>
  <c r="K130" i="1"/>
  <c r="U129" i="1"/>
  <c r="V129" i="1" s="1"/>
  <c r="Q129" i="1"/>
  <c r="K129" i="1"/>
  <c r="U128" i="1"/>
  <c r="Q128" i="1"/>
  <c r="K128" i="1"/>
  <c r="U127" i="1"/>
  <c r="Q127" i="1"/>
  <c r="K127" i="1"/>
  <c r="Q126" i="1"/>
  <c r="K126" i="1"/>
  <c r="V126" i="1" s="1"/>
  <c r="U125" i="1"/>
  <c r="Q125" i="1"/>
  <c r="U124" i="1"/>
  <c r="Q124" i="1"/>
  <c r="K124" i="1"/>
  <c r="U123" i="1"/>
  <c r="V123" i="1" s="1"/>
  <c r="Q123" i="1"/>
  <c r="K123" i="1"/>
  <c r="U122" i="1"/>
  <c r="U121" i="1"/>
  <c r="Q121" i="1"/>
  <c r="Q120" i="1"/>
  <c r="K120" i="1"/>
  <c r="Q119" i="1"/>
  <c r="K119" i="1"/>
  <c r="Q118" i="1"/>
  <c r="K118" i="1"/>
  <c r="Q117" i="1"/>
  <c r="V117" i="1" s="1"/>
  <c r="K117" i="1"/>
  <c r="Q116" i="1"/>
  <c r="K116" i="1"/>
  <c r="Q115" i="1"/>
  <c r="K115" i="1"/>
  <c r="Q114" i="1"/>
  <c r="K114" i="1"/>
  <c r="Q113" i="1"/>
  <c r="K113" i="1"/>
  <c r="Q112" i="1"/>
  <c r="K112" i="1"/>
  <c r="Q111" i="1"/>
  <c r="K111" i="1"/>
  <c r="Q110" i="1"/>
  <c r="K110" i="1"/>
  <c r="Q109" i="1"/>
  <c r="K109" i="1"/>
  <c r="Q108" i="1"/>
  <c r="K108" i="1"/>
  <c r="Q107" i="1"/>
  <c r="V107" i="1" s="1"/>
  <c r="K107" i="1"/>
  <c r="Q106" i="1"/>
  <c r="K106" i="1"/>
  <c r="V105" i="1"/>
  <c r="Q105" i="1"/>
  <c r="K105" i="1"/>
  <c r="Q104" i="1"/>
  <c r="K104" i="1"/>
  <c r="Q103" i="1"/>
  <c r="K103" i="1"/>
  <c r="U95" i="1"/>
  <c r="Q95" i="1"/>
  <c r="K95" i="1"/>
  <c r="U94" i="1"/>
  <c r="Q94" i="1"/>
  <c r="K94" i="1"/>
  <c r="V122" i="1" l="1"/>
  <c r="V106" i="1"/>
  <c r="V118" i="1"/>
  <c r="V124" i="1"/>
  <c r="V136" i="1"/>
  <c r="V114" i="1"/>
  <c r="V120" i="1"/>
  <c r="V125" i="1"/>
  <c r="V137" i="1"/>
  <c r="V115" i="1"/>
  <c r="V138" i="1"/>
  <c r="V116" i="1"/>
  <c r="V127" i="1"/>
  <c r="V132" i="1"/>
  <c r="V109" i="1"/>
  <c r="V113" i="1"/>
  <c r="V108" i="1"/>
  <c r="V139" i="1"/>
  <c r="V143" i="1"/>
  <c r="V133" i="1"/>
  <c r="V121" i="1"/>
  <c r="V111" i="1"/>
  <c r="V112" i="1"/>
  <c r="V140" i="1"/>
  <c r="V104" i="1"/>
  <c r="V134" i="1"/>
  <c r="V131" i="1"/>
  <c r="V110" i="1"/>
  <c r="V119" i="1"/>
  <c r="V128" i="1"/>
  <c r="V103" i="1"/>
  <c r="K75" i="1" l="1"/>
  <c r="K76" i="1"/>
  <c r="K78" i="1"/>
  <c r="K79" i="1"/>
  <c r="K80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7" i="1"/>
  <c r="U76" i="1"/>
  <c r="U75" i="1"/>
  <c r="U74" i="1"/>
  <c r="U73" i="1"/>
  <c r="U72" i="1"/>
  <c r="U71" i="1"/>
  <c r="Q68" i="1"/>
  <c r="K68" i="1"/>
  <c r="U67" i="1"/>
  <c r="Q67" i="1"/>
  <c r="K67" i="1"/>
  <c r="Q66" i="1"/>
  <c r="K66" i="1"/>
  <c r="U65" i="1"/>
  <c r="Q65" i="1"/>
  <c r="K65" i="1"/>
  <c r="Q64" i="1"/>
  <c r="K64" i="1"/>
  <c r="Q63" i="1"/>
  <c r="K63" i="1"/>
  <c r="Q62" i="1"/>
  <c r="K62" i="1"/>
  <c r="V64" i="1" l="1"/>
  <c r="V65" i="1"/>
  <c r="V66" i="1"/>
  <c r="V62" i="1"/>
  <c r="V67" i="1"/>
  <c r="V63" i="1"/>
  <c r="V68" i="1"/>
  <c r="H48" i="1"/>
  <c r="H96" i="1" s="1"/>
  <c r="H144" i="1" s="1"/>
  <c r="K57" i="1"/>
  <c r="K58" i="1"/>
  <c r="K59" i="1"/>
  <c r="V59" i="1" s="1"/>
  <c r="Q72" i="1"/>
  <c r="T96" i="1"/>
  <c r="S96" i="1"/>
  <c r="R96" i="1"/>
  <c r="P96" i="1"/>
  <c r="O96" i="1"/>
  <c r="N96" i="1"/>
  <c r="M96" i="1"/>
  <c r="L96" i="1"/>
  <c r="V94" i="1"/>
  <c r="Q93" i="1"/>
  <c r="K93" i="1"/>
  <c r="Q92" i="1"/>
  <c r="K92" i="1"/>
  <c r="Q91" i="1"/>
  <c r="K91" i="1"/>
  <c r="Q90" i="1"/>
  <c r="V90" i="1" s="1"/>
  <c r="K90" i="1"/>
  <c r="Q89" i="1"/>
  <c r="K89" i="1"/>
  <c r="V89" i="1" s="1"/>
  <c r="Q88" i="1"/>
  <c r="K88" i="1"/>
  <c r="Q87" i="1"/>
  <c r="K87" i="1"/>
  <c r="Q86" i="1"/>
  <c r="K86" i="1"/>
  <c r="V86" i="1" s="1"/>
  <c r="Q85" i="1"/>
  <c r="K85" i="1"/>
  <c r="Q84" i="1"/>
  <c r="K84" i="1"/>
  <c r="Q83" i="1"/>
  <c r="K83" i="1"/>
  <c r="Q82" i="1"/>
  <c r="K82" i="1"/>
  <c r="Q81" i="1"/>
  <c r="K81" i="1"/>
  <c r="Q80" i="1"/>
  <c r="Q79" i="1"/>
  <c r="Q78" i="1"/>
  <c r="V78" i="1" s="1"/>
  <c r="Q77" i="1"/>
  <c r="Q76" i="1"/>
  <c r="Q75" i="1"/>
  <c r="V74" i="1"/>
  <c r="Q73" i="1"/>
  <c r="V73" i="1" s="1"/>
  <c r="K72" i="1"/>
  <c r="Q71" i="1"/>
  <c r="K71" i="1"/>
  <c r="Q70" i="1"/>
  <c r="K70" i="1"/>
  <c r="Q69" i="1"/>
  <c r="K69" i="1"/>
  <c r="Q61" i="1"/>
  <c r="K61" i="1"/>
  <c r="V61" i="1" s="1"/>
  <c r="Q60" i="1"/>
  <c r="K60" i="1"/>
  <c r="Q59" i="1"/>
  <c r="Q58" i="1"/>
  <c r="Q57" i="1"/>
  <c r="Q56" i="1"/>
  <c r="K56" i="1"/>
  <c r="Q55" i="1"/>
  <c r="K55" i="1"/>
  <c r="K26" i="1"/>
  <c r="K27" i="1"/>
  <c r="K28" i="1"/>
  <c r="K29" i="1"/>
  <c r="K30" i="1"/>
  <c r="V60" i="1" l="1"/>
  <c r="V88" i="1"/>
  <c r="V85" i="1"/>
  <c r="V56" i="1"/>
  <c r="V76" i="1"/>
  <c r="V82" i="1"/>
  <c r="V71" i="1"/>
  <c r="V72" i="1"/>
  <c r="V92" i="1"/>
  <c r="V57" i="1"/>
  <c r="V69" i="1"/>
  <c r="V70" i="1"/>
  <c r="V87" i="1"/>
  <c r="V77" i="1"/>
  <c r="V93" i="1"/>
  <c r="V83" i="1"/>
  <c r="V84" i="1"/>
  <c r="V58" i="1"/>
  <c r="V79" i="1"/>
  <c r="V95" i="1"/>
  <c r="V80" i="1"/>
  <c r="V91" i="1"/>
  <c r="V75" i="1"/>
  <c r="V81" i="1"/>
  <c r="V55" i="1"/>
  <c r="Q47" i="1" l="1"/>
  <c r="Q46" i="1"/>
  <c r="Q45" i="1"/>
  <c r="Q44" i="1"/>
  <c r="Q43" i="1"/>
  <c r="V43" i="1" s="1"/>
  <c r="Q42" i="1"/>
  <c r="Q41" i="1"/>
  <c r="Q40" i="1"/>
  <c r="Q39" i="1"/>
  <c r="Q38" i="1"/>
  <c r="Q37" i="1"/>
  <c r="V37" i="1" s="1"/>
  <c r="Q36" i="1"/>
  <c r="Q35" i="1"/>
  <c r="Q34" i="1"/>
  <c r="Q33" i="1"/>
  <c r="Q32" i="1"/>
  <c r="Q31" i="1"/>
  <c r="Q30" i="1"/>
  <c r="Q29" i="1"/>
  <c r="Q28" i="1"/>
  <c r="Q27" i="1"/>
  <c r="Q26" i="1"/>
  <c r="V26" i="1" s="1"/>
  <c r="Q25" i="1"/>
  <c r="V24" i="1"/>
  <c r="Q23" i="1"/>
  <c r="Q22" i="1"/>
  <c r="Q21" i="1"/>
  <c r="Q20" i="1"/>
  <c r="Q19" i="1"/>
  <c r="V19" i="1" s="1"/>
  <c r="Q18" i="1"/>
  <c r="Q17" i="1"/>
  <c r="Q16" i="1"/>
  <c r="Q15" i="1"/>
  <c r="Q14" i="1"/>
  <c r="Q13" i="1"/>
  <c r="V13" i="1" s="1"/>
  <c r="Q12" i="1"/>
  <c r="Q11" i="1"/>
  <c r="Q10" i="1"/>
  <c r="Q9" i="1"/>
  <c r="Q8" i="1"/>
  <c r="Q7" i="1"/>
  <c r="U9" i="1"/>
  <c r="V45" i="1"/>
  <c r="V33" i="1"/>
  <c r="V30" i="1"/>
  <c r="K47" i="1"/>
  <c r="K46" i="1"/>
  <c r="V46" i="1" s="1"/>
  <c r="K45" i="1"/>
  <c r="K44" i="1"/>
  <c r="K43" i="1"/>
  <c r="K42" i="1"/>
  <c r="V42" i="1" s="1"/>
  <c r="K41" i="1"/>
  <c r="K40" i="1"/>
  <c r="K39" i="1"/>
  <c r="K38" i="1"/>
  <c r="K37" i="1"/>
  <c r="K36" i="1"/>
  <c r="K35" i="1"/>
  <c r="K34" i="1"/>
  <c r="V34" i="1" s="1"/>
  <c r="K33" i="1"/>
  <c r="K32" i="1"/>
  <c r="K31" i="1"/>
  <c r="K24" i="1"/>
  <c r="K23" i="1"/>
  <c r="K22" i="1"/>
  <c r="V22" i="1" s="1"/>
  <c r="K21" i="1"/>
  <c r="V21" i="1" s="1"/>
  <c r="K20" i="1"/>
  <c r="V20" i="1" s="1"/>
  <c r="K19" i="1"/>
  <c r="K18" i="1"/>
  <c r="V18" i="1" s="1"/>
  <c r="K17" i="1"/>
  <c r="K16" i="1"/>
  <c r="K15" i="1"/>
  <c r="K14" i="1"/>
  <c r="K13" i="1"/>
  <c r="K12" i="1"/>
  <c r="K11" i="1"/>
  <c r="K10" i="1"/>
  <c r="V10" i="1" s="1"/>
  <c r="K9" i="1"/>
  <c r="K8" i="1"/>
  <c r="V8" i="1" s="1"/>
  <c r="K7" i="1"/>
  <c r="L48" i="1"/>
  <c r="M48" i="1"/>
  <c r="N48" i="1"/>
  <c r="O48" i="1"/>
  <c r="P48" i="1"/>
  <c r="R48" i="1"/>
  <c r="S48" i="1"/>
  <c r="T48" i="1"/>
  <c r="D48" i="1"/>
  <c r="D96" i="1" s="1"/>
  <c r="D144" i="1" s="1"/>
  <c r="E48" i="1"/>
  <c r="E96" i="1" s="1"/>
  <c r="E144" i="1" s="1"/>
  <c r="F48" i="1"/>
  <c r="F96" i="1" s="1"/>
  <c r="F144" i="1" s="1"/>
  <c r="G48" i="1"/>
  <c r="G96" i="1" s="1"/>
  <c r="G144" i="1" s="1"/>
  <c r="I48" i="1"/>
  <c r="I96" i="1" s="1"/>
  <c r="I144" i="1" s="1"/>
  <c r="J48" i="1"/>
  <c r="J96" i="1" s="1"/>
  <c r="J144" i="1" s="1"/>
  <c r="C48" i="1"/>
  <c r="C96" i="1" s="1"/>
  <c r="C144" i="1" s="1"/>
  <c r="V35" i="1" l="1"/>
  <c r="V47" i="1"/>
  <c r="V11" i="1"/>
  <c r="V23" i="1"/>
  <c r="V31" i="1"/>
  <c r="V16" i="1"/>
  <c r="V38" i="1"/>
  <c r="V17" i="1"/>
  <c r="V39" i="1"/>
  <c r="V32" i="1"/>
  <c r="V44" i="1"/>
  <c r="V9" i="1"/>
  <c r="V41" i="1"/>
  <c r="V40" i="1"/>
  <c r="V36" i="1"/>
  <c r="V29" i="1"/>
  <c r="V28" i="1"/>
  <c r="V27" i="1"/>
  <c r="V25" i="1"/>
  <c r="Q48" i="1"/>
  <c r="Q96" i="1" s="1"/>
  <c r="Q144" i="1" s="1"/>
  <c r="V12" i="1"/>
  <c r="V14" i="1"/>
  <c r="V15" i="1"/>
  <c r="V7" i="1"/>
  <c r="U48" i="1"/>
  <c r="U96" i="1" s="1"/>
  <c r="U144" i="1" s="1"/>
  <c r="K48" i="1"/>
  <c r="K96" i="1" s="1"/>
  <c r="K144" i="1" s="1"/>
  <c r="V48" i="1" l="1"/>
  <c r="V96" i="1" s="1"/>
  <c r="V144" i="1" s="1"/>
</calcChain>
</file>

<file path=xl/sharedStrings.xml><?xml version="1.0" encoding="utf-8"?>
<sst xmlns="http://schemas.openxmlformats.org/spreadsheetml/2006/main" count="227" uniqueCount="115">
  <si>
    <t>Data</t>
  </si>
  <si>
    <t>Descrizione</t>
  </si>
  <si>
    <t>PERSONALE UTILIZZATO</t>
  </si>
  <si>
    <t>MEZZI ED ATTREZZATURE</t>
  </si>
  <si>
    <t>MATERIALI</t>
  </si>
  <si>
    <t>Cantiere:</t>
  </si>
  <si>
    <t>Committente:</t>
  </si>
  <si>
    <t>Inizio Lavori:</t>
  </si>
  <si>
    <t>Importo Lavori:</t>
  </si>
  <si>
    <t>Guercioni M.</t>
  </si>
  <si>
    <t>Issa</t>
  </si>
  <si>
    <t>Starlacchini E.</t>
  </si>
  <si>
    <t>Starlacchini S.</t>
  </si>
  <si>
    <t>Di Giacobbe G.</t>
  </si>
  <si>
    <t>Camaioni G.</t>
  </si>
  <si>
    <t>Ramilli H.</t>
  </si>
  <si>
    <t>Di Giacobbe Ga.</t>
  </si>
  <si>
    <t>Costo</t>
  </si>
  <si>
    <t>Totale Generale Costi</t>
  </si>
  <si>
    <t>Camion Gru</t>
  </si>
  <si>
    <t>Mini Escav</t>
  </si>
  <si>
    <t>Mini Pala</t>
  </si>
  <si>
    <t>Motocarriola</t>
  </si>
  <si>
    <t>Noleggio</t>
  </si>
  <si>
    <t>Unità di Misura</t>
  </si>
  <si>
    <t>Quantità</t>
  </si>
  <si>
    <t>Prezzo Unit.</t>
  </si>
  <si>
    <t>Totali Di Pagina</t>
  </si>
  <si>
    <t>C.da Valloni Monsampolo(AP)</t>
  </si>
  <si>
    <t>Magna Mater</t>
  </si>
  <si>
    <t xml:space="preserve">Rimozione rivestimento in legno infissi </t>
  </si>
  <si>
    <t>Apertura e chiusura varchi e posa architrai</t>
  </si>
  <si>
    <t xml:space="preserve">pz </t>
  </si>
  <si>
    <t>Ddt 2344 Comedil Malta, colla e architravi</t>
  </si>
  <si>
    <t>pz</t>
  </si>
  <si>
    <t>Apertura e chiusura varchi e posa architravi</t>
  </si>
  <si>
    <t>Ddt 2418 Mapei Grout, Architravi, mape Fer e spaz</t>
  </si>
  <si>
    <t>Ddt 2560 malta e bancali</t>
  </si>
  <si>
    <t>Consegna Motocarriola e Mini Escav ed inizio</t>
  </si>
  <si>
    <t>Nolo Mini escavatore (Visciotti)</t>
  </si>
  <si>
    <t>Nolo Motocarriola(Alma)</t>
  </si>
  <si>
    <t>Demolizione interna pavimenti e gettate</t>
  </si>
  <si>
    <t>26/02/205</t>
  </si>
  <si>
    <t>Nolo Martello per escav</t>
  </si>
  <si>
    <t>Scavo interno terra per sottofondazioni</t>
  </si>
  <si>
    <t>Nolo Carotatrice e acquisto carota per fori</t>
  </si>
  <si>
    <t xml:space="preserve">Inizio carotaggi </t>
  </si>
  <si>
    <t>Rottura fondazioni edificio demolito e Carico Terra</t>
  </si>
  <si>
    <t>Carotaggi</t>
  </si>
  <si>
    <t xml:space="preserve">Scataglia demolizione </t>
  </si>
  <si>
    <t>Emili carico Camion da scataglia</t>
  </si>
  <si>
    <t>Scataglia Sistemazione carico terra pino e piante</t>
  </si>
  <si>
    <t>Picchettamento fondaz. Ampliamenti ed  inizio sc</t>
  </si>
  <si>
    <t>Fine Scavo fondaz. E getto magrone</t>
  </si>
  <si>
    <t>Colabeton getto Magrone</t>
  </si>
  <si>
    <t>mc</t>
  </si>
  <si>
    <t>Consegna Pigatte rete e Hea Inizio casseri fondaz.</t>
  </si>
  <si>
    <t>Fine casseratura travi fond. Ampliamneto</t>
  </si>
  <si>
    <t xml:space="preserve">DDt 194/01 Pignatte rete Ø8 </t>
  </si>
  <si>
    <t>DDt Comedil 4129 ferro</t>
  </si>
  <si>
    <t>DDt Comedil 4422 hea 120 staffe e ferro</t>
  </si>
  <si>
    <t>Posa pignatte e rete e fine chiusura casseri fond</t>
  </si>
  <si>
    <t>Fine posa pignatte e rete e chiusura casseri</t>
  </si>
  <si>
    <t>Getto interno esterno  e travi fondazioni</t>
  </si>
  <si>
    <t>Inerti Salinello mc 43</t>
  </si>
  <si>
    <t>Disarmo Fondazioni, scavo interno amp. Per mag.</t>
  </si>
  <si>
    <t>Rete Ø 6 da magazzino</t>
  </si>
  <si>
    <t>mq</t>
  </si>
  <si>
    <t>Inerti salinello magrone base air crab mc 8</t>
  </si>
  <si>
    <t>Getto magrone base air cra e inizio casseri marciap</t>
  </si>
  <si>
    <t>GIORNALE DI CANTIERE  Pag 1/1</t>
  </si>
  <si>
    <t>GIORNALE DI CANTIERE Pag 2/1</t>
  </si>
  <si>
    <t>Fine casseri marciapiedi</t>
  </si>
  <si>
    <t xml:space="preserve">ConsegnaVentil p. e tappi air crab </t>
  </si>
  <si>
    <t>Posa scarichi, fori ripresa e rete</t>
  </si>
  <si>
    <t>DDt Comedil 227/01 ferri riprese</t>
  </si>
  <si>
    <t>Pz</t>
  </si>
  <si>
    <t>DDt Comedil 5002 tubi scarichi</t>
  </si>
  <si>
    <t xml:space="preserve">DDt Comedil 232/01 rete </t>
  </si>
  <si>
    <t>Posa rete</t>
  </si>
  <si>
    <t>Posa rete mancante e getto interno ed esterno</t>
  </si>
  <si>
    <t xml:space="preserve">DDT Comedil N°247/01 rete filo 6 </t>
  </si>
  <si>
    <t>Riciclato Traini 2 Camion</t>
  </si>
  <si>
    <t>Mc</t>
  </si>
  <si>
    <t>Inerti Salinello getto marciapiede e air crab</t>
  </si>
  <si>
    <t>Emili  n° 2 camion macinato</t>
  </si>
  <si>
    <t>Sicilferro airc crab</t>
  </si>
  <si>
    <t>Posa air crab e rete fori di ripresa</t>
  </si>
  <si>
    <t>Materiale per Fogne DDt Comedil 6994 23/04/225</t>
  </si>
  <si>
    <t>DDT Comedil n° 7133 Profili cartongesso</t>
  </si>
  <si>
    <t>DDt Legno Sistem Guide Pz 40</t>
  </si>
  <si>
    <t>Di Amario Peppe e Paolo 1gg</t>
  </si>
  <si>
    <t>Di Amario Peppe e Paolo 1gg(locale tecnico Casa)</t>
  </si>
  <si>
    <t>gg</t>
  </si>
  <si>
    <t>Inizio Fogne</t>
  </si>
  <si>
    <t>Fogne</t>
  </si>
  <si>
    <t>DDt Comedil N° 409(mat pr fogne)</t>
  </si>
  <si>
    <t>DDt Coval N°Bv2762 ( Mat Per fogne)</t>
  </si>
  <si>
    <t>DDt Inerti N°177 (sabbia Per fogne)</t>
  </si>
  <si>
    <t>DDt N°7264( mat Per Box Batterie)</t>
  </si>
  <si>
    <t>Ddt Comedil N° 473(mat Per Fogna)</t>
  </si>
  <si>
    <t>Da verificare</t>
  </si>
  <si>
    <t>Rototec Conferma n° 15482 del 14/11/2024</t>
  </si>
  <si>
    <t>DDt N° 181 Inerti Salinello Ghiaia</t>
  </si>
  <si>
    <t>DDt N°341/01 Comedil Pozzetti</t>
  </si>
  <si>
    <t>DDt N° 7558 Comeil (Fogne)</t>
  </si>
  <si>
    <t>DDt N° 7424 del 02/05/25(fgne)</t>
  </si>
  <si>
    <t>DDtN° 7598 Comedil (Fogne)</t>
  </si>
  <si>
    <t>DDt N° 7656 Comedil(fogne)</t>
  </si>
  <si>
    <t>DDT N° 346/01 Comedil (fogne)</t>
  </si>
  <si>
    <t>DDt N° 7855 Comedil(fogne)</t>
  </si>
  <si>
    <t>Manca prezzo prolunghe imof vedere ft</t>
  </si>
  <si>
    <t>DDt N° 7905 Comedil Mat per chiusura muri</t>
  </si>
  <si>
    <t>GIORNALE DI CANTIERE Pag 3/1</t>
  </si>
  <si>
    <t>Mazzette interne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</si>
</sst>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gray125">
        <fgColor rgb="FF000000"/>
        <bgColor rgb="FFFFC000"/>
      </patternFill>
    </fill>
    <fill>
      <patternFill patternType="solid">
        <fgColor rgb="FF92D05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2" xfId="0" applyBorder="1"/>
    <xf numFmtId="0" fontId="3" fillId="0" borderId="1" xfId="0" applyFont="1" applyBorder="1"/>
    <xf numFmtId="0" fontId="4" fillId="0" borderId="1" xfId="0" applyFont="1" applyBorder="1"/>
    <xf numFmtId="0" fontId="3" fillId="3" borderId="3" xfId="0" applyFont="1" applyFill="1" applyBorder="1"/>
    <xf numFmtId="0" fontId="3" fillId="4" borderId="1" xfId="0" applyFont="1" applyFill="1" applyBorder="1"/>
    <xf numFmtId="0" fontId="3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7" borderId="18" xfId="0" applyFill="1" applyBorder="1"/>
    <xf numFmtId="44" fontId="0" fillId="7" borderId="18" xfId="1" applyFont="1" applyFill="1" applyBorder="1"/>
    <xf numFmtId="0" fontId="0" fillId="7" borderId="19" xfId="0" applyFill="1" applyBorder="1"/>
    <xf numFmtId="0" fontId="0" fillId="7" borderId="20" xfId="0" applyFill="1" applyBorder="1"/>
    <xf numFmtId="14" fontId="4" fillId="0" borderId="1" xfId="0" applyNumberFormat="1" applyFont="1" applyBorder="1"/>
    <xf numFmtId="14" fontId="0" fillId="0" borderId="19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44" fontId="0" fillId="5" borderId="18" xfId="1" applyFont="1" applyFill="1" applyBorder="1"/>
    <xf numFmtId="44" fontId="0" fillId="5" borderId="19" xfId="1" applyFont="1" applyFill="1" applyBorder="1"/>
    <xf numFmtId="44" fontId="0" fillId="5" borderId="20" xfId="1" applyFont="1" applyFill="1" applyBorder="1"/>
    <xf numFmtId="44" fontId="0" fillId="6" borderId="20" xfId="1" applyFont="1" applyFill="1" applyBorder="1"/>
    <xf numFmtId="44" fontId="0" fillId="8" borderId="18" xfId="1" applyFont="1" applyFill="1" applyBorder="1"/>
    <xf numFmtId="44" fontId="0" fillId="8" borderId="19" xfId="1" applyFont="1" applyFill="1" applyBorder="1"/>
    <xf numFmtId="44" fontId="0" fillId="8" borderId="20" xfId="1" applyFont="1" applyFill="1" applyBorder="1"/>
    <xf numFmtId="44" fontId="0" fillId="7" borderId="19" xfId="1" applyFont="1" applyFill="1" applyBorder="1"/>
    <xf numFmtId="44" fontId="0" fillId="7" borderId="20" xfId="1" applyFont="1" applyFill="1" applyBorder="1"/>
    <xf numFmtId="44" fontId="6" fillId="7" borderId="18" xfId="1" applyFont="1" applyFill="1" applyBorder="1"/>
    <xf numFmtId="44" fontId="6" fillId="7" borderId="19" xfId="1" applyFont="1" applyFill="1" applyBorder="1"/>
    <xf numFmtId="44" fontId="6" fillId="7" borderId="20" xfId="1" applyFont="1" applyFill="1" applyBorder="1"/>
    <xf numFmtId="44" fontId="4" fillId="6" borderId="18" xfId="1" applyFont="1" applyFill="1" applyBorder="1"/>
    <xf numFmtId="44" fontId="4" fillId="6" borderId="19" xfId="1" applyFont="1" applyFill="1" applyBorder="1"/>
    <xf numFmtId="44" fontId="4" fillId="6" borderId="20" xfId="1" applyFont="1" applyFill="1" applyBorder="1"/>
    <xf numFmtId="44" fontId="7" fillId="6" borderId="19" xfId="1" applyFont="1" applyFill="1" applyBorder="1"/>
    <xf numFmtId="44" fontId="7" fillId="6" borderId="20" xfId="1" applyFont="1" applyFill="1" applyBorder="1"/>
    <xf numFmtId="14" fontId="0" fillId="0" borderId="20" xfId="0" applyNumberFormat="1" applyBorder="1" applyAlignment="1">
      <alignment horizontal="center"/>
    </xf>
    <xf numFmtId="0" fontId="6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0" fontId="8" fillId="5" borderId="20" xfId="0" applyFont="1" applyFill="1" applyBorder="1"/>
    <xf numFmtId="0" fontId="5" fillId="7" borderId="9" xfId="0" applyFont="1" applyFill="1" applyBorder="1" applyAlignment="1">
      <alignment horizontal="center" textRotation="90"/>
    </xf>
    <xf numFmtId="0" fontId="5" fillId="7" borderId="12" xfId="0" applyFont="1" applyFill="1" applyBorder="1" applyAlignment="1">
      <alignment horizontal="center" textRotation="90"/>
    </xf>
    <xf numFmtId="0" fontId="5" fillId="7" borderId="15" xfId="0" applyFont="1" applyFill="1" applyBorder="1" applyAlignment="1">
      <alignment horizontal="center" textRotation="90"/>
    </xf>
    <xf numFmtId="0" fontId="5" fillId="7" borderId="10" xfId="0" applyFont="1" applyFill="1" applyBorder="1" applyAlignment="1">
      <alignment horizontal="center" textRotation="90"/>
    </xf>
    <xf numFmtId="0" fontId="5" fillId="7" borderId="13" xfId="0" applyFont="1" applyFill="1" applyBorder="1" applyAlignment="1">
      <alignment horizontal="center" textRotation="90"/>
    </xf>
    <xf numFmtId="0" fontId="5" fillId="7" borderId="16" xfId="0" applyFont="1" applyFill="1" applyBorder="1" applyAlignment="1">
      <alignment horizontal="center" textRotation="90"/>
    </xf>
    <xf numFmtId="0" fontId="5" fillId="7" borderId="11" xfId="0" applyFont="1" applyFill="1" applyBorder="1" applyAlignment="1">
      <alignment horizontal="center" textRotation="255" wrapText="1"/>
    </xf>
    <xf numFmtId="0" fontId="5" fillId="7" borderId="14" xfId="0" applyFont="1" applyFill="1" applyBorder="1" applyAlignment="1">
      <alignment horizontal="center" textRotation="255" wrapText="1"/>
    </xf>
    <xf numFmtId="0" fontId="5" fillId="7" borderId="17" xfId="0" applyFont="1" applyFill="1" applyBorder="1" applyAlignment="1">
      <alignment horizontal="center" textRotation="255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6" borderId="10" xfId="0" applyFont="1" applyFill="1" applyBorder="1" applyAlignment="1">
      <alignment horizontal="center" textRotation="90"/>
    </xf>
    <xf numFmtId="0" fontId="5" fillId="6" borderId="13" xfId="0" applyFont="1" applyFill="1" applyBorder="1" applyAlignment="1">
      <alignment horizontal="center" textRotation="90"/>
    </xf>
    <xf numFmtId="0" fontId="5" fillId="6" borderId="16" xfId="0" applyFont="1" applyFill="1" applyBorder="1" applyAlignment="1">
      <alignment horizontal="center" textRotation="90"/>
    </xf>
    <xf numFmtId="0" fontId="5" fillId="6" borderId="11" xfId="0" applyFont="1" applyFill="1" applyBorder="1" applyAlignment="1">
      <alignment horizontal="center" textRotation="255"/>
    </xf>
    <xf numFmtId="0" fontId="5" fillId="6" borderId="14" xfId="0" applyFont="1" applyFill="1" applyBorder="1" applyAlignment="1">
      <alignment horizontal="center" textRotation="255"/>
    </xf>
    <xf numFmtId="0" fontId="5" fillId="6" borderId="17" xfId="0" applyFont="1" applyFill="1" applyBorder="1" applyAlignment="1">
      <alignment horizontal="center" textRotation="255"/>
    </xf>
    <xf numFmtId="0" fontId="5" fillId="7" borderId="6" xfId="0" applyFont="1" applyFill="1" applyBorder="1" applyAlignment="1">
      <alignment horizontal="center" textRotation="90"/>
    </xf>
    <xf numFmtId="0" fontId="5" fillId="7" borderId="7" xfId="0" applyFont="1" applyFill="1" applyBorder="1" applyAlignment="1">
      <alignment horizontal="center" textRotation="90"/>
    </xf>
    <xf numFmtId="0" fontId="5" fillId="7" borderId="8" xfId="0" applyFont="1" applyFill="1" applyBorder="1" applyAlignment="1">
      <alignment horizontal="center" textRotation="90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 vertical="center" textRotation="90" wrapText="1"/>
    </xf>
    <xf numFmtId="0" fontId="5" fillId="8" borderId="7" xfId="0" applyFont="1" applyFill="1" applyBorder="1" applyAlignment="1">
      <alignment horizontal="center" vertical="center" textRotation="90" wrapText="1"/>
    </xf>
    <xf numFmtId="0" fontId="5" fillId="8" borderId="8" xfId="0" applyFont="1" applyFill="1" applyBorder="1" applyAlignment="1">
      <alignment horizontal="center" vertical="center" textRotation="90" wrapText="1"/>
    </xf>
    <xf numFmtId="0" fontId="5" fillId="5" borderId="9" xfId="0" applyFont="1" applyFill="1" applyBorder="1" applyAlignment="1">
      <alignment horizontal="center" textRotation="90"/>
    </xf>
    <xf numFmtId="0" fontId="5" fillId="5" borderId="12" xfId="0" applyFont="1" applyFill="1" applyBorder="1" applyAlignment="1">
      <alignment horizontal="center" textRotation="90"/>
    </xf>
    <xf numFmtId="0" fontId="5" fillId="5" borderId="15" xfId="0" applyFont="1" applyFill="1" applyBorder="1" applyAlignment="1">
      <alignment horizontal="center" textRotation="90"/>
    </xf>
    <xf numFmtId="0" fontId="5" fillId="5" borderId="10" xfId="0" applyFont="1" applyFill="1" applyBorder="1" applyAlignment="1">
      <alignment horizontal="center" textRotation="90"/>
    </xf>
    <xf numFmtId="0" fontId="5" fillId="5" borderId="13" xfId="0" applyFont="1" applyFill="1" applyBorder="1" applyAlignment="1">
      <alignment horizontal="center" textRotation="90"/>
    </xf>
    <xf numFmtId="0" fontId="5" fillId="5" borderId="16" xfId="0" applyFont="1" applyFill="1" applyBorder="1" applyAlignment="1">
      <alignment horizontal="center" textRotation="90"/>
    </xf>
    <xf numFmtId="0" fontId="5" fillId="5" borderId="11" xfId="0" applyFont="1" applyFill="1" applyBorder="1" applyAlignment="1">
      <alignment horizontal="center" textRotation="90"/>
    </xf>
    <xf numFmtId="0" fontId="5" fillId="5" borderId="14" xfId="0" applyFont="1" applyFill="1" applyBorder="1" applyAlignment="1">
      <alignment horizontal="center" textRotation="90"/>
    </xf>
    <xf numFmtId="0" fontId="5" fillId="5" borderId="17" xfId="0" applyFont="1" applyFill="1" applyBorder="1" applyAlignment="1">
      <alignment horizontal="center" textRotation="90"/>
    </xf>
    <xf numFmtId="0" fontId="5" fillId="5" borderId="6" xfId="0" applyFont="1" applyFill="1" applyBorder="1" applyAlignment="1">
      <alignment horizontal="center" textRotation="255"/>
    </xf>
    <xf numFmtId="0" fontId="5" fillId="5" borderId="7" xfId="0" applyFont="1" applyFill="1" applyBorder="1" applyAlignment="1">
      <alignment horizontal="center" textRotation="255"/>
    </xf>
    <xf numFmtId="0" fontId="5" fillId="5" borderId="8" xfId="0" applyFont="1" applyFill="1" applyBorder="1" applyAlignment="1">
      <alignment horizontal="center" textRotation="255"/>
    </xf>
    <xf numFmtId="0" fontId="5" fillId="6" borderId="9" xfId="0" applyFont="1" applyFill="1" applyBorder="1" applyAlignment="1">
      <alignment horizontal="center" textRotation="90"/>
    </xf>
    <xf numFmtId="0" fontId="5" fillId="6" borderId="12" xfId="0" applyFont="1" applyFill="1" applyBorder="1" applyAlignment="1">
      <alignment horizontal="center" textRotation="90"/>
    </xf>
    <xf numFmtId="0" fontId="5" fillId="6" borderId="15" xfId="0" applyFont="1" applyFill="1" applyBorder="1" applyAlignment="1">
      <alignment horizontal="center" textRotation="90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9A4A2-3389-4CEC-8E97-E3729D190437}">
  <dimension ref="A1:W144"/>
  <sheetViews>
    <sheetView tabSelected="1" topLeftCell="A79" workbookViewId="0">
      <selection activeCell="AA99" sqref="AA99"/>
    </sheetView>
  </sheetViews>
  <sheetFormatPr defaultRowHeight="15" x14ac:dyDescent="0.25"/>
  <cols>
    <col min="1" max="1" width="14.28515625" customWidth="1"/>
    <col min="2" max="2" width="40.7109375" customWidth="1"/>
    <col min="3" max="10" width="3.7109375" customWidth="1"/>
    <col min="11" max="11" width="13.7109375" customWidth="1"/>
    <col min="12" max="15" width="8.7109375" customWidth="1"/>
    <col min="16" max="16" width="9.85546875" customWidth="1"/>
    <col min="17" max="17" width="14.85546875" customWidth="1"/>
    <col min="18" max="19" width="3.7109375" customWidth="1"/>
    <col min="20" max="20" width="9.140625" customWidth="1"/>
    <col min="21" max="22" width="14.85546875" customWidth="1"/>
  </cols>
  <sheetData>
    <row r="1" spans="1:23" ht="24" thickBot="1" x14ac:dyDescent="0.4">
      <c r="A1" s="60" t="s">
        <v>70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2"/>
    </row>
    <row r="2" spans="1:23" ht="20.100000000000001" customHeight="1" thickBot="1" x14ac:dyDescent="0.3">
      <c r="A2" s="4" t="s">
        <v>5</v>
      </c>
      <c r="B2" s="3" t="s">
        <v>28</v>
      </c>
      <c r="C2" s="63" t="s">
        <v>2</v>
      </c>
      <c r="D2" s="64"/>
      <c r="E2" s="64"/>
      <c r="F2" s="64"/>
      <c r="G2" s="64"/>
      <c r="H2" s="64"/>
      <c r="I2" s="64"/>
      <c r="J2" s="64"/>
      <c r="K2" s="65"/>
      <c r="L2" s="66" t="s">
        <v>3</v>
      </c>
      <c r="M2" s="67"/>
      <c r="N2" s="67"/>
      <c r="O2" s="67"/>
      <c r="P2" s="67"/>
      <c r="Q2" s="68"/>
      <c r="R2" s="69" t="s">
        <v>4</v>
      </c>
      <c r="S2" s="70"/>
      <c r="T2" s="70"/>
      <c r="U2" s="70"/>
      <c r="V2" s="71" t="s">
        <v>18</v>
      </c>
      <c r="W2" s="1"/>
    </row>
    <row r="3" spans="1:23" ht="20.100000000000001" customHeight="1" thickBot="1" x14ac:dyDescent="0.3">
      <c r="A3" s="5" t="s">
        <v>6</v>
      </c>
      <c r="B3" s="3" t="s">
        <v>29</v>
      </c>
      <c r="C3" s="74" t="s">
        <v>13</v>
      </c>
      <c r="D3" s="77" t="s">
        <v>14</v>
      </c>
      <c r="E3" s="77" t="s">
        <v>9</v>
      </c>
      <c r="F3" s="77" t="s">
        <v>15</v>
      </c>
      <c r="G3" s="77" t="s">
        <v>10</v>
      </c>
      <c r="H3" s="77" t="s">
        <v>11</v>
      </c>
      <c r="I3" s="77" t="s">
        <v>12</v>
      </c>
      <c r="J3" s="80" t="s">
        <v>16</v>
      </c>
      <c r="K3" s="83" t="s">
        <v>17</v>
      </c>
      <c r="L3" s="86" t="s">
        <v>19</v>
      </c>
      <c r="M3" s="51" t="s">
        <v>20</v>
      </c>
      <c r="N3" s="51" t="s">
        <v>21</v>
      </c>
      <c r="O3" s="51" t="s">
        <v>22</v>
      </c>
      <c r="P3" s="51" t="s">
        <v>23</v>
      </c>
      <c r="Q3" s="54" t="s">
        <v>17</v>
      </c>
      <c r="R3" s="57" t="s">
        <v>24</v>
      </c>
      <c r="S3" s="40" t="s">
        <v>25</v>
      </c>
      <c r="T3" s="43" t="s">
        <v>26</v>
      </c>
      <c r="U3" s="46" t="s">
        <v>17</v>
      </c>
      <c r="V3" s="72"/>
      <c r="W3" s="1"/>
    </row>
    <row r="4" spans="1:23" ht="20.100000000000001" customHeight="1" thickBot="1" x14ac:dyDescent="0.3">
      <c r="A4" s="2" t="s">
        <v>7</v>
      </c>
      <c r="B4" s="15">
        <v>45698</v>
      </c>
      <c r="C4" s="75"/>
      <c r="D4" s="78"/>
      <c r="E4" s="78"/>
      <c r="F4" s="78"/>
      <c r="G4" s="78"/>
      <c r="H4" s="78"/>
      <c r="I4" s="78"/>
      <c r="J4" s="81"/>
      <c r="K4" s="84"/>
      <c r="L4" s="87"/>
      <c r="M4" s="52"/>
      <c r="N4" s="52"/>
      <c r="O4" s="52"/>
      <c r="P4" s="52"/>
      <c r="Q4" s="55"/>
      <c r="R4" s="58"/>
      <c r="S4" s="41"/>
      <c r="T4" s="44"/>
      <c r="U4" s="47"/>
      <c r="V4" s="72"/>
      <c r="W4" s="1"/>
    </row>
    <row r="5" spans="1:23" ht="20.100000000000001" customHeight="1" thickBot="1" x14ac:dyDescent="0.3">
      <c r="A5" s="2" t="s">
        <v>8</v>
      </c>
      <c r="B5" s="3"/>
      <c r="C5" s="75"/>
      <c r="D5" s="78"/>
      <c r="E5" s="78"/>
      <c r="F5" s="78"/>
      <c r="G5" s="78"/>
      <c r="H5" s="78"/>
      <c r="I5" s="78"/>
      <c r="J5" s="81"/>
      <c r="K5" s="84"/>
      <c r="L5" s="87"/>
      <c r="M5" s="52"/>
      <c r="N5" s="52"/>
      <c r="O5" s="52"/>
      <c r="P5" s="52"/>
      <c r="Q5" s="55"/>
      <c r="R5" s="58"/>
      <c r="S5" s="41"/>
      <c r="T5" s="44"/>
      <c r="U5" s="47"/>
      <c r="V5" s="72"/>
      <c r="W5" s="1"/>
    </row>
    <row r="6" spans="1:23" ht="20.100000000000001" customHeight="1" thickBot="1" x14ac:dyDescent="0.3">
      <c r="A6" s="6" t="s">
        <v>0</v>
      </c>
      <c r="B6" s="7" t="s">
        <v>1</v>
      </c>
      <c r="C6" s="76"/>
      <c r="D6" s="79"/>
      <c r="E6" s="79"/>
      <c r="F6" s="79"/>
      <c r="G6" s="79"/>
      <c r="H6" s="79"/>
      <c r="I6" s="79"/>
      <c r="J6" s="82"/>
      <c r="K6" s="85"/>
      <c r="L6" s="88"/>
      <c r="M6" s="53"/>
      <c r="N6" s="53"/>
      <c r="O6" s="53"/>
      <c r="P6" s="53"/>
      <c r="Q6" s="56"/>
      <c r="R6" s="59"/>
      <c r="S6" s="42"/>
      <c r="T6" s="45"/>
      <c r="U6" s="48"/>
      <c r="V6" s="73"/>
      <c r="W6" s="1"/>
    </row>
    <row r="7" spans="1:23" x14ac:dyDescent="0.25">
      <c r="A7" s="17">
        <v>45698</v>
      </c>
      <c r="B7" s="36" t="s">
        <v>30</v>
      </c>
      <c r="C7" s="8"/>
      <c r="D7" s="8"/>
      <c r="E7" s="8"/>
      <c r="F7" s="8">
        <v>8</v>
      </c>
      <c r="G7" s="8"/>
      <c r="H7" s="8">
        <v>8</v>
      </c>
      <c r="I7" s="8">
        <v>8</v>
      </c>
      <c r="J7" s="8"/>
      <c r="K7" s="18">
        <f>SUM(C7:J7)*(26)</f>
        <v>624</v>
      </c>
      <c r="L7" s="30"/>
      <c r="M7" s="30"/>
      <c r="N7" s="30"/>
      <c r="O7" s="30"/>
      <c r="P7" s="30"/>
      <c r="Q7" s="30">
        <f>L7+M7+N7+O7+P7</f>
        <v>0</v>
      </c>
      <c r="R7" s="11"/>
      <c r="S7" s="11"/>
      <c r="T7" s="27"/>
      <c r="U7" s="12"/>
      <c r="V7" s="22">
        <f>U7+Q7+K7</f>
        <v>624</v>
      </c>
    </row>
    <row r="8" spans="1:23" x14ac:dyDescent="0.25">
      <c r="A8" s="16">
        <v>45699</v>
      </c>
      <c r="B8" s="37" t="s">
        <v>31</v>
      </c>
      <c r="C8" s="9"/>
      <c r="D8" s="9"/>
      <c r="E8" s="9"/>
      <c r="F8" s="9">
        <v>8</v>
      </c>
      <c r="G8" s="9"/>
      <c r="H8" s="9">
        <v>8</v>
      </c>
      <c r="I8" s="9">
        <v>8</v>
      </c>
      <c r="J8" s="9"/>
      <c r="K8" s="19">
        <f t="shared" ref="K8:K47" si="0">SUM(C8:J8)*(26)</f>
        <v>624</v>
      </c>
      <c r="L8" s="31"/>
      <c r="M8" s="31"/>
      <c r="N8" s="31"/>
      <c r="O8" s="31"/>
      <c r="P8" s="31"/>
      <c r="Q8" s="31">
        <f t="shared" ref="Q8:Q47" si="1">L8+M8+N8+O8+P8</f>
        <v>0</v>
      </c>
      <c r="R8" s="13"/>
      <c r="S8" s="13"/>
      <c r="T8" s="28"/>
      <c r="U8" s="25"/>
      <c r="V8" s="23">
        <f t="shared" ref="V8:V47" si="2">U8+Q8+K8</f>
        <v>624</v>
      </c>
    </row>
    <row r="9" spans="1:23" x14ac:dyDescent="0.25">
      <c r="A9" s="16">
        <v>45699</v>
      </c>
      <c r="B9" s="37" t="s">
        <v>33</v>
      </c>
      <c r="C9" s="9"/>
      <c r="D9" s="9"/>
      <c r="E9" s="9"/>
      <c r="F9" s="9"/>
      <c r="G9" s="9"/>
      <c r="H9" s="9"/>
      <c r="I9" s="9"/>
      <c r="J9" s="9"/>
      <c r="K9" s="19">
        <f t="shared" si="0"/>
        <v>0</v>
      </c>
      <c r="L9" s="31"/>
      <c r="M9" s="31"/>
      <c r="N9" s="31"/>
      <c r="O9" s="31"/>
      <c r="P9" s="31"/>
      <c r="Q9" s="31">
        <f t="shared" si="1"/>
        <v>0</v>
      </c>
      <c r="R9" s="13" t="s">
        <v>32</v>
      </c>
      <c r="S9" s="13">
        <v>1</v>
      </c>
      <c r="T9" s="28">
        <v>149.04</v>
      </c>
      <c r="U9" s="25">
        <f>T9*S9</f>
        <v>149.04</v>
      </c>
      <c r="V9" s="23">
        <f t="shared" si="2"/>
        <v>149.04</v>
      </c>
    </row>
    <row r="10" spans="1:23" x14ac:dyDescent="0.25">
      <c r="A10" s="16">
        <v>45700</v>
      </c>
      <c r="B10" s="37" t="s">
        <v>31</v>
      </c>
      <c r="C10" s="9"/>
      <c r="D10" s="9"/>
      <c r="E10" s="9"/>
      <c r="F10" s="9">
        <v>8</v>
      </c>
      <c r="G10" s="9"/>
      <c r="H10" s="9">
        <v>8</v>
      </c>
      <c r="I10" s="9">
        <v>8</v>
      </c>
      <c r="J10" s="9"/>
      <c r="K10" s="19">
        <f t="shared" si="0"/>
        <v>624</v>
      </c>
      <c r="L10" s="31"/>
      <c r="M10" s="31"/>
      <c r="N10" s="31"/>
      <c r="O10" s="31"/>
      <c r="P10" s="31"/>
      <c r="Q10" s="31">
        <f t="shared" si="1"/>
        <v>0</v>
      </c>
      <c r="R10" s="13"/>
      <c r="S10" s="13"/>
      <c r="T10" s="28"/>
      <c r="U10" s="25"/>
      <c r="V10" s="23">
        <f t="shared" si="2"/>
        <v>624</v>
      </c>
    </row>
    <row r="11" spans="1:23" x14ac:dyDescent="0.25">
      <c r="A11" s="16">
        <v>45700</v>
      </c>
      <c r="B11" s="37" t="s">
        <v>36</v>
      </c>
      <c r="C11" s="9"/>
      <c r="D11" s="9"/>
      <c r="E11" s="9"/>
      <c r="F11" s="9"/>
      <c r="G11" s="9"/>
      <c r="H11" s="9"/>
      <c r="I11" s="9"/>
      <c r="J11" s="9"/>
      <c r="K11" s="19">
        <f t="shared" si="0"/>
        <v>0</v>
      </c>
      <c r="L11" s="31"/>
      <c r="M11" s="31"/>
      <c r="N11" s="31"/>
      <c r="O11" s="31"/>
      <c r="P11" s="31"/>
      <c r="Q11" s="31">
        <f t="shared" si="1"/>
        <v>0</v>
      </c>
      <c r="R11" s="13" t="s">
        <v>34</v>
      </c>
      <c r="S11" s="13">
        <v>1</v>
      </c>
      <c r="T11" s="28">
        <v>229.52</v>
      </c>
      <c r="U11" s="25">
        <v>229.52</v>
      </c>
      <c r="V11" s="23">
        <f t="shared" si="2"/>
        <v>229.52</v>
      </c>
    </row>
    <row r="12" spans="1:23" x14ac:dyDescent="0.25">
      <c r="A12" s="16">
        <v>45701</v>
      </c>
      <c r="B12" s="37" t="s">
        <v>35</v>
      </c>
      <c r="C12" s="9"/>
      <c r="D12" s="9"/>
      <c r="E12" s="9"/>
      <c r="F12" s="9">
        <v>8</v>
      </c>
      <c r="G12" s="9"/>
      <c r="H12" s="9">
        <v>8</v>
      </c>
      <c r="I12" s="9">
        <v>8</v>
      </c>
      <c r="J12" s="9"/>
      <c r="K12" s="19">
        <f t="shared" si="0"/>
        <v>624</v>
      </c>
      <c r="L12" s="31"/>
      <c r="M12" s="31"/>
      <c r="N12" s="31"/>
      <c r="O12" s="31"/>
      <c r="P12" s="31"/>
      <c r="Q12" s="31">
        <f t="shared" si="1"/>
        <v>0</v>
      </c>
      <c r="R12" s="13"/>
      <c r="S12" s="13"/>
      <c r="T12" s="28"/>
      <c r="U12" s="25"/>
      <c r="V12" s="23">
        <f t="shared" si="2"/>
        <v>624</v>
      </c>
    </row>
    <row r="13" spans="1:23" x14ac:dyDescent="0.25">
      <c r="A13" s="16">
        <v>45701</v>
      </c>
      <c r="B13" s="37" t="s">
        <v>37</v>
      </c>
      <c r="C13" s="9"/>
      <c r="D13" s="9"/>
      <c r="E13" s="9"/>
      <c r="F13" s="9"/>
      <c r="G13" s="9"/>
      <c r="H13" s="9"/>
      <c r="I13" s="9"/>
      <c r="J13" s="9"/>
      <c r="K13" s="19">
        <f t="shared" si="0"/>
        <v>0</v>
      </c>
      <c r="L13" s="31"/>
      <c r="M13" s="31"/>
      <c r="N13" s="31"/>
      <c r="O13" s="31"/>
      <c r="P13" s="31"/>
      <c r="Q13" s="31">
        <f t="shared" si="1"/>
        <v>0</v>
      </c>
      <c r="R13" s="13" t="s">
        <v>34</v>
      </c>
      <c r="S13" s="13">
        <v>1</v>
      </c>
      <c r="T13" s="28">
        <v>104</v>
      </c>
      <c r="U13" s="25">
        <v>104</v>
      </c>
      <c r="V13" s="23">
        <f t="shared" si="2"/>
        <v>104</v>
      </c>
    </row>
    <row r="14" spans="1:23" x14ac:dyDescent="0.25">
      <c r="A14" s="16">
        <v>45702</v>
      </c>
      <c r="B14" s="37" t="s">
        <v>35</v>
      </c>
      <c r="C14" s="9"/>
      <c r="D14" s="9"/>
      <c r="E14" s="9"/>
      <c r="F14" s="9">
        <v>8</v>
      </c>
      <c r="G14" s="9"/>
      <c r="H14" s="9">
        <v>8</v>
      </c>
      <c r="I14" s="9">
        <v>8</v>
      </c>
      <c r="J14" s="9"/>
      <c r="K14" s="19">
        <f t="shared" si="0"/>
        <v>624</v>
      </c>
      <c r="L14" s="31"/>
      <c r="M14" s="31"/>
      <c r="N14" s="31"/>
      <c r="O14" s="31"/>
      <c r="P14" s="31"/>
      <c r="Q14" s="31">
        <f t="shared" si="1"/>
        <v>0</v>
      </c>
      <c r="R14" s="13"/>
      <c r="S14" s="13"/>
      <c r="T14" s="28"/>
      <c r="U14" s="25"/>
      <c r="V14" s="23">
        <f t="shared" si="2"/>
        <v>624</v>
      </c>
    </row>
    <row r="15" spans="1:23" x14ac:dyDescent="0.25">
      <c r="A15" s="16">
        <v>45712</v>
      </c>
      <c r="B15" s="37" t="s">
        <v>38</v>
      </c>
      <c r="C15" s="9">
        <v>4</v>
      </c>
      <c r="D15" s="9"/>
      <c r="E15" s="9"/>
      <c r="F15" s="9"/>
      <c r="G15" s="9"/>
      <c r="H15" s="9">
        <v>4</v>
      </c>
      <c r="I15" s="9">
        <v>4</v>
      </c>
      <c r="J15" s="9"/>
      <c r="K15" s="19">
        <f t="shared" si="0"/>
        <v>312</v>
      </c>
      <c r="L15" s="31"/>
      <c r="M15" s="31"/>
      <c r="N15" s="31"/>
      <c r="O15" s="31"/>
      <c r="P15" s="31"/>
      <c r="Q15" s="31">
        <f t="shared" si="1"/>
        <v>0</v>
      </c>
      <c r="R15" s="13"/>
      <c r="S15" s="13"/>
      <c r="T15" s="28"/>
      <c r="U15" s="25"/>
      <c r="V15" s="23">
        <f t="shared" si="2"/>
        <v>312</v>
      </c>
    </row>
    <row r="16" spans="1:23" x14ac:dyDescent="0.25">
      <c r="A16" s="16">
        <v>45712</v>
      </c>
      <c r="B16" s="37" t="s">
        <v>39</v>
      </c>
      <c r="C16" s="9"/>
      <c r="D16" s="9"/>
      <c r="E16" s="9"/>
      <c r="F16" s="9"/>
      <c r="G16" s="9"/>
      <c r="H16" s="9"/>
      <c r="I16" s="9"/>
      <c r="J16" s="9"/>
      <c r="K16" s="19">
        <f t="shared" si="0"/>
        <v>0</v>
      </c>
      <c r="L16" s="31"/>
      <c r="M16" s="33"/>
      <c r="N16" s="31"/>
      <c r="O16" s="31"/>
      <c r="P16" s="31">
        <v>580</v>
      </c>
      <c r="Q16" s="31">
        <f t="shared" si="1"/>
        <v>580</v>
      </c>
      <c r="R16" s="13"/>
      <c r="S16" s="13"/>
      <c r="T16" s="28"/>
      <c r="U16" s="25"/>
      <c r="V16" s="23">
        <f t="shared" si="2"/>
        <v>580</v>
      </c>
    </row>
    <row r="17" spans="1:22" x14ac:dyDescent="0.25">
      <c r="A17" s="16">
        <v>45712</v>
      </c>
      <c r="B17" s="37" t="s">
        <v>40</v>
      </c>
      <c r="C17" s="9"/>
      <c r="D17" s="9"/>
      <c r="E17" s="9"/>
      <c r="F17" s="9"/>
      <c r="G17" s="9"/>
      <c r="H17" s="9"/>
      <c r="I17" s="9"/>
      <c r="J17" s="9"/>
      <c r="K17" s="19">
        <f t="shared" si="0"/>
        <v>0</v>
      </c>
      <c r="L17" s="31"/>
      <c r="M17" s="31"/>
      <c r="N17" s="31"/>
      <c r="O17" s="31"/>
      <c r="P17" s="31">
        <v>560</v>
      </c>
      <c r="Q17" s="31">
        <f t="shared" si="1"/>
        <v>560</v>
      </c>
      <c r="R17" s="13"/>
      <c r="S17" s="13"/>
      <c r="T17" s="28"/>
      <c r="U17" s="25"/>
      <c r="V17" s="23">
        <f t="shared" si="2"/>
        <v>560</v>
      </c>
    </row>
    <row r="18" spans="1:22" x14ac:dyDescent="0.25">
      <c r="A18" s="16">
        <v>45713</v>
      </c>
      <c r="B18" s="37" t="s">
        <v>41</v>
      </c>
      <c r="C18" s="9">
        <v>8</v>
      </c>
      <c r="D18" s="9"/>
      <c r="E18" s="9"/>
      <c r="F18" s="9"/>
      <c r="G18" s="9"/>
      <c r="H18" s="9">
        <v>8</v>
      </c>
      <c r="I18" s="9">
        <v>8</v>
      </c>
      <c r="J18" s="9"/>
      <c r="K18" s="19">
        <f t="shared" si="0"/>
        <v>624</v>
      </c>
      <c r="L18" s="31"/>
      <c r="M18" s="31"/>
      <c r="N18" s="31"/>
      <c r="O18" s="31"/>
      <c r="P18" s="31"/>
      <c r="Q18" s="31">
        <f t="shared" si="1"/>
        <v>0</v>
      </c>
      <c r="R18" s="13"/>
      <c r="S18" s="13"/>
      <c r="T18" s="28"/>
      <c r="U18" s="25"/>
      <c r="V18" s="23">
        <f t="shared" si="2"/>
        <v>624</v>
      </c>
    </row>
    <row r="19" spans="1:22" x14ac:dyDescent="0.25">
      <c r="A19" s="16">
        <v>45714</v>
      </c>
      <c r="B19" s="37" t="s">
        <v>41</v>
      </c>
      <c r="C19" s="9">
        <v>8</v>
      </c>
      <c r="D19" s="9"/>
      <c r="E19" s="9"/>
      <c r="F19" s="9"/>
      <c r="G19" s="9"/>
      <c r="H19" s="9">
        <v>8</v>
      </c>
      <c r="I19" s="9">
        <v>8</v>
      </c>
      <c r="J19" s="9"/>
      <c r="K19" s="19">
        <f t="shared" si="0"/>
        <v>624</v>
      </c>
      <c r="L19" s="31"/>
      <c r="M19" s="31"/>
      <c r="N19" s="31"/>
      <c r="O19" s="31"/>
      <c r="P19" s="31"/>
      <c r="Q19" s="31">
        <f t="shared" si="1"/>
        <v>0</v>
      </c>
      <c r="R19" s="13"/>
      <c r="S19" s="13"/>
      <c r="T19" s="28"/>
      <c r="U19" s="25"/>
      <c r="V19" s="23">
        <f t="shared" si="2"/>
        <v>624</v>
      </c>
    </row>
    <row r="20" spans="1:22" x14ac:dyDescent="0.25">
      <c r="A20" s="16" t="s">
        <v>42</v>
      </c>
      <c r="B20" s="37" t="s">
        <v>43</v>
      </c>
      <c r="C20" s="9"/>
      <c r="D20" s="9"/>
      <c r="E20" s="9"/>
      <c r="F20" s="9"/>
      <c r="G20" s="9"/>
      <c r="H20" s="9"/>
      <c r="I20" s="9"/>
      <c r="J20" s="9"/>
      <c r="K20" s="19">
        <f t="shared" si="0"/>
        <v>0</v>
      </c>
      <c r="L20" s="31"/>
      <c r="M20" s="31"/>
      <c r="N20" s="31"/>
      <c r="O20" s="31"/>
      <c r="P20" s="31">
        <v>180</v>
      </c>
      <c r="Q20" s="31">
        <f t="shared" si="1"/>
        <v>180</v>
      </c>
      <c r="R20" s="13"/>
      <c r="S20" s="13"/>
      <c r="T20" s="28"/>
      <c r="U20" s="25"/>
      <c r="V20" s="23">
        <f t="shared" si="2"/>
        <v>180</v>
      </c>
    </row>
    <row r="21" spans="1:22" x14ac:dyDescent="0.25">
      <c r="A21" s="16">
        <v>45715</v>
      </c>
      <c r="B21" s="37" t="s">
        <v>44</v>
      </c>
      <c r="C21" s="9">
        <v>8</v>
      </c>
      <c r="D21" s="9"/>
      <c r="E21" s="9"/>
      <c r="F21" s="9"/>
      <c r="G21" s="9"/>
      <c r="H21" s="9">
        <v>8</v>
      </c>
      <c r="I21" s="9">
        <v>8</v>
      </c>
      <c r="J21" s="9"/>
      <c r="K21" s="19">
        <f t="shared" si="0"/>
        <v>624</v>
      </c>
      <c r="L21" s="31"/>
      <c r="M21" s="31"/>
      <c r="N21" s="31"/>
      <c r="O21" s="31"/>
      <c r="P21" s="31"/>
      <c r="Q21" s="31">
        <f t="shared" si="1"/>
        <v>0</v>
      </c>
      <c r="R21" s="13"/>
      <c r="S21" s="13"/>
      <c r="T21" s="28"/>
      <c r="U21" s="25"/>
      <c r="V21" s="23">
        <f t="shared" si="2"/>
        <v>624</v>
      </c>
    </row>
    <row r="22" spans="1:22" x14ac:dyDescent="0.25">
      <c r="A22" s="16">
        <v>45716</v>
      </c>
      <c r="B22" s="37" t="s">
        <v>44</v>
      </c>
      <c r="C22" s="9">
        <v>8</v>
      </c>
      <c r="D22" s="9"/>
      <c r="E22" s="9"/>
      <c r="F22" s="9"/>
      <c r="G22" s="9"/>
      <c r="H22" s="9">
        <v>8</v>
      </c>
      <c r="I22" s="9">
        <v>8</v>
      </c>
      <c r="J22" s="9"/>
      <c r="K22" s="19">
        <f t="shared" si="0"/>
        <v>624</v>
      </c>
      <c r="L22" s="31"/>
      <c r="M22" s="31"/>
      <c r="N22" s="31"/>
      <c r="O22" s="31"/>
      <c r="P22" s="31"/>
      <c r="Q22" s="31">
        <f t="shared" si="1"/>
        <v>0</v>
      </c>
      <c r="R22" s="13"/>
      <c r="S22" s="13"/>
      <c r="T22" s="28"/>
      <c r="U22" s="25"/>
      <c r="V22" s="23">
        <f t="shared" si="2"/>
        <v>624</v>
      </c>
    </row>
    <row r="23" spans="1:22" x14ac:dyDescent="0.25">
      <c r="A23" s="16">
        <v>45719</v>
      </c>
      <c r="B23" s="37" t="s">
        <v>44</v>
      </c>
      <c r="C23" s="9">
        <v>8</v>
      </c>
      <c r="D23" s="9"/>
      <c r="E23" s="9"/>
      <c r="F23" s="9"/>
      <c r="G23" s="9"/>
      <c r="H23" s="9">
        <v>8</v>
      </c>
      <c r="I23" s="9">
        <v>8</v>
      </c>
      <c r="J23" s="9"/>
      <c r="K23" s="19">
        <f t="shared" si="0"/>
        <v>624</v>
      </c>
      <c r="L23" s="31"/>
      <c r="M23" s="31"/>
      <c r="N23" s="31"/>
      <c r="O23" s="31"/>
      <c r="P23" s="31"/>
      <c r="Q23" s="31">
        <f t="shared" si="1"/>
        <v>0</v>
      </c>
      <c r="R23" s="13"/>
      <c r="S23" s="13"/>
      <c r="T23" s="28"/>
      <c r="U23" s="25"/>
      <c r="V23" s="23">
        <f t="shared" si="2"/>
        <v>624</v>
      </c>
    </row>
    <row r="24" spans="1:22" x14ac:dyDescent="0.25">
      <c r="A24" s="16">
        <v>45720</v>
      </c>
      <c r="B24" s="37" t="s">
        <v>45</v>
      </c>
      <c r="C24" s="9"/>
      <c r="D24" s="9"/>
      <c r="E24" s="9"/>
      <c r="F24" s="9"/>
      <c r="G24" s="9"/>
      <c r="H24" s="9"/>
      <c r="I24" s="9"/>
      <c r="J24" s="9"/>
      <c r="K24" s="19">
        <f t="shared" si="0"/>
        <v>0</v>
      </c>
      <c r="L24" s="31"/>
      <c r="M24" s="31"/>
      <c r="N24" s="31"/>
      <c r="O24" s="31"/>
      <c r="P24" s="31"/>
      <c r="Q24" s="31">
        <v>1262.24</v>
      </c>
      <c r="R24" s="13"/>
      <c r="S24" s="13"/>
      <c r="T24" s="28"/>
      <c r="U24" s="25"/>
      <c r="V24" s="23">
        <f t="shared" si="2"/>
        <v>1262.24</v>
      </c>
    </row>
    <row r="25" spans="1:22" x14ac:dyDescent="0.25">
      <c r="A25" s="16">
        <v>45720</v>
      </c>
      <c r="B25" s="37" t="s">
        <v>51</v>
      </c>
      <c r="C25" s="9"/>
      <c r="D25" s="9"/>
      <c r="E25" s="9"/>
      <c r="F25" s="9"/>
      <c r="G25" s="9"/>
      <c r="H25" s="9"/>
      <c r="I25" s="9"/>
      <c r="J25" s="9"/>
      <c r="K25" s="19"/>
      <c r="L25" s="31"/>
      <c r="M25" s="31"/>
      <c r="N25" s="31"/>
      <c r="O25" s="31"/>
      <c r="P25" s="31"/>
      <c r="Q25" s="31">
        <f t="shared" si="1"/>
        <v>0</v>
      </c>
      <c r="R25" s="13"/>
      <c r="S25" s="13"/>
      <c r="T25" s="28"/>
      <c r="U25" s="25"/>
      <c r="V25" s="23">
        <f t="shared" si="2"/>
        <v>0</v>
      </c>
    </row>
    <row r="26" spans="1:22" x14ac:dyDescent="0.25">
      <c r="A26" s="16">
        <v>45720</v>
      </c>
      <c r="B26" s="37" t="s">
        <v>46</v>
      </c>
      <c r="C26" s="9">
        <v>4</v>
      </c>
      <c r="D26" s="9"/>
      <c r="E26" s="9"/>
      <c r="F26" s="9"/>
      <c r="G26" s="9"/>
      <c r="H26" s="9">
        <v>8</v>
      </c>
      <c r="I26" s="9">
        <v>8</v>
      </c>
      <c r="J26" s="9"/>
      <c r="K26" s="19">
        <f t="shared" ref="K26:K30" si="3">SUM(C26:J26)*(26)</f>
        <v>520</v>
      </c>
      <c r="L26" s="31"/>
      <c r="M26" s="31"/>
      <c r="N26" s="31"/>
      <c r="O26" s="31"/>
      <c r="P26" s="31"/>
      <c r="Q26" s="31">
        <f t="shared" si="1"/>
        <v>0</v>
      </c>
      <c r="R26" s="13"/>
      <c r="S26" s="13"/>
      <c r="T26" s="28"/>
      <c r="U26" s="25"/>
      <c r="V26" s="23">
        <f t="shared" si="2"/>
        <v>520</v>
      </c>
    </row>
    <row r="27" spans="1:22" x14ac:dyDescent="0.25">
      <c r="A27" s="16">
        <v>45720</v>
      </c>
      <c r="B27" s="37" t="s">
        <v>49</v>
      </c>
      <c r="C27" s="9"/>
      <c r="D27" s="9"/>
      <c r="E27" s="9"/>
      <c r="F27" s="9"/>
      <c r="G27" s="9"/>
      <c r="H27" s="9"/>
      <c r="I27" s="9"/>
      <c r="J27" s="9"/>
      <c r="K27" s="19">
        <f t="shared" si="3"/>
        <v>0</v>
      </c>
      <c r="L27" s="31"/>
      <c r="M27" s="31"/>
      <c r="N27" s="31"/>
      <c r="O27" s="31"/>
      <c r="P27" s="31"/>
      <c r="Q27" s="31">
        <f t="shared" si="1"/>
        <v>0</v>
      </c>
      <c r="R27" s="13"/>
      <c r="S27" s="13"/>
      <c r="T27" s="28"/>
      <c r="U27" s="25"/>
      <c r="V27" s="23">
        <f t="shared" si="2"/>
        <v>0</v>
      </c>
    </row>
    <row r="28" spans="1:22" x14ac:dyDescent="0.25">
      <c r="A28" s="16">
        <v>45721</v>
      </c>
      <c r="B28" s="37" t="s">
        <v>50</v>
      </c>
      <c r="C28" s="9"/>
      <c r="D28" s="9"/>
      <c r="E28" s="9"/>
      <c r="F28" s="9"/>
      <c r="G28" s="9"/>
      <c r="H28" s="9"/>
      <c r="I28" s="9"/>
      <c r="J28" s="9"/>
      <c r="K28" s="19">
        <f t="shared" si="3"/>
        <v>0</v>
      </c>
      <c r="L28" s="31"/>
      <c r="M28" s="31"/>
      <c r="N28" s="31"/>
      <c r="O28" s="31"/>
      <c r="P28" s="31"/>
      <c r="Q28" s="31">
        <f t="shared" si="1"/>
        <v>0</v>
      </c>
      <c r="R28" s="13" t="s">
        <v>34</v>
      </c>
      <c r="S28" s="13">
        <v>1</v>
      </c>
      <c r="T28" s="28"/>
      <c r="U28" s="25">
        <v>2450</v>
      </c>
      <c r="V28" s="23">
        <f t="shared" si="2"/>
        <v>2450</v>
      </c>
    </row>
    <row r="29" spans="1:22" x14ac:dyDescent="0.25">
      <c r="A29" s="16">
        <v>45721</v>
      </c>
      <c r="B29" s="37" t="s">
        <v>47</v>
      </c>
      <c r="C29" s="9">
        <v>8</v>
      </c>
      <c r="D29" s="9"/>
      <c r="E29" s="9"/>
      <c r="F29" s="9"/>
      <c r="G29" s="9"/>
      <c r="H29" s="9"/>
      <c r="I29" s="9"/>
      <c r="J29" s="9"/>
      <c r="K29" s="19">
        <f t="shared" si="3"/>
        <v>208</v>
      </c>
      <c r="L29" s="31"/>
      <c r="M29" s="31"/>
      <c r="N29" s="31"/>
      <c r="O29" s="31"/>
      <c r="P29" s="31"/>
      <c r="Q29" s="31">
        <f t="shared" si="1"/>
        <v>0</v>
      </c>
      <c r="R29" s="13"/>
      <c r="S29" s="13"/>
      <c r="T29" s="28"/>
      <c r="U29" s="25"/>
      <c r="V29" s="23">
        <f t="shared" si="2"/>
        <v>208</v>
      </c>
    </row>
    <row r="30" spans="1:22" x14ac:dyDescent="0.25">
      <c r="A30" s="16">
        <v>45721</v>
      </c>
      <c r="B30" s="37" t="s">
        <v>48</v>
      </c>
      <c r="C30" s="9"/>
      <c r="D30" s="9"/>
      <c r="E30" s="9"/>
      <c r="F30" s="9"/>
      <c r="G30" s="9"/>
      <c r="H30" s="9">
        <v>8</v>
      </c>
      <c r="I30" s="9">
        <v>8</v>
      </c>
      <c r="J30" s="9"/>
      <c r="K30" s="19">
        <f t="shared" si="3"/>
        <v>416</v>
      </c>
      <c r="L30" s="31"/>
      <c r="M30" s="31"/>
      <c r="N30" s="31"/>
      <c r="O30" s="31"/>
      <c r="P30" s="31"/>
      <c r="Q30" s="31">
        <f t="shared" si="1"/>
        <v>0</v>
      </c>
      <c r="R30" s="13"/>
      <c r="S30" s="13"/>
      <c r="T30" s="28"/>
      <c r="U30" s="25"/>
      <c r="V30" s="23">
        <f t="shared" si="2"/>
        <v>416</v>
      </c>
    </row>
    <row r="31" spans="1:22" x14ac:dyDescent="0.25">
      <c r="A31" s="16">
        <v>45722</v>
      </c>
      <c r="B31" s="37" t="s">
        <v>48</v>
      </c>
      <c r="C31" s="9"/>
      <c r="D31" s="9"/>
      <c r="E31" s="9"/>
      <c r="F31" s="9"/>
      <c r="G31" s="9"/>
      <c r="H31" s="9">
        <v>8</v>
      </c>
      <c r="I31" s="9">
        <v>8</v>
      </c>
      <c r="J31" s="9"/>
      <c r="K31" s="19">
        <f t="shared" si="0"/>
        <v>416</v>
      </c>
      <c r="L31" s="31"/>
      <c r="M31" s="31"/>
      <c r="N31" s="31"/>
      <c r="O31" s="31"/>
      <c r="P31" s="31"/>
      <c r="Q31" s="31">
        <f t="shared" si="1"/>
        <v>0</v>
      </c>
      <c r="R31" s="13"/>
      <c r="S31" s="13"/>
      <c r="T31" s="28"/>
      <c r="U31" s="25"/>
      <c r="V31" s="23">
        <f t="shared" si="2"/>
        <v>416</v>
      </c>
    </row>
    <row r="32" spans="1:22" x14ac:dyDescent="0.25">
      <c r="A32" s="16">
        <v>45726</v>
      </c>
      <c r="B32" s="37" t="s">
        <v>52</v>
      </c>
      <c r="C32" s="9">
        <v>8</v>
      </c>
      <c r="D32" s="9"/>
      <c r="E32" s="9"/>
      <c r="F32" s="9">
        <v>4</v>
      </c>
      <c r="G32" s="9"/>
      <c r="H32" s="9"/>
      <c r="I32" s="9">
        <v>8</v>
      </c>
      <c r="J32" s="9"/>
      <c r="K32" s="19">
        <f t="shared" si="0"/>
        <v>520</v>
      </c>
      <c r="L32" s="31"/>
      <c r="M32" s="31"/>
      <c r="N32" s="31"/>
      <c r="O32" s="31"/>
      <c r="P32" s="31"/>
      <c r="Q32" s="31">
        <f t="shared" si="1"/>
        <v>0</v>
      </c>
      <c r="R32" s="13"/>
      <c r="S32" s="13"/>
      <c r="T32" s="28"/>
      <c r="U32" s="25"/>
      <c r="V32" s="23">
        <f t="shared" si="2"/>
        <v>520</v>
      </c>
    </row>
    <row r="33" spans="1:22" x14ac:dyDescent="0.25">
      <c r="A33" s="16">
        <v>45727</v>
      </c>
      <c r="B33" s="37" t="s">
        <v>53</v>
      </c>
      <c r="C33" s="9">
        <v>8</v>
      </c>
      <c r="D33" s="9">
        <v>8</v>
      </c>
      <c r="E33" s="9"/>
      <c r="F33" s="9"/>
      <c r="G33" s="9"/>
      <c r="H33" s="9">
        <v>8</v>
      </c>
      <c r="I33" s="9">
        <v>8</v>
      </c>
      <c r="J33" s="9"/>
      <c r="K33" s="19">
        <f t="shared" si="0"/>
        <v>832</v>
      </c>
      <c r="L33" s="31"/>
      <c r="M33" s="31"/>
      <c r="N33" s="31"/>
      <c r="O33" s="31"/>
      <c r="P33" s="31"/>
      <c r="Q33" s="31">
        <f t="shared" si="1"/>
        <v>0</v>
      </c>
      <c r="R33" s="13"/>
      <c r="S33" s="13"/>
      <c r="T33" s="28"/>
      <c r="U33" s="25"/>
      <c r="V33" s="23">
        <f t="shared" si="2"/>
        <v>832</v>
      </c>
    </row>
    <row r="34" spans="1:22" x14ac:dyDescent="0.25">
      <c r="A34" s="16">
        <v>45727</v>
      </c>
      <c r="B34" s="37" t="s">
        <v>54</v>
      </c>
      <c r="C34" s="9"/>
      <c r="D34" s="9"/>
      <c r="E34" s="9"/>
      <c r="F34" s="9"/>
      <c r="G34" s="9"/>
      <c r="H34" s="9"/>
      <c r="I34" s="9"/>
      <c r="J34" s="9"/>
      <c r="K34" s="19">
        <f t="shared" si="0"/>
        <v>0</v>
      </c>
      <c r="L34" s="31"/>
      <c r="M34" s="31"/>
      <c r="N34" s="31"/>
      <c r="O34" s="31"/>
      <c r="P34" s="31"/>
      <c r="Q34" s="31">
        <f t="shared" si="1"/>
        <v>0</v>
      </c>
      <c r="R34" s="13" t="s">
        <v>55</v>
      </c>
      <c r="S34" s="13">
        <v>20</v>
      </c>
      <c r="T34" s="28"/>
      <c r="U34" s="25">
        <v>2000</v>
      </c>
      <c r="V34" s="23">
        <f t="shared" si="2"/>
        <v>2000</v>
      </c>
    </row>
    <row r="35" spans="1:22" x14ac:dyDescent="0.25">
      <c r="A35" s="16">
        <v>45728</v>
      </c>
      <c r="B35" s="37" t="s">
        <v>56</v>
      </c>
      <c r="C35" s="9">
        <v>4</v>
      </c>
      <c r="D35" s="9"/>
      <c r="E35" s="9"/>
      <c r="F35" s="9">
        <v>4</v>
      </c>
      <c r="G35" s="9"/>
      <c r="H35" s="9">
        <v>8</v>
      </c>
      <c r="I35" s="9">
        <v>8</v>
      </c>
      <c r="J35" s="9"/>
      <c r="K35" s="19">
        <f t="shared" si="0"/>
        <v>624</v>
      </c>
      <c r="L35" s="31"/>
      <c r="M35" s="31"/>
      <c r="N35" s="31"/>
      <c r="O35" s="31"/>
      <c r="P35" s="31"/>
      <c r="Q35" s="31">
        <f t="shared" si="1"/>
        <v>0</v>
      </c>
      <c r="R35" s="13"/>
      <c r="S35" s="13"/>
      <c r="T35" s="28"/>
      <c r="U35" s="25"/>
      <c r="V35" s="23">
        <f t="shared" si="2"/>
        <v>624</v>
      </c>
    </row>
    <row r="36" spans="1:22" x14ac:dyDescent="0.25">
      <c r="A36" s="16">
        <v>45729</v>
      </c>
      <c r="B36" s="37" t="s">
        <v>57</v>
      </c>
      <c r="C36" s="9"/>
      <c r="D36" s="9"/>
      <c r="E36" s="9"/>
      <c r="F36" s="9"/>
      <c r="G36" s="9"/>
      <c r="H36" s="9">
        <v>8</v>
      </c>
      <c r="I36" s="9">
        <v>8</v>
      </c>
      <c r="J36" s="9"/>
      <c r="K36" s="19">
        <f t="shared" si="0"/>
        <v>416</v>
      </c>
      <c r="L36" s="31"/>
      <c r="M36" s="31"/>
      <c r="N36" s="31"/>
      <c r="O36" s="31"/>
      <c r="P36" s="31"/>
      <c r="Q36" s="31">
        <f t="shared" si="1"/>
        <v>0</v>
      </c>
      <c r="R36" s="13"/>
      <c r="S36" s="13"/>
      <c r="T36" s="28"/>
      <c r="U36" s="25"/>
      <c r="V36" s="23">
        <f t="shared" si="2"/>
        <v>416</v>
      </c>
    </row>
    <row r="37" spans="1:22" x14ac:dyDescent="0.25">
      <c r="A37" s="16">
        <v>45791</v>
      </c>
      <c r="B37" s="37" t="s">
        <v>58</v>
      </c>
      <c r="C37" s="9"/>
      <c r="D37" s="9"/>
      <c r="E37" s="9"/>
      <c r="F37" s="9"/>
      <c r="G37" s="9"/>
      <c r="H37" s="9"/>
      <c r="I37" s="9"/>
      <c r="J37" s="9"/>
      <c r="K37" s="19">
        <f t="shared" si="0"/>
        <v>0</v>
      </c>
      <c r="L37" s="31"/>
      <c r="M37" s="31"/>
      <c r="N37" s="31"/>
      <c r="O37" s="31"/>
      <c r="P37" s="31"/>
      <c r="Q37" s="31">
        <f t="shared" si="1"/>
        <v>0</v>
      </c>
      <c r="R37" s="13" t="s">
        <v>34</v>
      </c>
      <c r="S37" s="13">
        <v>1</v>
      </c>
      <c r="T37" s="28"/>
      <c r="U37" s="25">
        <v>1020.64</v>
      </c>
      <c r="V37" s="23">
        <f t="shared" si="2"/>
        <v>1020.64</v>
      </c>
    </row>
    <row r="38" spans="1:22" x14ac:dyDescent="0.25">
      <c r="A38" s="16">
        <v>45730</v>
      </c>
      <c r="B38" s="37" t="s">
        <v>59</v>
      </c>
      <c r="C38" s="9"/>
      <c r="D38" s="9"/>
      <c r="E38" s="9"/>
      <c r="F38" s="9"/>
      <c r="G38" s="9"/>
      <c r="H38" s="9"/>
      <c r="I38" s="9"/>
      <c r="J38" s="9"/>
      <c r="K38" s="19">
        <f t="shared" si="0"/>
        <v>0</v>
      </c>
      <c r="L38" s="31"/>
      <c r="M38" s="31"/>
      <c r="N38" s="31"/>
      <c r="O38" s="31"/>
      <c r="P38" s="31"/>
      <c r="Q38" s="31">
        <f t="shared" si="1"/>
        <v>0</v>
      </c>
      <c r="R38" s="13" t="s">
        <v>34</v>
      </c>
      <c r="S38" s="13">
        <v>1</v>
      </c>
      <c r="T38" s="28"/>
      <c r="U38" s="25">
        <v>2539.6999999999998</v>
      </c>
      <c r="V38" s="23">
        <f t="shared" si="2"/>
        <v>2539.6999999999998</v>
      </c>
    </row>
    <row r="39" spans="1:22" x14ac:dyDescent="0.25">
      <c r="A39" s="16">
        <v>45730</v>
      </c>
      <c r="B39" s="37" t="s">
        <v>60</v>
      </c>
      <c r="C39" s="9"/>
      <c r="D39" s="9"/>
      <c r="E39" s="9"/>
      <c r="F39" s="9"/>
      <c r="G39" s="9"/>
      <c r="H39" s="9"/>
      <c r="I39" s="9"/>
      <c r="J39" s="9"/>
      <c r="K39" s="19">
        <f t="shared" si="0"/>
        <v>0</v>
      </c>
      <c r="L39" s="31"/>
      <c r="M39" s="31"/>
      <c r="N39" s="31"/>
      <c r="O39" s="31"/>
      <c r="P39" s="31"/>
      <c r="Q39" s="31">
        <f t="shared" si="1"/>
        <v>0</v>
      </c>
      <c r="R39" s="13" t="s">
        <v>34</v>
      </c>
      <c r="S39" s="13">
        <v>1</v>
      </c>
      <c r="T39" s="28"/>
      <c r="U39" s="25">
        <v>173.72</v>
      </c>
      <c r="V39" s="23">
        <f t="shared" si="2"/>
        <v>173.72</v>
      </c>
    </row>
    <row r="40" spans="1:22" x14ac:dyDescent="0.25">
      <c r="A40" s="16">
        <v>45730</v>
      </c>
      <c r="B40" s="37" t="s">
        <v>61</v>
      </c>
      <c r="C40" s="9"/>
      <c r="D40" s="9"/>
      <c r="E40" s="9"/>
      <c r="F40" s="9">
        <v>8</v>
      </c>
      <c r="G40" s="9">
        <v>8</v>
      </c>
      <c r="H40" s="9">
        <v>8</v>
      </c>
      <c r="I40" s="9">
        <v>8</v>
      </c>
      <c r="J40" s="9"/>
      <c r="K40" s="19">
        <f t="shared" si="0"/>
        <v>832</v>
      </c>
      <c r="L40" s="31"/>
      <c r="M40" s="31"/>
      <c r="N40" s="31"/>
      <c r="O40" s="31"/>
      <c r="P40" s="31"/>
      <c r="Q40" s="31">
        <f t="shared" si="1"/>
        <v>0</v>
      </c>
      <c r="R40" s="13"/>
      <c r="S40" s="13"/>
      <c r="T40" s="28"/>
      <c r="U40" s="25"/>
      <c r="V40" s="23">
        <f t="shared" si="2"/>
        <v>832</v>
      </c>
    </row>
    <row r="41" spans="1:22" x14ac:dyDescent="0.25">
      <c r="A41" s="16">
        <v>45733</v>
      </c>
      <c r="B41" s="37" t="s">
        <v>62</v>
      </c>
      <c r="C41" s="9"/>
      <c r="D41" s="9"/>
      <c r="E41" s="9"/>
      <c r="F41" s="9"/>
      <c r="G41" s="9"/>
      <c r="H41" s="9">
        <v>8</v>
      </c>
      <c r="I41" s="9">
        <v>8</v>
      </c>
      <c r="J41" s="9"/>
      <c r="K41" s="19">
        <f t="shared" si="0"/>
        <v>416</v>
      </c>
      <c r="L41" s="31"/>
      <c r="M41" s="31"/>
      <c r="N41" s="31"/>
      <c r="O41" s="31"/>
      <c r="P41" s="31"/>
      <c r="Q41" s="31">
        <f t="shared" si="1"/>
        <v>0</v>
      </c>
      <c r="R41" s="13"/>
      <c r="S41" s="13"/>
      <c r="T41" s="28"/>
      <c r="U41" s="25"/>
      <c r="V41" s="23">
        <f t="shared" si="2"/>
        <v>416</v>
      </c>
    </row>
    <row r="42" spans="1:22" x14ac:dyDescent="0.25">
      <c r="A42" s="16">
        <v>45734</v>
      </c>
      <c r="B42" s="37" t="s">
        <v>63</v>
      </c>
      <c r="C42" s="9">
        <v>4</v>
      </c>
      <c r="D42" s="9"/>
      <c r="E42" s="9"/>
      <c r="F42" s="9">
        <v>4</v>
      </c>
      <c r="G42" s="9"/>
      <c r="H42" s="9">
        <v>4</v>
      </c>
      <c r="I42" s="9">
        <v>4</v>
      </c>
      <c r="J42" s="9">
        <v>4</v>
      </c>
      <c r="K42" s="19">
        <f t="shared" si="0"/>
        <v>520</v>
      </c>
      <c r="L42" s="31"/>
      <c r="M42" s="31"/>
      <c r="N42" s="31"/>
      <c r="O42" s="31"/>
      <c r="P42" s="31"/>
      <c r="Q42" s="31">
        <f t="shared" si="1"/>
        <v>0</v>
      </c>
      <c r="R42" s="13"/>
      <c r="S42" s="13"/>
      <c r="T42" s="28"/>
      <c r="U42" s="25"/>
      <c r="V42" s="23">
        <f t="shared" si="2"/>
        <v>520</v>
      </c>
    </row>
    <row r="43" spans="1:22" x14ac:dyDescent="0.25">
      <c r="A43" s="16">
        <v>45734</v>
      </c>
      <c r="B43" s="37" t="s">
        <v>64</v>
      </c>
      <c r="C43" s="9"/>
      <c r="D43" s="9"/>
      <c r="E43" s="9"/>
      <c r="F43" s="9"/>
      <c r="G43" s="9"/>
      <c r="H43" s="9"/>
      <c r="I43" s="9"/>
      <c r="J43" s="9"/>
      <c r="K43" s="19">
        <f t="shared" si="0"/>
        <v>0</v>
      </c>
      <c r="L43" s="31"/>
      <c r="M43" s="31"/>
      <c r="N43" s="31"/>
      <c r="O43" s="31"/>
      <c r="P43" s="31"/>
      <c r="Q43" s="31">
        <f t="shared" si="1"/>
        <v>0</v>
      </c>
      <c r="R43" s="13" t="s">
        <v>55</v>
      </c>
      <c r="S43" s="13">
        <v>43</v>
      </c>
      <c r="T43" s="28"/>
      <c r="U43" s="25">
        <v>4549</v>
      </c>
      <c r="V43" s="23">
        <f t="shared" si="2"/>
        <v>4549</v>
      </c>
    </row>
    <row r="44" spans="1:22" x14ac:dyDescent="0.25">
      <c r="A44" s="16">
        <v>45735</v>
      </c>
      <c r="B44" s="37" t="s">
        <v>65</v>
      </c>
      <c r="C44" s="9">
        <v>8</v>
      </c>
      <c r="D44" s="9"/>
      <c r="E44" s="9"/>
      <c r="F44" s="9">
        <v>8</v>
      </c>
      <c r="G44" s="9"/>
      <c r="H44" s="9">
        <v>8</v>
      </c>
      <c r="I44" s="9">
        <v>8</v>
      </c>
      <c r="J44" s="9"/>
      <c r="K44" s="19">
        <f t="shared" si="0"/>
        <v>832</v>
      </c>
      <c r="L44" s="31"/>
      <c r="M44" s="31"/>
      <c r="N44" s="31"/>
      <c r="O44" s="31"/>
      <c r="P44" s="31"/>
      <c r="Q44" s="31">
        <f t="shared" si="1"/>
        <v>0</v>
      </c>
      <c r="R44" s="13"/>
      <c r="S44" s="13"/>
      <c r="T44" s="28"/>
      <c r="U44" s="25"/>
      <c r="V44" s="23">
        <f t="shared" si="2"/>
        <v>832</v>
      </c>
    </row>
    <row r="45" spans="1:22" x14ac:dyDescent="0.25">
      <c r="A45" s="16">
        <v>45736</v>
      </c>
      <c r="B45" s="37" t="s">
        <v>66</v>
      </c>
      <c r="C45" s="9"/>
      <c r="D45" s="9"/>
      <c r="E45" s="9"/>
      <c r="F45" s="9"/>
      <c r="G45" s="9"/>
      <c r="H45" s="9"/>
      <c r="I45" s="9"/>
      <c r="J45" s="9"/>
      <c r="K45" s="19">
        <f t="shared" si="0"/>
        <v>0</v>
      </c>
      <c r="L45" s="31"/>
      <c r="M45" s="31"/>
      <c r="N45" s="31"/>
      <c r="O45" s="31"/>
      <c r="P45" s="31"/>
      <c r="Q45" s="31">
        <f t="shared" si="1"/>
        <v>0</v>
      </c>
      <c r="R45" s="13" t="s">
        <v>67</v>
      </c>
      <c r="S45" s="13">
        <v>60</v>
      </c>
      <c r="T45" s="28"/>
      <c r="U45" s="25">
        <v>214</v>
      </c>
      <c r="V45" s="23">
        <f t="shared" si="2"/>
        <v>214</v>
      </c>
    </row>
    <row r="46" spans="1:22" x14ac:dyDescent="0.25">
      <c r="A46" s="16">
        <v>45736</v>
      </c>
      <c r="B46" s="37" t="s">
        <v>68</v>
      </c>
      <c r="C46" s="9"/>
      <c r="D46" s="9"/>
      <c r="E46" s="9"/>
      <c r="F46" s="9"/>
      <c r="G46" s="9"/>
      <c r="H46" s="9"/>
      <c r="I46" s="9"/>
      <c r="J46" s="9"/>
      <c r="K46" s="19">
        <f t="shared" si="0"/>
        <v>0</v>
      </c>
      <c r="L46" s="31"/>
      <c r="M46" s="31"/>
      <c r="N46" s="31"/>
      <c r="O46" s="31"/>
      <c r="P46" s="31"/>
      <c r="Q46" s="31">
        <f t="shared" si="1"/>
        <v>0</v>
      </c>
      <c r="R46" s="13" t="s">
        <v>55</v>
      </c>
      <c r="S46" s="13">
        <v>8</v>
      </c>
      <c r="T46" s="28"/>
      <c r="U46" s="25">
        <v>944</v>
      </c>
      <c r="V46" s="23">
        <f t="shared" si="2"/>
        <v>944</v>
      </c>
    </row>
    <row r="47" spans="1:22" ht="15.75" thickBot="1" x14ac:dyDescent="0.3">
      <c r="A47" s="35">
        <v>45736</v>
      </c>
      <c r="B47" s="38" t="s">
        <v>69</v>
      </c>
      <c r="C47" s="10">
        <v>4</v>
      </c>
      <c r="D47" s="10"/>
      <c r="E47" s="10"/>
      <c r="F47" s="10">
        <v>8</v>
      </c>
      <c r="G47" s="10"/>
      <c r="H47" s="10">
        <v>8</v>
      </c>
      <c r="I47" s="10">
        <v>8</v>
      </c>
      <c r="J47" s="10"/>
      <c r="K47" s="20">
        <f t="shared" si="0"/>
        <v>728</v>
      </c>
      <c r="L47" s="32"/>
      <c r="M47" s="32"/>
      <c r="N47" s="32"/>
      <c r="O47" s="32"/>
      <c r="P47" s="32"/>
      <c r="Q47" s="32">
        <f t="shared" si="1"/>
        <v>0</v>
      </c>
      <c r="R47" s="14"/>
      <c r="S47" s="14"/>
      <c r="T47" s="29"/>
      <c r="U47" s="26"/>
      <c r="V47" s="24">
        <f t="shared" si="2"/>
        <v>728</v>
      </c>
    </row>
    <row r="48" spans="1:22" ht="15.75" thickBot="1" x14ac:dyDescent="0.3">
      <c r="A48" s="49" t="s">
        <v>27</v>
      </c>
      <c r="B48" s="50"/>
      <c r="C48" s="39">
        <f>SUM(C7:C47)</f>
        <v>92</v>
      </c>
      <c r="D48" s="39">
        <f t="shared" ref="D48:K48" si="4">SUM(D7:D47)</f>
        <v>8</v>
      </c>
      <c r="E48" s="39">
        <f t="shared" si="4"/>
        <v>0</v>
      </c>
      <c r="F48" s="39">
        <f t="shared" si="4"/>
        <v>76</v>
      </c>
      <c r="G48" s="39">
        <f t="shared" si="4"/>
        <v>8</v>
      </c>
      <c r="H48" s="39">
        <f>SUM(H7:H47)</f>
        <v>168</v>
      </c>
      <c r="I48" s="39">
        <f t="shared" si="4"/>
        <v>176</v>
      </c>
      <c r="J48" s="39">
        <f t="shared" si="4"/>
        <v>4</v>
      </c>
      <c r="K48" s="20">
        <f t="shared" si="4"/>
        <v>13832</v>
      </c>
      <c r="L48" s="32">
        <f t="shared" ref="L48" si="5">SUM(L7:L47)</f>
        <v>0</v>
      </c>
      <c r="M48" s="32">
        <f t="shared" ref="M48" si="6">SUM(M7:M47)</f>
        <v>0</v>
      </c>
      <c r="N48" s="32">
        <f t="shared" ref="N48" si="7">SUM(N7:N47)</f>
        <v>0</v>
      </c>
      <c r="O48" s="32">
        <f t="shared" ref="O48" si="8">SUM(O7:O47)</f>
        <v>0</v>
      </c>
      <c r="P48" s="34">
        <f t="shared" ref="P48" si="9">SUM(P7:P47)</f>
        <v>1320</v>
      </c>
      <c r="Q48" s="32">
        <f t="shared" ref="Q48" si="10">SUM(Q7:Q47)</f>
        <v>2582.2399999999998</v>
      </c>
      <c r="R48" s="14">
        <f t="shared" ref="R48:S48" si="11">SUM(R7:R47)</f>
        <v>0</v>
      </c>
      <c r="S48" s="14">
        <f t="shared" si="11"/>
        <v>138</v>
      </c>
      <c r="T48" s="29">
        <f t="shared" ref="T48" si="12">SUM(T7:T47)</f>
        <v>482.56</v>
      </c>
      <c r="U48" s="26">
        <f t="shared" ref="U48" si="13">SUM(U7:U47)</f>
        <v>14373.619999999999</v>
      </c>
      <c r="V48" s="24">
        <f t="shared" ref="V48" si="14">SUM(V7:V47)</f>
        <v>30787.86</v>
      </c>
    </row>
    <row r="49" spans="1:22" ht="24" thickBot="1" x14ac:dyDescent="0.4">
      <c r="A49" s="60" t="s">
        <v>71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2"/>
    </row>
    <row r="50" spans="1:22" ht="19.5" customHeight="1" thickBot="1" x14ac:dyDescent="0.3">
      <c r="A50" s="4" t="s">
        <v>5</v>
      </c>
      <c r="B50" s="3" t="s">
        <v>28</v>
      </c>
      <c r="C50" s="63" t="s">
        <v>2</v>
      </c>
      <c r="D50" s="64"/>
      <c r="E50" s="64"/>
      <c r="F50" s="64"/>
      <c r="G50" s="64"/>
      <c r="H50" s="64"/>
      <c r="I50" s="64"/>
      <c r="J50" s="64"/>
      <c r="K50" s="65"/>
      <c r="L50" s="66" t="s">
        <v>3</v>
      </c>
      <c r="M50" s="67"/>
      <c r="N50" s="67"/>
      <c r="O50" s="67"/>
      <c r="P50" s="67"/>
      <c r="Q50" s="68"/>
      <c r="R50" s="69" t="s">
        <v>4</v>
      </c>
      <c r="S50" s="70"/>
      <c r="T50" s="70"/>
      <c r="U50" s="70"/>
      <c r="V50" s="71" t="s">
        <v>18</v>
      </c>
    </row>
    <row r="51" spans="1:22" ht="19.5" customHeight="1" thickBot="1" x14ac:dyDescent="0.3">
      <c r="A51" s="5" t="s">
        <v>6</v>
      </c>
      <c r="B51" s="3" t="s">
        <v>29</v>
      </c>
      <c r="C51" s="74" t="s">
        <v>13</v>
      </c>
      <c r="D51" s="77" t="s">
        <v>14</v>
      </c>
      <c r="E51" s="77" t="s">
        <v>9</v>
      </c>
      <c r="F51" s="77" t="s">
        <v>15</v>
      </c>
      <c r="G51" s="77" t="s">
        <v>10</v>
      </c>
      <c r="H51" s="77" t="s">
        <v>11</v>
      </c>
      <c r="I51" s="77" t="s">
        <v>12</v>
      </c>
      <c r="J51" s="80" t="s">
        <v>16</v>
      </c>
      <c r="K51" s="83" t="s">
        <v>17</v>
      </c>
      <c r="L51" s="86" t="s">
        <v>19</v>
      </c>
      <c r="M51" s="51" t="s">
        <v>20</v>
      </c>
      <c r="N51" s="51" t="s">
        <v>21</v>
      </c>
      <c r="O51" s="51" t="s">
        <v>22</v>
      </c>
      <c r="P51" s="51" t="s">
        <v>23</v>
      </c>
      <c r="Q51" s="54" t="s">
        <v>17</v>
      </c>
      <c r="R51" s="57" t="s">
        <v>24</v>
      </c>
      <c r="S51" s="40" t="s">
        <v>25</v>
      </c>
      <c r="T51" s="43" t="s">
        <v>26</v>
      </c>
      <c r="U51" s="46" t="s">
        <v>17</v>
      </c>
      <c r="V51" s="72"/>
    </row>
    <row r="52" spans="1:22" ht="19.5" customHeight="1" thickBot="1" x14ac:dyDescent="0.3">
      <c r="A52" s="2" t="s">
        <v>7</v>
      </c>
      <c r="B52" s="15">
        <v>45698</v>
      </c>
      <c r="C52" s="75"/>
      <c r="D52" s="78"/>
      <c r="E52" s="78"/>
      <c r="F52" s="78"/>
      <c r="G52" s="78"/>
      <c r="H52" s="78"/>
      <c r="I52" s="78"/>
      <c r="J52" s="81"/>
      <c r="K52" s="84"/>
      <c r="L52" s="87"/>
      <c r="M52" s="52"/>
      <c r="N52" s="52"/>
      <c r="O52" s="52"/>
      <c r="P52" s="52"/>
      <c r="Q52" s="55"/>
      <c r="R52" s="58"/>
      <c r="S52" s="41"/>
      <c r="T52" s="44"/>
      <c r="U52" s="47"/>
      <c r="V52" s="72"/>
    </row>
    <row r="53" spans="1:22" ht="19.5" customHeight="1" thickBot="1" x14ac:dyDescent="0.3">
      <c r="A53" s="2" t="s">
        <v>8</v>
      </c>
      <c r="B53" s="3"/>
      <c r="C53" s="75"/>
      <c r="D53" s="78"/>
      <c r="E53" s="78"/>
      <c r="F53" s="78"/>
      <c r="G53" s="78"/>
      <c r="H53" s="78"/>
      <c r="I53" s="78"/>
      <c r="J53" s="81"/>
      <c r="K53" s="84"/>
      <c r="L53" s="87"/>
      <c r="M53" s="52"/>
      <c r="N53" s="52"/>
      <c r="O53" s="52"/>
      <c r="P53" s="52"/>
      <c r="Q53" s="55"/>
      <c r="R53" s="58"/>
      <c r="S53" s="41"/>
      <c r="T53" s="44"/>
      <c r="U53" s="47"/>
      <c r="V53" s="72"/>
    </row>
    <row r="54" spans="1:22" ht="15.75" thickBot="1" x14ac:dyDescent="0.3">
      <c r="A54" s="6" t="s">
        <v>0</v>
      </c>
      <c r="B54" s="7" t="s">
        <v>1</v>
      </c>
      <c r="C54" s="76"/>
      <c r="D54" s="79"/>
      <c r="E54" s="79"/>
      <c r="F54" s="79"/>
      <c r="G54" s="79"/>
      <c r="H54" s="79"/>
      <c r="I54" s="79"/>
      <c r="J54" s="82"/>
      <c r="K54" s="85"/>
      <c r="L54" s="88"/>
      <c r="M54" s="53"/>
      <c r="N54" s="53"/>
      <c r="O54" s="53"/>
      <c r="P54" s="53"/>
      <c r="Q54" s="56"/>
      <c r="R54" s="59"/>
      <c r="S54" s="42"/>
      <c r="T54" s="45"/>
      <c r="U54" s="48"/>
      <c r="V54" s="73"/>
    </row>
    <row r="55" spans="1:22" x14ac:dyDescent="0.25">
      <c r="A55" s="17">
        <v>45737</v>
      </c>
      <c r="B55" s="37" t="s">
        <v>72</v>
      </c>
      <c r="C55" s="8"/>
      <c r="D55" s="8"/>
      <c r="E55" s="8"/>
      <c r="F55" s="8"/>
      <c r="G55" s="8"/>
      <c r="H55" s="8">
        <v>8</v>
      </c>
      <c r="I55" s="8">
        <v>8</v>
      </c>
      <c r="J55" s="8"/>
      <c r="K55" s="18">
        <f>SUM(C55:J55)*(26)</f>
        <v>416</v>
      </c>
      <c r="L55" s="30"/>
      <c r="M55" s="30"/>
      <c r="N55" s="30"/>
      <c r="O55" s="30"/>
      <c r="P55" s="30"/>
      <c r="Q55" s="30">
        <f>L55+M55+N55+O55+P55</f>
        <v>0</v>
      </c>
      <c r="R55" s="11"/>
      <c r="S55" s="11"/>
      <c r="T55" s="27"/>
      <c r="U55" s="12"/>
      <c r="V55" s="22">
        <f>U55+Q55+K55</f>
        <v>416</v>
      </c>
    </row>
    <row r="56" spans="1:22" x14ac:dyDescent="0.25">
      <c r="A56" s="16">
        <v>45738</v>
      </c>
      <c r="B56" s="37" t="s">
        <v>75</v>
      </c>
      <c r="C56" s="9"/>
      <c r="D56" s="9"/>
      <c r="E56" s="9"/>
      <c r="F56" s="9"/>
      <c r="G56" s="9"/>
      <c r="H56" s="9"/>
      <c r="I56" s="9"/>
      <c r="J56" s="9"/>
      <c r="K56" s="19">
        <f t="shared" ref="K56:K72" si="15">SUM(C56:J56)*(26)</f>
        <v>0</v>
      </c>
      <c r="L56" s="31"/>
      <c r="M56" s="31"/>
      <c r="N56" s="31"/>
      <c r="O56" s="31"/>
      <c r="P56" s="31"/>
      <c r="Q56" s="31">
        <f t="shared" ref="Q56:Q72" si="16">L56+M56+N56+O56+P56</f>
        <v>0</v>
      </c>
      <c r="R56" s="13" t="s">
        <v>76</v>
      </c>
      <c r="S56" s="13">
        <v>1</v>
      </c>
      <c r="T56" s="28"/>
      <c r="U56" s="25">
        <v>90.95</v>
      </c>
      <c r="V56" s="23">
        <f t="shared" ref="V56:V95" si="17">U56+Q56+K56</f>
        <v>90.95</v>
      </c>
    </row>
    <row r="57" spans="1:22" x14ac:dyDescent="0.25">
      <c r="A57" s="16">
        <v>45740</v>
      </c>
      <c r="B57" s="37" t="s">
        <v>73</v>
      </c>
      <c r="C57" s="9">
        <v>4</v>
      </c>
      <c r="D57" s="9"/>
      <c r="E57" s="9"/>
      <c r="F57" s="9"/>
      <c r="G57" s="9"/>
      <c r="H57" s="9"/>
      <c r="I57" s="9"/>
      <c r="J57" s="9"/>
      <c r="K57" s="19">
        <f t="shared" ref="K57:K59" si="18">SUM(C57:J57)*(26)</f>
        <v>104</v>
      </c>
      <c r="L57" s="31"/>
      <c r="M57" s="31"/>
      <c r="N57" s="31"/>
      <c r="O57" s="31"/>
      <c r="P57" s="31"/>
      <c r="Q57" s="31">
        <f t="shared" si="16"/>
        <v>0</v>
      </c>
      <c r="R57" s="13"/>
      <c r="S57" s="13"/>
      <c r="T57" s="28"/>
      <c r="U57" s="25"/>
      <c r="V57" s="23">
        <f t="shared" si="17"/>
        <v>104</v>
      </c>
    </row>
    <row r="58" spans="1:22" x14ac:dyDescent="0.25">
      <c r="A58" s="16">
        <v>45740</v>
      </c>
      <c r="B58" s="37" t="s">
        <v>74</v>
      </c>
      <c r="C58" s="9"/>
      <c r="D58" s="9"/>
      <c r="E58" s="9"/>
      <c r="F58" s="9">
        <v>8</v>
      </c>
      <c r="G58" s="9"/>
      <c r="H58" s="9">
        <v>8</v>
      </c>
      <c r="I58" s="9">
        <v>8</v>
      </c>
      <c r="J58" s="9"/>
      <c r="K58" s="19">
        <f t="shared" si="18"/>
        <v>624</v>
      </c>
      <c r="L58" s="31"/>
      <c r="M58" s="31"/>
      <c r="N58" s="31"/>
      <c r="O58" s="31"/>
      <c r="P58" s="31"/>
      <c r="Q58" s="31">
        <f t="shared" si="16"/>
        <v>0</v>
      </c>
      <c r="R58" s="13"/>
      <c r="S58" s="13"/>
      <c r="T58" s="28"/>
      <c r="U58" s="25"/>
      <c r="V58" s="23">
        <f t="shared" si="17"/>
        <v>624</v>
      </c>
    </row>
    <row r="59" spans="1:22" x14ac:dyDescent="0.25">
      <c r="A59" s="16">
        <v>45740</v>
      </c>
      <c r="B59" s="37" t="s">
        <v>77</v>
      </c>
      <c r="C59" s="9"/>
      <c r="D59" s="9"/>
      <c r="E59" s="9"/>
      <c r="F59" s="9"/>
      <c r="G59" s="9"/>
      <c r="H59" s="9"/>
      <c r="I59" s="9"/>
      <c r="J59" s="9"/>
      <c r="K59" s="19">
        <f t="shared" si="18"/>
        <v>0</v>
      </c>
      <c r="L59" s="31"/>
      <c r="M59" s="31"/>
      <c r="N59" s="31"/>
      <c r="O59" s="31"/>
      <c r="P59" s="31"/>
      <c r="Q59" s="31">
        <f t="shared" si="16"/>
        <v>0</v>
      </c>
      <c r="R59" s="13" t="s">
        <v>34</v>
      </c>
      <c r="S59" s="13">
        <v>1</v>
      </c>
      <c r="T59" s="28"/>
      <c r="U59" s="25">
        <v>68.7</v>
      </c>
      <c r="V59" s="23">
        <f t="shared" si="17"/>
        <v>68.7</v>
      </c>
    </row>
    <row r="60" spans="1:22" x14ac:dyDescent="0.25">
      <c r="A60" s="16">
        <v>45740</v>
      </c>
      <c r="B60" s="37" t="s">
        <v>78</v>
      </c>
      <c r="C60" s="9"/>
      <c r="D60" s="9"/>
      <c r="E60" s="9"/>
      <c r="F60" s="9"/>
      <c r="G60" s="9"/>
      <c r="H60" s="9"/>
      <c r="I60" s="9"/>
      <c r="J60" s="9"/>
      <c r="K60" s="19">
        <f t="shared" si="15"/>
        <v>0</v>
      </c>
      <c r="L60" s="31"/>
      <c r="M60" s="31"/>
      <c r="N60" s="31"/>
      <c r="O60" s="31"/>
      <c r="P60" s="31"/>
      <c r="Q60" s="31">
        <f t="shared" si="16"/>
        <v>0</v>
      </c>
      <c r="R60" s="13" t="s">
        <v>34</v>
      </c>
      <c r="S60" s="13">
        <v>1</v>
      </c>
      <c r="T60" s="28"/>
      <c r="U60" s="25">
        <v>309.89999999999998</v>
      </c>
      <c r="V60" s="23">
        <f t="shared" si="17"/>
        <v>309.89999999999998</v>
      </c>
    </row>
    <row r="61" spans="1:22" x14ac:dyDescent="0.25">
      <c r="A61" s="16">
        <v>45741</v>
      </c>
      <c r="B61" s="37" t="s">
        <v>79</v>
      </c>
      <c r="C61" s="9"/>
      <c r="D61" s="9"/>
      <c r="E61" s="9"/>
      <c r="F61" s="9"/>
      <c r="G61" s="9"/>
      <c r="H61" s="9">
        <v>4</v>
      </c>
      <c r="I61" s="9">
        <v>4</v>
      </c>
      <c r="J61" s="9"/>
      <c r="K61" s="19">
        <f t="shared" si="15"/>
        <v>208</v>
      </c>
      <c r="L61" s="31"/>
      <c r="M61" s="31"/>
      <c r="N61" s="31"/>
      <c r="O61" s="31"/>
      <c r="P61" s="31"/>
      <c r="Q61" s="31">
        <f t="shared" si="16"/>
        <v>0</v>
      </c>
      <c r="R61" s="13"/>
      <c r="S61" s="13"/>
      <c r="T61" s="28"/>
      <c r="U61" s="25"/>
      <c r="V61" s="23">
        <f t="shared" si="17"/>
        <v>208</v>
      </c>
    </row>
    <row r="62" spans="1:22" x14ac:dyDescent="0.25">
      <c r="A62" s="16">
        <v>45742</v>
      </c>
      <c r="B62" s="37" t="s">
        <v>87</v>
      </c>
      <c r="C62" s="9">
        <v>8</v>
      </c>
      <c r="D62" s="9">
        <v>8</v>
      </c>
      <c r="E62" s="9">
        <v>8</v>
      </c>
      <c r="F62" s="9">
        <v>8</v>
      </c>
      <c r="G62" s="9">
        <v>8</v>
      </c>
      <c r="H62" s="9">
        <v>8</v>
      </c>
      <c r="I62" s="9">
        <v>8</v>
      </c>
      <c r="J62" s="9"/>
      <c r="K62" s="19">
        <f t="shared" ref="K62:K68" si="19">SUM(C62:J62)*(26)</f>
        <v>1456</v>
      </c>
      <c r="L62" s="31"/>
      <c r="M62" s="31"/>
      <c r="N62" s="31"/>
      <c r="O62" s="31"/>
      <c r="P62" s="31"/>
      <c r="Q62" s="31">
        <f t="shared" ref="Q62:Q68" si="20">L62+M62+N62+O62+P62</f>
        <v>0</v>
      </c>
      <c r="R62" s="13"/>
      <c r="S62" s="13"/>
      <c r="T62" s="28"/>
      <c r="U62" s="25"/>
      <c r="V62" s="23">
        <f t="shared" ref="V62:V68" si="21">U62+Q62+K62</f>
        <v>1456</v>
      </c>
    </row>
    <row r="63" spans="1:22" x14ac:dyDescent="0.25">
      <c r="A63" s="16">
        <v>45747</v>
      </c>
      <c r="B63" s="37" t="s">
        <v>80</v>
      </c>
      <c r="C63" s="9">
        <v>6</v>
      </c>
      <c r="D63" s="9">
        <v>4</v>
      </c>
      <c r="E63" s="9">
        <v>4</v>
      </c>
      <c r="F63" s="9">
        <v>6</v>
      </c>
      <c r="G63" s="9">
        <v>4</v>
      </c>
      <c r="H63" s="9">
        <v>4</v>
      </c>
      <c r="I63" s="9">
        <v>4</v>
      </c>
      <c r="J63" s="9">
        <v>4</v>
      </c>
      <c r="K63" s="19">
        <f t="shared" si="19"/>
        <v>936</v>
      </c>
      <c r="L63" s="31"/>
      <c r="M63" s="33"/>
      <c r="N63" s="31"/>
      <c r="O63" s="31"/>
      <c r="P63" s="31"/>
      <c r="Q63" s="31">
        <f t="shared" si="20"/>
        <v>0</v>
      </c>
      <c r="R63" s="13"/>
      <c r="S63" s="13"/>
      <c r="T63" s="28"/>
      <c r="U63" s="25"/>
      <c r="V63" s="23">
        <f t="shared" si="21"/>
        <v>936</v>
      </c>
    </row>
    <row r="64" spans="1:22" x14ac:dyDescent="0.25">
      <c r="A64" s="16">
        <v>45747</v>
      </c>
      <c r="B64" s="37" t="s">
        <v>81</v>
      </c>
      <c r="C64" s="9"/>
      <c r="D64" s="9"/>
      <c r="E64" s="9"/>
      <c r="F64" s="9"/>
      <c r="G64" s="9"/>
      <c r="H64" s="9"/>
      <c r="I64" s="9"/>
      <c r="J64" s="9"/>
      <c r="K64" s="19">
        <f t="shared" si="19"/>
        <v>0</v>
      </c>
      <c r="L64" s="31"/>
      <c r="M64" s="31"/>
      <c r="N64" s="31"/>
      <c r="O64" s="31"/>
      <c r="P64" s="31"/>
      <c r="Q64" s="31">
        <f t="shared" si="20"/>
        <v>0</v>
      </c>
      <c r="R64" s="13" t="s">
        <v>32</v>
      </c>
      <c r="S64" s="13">
        <v>17</v>
      </c>
      <c r="T64" s="28"/>
      <c r="U64" s="25">
        <v>229.34</v>
      </c>
      <c r="V64" s="23">
        <f t="shared" si="21"/>
        <v>229.34</v>
      </c>
    </row>
    <row r="65" spans="1:23" x14ac:dyDescent="0.25">
      <c r="A65" s="16">
        <v>45747</v>
      </c>
      <c r="B65" s="37" t="s">
        <v>82</v>
      </c>
      <c r="C65" s="9"/>
      <c r="D65" s="9"/>
      <c r="E65" s="9"/>
      <c r="F65" s="9"/>
      <c r="G65" s="9"/>
      <c r="H65" s="9"/>
      <c r="I65" s="9"/>
      <c r="J65" s="9"/>
      <c r="K65" s="19">
        <f t="shared" si="19"/>
        <v>0</v>
      </c>
      <c r="L65" s="31"/>
      <c r="M65" s="31"/>
      <c r="N65" s="31"/>
      <c r="O65" s="31"/>
      <c r="P65" s="31"/>
      <c r="Q65" s="31">
        <f t="shared" si="20"/>
        <v>0</v>
      </c>
      <c r="R65" s="13" t="s">
        <v>83</v>
      </c>
      <c r="S65" s="13">
        <v>46.83</v>
      </c>
      <c r="T65" s="28">
        <v>13</v>
      </c>
      <c r="U65" s="25">
        <f>T65*S65</f>
        <v>608.79</v>
      </c>
      <c r="V65" s="23">
        <f t="shared" si="21"/>
        <v>608.79</v>
      </c>
    </row>
    <row r="66" spans="1:23" x14ac:dyDescent="0.25">
      <c r="A66" s="16">
        <v>45747</v>
      </c>
      <c r="B66" s="37" t="s">
        <v>84</v>
      </c>
      <c r="C66" s="9"/>
      <c r="D66" s="9"/>
      <c r="E66" s="9"/>
      <c r="F66" s="9"/>
      <c r="G66" s="9"/>
      <c r="H66" s="9"/>
      <c r="I66" s="9"/>
      <c r="J66" s="9"/>
      <c r="K66" s="19">
        <f t="shared" si="19"/>
        <v>0</v>
      </c>
      <c r="L66" s="31"/>
      <c r="M66" s="31"/>
      <c r="N66" s="31"/>
      <c r="O66" s="31"/>
      <c r="P66" s="31"/>
      <c r="Q66" s="31">
        <f t="shared" si="20"/>
        <v>0</v>
      </c>
      <c r="R66" s="13" t="s">
        <v>83</v>
      </c>
      <c r="S66" s="13">
        <v>36</v>
      </c>
      <c r="T66" s="28"/>
      <c r="U66" s="25">
        <v>3808.46</v>
      </c>
      <c r="V66" s="23">
        <f t="shared" si="21"/>
        <v>3808.46</v>
      </c>
    </row>
    <row r="67" spans="1:23" x14ac:dyDescent="0.25">
      <c r="A67" s="16">
        <v>45747</v>
      </c>
      <c r="B67" s="37" t="s">
        <v>85</v>
      </c>
      <c r="C67" s="9"/>
      <c r="D67" s="9"/>
      <c r="E67" s="9"/>
      <c r="F67" s="9"/>
      <c r="G67" s="9"/>
      <c r="H67" s="9"/>
      <c r="I67" s="9"/>
      <c r="J67" s="9"/>
      <c r="K67" s="19">
        <f t="shared" si="19"/>
        <v>0</v>
      </c>
      <c r="L67" s="31"/>
      <c r="M67" s="31"/>
      <c r="N67" s="31"/>
      <c r="O67" s="31"/>
      <c r="P67" s="31"/>
      <c r="Q67" s="31">
        <f t="shared" si="20"/>
        <v>0</v>
      </c>
      <c r="R67" s="13" t="s">
        <v>55</v>
      </c>
      <c r="S67" s="13">
        <v>41.76</v>
      </c>
      <c r="T67" s="28">
        <v>15</v>
      </c>
      <c r="U67" s="25">
        <f>T67*S67</f>
        <v>626.4</v>
      </c>
      <c r="V67" s="23">
        <f t="shared" si="21"/>
        <v>626.4</v>
      </c>
    </row>
    <row r="68" spans="1:23" x14ac:dyDescent="0.25">
      <c r="A68" s="16">
        <v>45747</v>
      </c>
      <c r="B68" s="37" t="s">
        <v>86</v>
      </c>
      <c r="C68" s="9"/>
      <c r="D68" s="9"/>
      <c r="E68" s="9"/>
      <c r="F68" s="9"/>
      <c r="G68" s="9"/>
      <c r="H68" s="9"/>
      <c r="I68" s="9"/>
      <c r="J68" s="9"/>
      <c r="K68" s="19">
        <f t="shared" si="19"/>
        <v>0</v>
      </c>
      <c r="L68" s="31"/>
      <c r="M68" s="31"/>
      <c r="N68" s="31"/>
      <c r="O68" s="31"/>
      <c r="P68" s="31"/>
      <c r="Q68" s="31">
        <f t="shared" si="20"/>
        <v>0</v>
      </c>
      <c r="R68" s="13" t="s">
        <v>34</v>
      </c>
      <c r="S68" s="13">
        <v>1</v>
      </c>
      <c r="T68" s="28"/>
      <c r="U68" s="25">
        <v>3636.8</v>
      </c>
      <c r="V68" s="23">
        <f t="shared" si="21"/>
        <v>3636.8</v>
      </c>
    </row>
    <row r="69" spans="1:23" x14ac:dyDescent="0.25">
      <c r="A69" s="16">
        <v>45770</v>
      </c>
      <c r="B69" s="37" t="s">
        <v>88</v>
      </c>
      <c r="C69" s="9"/>
      <c r="D69" s="9"/>
      <c r="E69" s="9"/>
      <c r="F69" s="9"/>
      <c r="G69" s="9"/>
      <c r="H69" s="9">
        <v>4</v>
      </c>
      <c r="I69" s="9"/>
      <c r="J69" s="9"/>
      <c r="K69" s="19">
        <f t="shared" si="15"/>
        <v>104</v>
      </c>
      <c r="L69" s="31"/>
      <c r="M69" s="31"/>
      <c r="N69" s="31"/>
      <c r="O69" s="31"/>
      <c r="P69" s="31"/>
      <c r="Q69" s="31">
        <f t="shared" si="16"/>
        <v>0</v>
      </c>
      <c r="R69" s="13" t="s">
        <v>34</v>
      </c>
      <c r="S69" s="13">
        <v>1</v>
      </c>
      <c r="T69" s="28"/>
      <c r="U69" s="25">
        <v>886</v>
      </c>
      <c r="V69" s="23">
        <f t="shared" si="17"/>
        <v>990</v>
      </c>
    </row>
    <row r="70" spans="1:23" x14ac:dyDescent="0.25">
      <c r="A70" s="16">
        <v>45775</v>
      </c>
      <c r="B70" s="37" t="s">
        <v>89</v>
      </c>
      <c r="C70" s="9"/>
      <c r="D70" s="9"/>
      <c r="E70" s="9"/>
      <c r="F70" s="9"/>
      <c r="G70" s="9"/>
      <c r="H70" s="9"/>
      <c r="I70" s="9"/>
      <c r="J70" s="9"/>
      <c r="K70" s="19">
        <f t="shared" si="15"/>
        <v>0</v>
      </c>
      <c r="L70" s="31"/>
      <c r="M70" s="31"/>
      <c r="N70" s="31"/>
      <c r="O70" s="31"/>
      <c r="P70" s="31"/>
      <c r="Q70" s="31">
        <f t="shared" si="16"/>
        <v>0</v>
      </c>
      <c r="R70" s="13" t="s">
        <v>34</v>
      </c>
      <c r="S70" s="13">
        <v>1</v>
      </c>
      <c r="T70" s="28"/>
      <c r="U70" s="25">
        <v>445.58</v>
      </c>
      <c r="V70" s="23">
        <f t="shared" si="17"/>
        <v>445.58</v>
      </c>
    </row>
    <row r="71" spans="1:23" x14ac:dyDescent="0.25">
      <c r="A71" s="16">
        <v>45775</v>
      </c>
      <c r="B71" s="37" t="s">
        <v>90</v>
      </c>
      <c r="C71" s="9"/>
      <c r="D71" s="9"/>
      <c r="E71" s="9"/>
      <c r="F71" s="9"/>
      <c r="G71" s="9"/>
      <c r="H71" s="9"/>
      <c r="I71" s="9"/>
      <c r="J71" s="9"/>
      <c r="K71" s="19">
        <f t="shared" si="15"/>
        <v>0</v>
      </c>
      <c r="L71" s="31"/>
      <c r="M71" s="31"/>
      <c r="N71" s="31"/>
      <c r="O71" s="31"/>
      <c r="P71" s="31"/>
      <c r="Q71" s="31">
        <f t="shared" si="16"/>
        <v>0</v>
      </c>
      <c r="R71" s="13" t="s">
        <v>34</v>
      </c>
      <c r="S71" s="13">
        <v>40</v>
      </c>
      <c r="T71" s="28">
        <v>3.29</v>
      </c>
      <c r="U71" s="25">
        <f>T71*S71</f>
        <v>131.6</v>
      </c>
      <c r="V71" s="23">
        <f t="shared" si="17"/>
        <v>131.6</v>
      </c>
    </row>
    <row r="72" spans="1:23" x14ac:dyDescent="0.25">
      <c r="A72" s="16">
        <v>45775</v>
      </c>
      <c r="B72" s="37" t="s">
        <v>91</v>
      </c>
      <c r="C72" s="9"/>
      <c r="D72" s="9"/>
      <c r="E72" s="9"/>
      <c r="F72" s="9"/>
      <c r="G72" s="9"/>
      <c r="H72" s="9"/>
      <c r="I72" s="9"/>
      <c r="J72" s="9"/>
      <c r="K72" s="19">
        <f t="shared" si="15"/>
        <v>0</v>
      </c>
      <c r="L72" s="31"/>
      <c r="M72" s="31"/>
      <c r="N72" s="31"/>
      <c r="O72" s="31"/>
      <c r="P72" s="31"/>
      <c r="Q72" s="31">
        <f t="shared" si="16"/>
        <v>0</v>
      </c>
      <c r="R72" s="13" t="s">
        <v>93</v>
      </c>
      <c r="S72" s="13">
        <v>2</v>
      </c>
      <c r="T72" s="28">
        <v>150</v>
      </c>
      <c r="U72" s="25">
        <f>T72*S72</f>
        <v>300</v>
      </c>
      <c r="V72" s="23">
        <f t="shared" si="17"/>
        <v>300</v>
      </c>
    </row>
    <row r="73" spans="1:23" x14ac:dyDescent="0.25">
      <c r="A73" s="16">
        <v>45776</v>
      </c>
      <c r="B73" s="37" t="s">
        <v>91</v>
      </c>
      <c r="C73" s="9"/>
      <c r="D73" s="9"/>
      <c r="E73" s="9"/>
      <c r="F73" s="9"/>
      <c r="G73" s="9"/>
      <c r="H73" s="9"/>
      <c r="I73" s="9"/>
      <c r="J73" s="9"/>
      <c r="K73" s="19"/>
      <c r="L73" s="31"/>
      <c r="M73" s="31"/>
      <c r="N73" s="31"/>
      <c r="O73" s="31"/>
      <c r="P73" s="31"/>
      <c r="Q73" s="31">
        <f t="shared" ref="Q73:Q93" si="22">L73+M73+N73+O73+P73</f>
        <v>0</v>
      </c>
      <c r="R73" s="13" t="s">
        <v>93</v>
      </c>
      <c r="S73" s="13">
        <v>2</v>
      </c>
      <c r="T73" s="28">
        <v>150</v>
      </c>
      <c r="U73" s="25">
        <f>T73*S73</f>
        <v>300</v>
      </c>
      <c r="V73" s="23">
        <f t="shared" si="17"/>
        <v>300</v>
      </c>
    </row>
    <row r="74" spans="1:23" x14ac:dyDescent="0.25">
      <c r="A74" s="16">
        <v>45776</v>
      </c>
      <c r="B74" s="37" t="s">
        <v>99</v>
      </c>
      <c r="C74" s="9"/>
      <c r="D74" s="9"/>
      <c r="E74" s="9"/>
      <c r="F74" s="9"/>
      <c r="G74" s="9"/>
      <c r="H74" s="9"/>
      <c r="I74" s="9"/>
      <c r="J74" s="9"/>
      <c r="K74" s="19"/>
      <c r="L74" s="31"/>
      <c r="M74" s="31"/>
      <c r="N74" s="31"/>
      <c r="O74" s="31"/>
      <c r="P74" s="31"/>
      <c r="Q74" s="31"/>
      <c r="R74" s="13" t="s">
        <v>76</v>
      </c>
      <c r="S74" s="13">
        <v>1</v>
      </c>
      <c r="T74" s="28">
        <v>317.02999999999997</v>
      </c>
      <c r="U74" s="25">
        <f>T74*S74</f>
        <v>317.02999999999997</v>
      </c>
      <c r="V74" s="23">
        <f t="shared" si="17"/>
        <v>317.02999999999997</v>
      </c>
    </row>
    <row r="75" spans="1:23" x14ac:dyDescent="0.25">
      <c r="A75" s="16">
        <v>45777</v>
      </c>
      <c r="B75" s="37" t="s">
        <v>92</v>
      </c>
      <c r="C75" s="9"/>
      <c r="D75" s="9"/>
      <c r="E75" s="9"/>
      <c r="F75" s="9"/>
      <c r="G75" s="9"/>
      <c r="H75" s="9"/>
      <c r="I75" s="9"/>
      <c r="J75" s="9"/>
      <c r="K75" s="19">
        <f t="shared" ref="K75:K76" si="23">SUM(C75:J75)*(26)</f>
        <v>0</v>
      </c>
      <c r="L75" s="31"/>
      <c r="M75" s="31"/>
      <c r="N75" s="31"/>
      <c r="O75" s="31"/>
      <c r="P75" s="31"/>
      <c r="Q75" s="31">
        <f t="shared" si="22"/>
        <v>0</v>
      </c>
      <c r="R75" s="13" t="s">
        <v>93</v>
      </c>
      <c r="S75" s="13">
        <v>2</v>
      </c>
      <c r="T75" s="28">
        <v>150</v>
      </c>
      <c r="U75" s="25">
        <f t="shared" ref="U75:U93" si="24">T75*S75</f>
        <v>300</v>
      </c>
      <c r="V75" s="23">
        <f t="shared" si="17"/>
        <v>300</v>
      </c>
    </row>
    <row r="76" spans="1:23" x14ac:dyDescent="0.25">
      <c r="A76" s="16">
        <v>45777</v>
      </c>
      <c r="B76" s="37" t="s">
        <v>94</v>
      </c>
      <c r="C76" s="9">
        <v>4</v>
      </c>
      <c r="D76" s="9"/>
      <c r="E76" s="9"/>
      <c r="F76" s="9">
        <v>4</v>
      </c>
      <c r="G76" s="9"/>
      <c r="H76" s="9">
        <v>4</v>
      </c>
      <c r="I76" s="9">
        <v>4</v>
      </c>
      <c r="J76" s="9"/>
      <c r="K76" s="19">
        <f t="shared" si="23"/>
        <v>416</v>
      </c>
      <c r="L76" s="31"/>
      <c r="M76" s="31"/>
      <c r="N76" s="31"/>
      <c r="O76" s="31"/>
      <c r="P76" s="31"/>
      <c r="Q76" s="31">
        <f t="shared" si="22"/>
        <v>0</v>
      </c>
      <c r="R76" s="13" t="s">
        <v>34</v>
      </c>
      <c r="S76" s="13">
        <v>1</v>
      </c>
      <c r="T76" s="28">
        <v>92.9</v>
      </c>
      <c r="U76" s="25">
        <f t="shared" si="24"/>
        <v>92.9</v>
      </c>
      <c r="V76" s="23">
        <f t="shared" si="17"/>
        <v>508.9</v>
      </c>
    </row>
    <row r="77" spans="1:23" x14ac:dyDescent="0.25">
      <c r="A77" s="16">
        <v>45777</v>
      </c>
      <c r="B77" s="37" t="s">
        <v>96</v>
      </c>
      <c r="C77" s="9"/>
      <c r="D77" s="9"/>
      <c r="E77" s="9"/>
      <c r="F77" s="9"/>
      <c r="G77" s="9"/>
      <c r="H77" s="9"/>
      <c r="I77" s="9"/>
      <c r="J77" s="9"/>
      <c r="K77" s="19"/>
      <c r="L77" s="31"/>
      <c r="M77" s="31"/>
      <c r="N77" s="31"/>
      <c r="O77" s="31"/>
      <c r="P77" s="31"/>
      <c r="Q77" s="31">
        <f t="shared" si="22"/>
        <v>0</v>
      </c>
      <c r="R77" s="13" t="s">
        <v>76</v>
      </c>
      <c r="S77" s="13">
        <v>1</v>
      </c>
      <c r="T77" s="28">
        <v>92.9</v>
      </c>
      <c r="U77" s="25">
        <f t="shared" si="24"/>
        <v>92.9</v>
      </c>
      <c r="V77" s="23">
        <f t="shared" si="17"/>
        <v>92.9</v>
      </c>
    </row>
    <row r="78" spans="1:23" x14ac:dyDescent="0.25">
      <c r="A78" s="16">
        <v>45779</v>
      </c>
      <c r="B78" s="37" t="s">
        <v>95</v>
      </c>
      <c r="C78" s="9">
        <v>8</v>
      </c>
      <c r="D78" s="9">
        <v>4</v>
      </c>
      <c r="E78" s="9"/>
      <c r="F78" s="9">
        <v>8</v>
      </c>
      <c r="G78" s="9"/>
      <c r="H78" s="9">
        <v>8</v>
      </c>
      <c r="I78" s="9">
        <v>8</v>
      </c>
      <c r="J78" s="9"/>
      <c r="K78" s="19">
        <f t="shared" ref="K78:K80" si="25">SUM(C78:J78)*(26)</f>
        <v>936</v>
      </c>
      <c r="L78" s="31"/>
      <c r="M78" s="31"/>
      <c r="N78" s="31"/>
      <c r="O78" s="31"/>
      <c r="P78" s="31"/>
      <c r="Q78" s="31">
        <f t="shared" si="22"/>
        <v>0</v>
      </c>
      <c r="R78" s="13"/>
      <c r="S78" s="13"/>
      <c r="T78" s="28"/>
      <c r="U78" s="25"/>
      <c r="V78" s="23">
        <f t="shared" si="17"/>
        <v>936</v>
      </c>
    </row>
    <row r="79" spans="1:23" x14ac:dyDescent="0.25">
      <c r="A79" s="16">
        <v>45779</v>
      </c>
      <c r="B79" s="37" t="s">
        <v>97</v>
      </c>
      <c r="C79" s="9"/>
      <c r="D79" s="9"/>
      <c r="E79" s="9"/>
      <c r="F79" s="9"/>
      <c r="G79" s="9"/>
      <c r="H79" s="9"/>
      <c r="I79" s="9"/>
      <c r="J79" s="9"/>
      <c r="K79" s="19">
        <f t="shared" si="25"/>
        <v>0</v>
      </c>
      <c r="L79" s="31"/>
      <c r="M79" s="31"/>
      <c r="N79" s="31"/>
      <c r="O79" s="31"/>
      <c r="P79" s="31"/>
      <c r="Q79" s="31">
        <f t="shared" si="22"/>
        <v>0</v>
      </c>
      <c r="R79" s="13" t="s">
        <v>76</v>
      </c>
      <c r="S79" s="13">
        <v>1</v>
      </c>
      <c r="T79" s="28">
        <v>7.6</v>
      </c>
      <c r="U79" s="25">
        <f t="shared" si="24"/>
        <v>7.6</v>
      </c>
      <c r="V79" s="23">
        <f t="shared" si="17"/>
        <v>7.6</v>
      </c>
    </row>
    <row r="80" spans="1:23" x14ac:dyDescent="0.25">
      <c r="A80" s="16">
        <v>45779</v>
      </c>
      <c r="B80" s="37" t="s">
        <v>98</v>
      </c>
      <c r="C80" s="9"/>
      <c r="D80" s="9"/>
      <c r="E80" s="9"/>
      <c r="F80" s="9"/>
      <c r="G80" s="9"/>
      <c r="H80" s="9"/>
      <c r="I80" s="9"/>
      <c r="J80" s="9"/>
      <c r="K80" s="19">
        <f t="shared" si="25"/>
        <v>0</v>
      </c>
      <c r="L80" s="31"/>
      <c r="M80" s="31"/>
      <c r="N80" s="31"/>
      <c r="O80" s="31"/>
      <c r="P80" s="31"/>
      <c r="Q80" s="31">
        <f t="shared" si="22"/>
        <v>0</v>
      </c>
      <c r="R80" s="13" t="s">
        <v>55</v>
      </c>
      <c r="S80" s="13">
        <v>10</v>
      </c>
      <c r="T80" s="28">
        <v>30</v>
      </c>
      <c r="U80" s="25">
        <f t="shared" si="24"/>
        <v>300</v>
      </c>
      <c r="V80" s="23">
        <f t="shared" si="17"/>
        <v>300</v>
      </c>
      <c r="W80" t="s">
        <v>101</v>
      </c>
    </row>
    <row r="81" spans="1:23" x14ac:dyDescent="0.25">
      <c r="A81" s="16">
        <v>45779</v>
      </c>
      <c r="B81" s="37" t="s">
        <v>100</v>
      </c>
      <c r="C81" s="9"/>
      <c r="D81" s="9"/>
      <c r="E81" s="9"/>
      <c r="F81" s="9"/>
      <c r="G81" s="9"/>
      <c r="H81" s="9"/>
      <c r="I81" s="9"/>
      <c r="J81" s="9"/>
      <c r="K81" s="19">
        <f t="shared" ref="K81:K93" si="26">SUM(C81:J81)*(26)</f>
        <v>0</v>
      </c>
      <c r="L81" s="31"/>
      <c r="M81" s="31"/>
      <c r="N81" s="31"/>
      <c r="O81" s="31"/>
      <c r="P81" s="31"/>
      <c r="Q81" s="31">
        <f t="shared" si="22"/>
        <v>0</v>
      </c>
      <c r="R81" s="13" t="s">
        <v>34</v>
      </c>
      <c r="S81" s="13">
        <v>1</v>
      </c>
      <c r="T81" s="28">
        <v>120.96</v>
      </c>
      <c r="U81" s="25">
        <f t="shared" si="24"/>
        <v>120.96</v>
      </c>
      <c r="V81" s="23">
        <f t="shared" si="17"/>
        <v>120.96</v>
      </c>
    </row>
    <row r="82" spans="1:23" x14ac:dyDescent="0.25">
      <c r="A82" s="16">
        <v>45779</v>
      </c>
      <c r="B82" s="37" t="s">
        <v>102</v>
      </c>
      <c r="C82" s="9"/>
      <c r="D82" s="9"/>
      <c r="E82" s="9"/>
      <c r="F82" s="9"/>
      <c r="G82" s="9"/>
      <c r="H82" s="9"/>
      <c r="I82" s="9"/>
      <c r="J82" s="9"/>
      <c r="K82" s="19">
        <f t="shared" si="26"/>
        <v>0</v>
      </c>
      <c r="L82" s="31"/>
      <c r="M82" s="31"/>
      <c r="N82" s="31"/>
      <c r="O82" s="31"/>
      <c r="P82" s="31"/>
      <c r="Q82" s="31">
        <f t="shared" si="22"/>
        <v>0</v>
      </c>
      <c r="R82" s="13" t="s">
        <v>34</v>
      </c>
      <c r="S82" s="13">
        <v>1</v>
      </c>
      <c r="T82" s="28">
        <v>1503.66</v>
      </c>
      <c r="U82" s="25">
        <f t="shared" si="24"/>
        <v>1503.66</v>
      </c>
      <c r="V82" s="23">
        <f t="shared" si="17"/>
        <v>1503.66</v>
      </c>
    </row>
    <row r="83" spans="1:23" x14ac:dyDescent="0.25">
      <c r="A83" s="16">
        <v>45782</v>
      </c>
      <c r="B83" s="37" t="s">
        <v>95</v>
      </c>
      <c r="C83" s="9">
        <v>8</v>
      </c>
      <c r="D83" s="9"/>
      <c r="E83" s="9"/>
      <c r="F83" s="9">
        <v>8</v>
      </c>
      <c r="G83" s="9"/>
      <c r="H83" s="9">
        <v>8</v>
      </c>
      <c r="I83" s="9">
        <v>8</v>
      </c>
      <c r="J83" s="9"/>
      <c r="K83" s="19">
        <f t="shared" si="26"/>
        <v>832</v>
      </c>
      <c r="L83" s="31"/>
      <c r="M83" s="31"/>
      <c r="N83" s="31"/>
      <c r="O83" s="31"/>
      <c r="P83" s="31"/>
      <c r="Q83" s="31">
        <f t="shared" si="22"/>
        <v>0</v>
      </c>
      <c r="R83" s="13"/>
      <c r="S83" s="13"/>
      <c r="T83" s="28"/>
      <c r="U83" s="25">
        <f t="shared" si="24"/>
        <v>0</v>
      </c>
      <c r="V83" s="23">
        <f t="shared" si="17"/>
        <v>832</v>
      </c>
    </row>
    <row r="84" spans="1:23" x14ac:dyDescent="0.25">
      <c r="A84" s="16">
        <v>45782</v>
      </c>
      <c r="B84" s="37" t="s">
        <v>103</v>
      </c>
      <c r="C84" s="9"/>
      <c r="D84" s="9"/>
      <c r="E84" s="9"/>
      <c r="F84" s="9"/>
      <c r="G84" s="9"/>
      <c r="H84" s="9"/>
      <c r="I84" s="9"/>
      <c r="J84" s="9"/>
      <c r="K84" s="19">
        <f t="shared" si="26"/>
        <v>0</v>
      </c>
      <c r="L84" s="31"/>
      <c r="M84" s="31"/>
      <c r="N84" s="31"/>
      <c r="O84" s="31"/>
      <c r="P84" s="31"/>
      <c r="Q84" s="31">
        <f t="shared" si="22"/>
        <v>0</v>
      </c>
      <c r="R84" s="13" t="s">
        <v>55</v>
      </c>
      <c r="S84" s="13">
        <v>10</v>
      </c>
      <c r="T84" s="28"/>
      <c r="U84" s="25">
        <f t="shared" si="24"/>
        <v>0</v>
      </c>
      <c r="V84" s="23">
        <f t="shared" si="17"/>
        <v>0</v>
      </c>
    </row>
    <row r="85" spans="1:23" x14ac:dyDescent="0.25">
      <c r="A85" s="16">
        <v>45782</v>
      </c>
      <c r="B85" s="37" t="s">
        <v>104</v>
      </c>
      <c r="C85" s="9"/>
      <c r="D85" s="9"/>
      <c r="E85" s="9"/>
      <c r="F85" s="9"/>
      <c r="G85" s="9"/>
      <c r="H85" s="9"/>
      <c r="I85" s="9"/>
      <c r="J85" s="9"/>
      <c r="K85" s="19">
        <f t="shared" si="26"/>
        <v>0</v>
      </c>
      <c r="L85" s="31"/>
      <c r="M85" s="31"/>
      <c r="N85" s="31"/>
      <c r="O85" s="31"/>
      <c r="P85" s="31"/>
      <c r="Q85" s="31">
        <f t="shared" si="22"/>
        <v>0</v>
      </c>
      <c r="R85" s="13" t="s">
        <v>34</v>
      </c>
      <c r="S85" s="13">
        <v>1</v>
      </c>
      <c r="T85" s="28">
        <v>27.12</v>
      </c>
      <c r="U85" s="25">
        <f t="shared" si="24"/>
        <v>27.12</v>
      </c>
      <c r="V85" s="23">
        <f t="shared" si="17"/>
        <v>27.12</v>
      </c>
    </row>
    <row r="86" spans="1:23" x14ac:dyDescent="0.25">
      <c r="A86" s="16">
        <v>45782</v>
      </c>
      <c r="B86" s="37" t="s">
        <v>105</v>
      </c>
      <c r="C86" s="9"/>
      <c r="D86" s="9"/>
      <c r="E86" s="9"/>
      <c r="F86" s="9"/>
      <c r="G86" s="9"/>
      <c r="H86" s="9"/>
      <c r="I86" s="9"/>
      <c r="J86" s="9"/>
      <c r="K86" s="19">
        <f t="shared" si="26"/>
        <v>0</v>
      </c>
      <c r="L86" s="31"/>
      <c r="M86" s="31"/>
      <c r="N86" s="31"/>
      <c r="O86" s="31"/>
      <c r="P86" s="31"/>
      <c r="Q86" s="31">
        <f t="shared" si="22"/>
        <v>0</v>
      </c>
      <c r="R86" s="13" t="s">
        <v>34</v>
      </c>
      <c r="S86" s="13">
        <v>1</v>
      </c>
      <c r="T86" s="28">
        <v>290.39999999999998</v>
      </c>
      <c r="U86" s="25">
        <f t="shared" si="24"/>
        <v>290.39999999999998</v>
      </c>
      <c r="V86" s="23">
        <f t="shared" si="17"/>
        <v>290.39999999999998</v>
      </c>
    </row>
    <row r="87" spans="1:23" x14ac:dyDescent="0.25">
      <c r="A87" s="16">
        <v>45782</v>
      </c>
      <c r="B87" s="37" t="s">
        <v>106</v>
      </c>
      <c r="C87" s="9"/>
      <c r="D87" s="9"/>
      <c r="E87" s="9"/>
      <c r="F87" s="9"/>
      <c r="G87" s="9"/>
      <c r="H87" s="9"/>
      <c r="I87" s="9"/>
      <c r="J87" s="9"/>
      <c r="K87" s="19">
        <f t="shared" si="26"/>
        <v>0</v>
      </c>
      <c r="L87" s="31"/>
      <c r="M87" s="31"/>
      <c r="N87" s="31"/>
      <c r="O87" s="31"/>
      <c r="P87" s="31"/>
      <c r="Q87" s="31">
        <f t="shared" si="22"/>
        <v>0</v>
      </c>
      <c r="R87" s="13" t="s">
        <v>34</v>
      </c>
      <c r="S87" s="13">
        <v>1</v>
      </c>
      <c r="T87" s="28">
        <v>72.75</v>
      </c>
      <c r="U87" s="25">
        <f t="shared" si="24"/>
        <v>72.75</v>
      </c>
      <c r="V87" s="23">
        <f t="shared" si="17"/>
        <v>72.75</v>
      </c>
    </row>
    <row r="88" spans="1:23" x14ac:dyDescent="0.25">
      <c r="A88" s="16">
        <v>45782</v>
      </c>
      <c r="B88" s="37" t="s">
        <v>107</v>
      </c>
      <c r="C88" s="9"/>
      <c r="D88" s="9"/>
      <c r="E88" s="9"/>
      <c r="F88" s="9"/>
      <c r="G88" s="9"/>
      <c r="H88" s="9"/>
      <c r="I88" s="9"/>
      <c r="J88" s="9"/>
      <c r="K88" s="19">
        <f t="shared" si="26"/>
        <v>0</v>
      </c>
      <c r="L88" s="31"/>
      <c r="M88" s="31"/>
      <c r="N88" s="31"/>
      <c r="O88" s="31"/>
      <c r="P88" s="31"/>
      <c r="Q88" s="31">
        <f t="shared" si="22"/>
        <v>0</v>
      </c>
      <c r="R88" s="13" t="s">
        <v>34</v>
      </c>
      <c r="S88" s="13">
        <v>1</v>
      </c>
      <c r="T88" s="28">
        <v>9</v>
      </c>
      <c r="U88" s="25">
        <f t="shared" si="24"/>
        <v>9</v>
      </c>
      <c r="V88" s="23">
        <f t="shared" si="17"/>
        <v>9</v>
      </c>
    </row>
    <row r="89" spans="1:23" x14ac:dyDescent="0.25">
      <c r="A89" s="16">
        <v>45783</v>
      </c>
      <c r="B89" s="37" t="s">
        <v>108</v>
      </c>
      <c r="C89" s="9"/>
      <c r="D89" s="9"/>
      <c r="E89" s="9"/>
      <c r="F89" s="9"/>
      <c r="G89" s="9"/>
      <c r="H89" s="9"/>
      <c r="I89" s="9"/>
      <c r="J89" s="9"/>
      <c r="K89" s="19">
        <f t="shared" si="26"/>
        <v>0</v>
      </c>
      <c r="L89" s="31"/>
      <c r="M89" s="31"/>
      <c r="N89" s="31"/>
      <c r="O89" s="31"/>
      <c r="P89" s="31"/>
      <c r="Q89" s="31">
        <f t="shared" si="22"/>
        <v>0</v>
      </c>
      <c r="R89" s="13" t="s">
        <v>34</v>
      </c>
      <c r="S89" s="13">
        <v>1</v>
      </c>
      <c r="T89" s="28">
        <v>321.38</v>
      </c>
      <c r="U89" s="25">
        <f t="shared" si="24"/>
        <v>321.38</v>
      </c>
      <c r="V89" s="23">
        <f t="shared" si="17"/>
        <v>321.38</v>
      </c>
    </row>
    <row r="90" spans="1:23" x14ac:dyDescent="0.25">
      <c r="A90" s="16">
        <v>45783</v>
      </c>
      <c r="B90" s="37" t="s">
        <v>109</v>
      </c>
      <c r="C90" s="9"/>
      <c r="D90" s="9"/>
      <c r="E90" s="9"/>
      <c r="F90" s="9"/>
      <c r="G90" s="9"/>
      <c r="H90" s="9"/>
      <c r="I90" s="9"/>
      <c r="J90" s="9"/>
      <c r="K90" s="19">
        <f t="shared" si="26"/>
        <v>0</v>
      </c>
      <c r="L90" s="31"/>
      <c r="M90" s="31"/>
      <c r="N90" s="31"/>
      <c r="O90" s="31"/>
      <c r="P90" s="31"/>
      <c r="Q90" s="31">
        <f t="shared" si="22"/>
        <v>0</v>
      </c>
      <c r="R90" s="13" t="s">
        <v>34</v>
      </c>
      <c r="S90" s="13">
        <v>1</v>
      </c>
      <c r="T90" s="28">
        <v>25.52</v>
      </c>
      <c r="U90" s="25">
        <f t="shared" si="24"/>
        <v>25.52</v>
      </c>
      <c r="V90" s="23">
        <f t="shared" si="17"/>
        <v>25.52</v>
      </c>
    </row>
    <row r="91" spans="1:23" x14ac:dyDescent="0.25">
      <c r="A91" s="16">
        <v>45783</v>
      </c>
      <c r="B91" s="37" t="s">
        <v>95</v>
      </c>
      <c r="C91" s="9">
        <v>4</v>
      </c>
      <c r="D91" s="9"/>
      <c r="E91" s="9"/>
      <c r="F91" s="9">
        <v>4</v>
      </c>
      <c r="G91" s="9"/>
      <c r="H91" s="9">
        <v>4</v>
      </c>
      <c r="I91" s="9">
        <v>4</v>
      </c>
      <c r="J91" s="9"/>
      <c r="K91" s="19">
        <f t="shared" si="26"/>
        <v>416</v>
      </c>
      <c r="L91" s="31"/>
      <c r="M91" s="31"/>
      <c r="N91" s="31"/>
      <c r="O91" s="31"/>
      <c r="P91" s="31"/>
      <c r="Q91" s="31">
        <f t="shared" si="22"/>
        <v>0</v>
      </c>
      <c r="R91" s="13"/>
      <c r="S91" s="13"/>
      <c r="T91" s="28"/>
      <c r="U91" s="25">
        <f t="shared" si="24"/>
        <v>0</v>
      </c>
      <c r="V91" s="23">
        <f t="shared" si="17"/>
        <v>416</v>
      </c>
    </row>
    <row r="92" spans="1:23" x14ac:dyDescent="0.25">
      <c r="A92" s="16">
        <v>45784</v>
      </c>
      <c r="B92" s="37" t="s">
        <v>95</v>
      </c>
      <c r="C92" s="9">
        <v>8</v>
      </c>
      <c r="D92" s="9"/>
      <c r="E92" s="9"/>
      <c r="F92" s="9">
        <v>8</v>
      </c>
      <c r="G92" s="9"/>
      <c r="H92" s="9"/>
      <c r="I92" s="9"/>
      <c r="J92" s="9"/>
      <c r="K92" s="19">
        <f t="shared" si="26"/>
        <v>416</v>
      </c>
      <c r="L92" s="31"/>
      <c r="M92" s="31"/>
      <c r="N92" s="31"/>
      <c r="O92" s="31"/>
      <c r="P92" s="31"/>
      <c r="Q92" s="31">
        <f t="shared" si="22"/>
        <v>0</v>
      </c>
      <c r="R92" s="13"/>
      <c r="S92" s="13"/>
      <c r="T92" s="28"/>
      <c r="U92" s="25">
        <f t="shared" si="24"/>
        <v>0</v>
      </c>
      <c r="V92" s="23">
        <f t="shared" si="17"/>
        <v>416</v>
      </c>
      <c r="W92" t="s">
        <v>111</v>
      </c>
    </row>
    <row r="93" spans="1:23" x14ac:dyDescent="0.25">
      <c r="A93" s="16">
        <v>45785</v>
      </c>
      <c r="B93" s="37" t="s">
        <v>95</v>
      </c>
      <c r="C93" s="9">
        <v>8</v>
      </c>
      <c r="D93" s="9"/>
      <c r="E93" s="9"/>
      <c r="F93" s="9">
        <v>8</v>
      </c>
      <c r="G93" s="9"/>
      <c r="H93" s="9">
        <v>8</v>
      </c>
      <c r="I93" s="9">
        <v>8</v>
      </c>
      <c r="J93" s="9"/>
      <c r="K93" s="19">
        <f t="shared" si="26"/>
        <v>832</v>
      </c>
      <c r="L93" s="31"/>
      <c r="M93" s="31"/>
      <c r="N93" s="31"/>
      <c r="O93" s="31"/>
      <c r="P93" s="31"/>
      <c r="Q93" s="31">
        <f t="shared" si="22"/>
        <v>0</v>
      </c>
      <c r="R93" s="13"/>
      <c r="S93" s="13"/>
      <c r="T93" s="28"/>
      <c r="U93" s="25">
        <f t="shared" si="24"/>
        <v>0</v>
      </c>
      <c r="V93" s="23">
        <f t="shared" si="17"/>
        <v>832</v>
      </c>
    </row>
    <row r="94" spans="1:23" x14ac:dyDescent="0.25">
      <c r="A94" s="16">
        <v>45785</v>
      </c>
      <c r="B94" s="37" t="s">
        <v>110</v>
      </c>
      <c r="C94" s="9"/>
      <c r="D94" s="9"/>
      <c r="E94" s="9"/>
      <c r="F94" s="9"/>
      <c r="G94" s="9"/>
      <c r="H94" s="9"/>
      <c r="I94" s="9"/>
      <c r="J94" s="9"/>
      <c r="K94" s="19">
        <f t="shared" ref="K94:K95" si="27">SUM(C94:J94)*(26)</f>
        <v>0</v>
      </c>
      <c r="L94" s="31"/>
      <c r="M94" s="31"/>
      <c r="N94" s="31"/>
      <c r="O94" s="31"/>
      <c r="P94" s="31"/>
      <c r="Q94" s="31">
        <f t="shared" ref="Q94:Q95" si="28">L94+M94+N94+O94+P94</f>
        <v>0</v>
      </c>
      <c r="R94" s="13" t="s">
        <v>34</v>
      </c>
      <c r="S94" s="13">
        <v>1</v>
      </c>
      <c r="T94" s="28">
        <v>26.55</v>
      </c>
      <c r="U94" s="25">
        <f t="shared" ref="U94:U95" si="29">T94*S94</f>
        <v>26.55</v>
      </c>
      <c r="V94" s="23">
        <f t="shared" si="17"/>
        <v>26.55</v>
      </c>
    </row>
    <row r="95" spans="1:23" ht="15.75" thickBot="1" x14ac:dyDescent="0.3">
      <c r="A95" s="16">
        <v>45786</v>
      </c>
      <c r="B95" s="37" t="s">
        <v>112</v>
      </c>
      <c r="C95" s="9"/>
      <c r="D95" s="9"/>
      <c r="E95" s="9"/>
      <c r="F95" s="9"/>
      <c r="G95" s="9"/>
      <c r="H95" s="9"/>
      <c r="I95" s="9"/>
      <c r="J95" s="9"/>
      <c r="K95" s="19">
        <f t="shared" si="27"/>
        <v>0</v>
      </c>
      <c r="L95" s="31"/>
      <c r="M95" s="31"/>
      <c r="N95" s="31"/>
      <c r="O95" s="31"/>
      <c r="P95" s="31"/>
      <c r="Q95" s="31">
        <f t="shared" si="28"/>
        <v>0</v>
      </c>
      <c r="R95" s="13" t="s">
        <v>34</v>
      </c>
      <c r="S95" s="13">
        <v>1</v>
      </c>
      <c r="T95" s="28">
        <v>25.05</v>
      </c>
      <c r="U95" s="25">
        <f t="shared" si="29"/>
        <v>25.05</v>
      </c>
      <c r="V95" s="24">
        <f t="shared" si="17"/>
        <v>25.05</v>
      </c>
    </row>
    <row r="96" spans="1:23" ht="15.75" thickBot="1" x14ac:dyDescent="0.3">
      <c r="A96" s="49" t="s">
        <v>27</v>
      </c>
      <c r="B96" s="50"/>
      <c r="C96" s="10">
        <f>SUM(C55:C95)+C48</f>
        <v>150</v>
      </c>
      <c r="D96" s="10">
        <f t="shared" ref="D96:J96" si="30">SUM(D55:D95)+D48</f>
        <v>24</v>
      </c>
      <c r="E96" s="10">
        <f t="shared" si="30"/>
        <v>12</v>
      </c>
      <c r="F96" s="10">
        <f t="shared" si="30"/>
        <v>138</v>
      </c>
      <c r="G96" s="10">
        <f t="shared" si="30"/>
        <v>20</v>
      </c>
      <c r="H96" s="10">
        <f t="shared" si="30"/>
        <v>236</v>
      </c>
      <c r="I96" s="10">
        <f t="shared" si="30"/>
        <v>240</v>
      </c>
      <c r="J96" s="10">
        <f t="shared" si="30"/>
        <v>8</v>
      </c>
      <c r="K96" s="20">
        <f>SUM(K55:K95)+K48</f>
        <v>21528</v>
      </c>
      <c r="L96" s="32">
        <f t="shared" ref="L96:T96" si="31">SUM(L55:L95)</f>
        <v>0</v>
      </c>
      <c r="M96" s="32">
        <f t="shared" si="31"/>
        <v>0</v>
      </c>
      <c r="N96" s="32">
        <f t="shared" si="31"/>
        <v>0</v>
      </c>
      <c r="O96" s="32">
        <f t="shared" si="31"/>
        <v>0</v>
      </c>
      <c r="P96" s="34">
        <f t="shared" si="31"/>
        <v>0</v>
      </c>
      <c r="Q96" s="21">
        <f>SUM(Q55:Q95)+Q48</f>
        <v>2582.2399999999998</v>
      </c>
      <c r="R96" s="14">
        <f t="shared" si="31"/>
        <v>0</v>
      </c>
      <c r="S96" s="14">
        <f t="shared" si="31"/>
        <v>227.59</v>
      </c>
      <c r="T96" s="29">
        <f t="shared" si="31"/>
        <v>3444.1100000000006</v>
      </c>
      <c r="U96" s="26">
        <f>SUM(U55:U95)+U48</f>
        <v>29348.959999999999</v>
      </c>
      <c r="V96" s="24">
        <f>SUM(V55:V95)+V48</f>
        <v>53459.199999999997</v>
      </c>
    </row>
    <row r="97" spans="1:22" ht="24" thickBot="1" x14ac:dyDescent="0.4">
      <c r="A97" s="60" t="s">
        <v>113</v>
      </c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2"/>
    </row>
    <row r="98" spans="1:22" ht="15.75" thickBot="1" x14ac:dyDescent="0.3">
      <c r="A98" s="4" t="s">
        <v>5</v>
      </c>
      <c r="B98" s="3" t="s">
        <v>28</v>
      </c>
      <c r="C98" s="63" t="s">
        <v>2</v>
      </c>
      <c r="D98" s="64"/>
      <c r="E98" s="64"/>
      <c r="F98" s="64"/>
      <c r="G98" s="64"/>
      <c r="H98" s="64"/>
      <c r="I98" s="64"/>
      <c r="J98" s="64"/>
      <c r="K98" s="65"/>
      <c r="L98" s="66" t="s">
        <v>3</v>
      </c>
      <c r="M98" s="67"/>
      <c r="N98" s="67"/>
      <c r="O98" s="67"/>
      <c r="P98" s="67"/>
      <c r="Q98" s="68"/>
      <c r="R98" s="69" t="s">
        <v>4</v>
      </c>
      <c r="S98" s="70"/>
      <c r="T98" s="70"/>
      <c r="U98" s="70"/>
      <c r="V98" s="71" t="s">
        <v>18</v>
      </c>
    </row>
    <row r="99" spans="1:22" ht="15.75" thickBot="1" x14ac:dyDescent="0.3">
      <c r="A99" s="5" t="s">
        <v>6</v>
      </c>
      <c r="B99" s="3" t="s">
        <v>29</v>
      </c>
      <c r="C99" s="74" t="s">
        <v>13</v>
      </c>
      <c r="D99" s="77" t="s">
        <v>14</v>
      </c>
      <c r="E99" s="77" t="s">
        <v>9</v>
      </c>
      <c r="F99" s="77" t="s">
        <v>15</v>
      </c>
      <c r="G99" s="77" t="s">
        <v>10</v>
      </c>
      <c r="H99" s="77" t="s">
        <v>11</v>
      </c>
      <c r="I99" s="77" t="s">
        <v>12</v>
      </c>
      <c r="J99" s="80" t="s">
        <v>16</v>
      </c>
      <c r="K99" s="83" t="s">
        <v>17</v>
      </c>
      <c r="L99" s="86" t="s">
        <v>19</v>
      </c>
      <c r="M99" s="51" t="s">
        <v>20</v>
      </c>
      <c r="N99" s="51" t="s">
        <v>21</v>
      </c>
      <c r="O99" s="51" t="s">
        <v>22</v>
      </c>
      <c r="P99" s="51" t="s">
        <v>23</v>
      </c>
      <c r="Q99" s="54" t="s">
        <v>17</v>
      </c>
      <c r="R99" s="57" t="s">
        <v>24</v>
      </c>
      <c r="S99" s="40" t="s">
        <v>25</v>
      </c>
      <c r="T99" s="43" t="s">
        <v>26</v>
      </c>
      <c r="U99" s="46" t="s">
        <v>17</v>
      </c>
      <c r="V99" s="72"/>
    </row>
    <row r="100" spans="1:22" ht="15.75" thickBot="1" x14ac:dyDescent="0.3">
      <c r="A100" s="2" t="s">
        <v>7</v>
      </c>
      <c r="B100" s="15">
        <v>45698</v>
      </c>
      <c r="C100" s="75"/>
      <c r="D100" s="78"/>
      <c r="E100" s="78"/>
      <c r="F100" s="78"/>
      <c r="G100" s="78"/>
      <c r="H100" s="78"/>
      <c r="I100" s="78"/>
      <c r="J100" s="81"/>
      <c r="K100" s="84"/>
      <c r="L100" s="87"/>
      <c r="M100" s="52"/>
      <c r="N100" s="52"/>
      <c r="O100" s="52"/>
      <c r="P100" s="52"/>
      <c r="Q100" s="55"/>
      <c r="R100" s="58"/>
      <c r="S100" s="41"/>
      <c r="T100" s="44"/>
      <c r="U100" s="47"/>
      <c r="V100" s="72"/>
    </row>
    <row r="101" spans="1:22" ht="15.75" thickBot="1" x14ac:dyDescent="0.3">
      <c r="A101" s="2" t="s">
        <v>8</v>
      </c>
      <c r="B101" s="3"/>
      <c r="C101" s="75"/>
      <c r="D101" s="78"/>
      <c r="E101" s="78"/>
      <c r="F101" s="78"/>
      <c r="G101" s="78"/>
      <c r="H101" s="78"/>
      <c r="I101" s="78"/>
      <c r="J101" s="81"/>
      <c r="K101" s="84"/>
      <c r="L101" s="87"/>
      <c r="M101" s="52"/>
      <c r="N101" s="52"/>
      <c r="O101" s="52"/>
      <c r="P101" s="52"/>
      <c r="Q101" s="55"/>
      <c r="R101" s="58"/>
      <c r="S101" s="41"/>
      <c r="T101" s="44"/>
      <c r="U101" s="47"/>
      <c r="V101" s="72"/>
    </row>
    <row r="102" spans="1:22" ht="15.75" thickBot="1" x14ac:dyDescent="0.3">
      <c r="A102" s="6" t="s">
        <v>0</v>
      </c>
      <c r="B102" s="7" t="s">
        <v>1</v>
      </c>
      <c r="C102" s="76"/>
      <c r="D102" s="79"/>
      <c r="E102" s="79"/>
      <c r="F102" s="79"/>
      <c r="G102" s="79"/>
      <c r="H102" s="79"/>
      <c r="I102" s="79"/>
      <c r="J102" s="82"/>
      <c r="K102" s="85"/>
      <c r="L102" s="88"/>
      <c r="M102" s="53"/>
      <c r="N102" s="53"/>
      <c r="O102" s="53"/>
      <c r="P102" s="53"/>
      <c r="Q102" s="56"/>
      <c r="R102" s="59"/>
      <c r="S102" s="42"/>
      <c r="T102" s="45"/>
      <c r="U102" s="48"/>
      <c r="V102" s="73"/>
    </row>
    <row r="103" spans="1:22" x14ac:dyDescent="0.25">
      <c r="A103" s="17">
        <v>45786</v>
      </c>
      <c r="B103" s="37" t="s">
        <v>114</v>
      </c>
      <c r="C103" s="8"/>
      <c r="D103" s="8"/>
      <c r="E103" s="8"/>
      <c r="F103" s="8"/>
      <c r="G103" s="8"/>
      <c r="H103" s="8">
        <v>8</v>
      </c>
      <c r="I103" s="8">
        <v>8</v>
      </c>
      <c r="J103" s="8"/>
      <c r="K103" s="18">
        <f>SUM(C103:J103)*(26)</f>
        <v>416</v>
      </c>
      <c r="L103" s="30"/>
      <c r="M103" s="30"/>
      <c r="N103" s="30"/>
      <c r="O103" s="30"/>
      <c r="P103" s="30"/>
      <c r="Q103" s="30">
        <f>L103+M103+N103+O103+P103</f>
        <v>0</v>
      </c>
      <c r="R103" s="11"/>
      <c r="S103" s="11"/>
      <c r="T103" s="27"/>
      <c r="U103" s="12">
        <f t="shared" ref="U103:U120" si="32">T103*S103</f>
        <v>0</v>
      </c>
      <c r="V103" s="22">
        <f>U103+Q103+K103</f>
        <v>416</v>
      </c>
    </row>
    <row r="104" spans="1:22" x14ac:dyDescent="0.25">
      <c r="A104" s="16">
        <v>45789</v>
      </c>
      <c r="B104" s="37" t="s">
        <v>114</v>
      </c>
      <c r="C104" s="9"/>
      <c r="D104" s="9"/>
      <c r="E104" s="9"/>
      <c r="F104" s="9"/>
      <c r="G104" s="9"/>
      <c r="H104" s="9">
        <v>4</v>
      </c>
      <c r="I104" s="9">
        <v>4</v>
      </c>
      <c r="J104" s="9"/>
      <c r="K104" s="19">
        <f t="shared" ref="K104" si="33">SUM(C104:J104)*(26)</f>
        <v>208</v>
      </c>
      <c r="L104" s="31"/>
      <c r="M104" s="31"/>
      <c r="N104" s="31"/>
      <c r="O104" s="31"/>
      <c r="P104" s="31"/>
      <c r="Q104" s="31">
        <f t="shared" ref="Q104:Q121" si="34">L104+M104+N104+O104+P104</f>
        <v>0</v>
      </c>
      <c r="R104" s="13"/>
      <c r="S104" s="13"/>
      <c r="T104" s="28"/>
      <c r="U104" s="25">
        <f t="shared" si="32"/>
        <v>0</v>
      </c>
      <c r="V104" s="23">
        <f t="shared" ref="V104:V143" si="35">U104+Q104+K104</f>
        <v>208</v>
      </c>
    </row>
    <row r="105" spans="1:22" x14ac:dyDescent="0.25">
      <c r="A105" s="16"/>
      <c r="B105" s="37"/>
      <c r="C105" s="9"/>
      <c r="D105" s="9"/>
      <c r="E105" s="9"/>
      <c r="F105" s="9"/>
      <c r="G105" s="9"/>
      <c r="H105" s="9"/>
      <c r="I105" s="9"/>
      <c r="J105" s="9"/>
      <c r="K105" s="19">
        <f t="shared" ref="K105:K107" si="36">SUM(C105:J105)*(26)</f>
        <v>0</v>
      </c>
      <c r="L105" s="31"/>
      <c r="M105" s="31"/>
      <c r="N105" s="31"/>
      <c r="O105" s="31"/>
      <c r="P105" s="31"/>
      <c r="Q105" s="31">
        <f t="shared" si="34"/>
        <v>0</v>
      </c>
      <c r="R105" s="13"/>
      <c r="S105" s="13"/>
      <c r="T105" s="28"/>
      <c r="U105" s="25">
        <f t="shared" si="32"/>
        <v>0</v>
      </c>
      <c r="V105" s="23">
        <f t="shared" si="35"/>
        <v>0</v>
      </c>
    </row>
    <row r="106" spans="1:22" x14ac:dyDescent="0.25">
      <c r="A106" s="16"/>
      <c r="B106" s="37"/>
      <c r="C106" s="9"/>
      <c r="D106" s="9"/>
      <c r="E106" s="9"/>
      <c r="F106" s="9"/>
      <c r="G106" s="9"/>
      <c r="H106" s="9"/>
      <c r="I106" s="9"/>
      <c r="J106" s="9"/>
      <c r="K106" s="19">
        <f t="shared" si="36"/>
        <v>0</v>
      </c>
      <c r="L106" s="31"/>
      <c r="M106" s="31"/>
      <c r="N106" s="31"/>
      <c r="O106" s="31"/>
      <c r="P106" s="31"/>
      <c r="Q106" s="31">
        <f t="shared" si="34"/>
        <v>0</v>
      </c>
      <c r="R106" s="13"/>
      <c r="S106" s="13"/>
      <c r="T106" s="28"/>
      <c r="U106" s="25">
        <f t="shared" si="32"/>
        <v>0</v>
      </c>
      <c r="V106" s="23">
        <f t="shared" si="35"/>
        <v>0</v>
      </c>
    </row>
    <row r="107" spans="1:22" x14ac:dyDescent="0.25">
      <c r="A107" s="16"/>
      <c r="B107" s="37"/>
      <c r="C107" s="9"/>
      <c r="D107" s="9"/>
      <c r="E107" s="9"/>
      <c r="F107" s="9"/>
      <c r="G107" s="9"/>
      <c r="H107" s="9"/>
      <c r="I107" s="9"/>
      <c r="J107" s="9"/>
      <c r="K107" s="19">
        <f t="shared" si="36"/>
        <v>0</v>
      </c>
      <c r="L107" s="31"/>
      <c r="M107" s="31"/>
      <c r="N107" s="31"/>
      <c r="O107" s="31"/>
      <c r="P107" s="31"/>
      <c r="Q107" s="31">
        <f t="shared" si="34"/>
        <v>0</v>
      </c>
      <c r="R107" s="13"/>
      <c r="S107" s="13"/>
      <c r="T107" s="28"/>
      <c r="U107" s="25">
        <f t="shared" si="32"/>
        <v>0</v>
      </c>
      <c r="V107" s="23">
        <f t="shared" si="35"/>
        <v>0</v>
      </c>
    </row>
    <row r="108" spans="1:22" x14ac:dyDescent="0.25">
      <c r="A108" s="16"/>
      <c r="B108" s="37"/>
      <c r="C108" s="9"/>
      <c r="D108" s="9"/>
      <c r="E108" s="9"/>
      <c r="F108" s="9"/>
      <c r="G108" s="9"/>
      <c r="H108" s="9"/>
      <c r="I108" s="9"/>
      <c r="J108" s="9"/>
      <c r="K108" s="19">
        <f t="shared" ref="K108:K109" si="37">SUM(C108:J108)*(26)</f>
        <v>0</v>
      </c>
      <c r="L108" s="31"/>
      <c r="M108" s="31"/>
      <c r="N108" s="31"/>
      <c r="O108" s="31"/>
      <c r="P108" s="31"/>
      <c r="Q108" s="31">
        <f t="shared" si="34"/>
        <v>0</v>
      </c>
      <c r="R108" s="13"/>
      <c r="S108" s="13"/>
      <c r="T108" s="28"/>
      <c r="U108" s="25">
        <f t="shared" si="32"/>
        <v>0</v>
      </c>
      <c r="V108" s="23">
        <f t="shared" si="35"/>
        <v>0</v>
      </c>
    </row>
    <row r="109" spans="1:22" x14ac:dyDescent="0.25">
      <c r="A109" s="16"/>
      <c r="B109" s="37"/>
      <c r="C109" s="9"/>
      <c r="D109" s="9"/>
      <c r="E109" s="9"/>
      <c r="F109" s="9"/>
      <c r="G109" s="9"/>
      <c r="H109" s="9"/>
      <c r="I109" s="9"/>
      <c r="J109" s="9"/>
      <c r="K109" s="19">
        <f t="shared" si="37"/>
        <v>0</v>
      </c>
      <c r="L109" s="31"/>
      <c r="M109" s="31"/>
      <c r="N109" s="31"/>
      <c r="O109" s="31"/>
      <c r="P109" s="31"/>
      <c r="Q109" s="31">
        <f t="shared" si="34"/>
        <v>0</v>
      </c>
      <c r="R109" s="13"/>
      <c r="S109" s="13"/>
      <c r="T109" s="28"/>
      <c r="U109" s="25">
        <f t="shared" si="32"/>
        <v>0</v>
      </c>
      <c r="V109" s="23">
        <f t="shared" si="35"/>
        <v>0</v>
      </c>
    </row>
    <row r="110" spans="1:22" x14ac:dyDescent="0.25">
      <c r="A110" s="16"/>
      <c r="B110" s="37"/>
      <c r="C110" s="9"/>
      <c r="D110" s="9"/>
      <c r="E110" s="9"/>
      <c r="F110" s="9"/>
      <c r="G110" s="9"/>
      <c r="H110" s="9"/>
      <c r="I110" s="9"/>
      <c r="J110" s="9"/>
      <c r="K110" s="19">
        <f t="shared" ref="K110:K116" si="38">SUM(C110:J110)*(26)</f>
        <v>0</v>
      </c>
      <c r="L110" s="31"/>
      <c r="M110" s="31"/>
      <c r="N110" s="31"/>
      <c r="O110" s="31"/>
      <c r="P110" s="31"/>
      <c r="Q110" s="31">
        <f t="shared" si="34"/>
        <v>0</v>
      </c>
      <c r="R110" s="13"/>
      <c r="S110" s="13"/>
      <c r="T110" s="28"/>
      <c r="U110" s="25">
        <f t="shared" si="32"/>
        <v>0</v>
      </c>
      <c r="V110" s="23">
        <f t="shared" si="35"/>
        <v>0</v>
      </c>
    </row>
    <row r="111" spans="1:22" x14ac:dyDescent="0.25">
      <c r="A111" s="16"/>
      <c r="B111" s="37"/>
      <c r="C111" s="9"/>
      <c r="D111" s="9"/>
      <c r="E111" s="9"/>
      <c r="F111" s="9"/>
      <c r="G111" s="9"/>
      <c r="H111" s="9"/>
      <c r="I111" s="9"/>
      <c r="J111" s="9"/>
      <c r="K111" s="19">
        <f t="shared" si="38"/>
        <v>0</v>
      </c>
      <c r="L111" s="31"/>
      <c r="M111" s="33"/>
      <c r="N111" s="31"/>
      <c r="O111" s="31"/>
      <c r="P111" s="31"/>
      <c r="Q111" s="31">
        <f t="shared" si="34"/>
        <v>0</v>
      </c>
      <c r="R111" s="13"/>
      <c r="S111" s="13"/>
      <c r="T111" s="28"/>
      <c r="U111" s="25">
        <f t="shared" si="32"/>
        <v>0</v>
      </c>
      <c r="V111" s="23">
        <f t="shared" si="35"/>
        <v>0</v>
      </c>
    </row>
    <row r="112" spans="1:22" x14ac:dyDescent="0.25">
      <c r="A112" s="16"/>
      <c r="B112" s="37"/>
      <c r="C112" s="9"/>
      <c r="D112" s="9"/>
      <c r="E112" s="9"/>
      <c r="F112" s="9"/>
      <c r="G112" s="9"/>
      <c r="H112" s="9"/>
      <c r="I112" s="9"/>
      <c r="J112" s="9"/>
      <c r="K112" s="19">
        <f t="shared" si="38"/>
        <v>0</v>
      </c>
      <c r="L112" s="31"/>
      <c r="M112" s="31"/>
      <c r="N112" s="31"/>
      <c r="O112" s="31"/>
      <c r="P112" s="31"/>
      <c r="Q112" s="31">
        <f t="shared" si="34"/>
        <v>0</v>
      </c>
      <c r="R112" s="13"/>
      <c r="S112" s="13"/>
      <c r="T112" s="28"/>
      <c r="U112" s="25">
        <f t="shared" si="32"/>
        <v>0</v>
      </c>
      <c r="V112" s="23">
        <f t="shared" si="35"/>
        <v>0</v>
      </c>
    </row>
    <row r="113" spans="1:22" x14ac:dyDescent="0.25">
      <c r="A113" s="16"/>
      <c r="B113" s="37"/>
      <c r="C113" s="9"/>
      <c r="D113" s="9"/>
      <c r="E113" s="9"/>
      <c r="F113" s="9"/>
      <c r="G113" s="9"/>
      <c r="H113" s="9"/>
      <c r="I113" s="9"/>
      <c r="J113" s="9"/>
      <c r="K113" s="19">
        <f t="shared" si="38"/>
        <v>0</v>
      </c>
      <c r="L113" s="31"/>
      <c r="M113" s="31"/>
      <c r="N113" s="31"/>
      <c r="O113" s="31"/>
      <c r="P113" s="31"/>
      <c r="Q113" s="31">
        <f t="shared" si="34"/>
        <v>0</v>
      </c>
      <c r="R113" s="13"/>
      <c r="S113" s="13"/>
      <c r="T113" s="28"/>
      <c r="U113" s="25">
        <f t="shared" si="32"/>
        <v>0</v>
      </c>
      <c r="V113" s="23">
        <f t="shared" si="35"/>
        <v>0</v>
      </c>
    </row>
    <row r="114" spans="1:22" x14ac:dyDescent="0.25">
      <c r="A114" s="16"/>
      <c r="B114" s="37"/>
      <c r="C114" s="9"/>
      <c r="D114" s="9"/>
      <c r="E114" s="9"/>
      <c r="F114" s="9"/>
      <c r="G114" s="9"/>
      <c r="H114" s="9"/>
      <c r="I114" s="9"/>
      <c r="J114" s="9"/>
      <c r="K114" s="19">
        <f t="shared" si="38"/>
        <v>0</v>
      </c>
      <c r="L114" s="31"/>
      <c r="M114" s="31"/>
      <c r="N114" s="31"/>
      <c r="O114" s="31"/>
      <c r="P114" s="31"/>
      <c r="Q114" s="31">
        <f t="shared" si="34"/>
        <v>0</v>
      </c>
      <c r="R114" s="13"/>
      <c r="S114" s="13"/>
      <c r="T114" s="28"/>
      <c r="U114" s="25">
        <f t="shared" si="32"/>
        <v>0</v>
      </c>
      <c r="V114" s="23">
        <f t="shared" si="35"/>
        <v>0</v>
      </c>
    </row>
    <row r="115" spans="1:22" x14ac:dyDescent="0.25">
      <c r="A115" s="16"/>
      <c r="B115" s="37"/>
      <c r="C115" s="9"/>
      <c r="D115" s="9"/>
      <c r="E115" s="9"/>
      <c r="F115" s="9"/>
      <c r="G115" s="9"/>
      <c r="H115" s="9"/>
      <c r="I115" s="9"/>
      <c r="J115" s="9"/>
      <c r="K115" s="19">
        <f t="shared" si="38"/>
        <v>0</v>
      </c>
      <c r="L115" s="31"/>
      <c r="M115" s="31"/>
      <c r="N115" s="31"/>
      <c r="O115" s="31"/>
      <c r="P115" s="31"/>
      <c r="Q115" s="31">
        <f t="shared" si="34"/>
        <v>0</v>
      </c>
      <c r="R115" s="13"/>
      <c r="S115" s="13"/>
      <c r="T115" s="28"/>
      <c r="U115" s="25">
        <f t="shared" si="32"/>
        <v>0</v>
      </c>
      <c r="V115" s="23">
        <f t="shared" si="35"/>
        <v>0</v>
      </c>
    </row>
    <row r="116" spans="1:22" x14ac:dyDescent="0.25">
      <c r="A116" s="16"/>
      <c r="B116" s="37"/>
      <c r="C116" s="9"/>
      <c r="D116" s="9"/>
      <c r="E116" s="9"/>
      <c r="F116" s="9"/>
      <c r="G116" s="9"/>
      <c r="H116" s="9"/>
      <c r="I116" s="9"/>
      <c r="J116" s="9"/>
      <c r="K116" s="19">
        <f t="shared" si="38"/>
        <v>0</v>
      </c>
      <c r="L116" s="31"/>
      <c r="M116" s="31"/>
      <c r="N116" s="31"/>
      <c r="O116" s="31"/>
      <c r="P116" s="31"/>
      <c r="Q116" s="31">
        <f t="shared" si="34"/>
        <v>0</v>
      </c>
      <c r="R116" s="13"/>
      <c r="S116" s="13"/>
      <c r="T116" s="28"/>
      <c r="U116" s="25">
        <f t="shared" si="32"/>
        <v>0</v>
      </c>
      <c r="V116" s="23">
        <f t="shared" si="35"/>
        <v>0</v>
      </c>
    </row>
    <row r="117" spans="1:22" x14ac:dyDescent="0.25">
      <c r="A117" s="16"/>
      <c r="B117" s="37"/>
      <c r="C117" s="9"/>
      <c r="D117" s="9"/>
      <c r="E117" s="9"/>
      <c r="F117" s="9"/>
      <c r="G117" s="9"/>
      <c r="H117" s="9"/>
      <c r="I117" s="9"/>
      <c r="J117" s="9"/>
      <c r="K117" s="19">
        <f t="shared" ref="K117:K119" si="39">SUM(C117:J117)*(26)</f>
        <v>0</v>
      </c>
      <c r="L117" s="31"/>
      <c r="M117" s="31"/>
      <c r="N117" s="31"/>
      <c r="O117" s="31"/>
      <c r="P117" s="31"/>
      <c r="Q117" s="31">
        <f t="shared" si="34"/>
        <v>0</v>
      </c>
      <c r="R117" s="13"/>
      <c r="S117" s="13"/>
      <c r="T117" s="28"/>
      <c r="U117" s="25">
        <f t="shared" si="32"/>
        <v>0</v>
      </c>
      <c r="V117" s="23">
        <f t="shared" si="35"/>
        <v>0</v>
      </c>
    </row>
    <row r="118" spans="1:22" x14ac:dyDescent="0.25">
      <c r="A118" s="16"/>
      <c r="B118" s="37"/>
      <c r="C118" s="9"/>
      <c r="D118" s="9"/>
      <c r="E118" s="9"/>
      <c r="F118" s="9"/>
      <c r="G118" s="9"/>
      <c r="H118" s="9"/>
      <c r="I118" s="9"/>
      <c r="J118" s="9"/>
      <c r="K118" s="19">
        <f t="shared" si="39"/>
        <v>0</v>
      </c>
      <c r="L118" s="31"/>
      <c r="M118" s="31"/>
      <c r="N118" s="31"/>
      <c r="O118" s="31"/>
      <c r="P118" s="31"/>
      <c r="Q118" s="31">
        <f t="shared" si="34"/>
        <v>0</v>
      </c>
      <c r="R118" s="13"/>
      <c r="S118" s="13"/>
      <c r="T118" s="28"/>
      <c r="U118" s="25">
        <f t="shared" si="32"/>
        <v>0</v>
      </c>
      <c r="V118" s="23">
        <f t="shared" si="35"/>
        <v>0</v>
      </c>
    </row>
    <row r="119" spans="1:22" x14ac:dyDescent="0.25">
      <c r="A119" s="16"/>
      <c r="B119" s="37"/>
      <c r="C119" s="9"/>
      <c r="D119" s="9"/>
      <c r="E119" s="9"/>
      <c r="F119" s="9"/>
      <c r="G119" s="9"/>
      <c r="H119" s="9"/>
      <c r="I119" s="9"/>
      <c r="J119" s="9"/>
      <c r="K119" s="19">
        <f t="shared" si="39"/>
        <v>0</v>
      </c>
      <c r="L119" s="31"/>
      <c r="M119" s="31"/>
      <c r="N119" s="31"/>
      <c r="O119" s="31"/>
      <c r="P119" s="31"/>
      <c r="Q119" s="31">
        <f t="shared" si="34"/>
        <v>0</v>
      </c>
      <c r="R119" s="13"/>
      <c r="S119" s="13"/>
      <c r="T119" s="28"/>
      <c r="U119" s="25">
        <f t="shared" si="32"/>
        <v>0</v>
      </c>
      <c r="V119" s="23">
        <f t="shared" si="35"/>
        <v>0</v>
      </c>
    </row>
    <row r="120" spans="1:22" x14ac:dyDescent="0.25">
      <c r="A120" s="16"/>
      <c r="B120" s="37"/>
      <c r="C120" s="9"/>
      <c r="D120" s="9"/>
      <c r="E120" s="9"/>
      <c r="F120" s="9"/>
      <c r="G120" s="9"/>
      <c r="H120" s="9"/>
      <c r="I120" s="9"/>
      <c r="J120" s="9"/>
      <c r="K120" s="19">
        <f>SUM(C120:J120)*(26)</f>
        <v>0</v>
      </c>
      <c r="L120" s="31"/>
      <c r="M120" s="31"/>
      <c r="N120" s="31"/>
      <c r="O120" s="31"/>
      <c r="P120" s="31"/>
      <c r="Q120" s="31">
        <f t="shared" si="34"/>
        <v>0</v>
      </c>
      <c r="R120" s="13"/>
      <c r="S120" s="13"/>
      <c r="T120" s="28"/>
      <c r="U120" s="25">
        <f t="shared" si="32"/>
        <v>0</v>
      </c>
      <c r="V120" s="23">
        <f>U120+Q120+K120</f>
        <v>0</v>
      </c>
    </row>
    <row r="121" spans="1:22" x14ac:dyDescent="0.25">
      <c r="A121" s="16"/>
      <c r="B121" s="37"/>
      <c r="C121" s="9"/>
      <c r="D121" s="9"/>
      <c r="E121" s="9"/>
      <c r="F121" s="9"/>
      <c r="G121" s="9"/>
      <c r="H121" s="9"/>
      <c r="I121" s="9"/>
      <c r="J121" s="9"/>
      <c r="K121" s="19">
        <f t="shared" ref="K121:K122" si="40">SUM(C121:J121)*(26)</f>
        <v>0</v>
      </c>
      <c r="L121" s="31"/>
      <c r="M121" s="31"/>
      <c r="N121" s="31"/>
      <c r="O121" s="31"/>
      <c r="P121" s="31"/>
      <c r="Q121" s="31">
        <f t="shared" si="34"/>
        <v>0</v>
      </c>
      <c r="R121" s="13"/>
      <c r="S121" s="13"/>
      <c r="T121" s="28"/>
      <c r="U121" s="25">
        <f>T121*S121</f>
        <v>0</v>
      </c>
      <c r="V121" s="23">
        <f t="shared" si="35"/>
        <v>0</v>
      </c>
    </row>
    <row r="122" spans="1:22" x14ac:dyDescent="0.25">
      <c r="A122" s="16"/>
      <c r="B122" s="37"/>
      <c r="C122" s="9"/>
      <c r="D122" s="9"/>
      <c r="E122" s="9"/>
      <c r="F122" s="9"/>
      <c r="G122" s="9"/>
      <c r="H122" s="9"/>
      <c r="I122" s="9"/>
      <c r="J122" s="9"/>
      <c r="K122" s="19">
        <f t="shared" si="40"/>
        <v>0</v>
      </c>
      <c r="L122" s="31"/>
      <c r="M122" s="31"/>
      <c r="N122" s="31"/>
      <c r="O122" s="31"/>
      <c r="P122" s="31"/>
      <c r="Q122" s="31"/>
      <c r="R122" s="13"/>
      <c r="S122" s="13"/>
      <c r="T122" s="28"/>
      <c r="U122" s="25">
        <f>T122*S122</f>
        <v>0</v>
      </c>
      <c r="V122" s="23">
        <f>U122+Q122+K122</f>
        <v>0</v>
      </c>
    </row>
    <row r="123" spans="1:22" x14ac:dyDescent="0.25">
      <c r="A123" s="16"/>
      <c r="B123" s="37"/>
      <c r="C123" s="9"/>
      <c r="D123" s="9"/>
      <c r="E123" s="9"/>
      <c r="F123" s="9"/>
      <c r="G123" s="9"/>
      <c r="H123" s="9"/>
      <c r="I123" s="9"/>
      <c r="J123" s="9"/>
      <c r="K123" s="19">
        <f t="shared" ref="K123:K124" si="41">SUM(C123:J123)*(26)</f>
        <v>0</v>
      </c>
      <c r="L123" s="31"/>
      <c r="M123" s="31"/>
      <c r="N123" s="31"/>
      <c r="O123" s="31"/>
      <c r="P123" s="31"/>
      <c r="Q123" s="31">
        <f t="shared" ref="Q123:Q144" si="42">L123+M123+N123+O123+P123</f>
        <v>0</v>
      </c>
      <c r="R123" s="13"/>
      <c r="S123" s="13"/>
      <c r="T123" s="28"/>
      <c r="U123" s="25">
        <f t="shared" ref="U123:U143" si="43">T123*S123</f>
        <v>0</v>
      </c>
      <c r="V123" s="23">
        <f t="shared" si="35"/>
        <v>0</v>
      </c>
    </row>
    <row r="124" spans="1:22" x14ac:dyDescent="0.25">
      <c r="A124" s="16"/>
      <c r="B124" s="37"/>
      <c r="C124" s="9"/>
      <c r="D124" s="9"/>
      <c r="E124" s="9"/>
      <c r="F124" s="9"/>
      <c r="G124" s="9"/>
      <c r="H124" s="9"/>
      <c r="I124" s="9"/>
      <c r="J124" s="9"/>
      <c r="K124" s="19">
        <f t="shared" si="41"/>
        <v>0</v>
      </c>
      <c r="L124" s="31"/>
      <c r="M124" s="31"/>
      <c r="N124" s="31"/>
      <c r="O124" s="31"/>
      <c r="P124" s="31"/>
      <c r="Q124" s="31">
        <f t="shared" si="42"/>
        <v>0</v>
      </c>
      <c r="R124" s="13"/>
      <c r="S124" s="13"/>
      <c r="T124" s="28"/>
      <c r="U124" s="25">
        <f t="shared" si="43"/>
        <v>0</v>
      </c>
      <c r="V124" s="23">
        <f t="shared" si="35"/>
        <v>0</v>
      </c>
    </row>
    <row r="125" spans="1:22" x14ac:dyDescent="0.25">
      <c r="A125" s="16"/>
      <c r="B125" s="37"/>
      <c r="C125" s="9"/>
      <c r="D125" s="9"/>
      <c r="E125" s="9"/>
      <c r="F125" s="9"/>
      <c r="G125" s="9"/>
      <c r="H125" s="9"/>
      <c r="I125" s="9"/>
      <c r="J125" s="9"/>
      <c r="K125" s="19">
        <f>SUM(C125:J125)*(26)</f>
        <v>0</v>
      </c>
      <c r="L125" s="31"/>
      <c r="M125" s="31"/>
      <c r="N125" s="31"/>
      <c r="O125" s="31"/>
      <c r="P125" s="31"/>
      <c r="Q125" s="31">
        <f t="shared" si="42"/>
        <v>0</v>
      </c>
      <c r="R125" s="13"/>
      <c r="S125" s="13"/>
      <c r="T125" s="28"/>
      <c r="U125" s="25">
        <f t="shared" si="43"/>
        <v>0</v>
      </c>
      <c r="V125" s="23">
        <f t="shared" si="35"/>
        <v>0</v>
      </c>
    </row>
    <row r="126" spans="1:22" x14ac:dyDescent="0.25">
      <c r="A126" s="16"/>
      <c r="B126" s="37"/>
      <c r="C126" s="9"/>
      <c r="D126" s="9"/>
      <c r="E126" s="9"/>
      <c r="F126" s="9"/>
      <c r="G126" s="9"/>
      <c r="H126" s="9"/>
      <c r="I126" s="9"/>
      <c r="J126" s="9"/>
      <c r="K126" s="19">
        <f t="shared" ref="K126:K128" si="44">SUM(C126:J126)*(26)</f>
        <v>0</v>
      </c>
      <c r="L126" s="31"/>
      <c r="M126" s="31"/>
      <c r="N126" s="31"/>
      <c r="O126" s="31"/>
      <c r="P126" s="31"/>
      <c r="Q126" s="31">
        <f t="shared" si="42"/>
        <v>0</v>
      </c>
      <c r="R126" s="13"/>
      <c r="S126" s="13"/>
      <c r="T126" s="28"/>
      <c r="U126" s="25">
        <f t="shared" si="43"/>
        <v>0</v>
      </c>
      <c r="V126" s="23">
        <f t="shared" si="35"/>
        <v>0</v>
      </c>
    </row>
    <row r="127" spans="1:22" x14ac:dyDescent="0.25">
      <c r="A127" s="16"/>
      <c r="B127" s="37"/>
      <c r="C127" s="9"/>
      <c r="D127" s="9"/>
      <c r="E127" s="9"/>
      <c r="F127" s="9"/>
      <c r="G127" s="9"/>
      <c r="H127" s="9"/>
      <c r="I127" s="9"/>
      <c r="J127" s="9"/>
      <c r="K127" s="19">
        <f t="shared" si="44"/>
        <v>0</v>
      </c>
      <c r="L127" s="31"/>
      <c r="M127" s="31"/>
      <c r="N127" s="31"/>
      <c r="O127" s="31"/>
      <c r="P127" s="31"/>
      <c r="Q127" s="31">
        <f t="shared" si="42"/>
        <v>0</v>
      </c>
      <c r="R127" s="13"/>
      <c r="S127" s="13"/>
      <c r="T127" s="28"/>
      <c r="U127" s="25">
        <f t="shared" ref="U127:U144" si="45">T127*S127</f>
        <v>0</v>
      </c>
      <c r="V127" s="23">
        <f t="shared" si="35"/>
        <v>0</v>
      </c>
    </row>
    <row r="128" spans="1:22" x14ac:dyDescent="0.25">
      <c r="A128" s="16"/>
      <c r="B128" s="37"/>
      <c r="C128" s="9"/>
      <c r="D128" s="9"/>
      <c r="E128" s="9"/>
      <c r="F128" s="9"/>
      <c r="G128" s="9"/>
      <c r="H128" s="9"/>
      <c r="I128" s="9"/>
      <c r="J128" s="9"/>
      <c r="K128" s="19">
        <f t="shared" si="44"/>
        <v>0</v>
      </c>
      <c r="L128" s="31"/>
      <c r="M128" s="31"/>
      <c r="N128" s="31"/>
      <c r="O128" s="31"/>
      <c r="P128" s="31"/>
      <c r="Q128" s="31">
        <f t="shared" si="42"/>
        <v>0</v>
      </c>
      <c r="R128" s="13"/>
      <c r="S128" s="13"/>
      <c r="T128" s="28"/>
      <c r="U128" s="25">
        <f t="shared" si="45"/>
        <v>0</v>
      </c>
      <c r="V128" s="23">
        <f t="shared" si="35"/>
        <v>0</v>
      </c>
    </row>
    <row r="129" spans="1:22" x14ac:dyDescent="0.25">
      <c r="A129" s="16"/>
      <c r="B129" s="37"/>
      <c r="C129" s="9"/>
      <c r="D129" s="9"/>
      <c r="E129" s="9"/>
      <c r="F129" s="9"/>
      <c r="G129" s="9"/>
      <c r="H129" s="9"/>
      <c r="I129" s="9"/>
      <c r="J129" s="9"/>
      <c r="K129" s="19">
        <f t="shared" ref="K129:K143" si="46">SUM(C129:J129)*(26)</f>
        <v>0</v>
      </c>
      <c r="L129" s="31"/>
      <c r="M129" s="31"/>
      <c r="N129" s="31"/>
      <c r="O129" s="31"/>
      <c r="P129" s="31"/>
      <c r="Q129" s="31">
        <f t="shared" si="42"/>
        <v>0</v>
      </c>
      <c r="R129" s="13"/>
      <c r="S129" s="13"/>
      <c r="T129" s="28"/>
      <c r="U129" s="25">
        <f t="shared" si="45"/>
        <v>0</v>
      </c>
      <c r="V129" s="23">
        <f t="shared" si="35"/>
        <v>0</v>
      </c>
    </row>
    <row r="130" spans="1:22" x14ac:dyDescent="0.25">
      <c r="A130" s="16"/>
      <c r="B130" s="37"/>
      <c r="C130" s="9"/>
      <c r="D130" s="9"/>
      <c r="E130" s="9"/>
      <c r="F130" s="9"/>
      <c r="G130" s="9"/>
      <c r="H130" s="9"/>
      <c r="I130" s="9"/>
      <c r="J130" s="9"/>
      <c r="K130" s="19">
        <f t="shared" si="46"/>
        <v>0</v>
      </c>
      <c r="L130" s="31"/>
      <c r="M130" s="31"/>
      <c r="N130" s="31"/>
      <c r="O130" s="31"/>
      <c r="P130" s="31"/>
      <c r="Q130" s="31">
        <f t="shared" si="42"/>
        <v>0</v>
      </c>
      <c r="R130" s="13"/>
      <c r="S130" s="13"/>
      <c r="T130" s="28"/>
      <c r="U130" s="25">
        <f t="shared" si="45"/>
        <v>0</v>
      </c>
      <c r="V130" s="23">
        <f t="shared" si="35"/>
        <v>0</v>
      </c>
    </row>
    <row r="131" spans="1:22" x14ac:dyDescent="0.25">
      <c r="A131" s="16"/>
      <c r="B131" s="37"/>
      <c r="C131" s="9"/>
      <c r="D131" s="9"/>
      <c r="E131" s="9"/>
      <c r="F131" s="9"/>
      <c r="G131" s="9"/>
      <c r="H131" s="9"/>
      <c r="I131" s="9"/>
      <c r="J131" s="9"/>
      <c r="K131" s="19">
        <f t="shared" si="46"/>
        <v>0</v>
      </c>
      <c r="L131" s="31"/>
      <c r="M131" s="31"/>
      <c r="N131" s="31"/>
      <c r="O131" s="31"/>
      <c r="P131" s="31"/>
      <c r="Q131" s="31">
        <f t="shared" si="42"/>
        <v>0</v>
      </c>
      <c r="R131" s="13"/>
      <c r="S131" s="13"/>
      <c r="T131" s="28"/>
      <c r="U131" s="25">
        <f t="shared" si="45"/>
        <v>0</v>
      </c>
      <c r="V131" s="23">
        <f t="shared" si="35"/>
        <v>0</v>
      </c>
    </row>
    <row r="132" spans="1:22" x14ac:dyDescent="0.25">
      <c r="A132" s="16"/>
      <c r="B132" s="37"/>
      <c r="C132" s="9"/>
      <c r="D132" s="9"/>
      <c r="E132" s="9"/>
      <c r="F132" s="9"/>
      <c r="G132" s="9"/>
      <c r="H132" s="9"/>
      <c r="I132" s="9"/>
      <c r="J132" s="9"/>
      <c r="K132" s="19">
        <f t="shared" si="46"/>
        <v>0</v>
      </c>
      <c r="L132" s="31"/>
      <c r="M132" s="31"/>
      <c r="N132" s="31"/>
      <c r="O132" s="31"/>
      <c r="P132" s="31"/>
      <c r="Q132" s="31">
        <f t="shared" si="42"/>
        <v>0</v>
      </c>
      <c r="R132" s="13"/>
      <c r="S132" s="13"/>
      <c r="T132" s="28"/>
      <c r="U132" s="25">
        <f t="shared" si="45"/>
        <v>0</v>
      </c>
      <c r="V132" s="23">
        <f t="shared" si="35"/>
        <v>0</v>
      </c>
    </row>
    <row r="133" spans="1:22" x14ac:dyDescent="0.25">
      <c r="A133" s="16"/>
      <c r="B133" s="37"/>
      <c r="C133" s="9"/>
      <c r="D133" s="9"/>
      <c r="E133" s="9"/>
      <c r="F133" s="9"/>
      <c r="G133" s="9"/>
      <c r="H133" s="9"/>
      <c r="I133" s="9"/>
      <c r="J133" s="9"/>
      <c r="K133" s="19">
        <f t="shared" si="46"/>
        <v>0</v>
      </c>
      <c r="L133" s="31"/>
      <c r="M133" s="31"/>
      <c r="N133" s="31"/>
      <c r="O133" s="31"/>
      <c r="P133" s="31"/>
      <c r="Q133" s="31">
        <f t="shared" si="42"/>
        <v>0</v>
      </c>
      <c r="R133" s="13"/>
      <c r="S133" s="13"/>
      <c r="T133" s="28"/>
      <c r="U133" s="25">
        <f t="shared" si="45"/>
        <v>0</v>
      </c>
      <c r="V133" s="23">
        <f t="shared" si="35"/>
        <v>0</v>
      </c>
    </row>
    <row r="134" spans="1:22" x14ac:dyDescent="0.25">
      <c r="A134" s="16"/>
      <c r="B134" s="37"/>
      <c r="C134" s="9"/>
      <c r="D134" s="9"/>
      <c r="E134" s="9"/>
      <c r="F134" s="9"/>
      <c r="G134" s="9"/>
      <c r="H134" s="9"/>
      <c r="I134" s="9"/>
      <c r="J134" s="9"/>
      <c r="K134" s="19">
        <f t="shared" si="46"/>
        <v>0</v>
      </c>
      <c r="L134" s="31"/>
      <c r="M134" s="31"/>
      <c r="N134" s="31"/>
      <c r="O134" s="31"/>
      <c r="P134" s="31"/>
      <c r="Q134" s="31">
        <f t="shared" si="42"/>
        <v>0</v>
      </c>
      <c r="R134" s="13"/>
      <c r="S134" s="13"/>
      <c r="T134" s="28"/>
      <c r="U134" s="25">
        <f t="shared" si="45"/>
        <v>0</v>
      </c>
      <c r="V134" s="23">
        <f t="shared" si="35"/>
        <v>0</v>
      </c>
    </row>
    <row r="135" spans="1:22" x14ac:dyDescent="0.25">
      <c r="A135" s="16"/>
      <c r="B135" s="37"/>
      <c r="C135" s="9"/>
      <c r="D135" s="9"/>
      <c r="E135" s="9"/>
      <c r="F135" s="9"/>
      <c r="G135" s="9"/>
      <c r="H135" s="9"/>
      <c r="I135" s="9"/>
      <c r="J135" s="9"/>
      <c r="K135" s="19">
        <f t="shared" si="46"/>
        <v>0</v>
      </c>
      <c r="L135" s="31"/>
      <c r="M135" s="31"/>
      <c r="N135" s="31"/>
      <c r="O135" s="31"/>
      <c r="P135" s="31"/>
      <c r="Q135" s="31">
        <f t="shared" si="42"/>
        <v>0</v>
      </c>
      <c r="R135" s="13"/>
      <c r="S135" s="13"/>
      <c r="T135" s="28"/>
      <c r="U135" s="25">
        <f t="shared" si="45"/>
        <v>0</v>
      </c>
      <c r="V135" s="23">
        <f t="shared" si="35"/>
        <v>0</v>
      </c>
    </row>
    <row r="136" spans="1:22" x14ac:dyDescent="0.25">
      <c r="A136" s="16"/>
      <c r="B136" s="37"/>
      <c r="C136" s="9"/>
      <c r="D136" s="9"/>
      <c r="E136" s="9"/>
      <c r="F136" s="9"/>
      <c r="G136" s="9"/>
      <c r="H136" s="9"/>
      <c r="I136" s="9"/>
      <c r="J136" s="9"/>
      <c r="K136" s="19">
        <f t="shared" si="46"/>
        <v>0</v>
      </c>
      <c r="L136" s="31"/>
      <c r="M136" s="31"/>
      <c r="N136" s="31"/>
      <c r="O136" s="31"/>
      <c r="P136" s="31"/>
      <c r="Q136" s="31">
        <f t="shared" si="42"/>
        <v>0</v>
      </c>
      <c r="R136" s="13"/>
      <c r="S136" s="13"/>
      <c r="T136" s="28"/>
      <c r="U136" s="25">
        <f t="shared" si="45"/>
        <v>0</v>
      </c>
      <c r="V136" s="23">
        <f t="shared" si="35"/>
        <v>0</v>
      </c>
    </row>
    <row r="137" spans="1:22" x14ac:dyDescent="0.25">
      <c r="A137" s="16"/>
      <c r="B137" s="37"/>
      <c r="C137" s="9"/>
      <c r="D137" s="9"/>
      <c r="E137" s="9"/>
      <c r="F137" s="9"/>
      <c r="G137" s="9"/>
      <c r="H137" s="9"/>
      <c r="I137" s="9"/>
      <c r="J137" s="9"/>
      <c r="K137" s="19">
        <f t="shared" si="46"/>
        <v>0</v>
      </c>
      <c r="L137" s="31"/>
      <c r="M137" s="31"/>
      <c r="N137" s="31"/>
      <c r="O137" s="31"/>
      <c r="P137" s="31"/>
      <c r="Q137" s="31">
        <f t="shared" si="42"/>
        <v>0</v>
      </c>
      <c r="R137" s="13"/>
      <c r="S137" s="13"/>
      <c r="T137" s="28"/>
      <c r="U137" s="25">
        <f t="shared" si="45"/>
        <v>0</v>
      </c>
      <c r="V137" s="23">
        <f t="shared" si="35"/>
        <v>0</v>
      </c>
    </row>
    <row r="138" spans="1:22" x14ac:dyDescent="0.25">
      <c r="A138" s="16"/>
      <c r="B138" s="37"/>
      <c r="C138" s="9"/>
      <c r="D138" s="9"/>
      <c r="E138" s="9"/>
      <c r="F138" s="9"/>
      <c r="G138" s="9"/>
      <c r="H138" s="9"/>
      <c r="I138" s="9"/>
      <c r="J138" s="9"/>
      <c r="K138" s="19">
        <f t="shared" si="46"/>
        <v>0</v>
      </c>
      <c r="L138" s="31"/>
      <c r="M138" s="31"/>
      <c r="N138" s="31"/>
      <c r="O138" s="31"/>
      <c r="P138" s="31"/>
      <c r="Q138" s="31">
        <f t="shared" si="42"/>
        <v>0</v>
      </c>
      <c r="R138" s="13"/>
      <c r="S138" s="13"/>
      <c r="T138" s="28"/>
      <c r="U138" s="25">
        <f t="shared" si="45"/>
        <v>0</v>
      </c>
      <c r="V138" s="23">
        <f t="shared" si="35"/>
        <v>0</v>
      </c>
    </row>
    <row r="139" spans="1:22" x14ac:dyDescent="0.25">
      <c r="A139" s="16"/>
      <c r="B139" s="37"/>
      <c r="C139" s="9"/>
      <c r="D139" s="9"/>
      <c r="E139" s="9"/>
      <c r="F139" s="9"/>
      <c r="G139" s="9"/>
      <c r="H139" s="9"/>
      <c r="I139" s="9"/>
      <c r="J139" s="9"/>
      <c r="K139" s="19">
        <f t="shared" si="46"/>
        <v>0</v>
      </c>
      <c r="L139" s="31"/>
      <c r="M139" s="31"/>
      <c r="N139" s="31"/>
      <c r="O139" s="31"/>
      <c r="P139" s="31"/>
      <c r="Q139" s="31">
        <f t="shared" si="42"/>
        <v>0</v>
      </c>
      <c r="R139" s="13"/>
      <c r="S139" s="13"/>
      <c r="T139" s="28"/>
      <c r="U139" s="25">
        <f t="shared" si="45"/>
        <v>0</v>
      </c>
      <c r="V139" s="23">
        <f t="shared" si="35"/>
        <v>0</v>
      </c>
    </row>
    <row r="140" spans="1:22" x14ac:dyDescent="0.25">
      <c r="A140" s="16"/>
      <c r="B140" s="37"/>
      <c r="C140" s="9"/>
      <c r="D140" s="9"/>
      <c r="E140" s="9"/>
      <c r="F140" s="9"/>
      <c r="G140" s="9"/>
      <c r="H140" s="9"/>
      <c r="I140" s="9"/>
      <c r="J140" s="9"/>
      <c r="K140" s="19">
        <f t="shared" si="46"/>
        <v>0</v>
      </c>
      <c r="L140" s="31"/>
      <c r="M140" s="31"/>
      <c r="N140" s="31"/>
      <c r="O140" s="31"/>
      <c r="P140" s="31"/>
      <c r="Q140" s="31">
        <f t="shared" si="42"/>
        <v>0</v>
      </c>
      <c r="R140" s="13"/>
      <c r="S140" s="13"/>
      <c r="T140" s="28"/>
      <c r="U140" s="25">
        <f t="shared" si="45"/>
        <v>0</v>
      </c>
      <c r="V140" s="23">
        <f t="shared" si="35"/>
        <v>0</v>
      </c>
    </row>
    <row r="141" spans="1:22" x14ac:dyDescent="0.25">
      <c r="A141" s="16"/>
      <c r="B141" s="37"/>
      <c r="C141" s="9"/>
      <c r="D141" s="9"/>
      <c r="E141" s="9"/>
      <c r="F141" s="9"/>
      <c r="G141" s="9"/>
      <c r="H141" s="9"/>
      <c r="I141" s="9"/>
      <c r="J141" s="9"/>
      <c r="K141" s="19">
        <f t="shared" si="46"/>
        <v>0</v>
      </c>
      <c r="L141" s="31"/>
      <c r="M141" s="31"/>
      <c r="N141" s="31"/>
      <c r="O141" s="31"/>
      <c r="P141" s="31"/>
      <c r="Q141" s="31">
        <f t="shared" si="42"/>
        <v>0</v>
      </c>
      <c r="R141" s="13"/>
      <c r="S141" s="13"/>
      <c r="T141" s="28"/>
      <c r="U141" s="25">
        <f t="shared" si="45"/>
        <v>0</v>
      </c>
      <c r="V141" s="23">
        <f t="shared" si="35"/>
        <v>0</v>
      </c>
    </row>
    <row r="142" spans="1:22" x14ac:dyDescent="0.25">
      <c r="A142" s="16"/>
      <c r="B142" s="37"/>
      <c r="C142" s="9"/>
      <c r="D142" s="9"/>
      <c r="E142" s="9"/>
      <c r="F142" s="9"/>
      <c r="G142" s="9"/>
      <c r="H142" s="9"/>
      <c r="I142" s="9"/>
      <c r="J142" s="9"/>
      <c r="K142" s="19">
        <f t="shared" si="46"/>
        <v>0</v>
      </c>
      <c r="L142" s="31"/>
      <c r="M142" s="31"/>
      <c r="N142" s="31"/>
      <c r="O142" s="31"/>
      <c r="P142" s="31"/>
      <c r="Q142" s="31">
        <f t="shared" si="42"/>
        <v>0</v>
      </c>
      <c r="R142" s="13"/>
      <c r="S142" s="13"/>
      <c r="T142" s="28"/>
      <c r="U142" s="25">
        <f t="shared" si="45"/>
        <v>0</v>
      </c>
      <c r="V142" s="23">
        <f t="shared" si="35"/>
        <v>0</v>
      </c>
    </row>
    <row r="143" spans="1:22" ht="15.75" thickBot="1" x14ac:dyDescent="0.3">
      <c r="A143" s="16"/>
      <c r="B143" s="37"/>
      <c r="C143" s="9"/>
      <c r="D143" s="9"/>
      <c r="E143" s="9"/>
      <c r="F143" s="9"/>
      <c r="G143" s="9"/>
      <c r="H143" s="9"/>
      <c r="I143" s="9"/>
      <c r="J143" s="9"/>
      <c r="K143" s="19">
        <f t="shared" si="46"/>
        <v>0</v>
      </c>
      <c r="L143" s="31"/>
      <c r="M143" s="31"/>
      <c r="N143" s="31"/>
      <c r="O143" s="31"/>
      <c r="P143" s="31"/>
      <c r="Q143" s="31">
        <f t="shared" si="42"/>
        <v>0</v>
      </c>
      <c r="R143" s="13"/>
      <c r="S143" s="13"/>
      <c r="T143" s="28"/>
      <c r="U143" s="25">
        <f t="shared" si="45"/>
        <v>0</v>
      </c>
      <c r="V143" s="24">
        <f t="shared" si="35"/>
        <v>0</v>
      </c>
    </row>
    <row r="144" spans="1:22" ht="15.75" thickBot="1" x14ac:dyDescent="0.3">
      <c r="A144" s="49" t="s">
        <v>27</v>
      </c>
      <c r="B144" s="50"/>
      <c r="C144" s="10">
        <f>SUM(C103:C143)+C96</f>
        <v>150</v>
      </c>
      <c r="D144" s="10">
        <f t="shared" ref="D144:J144" si="47">SUM(D103:D143)+D96</f>
        <v>24</v>
      </c>
      <c r="E144" s="10">
        <f t="shared" si="47"/>
        <v>12</v>
      </c>
      <c r="F144" s="10">
        <f t="shared" si="47"/>
        <v>138</v>
      </c>
      <c r="G144" s="10">
        <f t="shared" si="47"/>
        <v>20</v>
      </c>
      <c r="H144" s="10">
        <f t="shared" si="47"/>
        <v>248</v>
      </c>
      <c r="I144" s="10">
        <f t="shared" si="47"/>
        <v>252</v>
      </c>
      <c r="J144" s="10">
        <f t="shared" si="47"/>
        <v>8</v>
      </c>
      <c r="K144" s="20">
        <f>SUM(K103:K143)+K96</f>
        <v>22152</v>
      </c>
      <c r="L144" s="32">
        <f t="shared" ref="L144:T144" si="48">SUM(L103:L143)</f>
        <v>0</v>
      </c>
      <c r="M144" s="32">
        <f t="shared" si="48"/>
        <v>0</v>
      </c>
      <c r="N144" s="32">
        <f t="shared" si="48"/>
        <v>0</v>
      </c>
      <c r="O144" s="32">
        <f t="shared" si="48"/>
        <v>0</v>
      </c>
      <c r="P144" s="34">
        <f t="shared" si="48"/>
        <v>0</v>
      </c>
      <c r="Q144" s="21">
        <f>SUM(Q103:Q143)+Q96</f>
        <v>2582.2399999999998</v>
      </c>
      <c r="R144" s="14"/>
      <c r="S144" s="14"/>
      <c r="T144" s="29"/>
      <c r="U144" s="26">
        <f>SUM(U103:U143)+U96</f>
        <v>29348.959999999999</v>
      </c>
      <c r="V144" s="24">
        <f>SUM(V103:V143)+V96</f>
        <v>54083.199999999997</v>
      </c>
    </row>
  </sheetData>
  <mergeCells count="75">
    <mergeCell ref="S99:S102"/>
    <mergeCell ref="T99:T102"/>
    <mergeCell ref="U99:U102"/>
    <mergeCell ref="A144:B144"/>
    <mergeCell ref="N99:N102"/>
    <mergeCell ref="O99:O102"/>
    <mergeCell ref="P99:P102"/>
    <mergeCell ref="Q99:Q102"/>
    <mergeCell ref="R99:R102"/>
    <mergeCell ref="A97:V97"/>
    <mergeCell ref="C98:K98"/>
    <mergeCell ref="L98:Q98"/>
    <mergeCell ref="R98:U98"/>
    <mergeCell ref="V98:V102"/>
    <mergeCell ref="C99:C102"/>
    <mergeCell ref="D99:D102"/>
    <mergeCell ref="E99:E102"/>
    <mergeCell ref="F99:F102"/>
    <mergeCell ref="G99:G102"/>
    <mergeCell ref="H99:H102"/>
    <mergeCell ref="I99:I102"/>
    <mergeCell ref="J99:J102"/>
    <mergeCell ref="K99:K102"/>
    <mergeCell ref="L99:L102"/>
    <mergeCell ref="M99:M102"/>
    <mergeCell ref="A48:B48"/>
    <mergeCell ref="K3:K6"/>
    <mergeCell ref="L2:Q2"/>
    <mergeCell ref="R2:U2"/>
    <mergeCell ref="C2:K2"/>
    <mergeCell ref="R3:R6"/>
    <mergeCell ref="S3:S6"/>
    <mergeCell ref="T3:T6"/>
    <mergeCell ref="U3:U6"/>
    <mergeCell ref="O3:O6"/>
    <mergeCell ref="A1:V1"/>
    <mergeCell ref="C3:C6"/>
    <mergeCell ref="D3:D6"/>
    <mergeCell ref="E3:E6"/>
    <mergeCell ref="F3:F6"/>
    <mergeCell ref="G3:G6"/>
    <mergeCell ref="H3:H6"/>
    <mergeCell ref="I3:I6"/>
    <mergeCell ref="J3:J6"/>
    <mergeCell ref="V2:V6"/>
    <mergeCell ref="L3:L6"/>
    <mergeCell ref="M3:M6"/>
    <mergeCell ref="N3:N6"/>
    <mergeCell ref="P3:P6"/>
    <mergeCell ref="Q3:Q6"/>
    <mergeCell ref="A49:V49"/>
    <mergeCell ref="C50:K50"/>
    <mergeCell ref="L50:Q50"/>
    <mergeCell ref="R50:U50"/>
    <mergeCell ref="V50:V54"/>
    <mergeCell ref="C51:C54"/>
    <mergeCell ref="D51:D54"/>
    <mergeCell ref="E51:E54"/>
    <mergeCell ref="F51:F54"/>
    <mergeCell ref="G51:G54"/>
    <mergeCell ref="H51:H54"/>
    <mergeCell ref="I51:I54"/>
    <mergeCell ref="J51:J54"/>
    <mergeCell ref="K51:K54"/>
    <mergeCell ref="L51:L54"/>
    <mergeCell ref="M51:M54"/>
    <mergeCell ref="S51:S54"/>
    <mergeCell ref="T51:T54"/>
    <mergeCell ref="U51:U54"/>
    <mergeCell ref="A96:B96"/>
    <mergeCell ref="N51:N54"/>
    <mergeCell ref="O51:O54"/>
    <mergeCell ref="P51:P54"/>
    <mergeCell ref="Q51:Q54"/>
    <mergeCell ref="R51:R54"/>
  </mergeCells>
  <pageMargins left="0.25" right="0.25" top="0.75" bottom="0.75" header="0.3" footer="0.3"/>
  <pageSetup paperSize="8" orientation="landscape" verticalDpi="0" r:id="rId1"/>
  <ignoredErrors>
    <ignoredError sqref="K9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cp:lastPrinted>2025-05-06T14:19:00Z</cp:lastPrinted>
  <dcterms:created xsi:type="dcterms:W3CDTF">2025-03-25T06:54:03Z</dcterms:created>
  <dcterms:modified xsi:type="dcterms:W3CDTF">2025-05-15T13:03:42Z</dcterms:modified>
</cp:coreProperties>
</file>