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<sst xmlns="http://schemas.openxmlformats.org/spreadsheetml/2006/main" count="25" uniqueCount="21">
  <si>
    <t>Task</t>
  </si>
  <si>
    <t>Date</t>
  </si>
  <si>
    <t xml:space="preserve">Baseline estimate
</t>
  </si>
  <si>
    <t>Start</t>
  </si>
  <si>
    <t>End</t>
  </si>
  <si>
    <t>Interruptions</t>
  </si>
  <si>
    <t>Measured
time</t>
  </si>
  <si>
    <t xml:space="preserve">Correction
factor
</t>
  </si>
  <si>
    <t>Adjusted
estimate</t>
  </si>
  <si>
    <t>MoveBallCode</t>
  </si>
  <si>
    <t>13/04/2020</t>
  </si>
  <si>
    <t>MoveBallCodedocumentation</t>
  </si>
  <si>
    <t>CrushPersonCode</t>
  </si>
  <si>
    <t>14/04/2020</t>
  </si>
  <si>
    <t>CrushPersondocumentation</t>
  </si>
  <si>
    <t>TimerCode</t>
  </si>
  <si>
    <t xml:space="preserve">        15/04/2020</t>
  </si>
  <si>
    <t>TimerDocumentation</t>
  </si>
  <si>
    <t>AntiBolderCode</t>
  </si>
  <si>
    <t xml:space="preserve">       16/04/2020</t>
  </si>
  <si>
    <t>AntiBolderDocmentation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</si>
</sst>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"/>
    <numFmt numFmtId="165" formatCode="hh:mm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164" xfId="0" applyAlignment="1" applyFont="1" applyNumberFormat="1">
      <alignment horizontal="center" vertical="top"/>
    </xf>
    <xf borderId="0" fillId="0" fontId="1" numFmtId="0" xfId="0" applyAlignment="1" applyFont="1">
      <alignment horizontal="center" shrinkToFit="0" vertical="top" wrapText="1"/>
    </xf>
    <xf borderId="0" fillId="0" fontId="1" numFmtId="9" xfId="0" applyAlignment="1" applyFont="1" applyNumberFormat="1">
      <alignment horizontal="center" vertical="top"/>
    </xf>
    <xf borderId="0" fillId="0" fontId="1" numFmtId="2" xfId="0" applyAlignment="1" applyFont="1" applyNumberFormat="1">
      <alignment horizontal="center" vertical="top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20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4" xfId="0" applyAlignment="1" applyFont="1" applyNumberForma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1" numFmtId="165" xfId="0" applyAlignment="1" applyFont="1" applyNumberFormat="1">
      <alignment readingOrder="0" vertical="bottom"/>
    </xf>
    <xf borderId="0" fillId="0" fontId="1" numFmtId="20" xfId="0" applyAlignment="1" applyFont="1" applyNumberFormat="1">
      <alignment readingOrder="0" vertical="bottom"/>
    </xf>
    <xf borderId="0" fillId="0" fontId="1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Font="1"/>
    <xf borderId="0" fillId="0" fontId="1" numFmtId="2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5" t="s">
        <v>8</v>
      </c>
    </row>
    <row r="2">
      <c r="A2" s="6" t="s">
        <v>9</v>
      </c>
      <c r="B2" s="7" t="s">
        <v>10</v>
      </c>
      <c r="C2" s="7">
        <v>2.0</v>
      </c>
      <c r="D2" s="8">
        <v>0.6666666666666666</v>
      </c>
      <c r="E2" s="9">
        <v>0.7125</v>
      </c>
      <c r="F2" s="8">
        <v>0.006944444444444444</v>
      </c>
      <c r="G2" s="10">
        <f t="shared" ref="G2:G5" si="1">(E2-D2-F2)*24</f>
        <v>0.9333333333</v>
      </c>
      <c r="H2" s="11">
        <f>G2/C2</f>
        <v>0.4666666667</v>
      </c>
      <c r="I2" s="12">
        <f t="shared" ref="I2:I6" si="2">C2*H2</f>
        <v>0.9333333333</v>
      </c>
    </row>
    <row r="3">
      <c r="A3" s="6" t="s">
        <v>11</v>
      </c>
      <c r="B3" s="7" t="s">
        <v>10</v>
      </c>
      <c r="C3" s="7">
        <v>1.0</v>
      </c>
      <c r="D3" s="9">
        <v>0.7125</v>
      </c>
      <c r="E3" s="9">
        <v>0.7368055555555556</v>
      </c>
      <c r="F3" s="9">
        <v>0.003472222222222222</v>
      </c>
      <c r="G3" s="10">
        <f t="shared" si="1"/>
        <v>0.5</v>
      </c>
      <c r="H3" s="11">
        <f>H2</f>
        <v>0.4666666667</v>
      </c>
      <c r="I3" s="12">
        <f t="shared" si="2"/>
        <v>0.4666666667</v>
      </c>
    </row>
    <row r="4">
      <c r="A4" s="6" t="s">
        <v>12</v>
      </c>
      <c r="B4" s="7" t="s">
        <v>13</v>
      </c>
      <c r="C4" s="7">
        <v>2.0</v>
      </c>
      <c r="D4" s="13">
        <v>0.6875</v>
      </c>
      <c r="E4" s="13">
        <v>0.7291666666666666</v>
      </c>
      <c r="F4" s="13">
        <v>0.006944444444444444</v>
      </c>
      <c r="G4" s="10">
        <f t="shared" si="1"/>
        <v>0.8333333333</v>
      </c>
      <c r="H4" s="11">
        <f>sum(G2:G4)/sum(C2:C4)</f>
        <v>0.4533333333</v>
      </c>
      <c r="I4" s="12">
        <f t="shared" si="2"/>
        <v>0.9066666667</v>
      </c>
    </row>
    <row r="5">
      <c r="A5" s="6" t="s">
        <v>14</v>
      </c>
      <c r="B5" s="7" t="s">
        <v>13</v>
      </c>
      <c r="C5" s="7">
        <v>1.0</v>
      </c>
      <c r="D5" s="13">
        <v>0.7291666666666666</v>
      </c>
      <c r="E5" s="13">
        <v>0.7423611111111111</v>
      </c>
      <c r="F5" s="14">
        <v>0.0</v>
      </c>
      <c r="G5" s="10">
        <f t="shared" si="1"/>
        <v>0.3166666667</v>
      </c>
      <c r="H5" s="11">
        <f>sum(G2:G5)/sum(C2:C5)</f>
        <v>0.4305555556</v>
      </c>
      <c r="I5" s="12">
        <f t="shared" si="2"/>
        <v>0.4305555556</v>
      </c>
    </row>
    <row r="6">
      <c r="A6" s="15" t="s">
        <v>15</v>
      </c>
      <c r="B6" s="15" t="s">
        <v>16</v>
      </c>
      <c r="C6" s="15">
        <v>2.0</v>
      </c>
      <c r="D6" s="16">
        <v>0.7083333333333334</v>
      </c>
      <c r="E6" s="16">
        <v>0.75</v>
      </c>
      <c r="F6" s="16">
        <v>0.013888888888888888</v>
      </c>
      <c r="G6" s="16">
        <f>(E6-D6-F6)</f>
        <v>0.02777777778</v>
      </c>
      <c r="H6" s="17">
        <v>0.32</v>
      </c>
      <c r="I6" s="18">
        <f t="shared" si="2"/>
        <v>0.64</v>
      </c>
    </row>
    <row r="7">
      <c r="A7" s="15" t="s">
        <v>17</v>
      </c>
      <c r="B7" s="15" t="s">
        <v>16</v>
      </c>
      <c r="C7" s="15">
        <v>30.0</v>
      </c>
      <c r="D7" s="16">
        <v>0.7083333333333334</v>
      </c>
      <c r="E7" s="16">
        <v>0.7361111111111112</v>
      </c>
      <c r="F7" s="16">
        <v>0.013888888888888888</v>
      </c>
      <c r="G7" s="19">
        <f>E7-D7-F7</f>
        <v>0.01388888889</v>
      </c>
      <c r="H7" s="17">
        <v>0.47</v>
      </c>
      <c r="I7" s="15">
        <v>0.41</v>
      </c>
    </row>
    <row r="8">
      <c r="A8" s="15" t="s">
        <v>18</v>
      </c>
      <c r="B8" s="15" t="s">
        <v>19</v>
      </c>
      <c r="C8" s="15">
        <v>30.0</v>
      </c>
      <c r="D8" s="16">
        <v>0.7083333333333334</v>
      </c>
      <c r="E8" s="16">
        <v>0.75</v>
      </c>
      <c r="F8" s="16">
        <v>0.013888888888888888</v>
      </c>
      <c r="G8" s="19">
        <f>(E8-D8-F8)</f>
        <v>0.02777777778</v>
      </c>
      <c r="H8" s="17">
        <v>0.4</v>
      </c>
      <c r="I8" s="15">
        <v>0.83</v>
      </c>
    </row>
    <row r="9">
      <c r="A9" s="15" t="s">
        <v>20</v>
      </c>
      <c r="B9" s="15" t="s">
        <v>19</v>
      </c>
      <c r="C9" s="15">
        <v>30.0</v>
      </c>
      <c r="D9" s="16">
        <v>0.7083333333333334</v>
      </c>
      <c r="E9" s="16">
        <v>0.75</v>
      </c>
      <c r="F9" s="16">
        <v>0.006944444444444444</v>
      </c>
      <c r="G9" s="19">
        <f>E9-D9-F9</f>
        <v>0.03472222222</v>
      </c>
      <c r="H9" s="17">
        <v>0.3</v>
      </c>
      <c r="I9" s="15">
        <v>0.91</v>
      </c>
    </row>
  </sheetData>
  <drawing r:id="rId1"/>
</worksheet>
</file>