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<sst xmlns="http://schemas.openxmlformats.org/spreadsheetml/2006/main" count="28" uniqueCount="28">
  <si>
    <t>Task</t>
  </si>
  <si>
    <t>Date</t>
  </si>
  <si>
    <t xml:space="preserve">Baseline estimate
</t>
  </si>
  <si>
    <t>Start</t>
  </si>
  <si>
    <t>End</t>
  </si>
  <si>
    <t>Interruptions</t>
  </si>
  <si>
    <t>Measured
time (hours)</t>
  </si>
  <si>
    <t>Error %</t>
  </si>
  <si>
    <t>Adjusted
estimate</t>
  </si>
  <si>
    <t>Movement script</t>
  </si>
  <si>
    <t>Fixing the Movement script</t>
  </si>
  <si>
    <t>Spike script</t>
  </si>
  <si>
    <t>Fixing the bugs for the Spike script</t>
  </si>
  <si>
    <t>15/2/22</t>
  </si>
  <si>
    <t>Camera Script</t>
  </si>
  <si>
    <t>18/2/22</t>
  </si>
  <si>
    <t>Pickup system</t>
  </si>
  <si>
    <t>22/2/22</t>
  </si>
  <si>
    <t>Searching for a pick up system fix</t>
  </si>
  <si>
    <t>Pick up system fix</t>
  </si>
  <si>
    <t>Spike new method research</t>
  </si>
  <si>
    <t>15/3/22</t>
  </si>
  <si>
    <t>New Spike script</t>
  </si>
  <si>
    <t>22/3/22</t>
  </si>
  <si>
    <t>Final Movement script checks</t>
  </si>
  <si>
    <t>29/3/22</t>
  </si>
  <si>
    <t>Final Camera checks</t>
  </si>
  <si>
    <t>Minigame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</si>
</sst>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"/>
    <numFmt numFmtId="165" formatCode="M/d/yyyy"/>
    <numFmt numFmtId="166" formatCode="hh:mm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1" numFmtId="164" xfId="0" applyAlignment="1" applyFont="1" applyNumberFormat="1">
      <alignment horizontal="center" vertical="top"/>
    </xf>
    <xf borderId="0" fillId="0" fontId="1" numFmtId="0" xfId="0" applyAlignment="1" applyFont="1">
      <alignment horizontal="center" shrinkToFit="0" vertical="top" wrapText="1"/>
    </xf>
    <xf borderId="0" fillId="0" fontId="1" numFmtId="2" xfId="0" applyAlignment="1" applyFont="1" applyNumberFormat="1">
      <alignment horizontal="center" vertical="top"/>
    </xf>
    <xf borderId="0" fillId="0" fontId="1" numFmtId="0" xfId="0" applyAlignment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166" xfId="0" applyAlignment="1" applyFont="1" applyNumberFormat="1">
      <alignment horizontal="right" readingOrder="0" vertical="bottom"/>
    </xf>
    <xf borderId="0" fillId="0" fontId="1" numFmtId="166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0" fontId="1" numFmtId="2" xfId="0" applyAlignment="1" applyFont="1" applyNumberFormat="1">
      <alignment horizontal="right" vertical="bottom"/>
    </xf>
    <xf borderId="0" fillId="0" fontId="1" numFmtId="20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2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</row>
    <row r="2">
      <c r="A2" s="5" t="s">
        <v>9</v>
      </c>
      <c r="B2" s="6">
        <v>44563.0</v>
      </c>
      <c r="C2" s="7">
        <v>2.0</v>
      </c>
      <c r="D2" s="8">
        <v>0.375</v>
      </c>
      <c r="E2" s="8">
        <v>0.5</v>
      </c>
      <c r="F2" s="9">
        <v>0.010416666666666666</v>
      </c>
      <c r="G2" s="10">
        <f t="shared" ref="G2:G14" si="1">(E2-D2-F2)*24</f>
        <v>2.75</v>
      </c>
      <c r="H2" s="11">
        <f>G2/C2</f>
        <v>1.375</v>
      </c>
      <c r="I2" s="12">
        <f t="shared" ref="I2:I14" si="2">H2*C2</f>
        <v>2.75</v>
      </c>
    </row>
    <row r="3">
      <c r="A3" s="5" t="s">
        <v>10</v>
      </c>
      <c r="B3" s="6">
        <v>44683.0</v>
      </c>
      <c r="C3" s="13">
        <v>0.0625</v>
      </c>
      <c r="D3" s="8">
        <v>0.75</v>
      </c>
      <c r="E3" s="8">
        <v>0.875</v>
      </c>
      <c r="F3" s="9">
        <v>0.006944444444444444</v>
      </c>
      <c r="G3" s="10">
        <f t="shared" si="1"/>
        <v>2.833333333</v>
      </c>
      <c r="H3" s="11">
        <f>sum(G2:G3)/sum(C2:C3)</f>
        <v>2.707070707</v>
      </c>
      <c r="I3" s="12">
        <f t="shared" si="2"/>
        <v>0.1691919192</v>
      </c>
    </row>
    <row r="4">
      <c r="A4" s="5" t="s">
        <v>11</v>
      </c>
      <c r="B4" s="6">
        <v>44775.0</v>
      </c>
      <c r="C4" s="14">
        <v>2.0</v>
      </c>
      <c r="D4" s="8">
        <v>0.375</v>
      </c>
      <c r="E4" s="8">
        <v>0.5</v>
      </c>
      <c r="F4" s="9">
        <v>0.010416666666666666</v>
      </c>
      <c r="G4" s="10">
        <f t="shared" si="1"/>
        <v>2.75</v>
      </c>
      <c r="H4" s="11">
        <f>sum(G2:G4)/sum(C2:C4)</f>
        <v>2.051282051</v>
      </c>
      <c r="I4" s="12">
        <f t="shared" si="2"/>
        <v>4.102564103</v>
      </c>
    </row>
    <row r="5">
      <c r="A5" s="5" t="s">
        <v>12</v>
      </c>
      <c r="B5" s="6" t="s">
        <v>13</v>
      </c>
      <c r="C5" s="13">
        <v>0.020833333333333332</v>
      </c>
      <c r="D5" s="8">
        <v>0.75</v>
      </c>
      <c r="E5" s="8">
        <v>0.875</v>
      </c>
      <c r="F5" s="9">
        <v>0.020833333333333332</v>
      </c>
      <c r="G5" s="10">
        <f t="shared" si="1"/>
        <v>2.5</v>
      </c>
      <c r="H5" s="11">
        <f>sum(G2:G5)/sum(C2:C5)</f>
        <v>2.653061224</v>
      </c>
      <c r="I5" s="12">
        <f t="shared" si="2"/>
        <v>0.05527210884</v>
      </c>
    </row>
    <row r="6">
      <c r="A6" s="5" t="s">
        <v>14</v>
      </c>
      <c r="B6" s="6" t="s">
        <v>15</v>
      </c>
      <c r="C6" s="7">
        <v>2.0</v>
      </c>
      <c r="D6" s="8">
        <v>0.375</v>
      </c>
      <c r="E6" s="8">
        <v>0.5</v>
      </c>
      <c r="F6" s="9">
        <v>0.010416666666666666</v>
      </c>
      <c r="G6" s="10">
        <f t="shared" si="1"/>
        <v>2.75</v>
      </c>
      <c r="H6" s="11">
        <f>G6/C6</f>
        <v>1.375</v>
      </c>
      <c r="I6" s="12">
        <f t="shared" si="2"/>
        <v>2.75</v>
      </c>
    </row>
    <row r="7">
      <c r="A7" s="5" t="s">
        <v>16</v>
      </c>
      <c r="B7" s="6" t="s">
        <v>17</v>
      </c>
      <c r="C7" s="13">
        <v>0.027777777777777776</v>
      </c>
      <c r="D7" s="8">
        <v>0.75</v>
      </c>
      <c r="E7" s="8">
        <v>0.875</v>
      </c>
      <c r="F7" s="9">
        <v>0.006944444444444444</v>
      </c>
      <c r="G7" s="10">
        <f t="shared" si="1"/>
        <v>2.833333333</v>
      </c>
      <c r="H7" s="11">
        <f>sum(G6:G7)/sum(C6:C7)</f>
        <v>2.753424658</v>
      </c>
      <c r="I7" s="12">
        <f t="shared" si="2"/>
        <v>0.07648401826</v>
      </c>
    </row>
    <row r="8">
      <c r="A8" s="5" t="s">
        <v>18</v>
      </c>
      <c r="B8" s="6">
        <v>44564.0</v>
      </c>
      <c r="C8" s="14">
        <v>2.0</v>
      </c>
      <c r="D8" s="8">
        <v>0.375</v>
      </c>
      <c r="E8" s="8">
        <v>0.5</v>
      </c>
      <c r="F8" s="9">
        <v>0.010416666666666666</v>
      </c>
      <c r="G8" s="10">
        <f t="shared" si="1"/>
        <v>2.75</v>
      </c>
      <c r="H8" s="11">
        <f>sum(G6:G8)/sum(C6:C8)</f>
        <v>2.068965517</v>
      </c>
      <c r="I8" s="12">
        <f t="shared" si="2"/>
        <v>4.137931034</v>
      </c>
    </row>
    <row r="9">
      <c r="A9" s="5" t="s">
        <v>19</v>
      </c>
      <c r="B9" s="6">
        <v>44776.0</v>
      </c>
      <c r="C9" s="7">
        <v>1.0</v>
      </c>
      <c r="D9" s="8">
        <v>0.375</v>
      </c>
      <c r="E9" s="8">
        <v>0.5</v>
      </c>
      <c r="F9" s="9">
        <v>0.020833333333333332</v>
      </c>
      <c r="G9" s="10">
        <f t="shared" si="1"/>
        <v>2.5</v>
      </c>
      <c r="H9" s="11">
        <f>sum(G6:G9)/sum(C6:C9)</f>
        <v>2.154696133</v>
      </c>
      <c r="I9" s="12">
        <f t="shared" si="2"/>
        <v>2.154696133</v>
      </c>
    </row>
    <row r="10">
      <c r="A10" s="5" t="s">
        <v>20</v>
      </c>
      <c r="B10" s="6" t="s">
        <v>21</v>
      </c>
      <c r="C10" s="14">
        <v>3.0</v>
      </c>
      <c r="D10" s="8">
        <v>0.375</v>
      </c>
      <c r="E10" s="8">
        <v>0.5</v>
      </c>
      <c r="F10" s="9">
        <v>0.010416666666666666</v>
      </c>
      <c r="G10" s="10">
        <f t="shared" si="1"/>
        <v>2.75</v>
      </c>
      <c r="H10" s="11">
        <f t="shared" ref="H10:H14" si="3">G10/C10</f>
        <v>0.9166666667</v>
      </c>
      <c r="I10" s="12">
        <f t="shared" si="2"/>
        <v>2.75</v>
      </c>
    </row>
    <row r="11">
      <c r="A11" s="5" t="s">
        <v>22</v>
      </c>
      <c r="B11" s="6" t="s">
        <v>23</v>
      </c>
      <c r="C11" s="14">
        <v>2.0</v>
      </c>
      <c r="D11" s="8">
        <v>0.375</v>
      </c>
      <c r="E11" s="8">
        <v>0.5</v>
      </c>
      <c r="F11" s="9">
        <v>0.010416666666666666</v>
      </c>
      <c r="G11" s="10">
        <f t="shared" si="1"/>
        <v>2.75</v>
      </c>
      <c r="H11" s="11">
        <f t="shared" si="3"/>
        <v>1.375</v>
      </c>
      <c r="I11" s="12">
        <f t="shared" si="2"/>
        <v>2.75</v>
      </c>
    </row>
    <row r="12">
      <c r="A12" s="5" t="s">
        <v>24</v>
      </c>
      <c r="B12" s="6" t="s">
        <v>25</v>
      </c>
      <c r="C12" s="14">
        <v>1.0</v>
      </c>
      <c r="D12" s="8">
        <v>0.375</v>
      </c>
      <c r="E12" s="8">
        <v>0.4166666666666667</v>
      </c>
      <c r="F12" s="9">
        <v>0.010416666666666666</v>
      </c>
      <c r="G12" s="10">
        <f t="shared" si="1"/>
        <v>0.75</v>
      </c>
      <c r="H12" s="11">
        <f t="shared" si="3"/>
        <v>0.75</v>
      </c>
      <c r="I12" s="12">
        <f t="shared" si="2"/>
        <v>0.75</v>
      </c>
    </row>
    <row r="13">
      <c r="A13" s="5" t="s">
        <v>26</v>
      </c>
      <c r="B13" s="6">
        <v>44685.0</v>
      </c>
      <c r="C13" s="14">
        <v>1.0</v>
      </c>
      <c r="D13" s="8">
        <v>0.375</v>
      </c>
      <c r="E13" s="8">
        <v>0.5</v>
      </c>
      <c r="F13" s="9">
        <v>0.010416666666666666</v>
      </c>
      <c r="G13" s="10">
        <f t="shared" si="1"/>
        <v>2.75</v>
      </c>
      <c r="H13" s="11">
        <f t="shared" si="3"/>
        <v>2.75</v>
      </c>
      <c r="I13" s="12">
        <f t="shared" si="2"/>
        <v>2.75</v>
      </c>
    </row>
    <row r="14">
      <c r="A14" s="5" t="s">
        <v>27</v>
      </c>
      <c r="B14" s="6">
        <v>44899.0</v>
      </c>
      <c r="C14" s="14">
        <v>4.0</v>
      </c>
      <c r="D14" s="8">
        <v>0.375</v>
      </c>
      <c r="E14" s="8">
        <v>0.5</v>
      </c>
      <c r="F14" s="8">
        <v>0.020833333333333332</v>
      </c>
      <c r="G14" s="10">
        <f t="shared" si="1"/>
        <v>2.5</v>
      </c>
      <c r="H14" s="11">
        <f t="shared" si="3"/>
        <v>0.625</v>
      </c>
      <c r="I14" s="12">
        <f t="shared" si="2"/>
        <v>2.5</v>
      </c>
    </row>
  </sheetData>
  <drawing r:id="rId1"/>
</worksheet>
</file>