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1D1D10CD-F69E-4C77-BFD8-6A056E16E734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6" i="82" l="1"/>
  <c r="AR95" i="82"/>
  <c r="AQ96" i="82"/>
  <c r="AQ95" i="82"/>
  <c r="AP96" i="82"/>
  <c r="AP95" i="82"/>
  <c r="AN96" i="82"/>
  <c r="AN95" i="82"/>
  <c r="AM96" i="82"/>
  <c r="AM95" i="82"/>
  <c r="AL96" i="82"/>
  <c r="AL95" i="82"/>
  <c r="AJ96" i="82"/>
  <c r="AJ95" i="82"/>
  <c r="AI96" i="82"/>
  <c r="AI95" i="82"/>
  <c r="AH96" i="82"/>
  <c r="AH95" i="82"/>
  <c r="AF96" i="82"/>
  <c r="AF95" i="82"/>
  <c r="AE96" i="82"/>
  <c r="AE95" i="82"/>
  <c r="AD96" i="82"/>
  <c r="AD95" i="82"/>
  <c r="AA96" i="82"/>
  <c r="AA95" i="82"/>
  <c r="Z96" i="82"/>
  <c r="Z95" i="82"/>
  <c r="Y96" i="82"/>
  <c r="Y95" i="82"/>
  <c r="X96" i="82"/>
  <c r="X95" i="82"/>
  <c r="W96" i="82"/>
  <c r="W95" i="82"/>
  <c r="S96" i="82"/>
  <c r="S95" i="82"/>
  <c r="R96" i="82"/>
  <c r="R95" i="82"/>
  <c r="Q96" i="82"/>
  <c r="Q95" i="82"/>
  <c r="N96" i="82"/>
  <c r="N95" i="82"/>
  <c r="M96" i="82"/>
  <c r="M95" i="82"/>
  <c r="J96" i="82"/>
  <c r="J95" i="82"/>
  <c r="F96" i="82"/>
  <c r="F95" i="82"/>
  <c r="E96" i="82"/>
  <c r="E95" i="82"/>
  <c r="AQ93" i="82"/>
  <c r="AL93" i="82"/>
  <c r="AF93" i="82"/>
  <c r="Z93" i="82"/>
  <c r="S93" i="82"/>
  <c r="M93" i="82"/>
  <c r="AR91" i="82"/>
  <c r="AQ91" i="82"/>
  <c r="AP91" i="82"/>
  <c r="AN91" i="82"/>
  <c r="AM91" i="82"/>
  <c r="AL91" i="82"/>
  <c r="AJ91" i="82"/>
  <c r="AI91" i="82"/>
  <c r="AH91" i="82"/>
  <c r="AF91" i="82"/>
  <c r="AE91" i="82"/>
  <c r="AD91" i="82"/>
  <c r="AA91" i="82"/>
  <c r="Z91" i="82"/>
  <c r="Y91" i="82"/>
  <c r="X91" i="82"/>
  <c r="W91" i="82"/>
  <c r="S91" i="82"/>
  <c r="R91" i="82"/>
  <c r="Q91" i="82"/>
  <c r="N91" i="82"/>
  <c r="M91" i="82"/>
  <c r="J91" i="82"/>
  <c r="F91" i="82"/>
  <c r="E91" i="82"/>
  <c r="AR39" i="82"/>
  <c r="AQ39" i="82"/>
  <c r="AQ97" i="82" s="1"/>
  <c r="AP39" i="82"/>
  <c r="AP93" i="82" s="1"/>
  <c r="AN39" i="82"/>
  <c r="AM39" i="82"/>
  <c r="AL39" i="82"/>
  <c r="AL97" i="82" s="1"/>
  <c r="AJ39" i="82"/>
  <c r="AJ93" i="82" s="1"/>
  <c r="AI39" i="82"/>
  <c r="AH39" i="82"/>
  <c r="AF39" i="82"/>
  <c r="AF97" i="82" s="1"/>
  <c r="AE39" i="82"/>
  <c r="AE93" i="82" s="1"/>
  <c r="AD39" i="82"/>
  <c r="AA39" i="82"/>
  <c r="Z39" i="82"/>
  <c r="Z97" i="82" s="1"/>
  <c r="Y39" i="82"/>
  <c r="Y93" i="82" s="1"/>
  <c r="X39" i="82"/>
  <c r="W39" i="82"/>
  <c r="S39" i="82"/>
  <c r="S97" i="82" s="1"/>
  <c r="R39" i="82"/>
  <c r="R93" i="82" s="1"/>
  <c r="Q39" i="82"/>
  <c r="N39" i="82"/>
  <c r="N93" i="82" s="1"/>
  <c r="M39" i="82"/>
  <c r="M97" i="82" s="1"/>
  <c r="J39" i="82"/>
  <c r="J93" i="82" s="1"/>
  <c r="F39" i="82"/>
  <c r="E39" i="82"/>
  <c r="E93" i="82" s="1"/>
  <c r="AW96" i="75"/>
  <c r="AW95" i="75"/>
  <c r="AV96" i="75"/>
  <c r="AV95" i="75"/>
  <c r="AU96" i="75"/>
  <c r="AU95" i="75"/>
  <c r="AS96" i="75"/>
  <c r="AS95" i="75"/>
  <c r="AR96" i="75"/>
  <c r="AR95" i="75"/>
  <c r="AQ96" i="75"/>
  <c r="AQ95" i="75"/>
  <c r="AN96" i="75"/>
  <c r="AN95" i="75"/>
  <c r="AM96" i="75"/>
  <c r="AM95" i="75"/>
  <c r="AL96" i="75"/>
  <c r="AL95" i="75"/>
  <c r="AI96" i="75"/>
  <c r="AI95" i="75"/>
  <c r="AH96" i="75"/>
  <c r="AH95" i="75"/>
  <c r="AG96" i="75"/>
  <c r="AG95" i="75"/>
  <c r="AD96" i="75"/>
  <c r="AD95" i="75"/>
  <c r="AC96" i="75"/>
  <c r="AC95" i="75"/>
  <c r="AO96" i="75"/>
  <c r="AO95" i="75"/>
  <c r="AJ96" i="75"/>
  <c r="AJ95" i="75"/>
  <c r="Z96" i="75"/>
  <c r="Z95" i="75"/>
  <c r="V96" i="75"/>
  <c r="V95" i="75"/>
  <c r="Y96" i="75"/>
  <c r="Y95" i="75"/>
  <c r="X96" i="75"/>
  <c r="X95" i="75"/>
  <c r="W96" i="75"/>
  <c r="W95" i="75"/>
  <c r="R96" i="75"/>
  <c r="R95" i="75"/>
  <c r="Q96" i="75"/>
  <c r="Q95" i="75"/>
  <c r="P96" i="75"/>
  <c r="P95" i="75"/>
  <c r="M96" i="75"/>
  <c r="M95" i="75"/>
  <c r="L96" i="75"/>
  <c r="L95" i="75"/>
  <c r="I96" i="75"/>
  <c r="I95" i="75"/>
  <c r="F96" i="75"/>
  <c r="F95" i="75"/>
  <c r="E96" i="75"/>
  <c r="E95" i="75"/>
  <c r="AS93" i="75"/>
  <c r="AM93" i="75"/>
  <c r="AG93" i="75"/>
  <c r="AJ93" i="75"/>
  <c r="X93" i="75"/>
  <c r="P93" i="75"/>
  <c r="F93" i="75"/>
  <c r="AW91" i="75"/>
  <c r="AV91" i="75"/>
  <c r="AU91" i="75"/>
  <c r="AS91" i="75"/>
  <c r="AR91" i="75"/>
  <c r="AQ91" i="75"/>
  <c r="AN91" i="75"/>
  <c r="AM91" i="75"/>
  <c r="AL91" i="75"/>
  <c r="AI91" i="75"/>
  <c r="AH91" i="75"/>
  <c r="AG91" i="75"/>
  <c r="AD91" i="75"/>
  <c r="AC91" i="75"/>
  <c r="AO91" i="75"/>
  <c r="AJ91" i="75"/>
  <c r="Z91" i="75"/>
  <c r="V91" i="75"/>
  <c r="Y91" i="75"/>
  <c r="X91" i="75"/>
  <c r="W91" i="75"/>
  <c r="R91" i="75"/>
  <c r="Q91" i="75"/>
  <c r="P91" i="75"/>
  <c r="M91" i="75"/>
  <c r="L91" i="75"/>
  <c r="I91" i="75"/>
  <c r="F91" i="75"/>
  <c r="E91" i="75"/>
  <c r="AW39" i="75"/>
  <c r="AV39" i="75"/>
  <c r="AV93" i="75" s="1"/>
  <c r="AU39" i="75"/>
  <c r="AU93" i="75" s="1"/>
  <c r="AS39" i="75"/>
  <c r="AS97" i="75" s="1"/>
  <c r="AR39" i="75"/>
  <c r="AQ39" i="75"/>
  <c r="AQ93" i="75" s="1"/>
  <c r="AN39" i="75"/>
  <c r="AN93" i="75" s="1"/>
  <c r="AM39" i="75"/>
  <c r="AM97" i="75" s="1"/>
  <c r="AL39" i="75"/>
  <c r="AI39" i="75"/>
  <c r="AI93" i="75" s="1"/>
  <c r="AH39" i="75"/>
  <c r="AH93" i="75" s="1"/>
  <c r="AG39" i="75"/>
  <c r="AG97" i="75" s="1"/>
  <c r="AD39" i="75"/>
  <c r="AC39" i="75"/>
  <c r="AC93" i="75" s="1"/>
  <c r="AO39" i="75"/>
  <c r="AO93" i="75" s="1"/>
  <c r="AJ39" i="75"/>
  <c r="AJ97" i="75" s="1"/>
  <c r="Z39" i="75"/>
  <c r="V39" i="75"/>
  <c r="V93" i="75" s="1"/>
  <c r="Y39" i="75"/>
  <c r="Y93" i="75" s="1"/>
  <c r="X39" i="75"/>
  <c r="X97" i="75" s="1"/>
  <c r="W39" i="75"/>
  <c r="R39" i="75"/>
  <c r="R93" i="75" s="1"/>
  <c r="Q39" i="75"/>
  <c r="Q93" i="75" s="1"/>
  <c r="P39" i="75"/>
  <c r="P97" i="75" s="1"/>
  <c r="M39" i="75"/>
  <c r="L39" i="75"/>
  <c r="L93" i="75" s="1"/>
  <c r="I39" i="75"/>
  <c r="I93" i="75" s="1"/>
  <c r="F39" i="75"/>
  <c r="F97" i="75" s="1"/>
  <c r="E39" i="75"/>
  <c r="AS6" i="75"/>
  <c r="AC6" i="75"/>
  <c r="AN97" i="82" l="1"/>
  <c r="E97" i="82"/>
  <c r="N97" i="82"/>
  <c r="W93" i="82"/>
  <c r="W97" i="82" s="1"/>
  <c r="AA93" i="82"/>
  <c r="AA97" i="82" s="1"/>
  <c r="AH93" i="82"/>
  <c r="AH97" i="82" s="1"/>
  <c r="AM93" i="82"/>
  <c r="AM97" i="82" s="1"/>
  <c r="AR93" i="82"/>
  <c r="AR97" i="82" s="1"/>
  <c r="F93" i="82"/>
  <c r="F97" i="82" s="1"/>
  <c r="Q93" i="82"/>
  <c r="Q97" i="82" s="1"/>
  <c r="X93" i="82"/>
  <c r="X97" i="82" s="1"/>
  <c r="AD93" i="82"/>
  <c r="AD97" i="82" s="1"/>
  <c r="AI93" i="82"/>
  <c r="AI97" i="82" s="1"/>
  <c r="AN93" i="82"/>
  <c r="J97" i="82"/>
  <c r="R97" i="82"/>
  <c r="Y97" i="82"/>
  <c r="AE97" i="82"/>
  <c r="AJ97" i="82"/>
  <c r="AP97" i="82"/>
  <c r="AL97" i="75"/>
  <c r="M97" i="75"/>
  <c r="AD97" i="75"/>
  <c r="E93" i="75"/>
  <c r="E97" i="75" s="1"/>
  <c r="M93" i="75"/>
  <c r="W93" i="75"/>
  <c r="W97" i="75" s="1"/>
  <c r="Z93" i="75"/>
  <c r="Z97" i="75" s="1"/>
  <c r="AD93" i="75"/>
  <c r="AL93" i="75"/>
  <c r="AR93" i="75"/>
  <c r="AR97" i="75" s="1"/>
  <c r="AW93" i="75"/>
  <c r="AW97" i="75" s="1"/>
  <c r="L97" i="75"/>
  <c r="R97" i="75"/>
  <c r="V97" i="75"/>
  <c r="AC97" i="75"/>
  <c r="AI97" i="75"/>
  <c r="AQ97" i="75"/>
  <c r="AV97" i="75"/>
  <c r="I97" i="75"/>
  <c r="Q97" i="75"/>
  <c r="Y97" i="75"/>
  <c r="AO97" i="75"/>
  <c r="AH97" i="75"/>
  <c r="AN97" i="75"/>
  <c r="AU9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A363E670-E15A-47C6-9C34-D571780573B1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I9" authorId="0" shapeId="0" xr:uid="{FF0F77F4-04F7-4F36-8213-C293B59366DD}">
      <text>
        <r>
          <rPr>
            <sz val="10"/>
            <color indexed="81"/>
            <rFont val="Arial"/>
            <family val="2"/>
          </rPr>
          <t>1 - 1,523,719_x000D_
2 - 1,556,837_x000D_
3 - 1,556,837_x000D_
4 - 1,556,837_x000D_
5 - 1,556,837_x000D_
6 - 1,556,837</t>
        </r>
      </text>
    </comment>
    <comment ref="M9" authorId="0" shapeId="0" xr:uid="{17D884D2-D483-4116-ABC6-CBC575EC928F}">
      <text>
        <r>
          <rPr>
            <sz val="10"/>
            <color indexed="81"/>
            <rFont val="Arial"/>
            <family val="2"/>
          </rPr>
          <t>1 - 1,633,719_x000D_
2 - 1,631,837_x000D_
3 - 1,631,837_x000D_
4 - 1,631,837_x000D_
5 - 1,581,837_x000D_
6 - 1,581,837</t>
        </r>
      </text>
    </comment>
    <comment ref="E10" authorId="0" shapeId="0" xr:uid="{5B90B485-A192-49CD-B37D-1E523F0AA0C9}">
      <text>
        <r>
          <rPr>
            <sz val="10"/>
            <color indexed="81"/>
            <rFont val="Arial"/>
            <family val="2"/>
          </rPr>
          <t>Original - _x000D_
119,475_x000D_
Change Order - _x000D_
583,400</t>
        </r>
      </text>
    </comment>
    <comment ref="I10" authorId="0" shapeId="0" xr:uid="{FBCC29C3-ADCD-4829-B65C-B58E98DA2CEE}">
      <text>
        <r>
          <rPr>
            <sz val="10"/>
            <color indexed="81"/>
            <rFont val="Arial"/>
            <family val="2"/>
          </rPr>
          <t>1 - 1,128,719_x000D_
2 - 702,875_x000D_
3 - 702,875_x000D_
4 - 702,875_x000D_
5 - 702,875_x000D_
6 - 702,875</t>
        </r>
      </text>
    </comment>
    <comment ref="M10" authorId="0" shapeId="0" xr:uid="{8EFCC2B8-DBC7-45A9-BEB3-A855EACB87F1}">
      <text>
        <r>
          <rPr>
            <sz val="10"/>
            <color indexed="81"/>
            <rFont val="Arial"/>
            <family val="2"/>
          </rPr>
          <t>1 - 928,719_x000D_
2 - 667,875_x000D_
3 - 672,875_x000D_
4 - 672,875_x000D_
5 - 672,875_x000D_
6 - 672,875</t>
        </r>
      </text>
    </comment>
    <comment ref="E11" authorId="0" shapeId="0" xr:uid="{7B7131DB-69C5-479F-AE00-553496BF34E7}">
      <text>
        <r>
          <rPr>
            <sz val="10"/>
            <color indexed="81"/>
            <rFont val="Arial"/>
            <family val="2"/>
          </rPr>
          <t>Original - _x000D_
14,800_x000D_
Change Order - _x000D_
515,530</t>
        </r>
      </text>
    </comment>
    <comment ref="I11" authorId="0" shapeId="0" xr:uid="{E12D53BD-535F-4E02-A82B-8A913AD27374}">
      <text>
        <r>
          <rPr>
            <sz val="10"/>
            <color indexed="81"/>
            <rFont val="Arial"/>
            <family val="2"/>
          </rPr>
          <t>1 - 530,330_x000D_
2 - 530,330_x000D_
3 - 530,330_x000D_
4 - 530,330_x000D_
5 - 530,330_x000D_
6 - 530,330</t>
        </r>
      </text>
    </comment>
    <comment ref="M11" authorId="0" shapeId="0" xr:uid="{8AF0AC7E-3C4D-4B80-8B34-95FE2A9BCF28}">
      <text>
        <r>
          <rPr>
            <sz val="10"/>
            <color indexed="81"/>
            <rFont val="Arial"/>
            <family val="2"/>
          </rPr>
          <t>1 - 630,330_x000D_
2 - 630,330_x000D_
3 - 630,330_x000D_
4 - 630,330_x000D_
5 - 630,330_x000D_
6 - 630,330</t>
        </r>
      </text>
    </comment>
    <comment ref="E12" authorId="0" shapeId="0" xr:uid="{BF236420-DB16-4871-A426-FC728123917D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I12" authorId="0" shapeId="0" xr:uid="{ED62F098-EA4F-48C9-8CFE-92B1448E11B0}">
      <text>
        <r>
          <rPr>
            <sz val="10"/>
            <color indexed="81"/>
            <rFont val="Arial"/>
            <family val="2"/>
          </rPr>
          <t>1 - 944,693_x000D_
2 - 936,700_x000D_
3 - 936,700_x000D_
4 - 936,700_x000D_
5 - 936,700_x000D_
6 - 936,700</t>
        </r>
      </text>
    </comment>
    <comment ref="M12" authorId="0" shapeId="0" xr:uid="{997CD426-160D-4353-9A4A-1BC5BC54A78E}">
      <text>
        <r>
          <rPr>
            <sz val="10"/>
            <color indexed="81"/>
            <rFont val="Arial"/>
            <family val="2"/>
          </rPr>
          <t>1 - 854,693_x000D_
2 - 856,700_x000D_
3 - 866,700_x000D_
4 - 871,700_x000D_
5 - 871,700_x000D_
6 - 871,700</t>
        </r>
      </text>
    </comment>
    <comment ref="E13" authorId="0" shapeId="0" xr:uid="{141BF31E-E8EA-4E78-B200-C5E09BBF7D37}">
      <text>
        <r>
          <rPr>
            <sz val="10"/>
            <color indexed="81"/>
            <rFont val="Arial"/>
            <family val="2"/>
          </rPr>
          <t>Original - _x000D_
33,800_x000D_
Change Order - _x000D_
78,544</t>
        </r>
      </text>
    </comment>
    <comment ref="I13" authorId="0" shapeId="0" xr:uid="{4EC8848F-0FBC-45F9-B3CE-0232A1E9900C}">
      <text>
        <r>
          <rPr>
            <sz val="10"/>
            <color indexed="81"/>
            <rFont val="Arial"/>
            <family val="2"/>
          </rPr>
          <t>1 - 112,344_x000D_
2 - 97,288_x000D_
3 - 97,288_x000D_
4 - 97,288_x000D_
5 - 97,288_x000D_
6 - 69,405</t>
        </r>
      </text>
    </comment>
    <comment ref="M13" authorId="0" shapeId="0" xr:uid="{C804BD5B-D4EB-432D-B487-74F1913C7F2C}">
      <text>
        <r>
          <rPr>
            <sz val="10"/>
            <color indexed="81"/>
            <rFont val="Arial"/>
            <family val="2"/>
          </rPr>
          <t>1 - 142,344_x000D_
2 - 127,288_x000D_
3 - 114,788_x000D_
4 - 114,788_x000D_
5 - 117,288_x000D_
6 - 84,405</t>
        </r>
      </text>
    </comment>
    <comment ref="E14" authorId="0" shapeId="0" xr:uid="{3B0FA6E2-314E-435E-8F48-A227B932247A}">
      <text>
        <r>
          <rPr>
            <sz val="10"/>
            <color indexed="81"/>
            <rFont val="Arial"/>
            <family val="2"/>
          </rPr>
          <t>Original - _x000D_
30,000_x000D_
Change Order - _x000D_
3,590,048</t>
        </r>
      </text>
    </comment>
    <comment ref="I14" authorId="0" shapeId="0" xr:uid="{C1D59B1B-3F9E-4A2D-847A-963A24266795}">
      <text>
        <r>
          <rPr>
            <sz val="10"/>
            <color indexed="81"/>
            <rFont val="Arial"/>
            <family val="2"/>
          </rPr>
          <t>1 - 3,620,048_x000D_
2 - 3,620,048_x000D_
3 - 3,620,048_x000D_
4 - 3,620,048_x000D_
5 - 3,620,048_x000D_
6 - 3,620,048</t>
        </r>
      </text>
    </comment>
    <comment ref="M14" authorId="0" shapeId="0" xr:uid="{B6D3A394-CA31-4311-B94A-6A723A69B06B}">
      <text>
        <r>
          <rPr>
            <sz val="10"/>
            <color indexed="81"/>
            <rFont val="Arial"/>
            <family val="2"/>
          </rPr>
          <t>1 - 3,420,048_x000D_
2 - 3,420,048_x000D_
3 - 3,420,048_x000D_
4 - 3,420,048_x000D_
5 - 3,420,048_x000D_
6 - 3,420,048</t>
        </r>
      </text>
    </comment>
    <comment ref="E15" authorId="0" shapeId="0" xr:uid="{AAC54682-2E7F-41E0-A7F1-AA6AA2AC4CA9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I15" authorId="0" shapeId="0" xr:uid="{242B1CF3-0FC1-4EA8-8600-9365EC53AA70}">
      <text>
        <r>
          <rPr>
            <sz val="10"/>
            <color indexed="81"/>
            <rFont val="Arial"/>
            <family val="2"/>
          </rPr>
          <t>1 - 960,900_x000D_
2 - 960,900_x000D_
3 - 960,900_x000D_
4 - 960,900_x000D_
5 - 960,900_x000D_
6 - 960,900</t>
        </r>
      </text>
    </comment>
    <comment ref="M15" authorId="0" shapeId="0" xr:uid="{579E657E-1B02-4F52-8644-30C72E3AAF58}">
      <text>
        <r>
          <rPr>
            <sz val="10"/>
            <color indexed="81"/>
            <rFont val="Arial"/>
            <family val="2"/>
          </rPr>
          <t>1 - 900,900_x000D_
2 - 910,900_x000D_
3 - 910,900_x000D_
4 - 910,900_x000D_
5 - 910,900_x000D_
6 - 910,900</t>
        </r>
      </text>
    </comment>
    <comment ref="E16" authorId="0" shapeId="0" xr:uid="{0473B146-BF7E-431D-A343-ECA0EF119B16}">
      <text>
        <r>
          <rPr>
            <sz val="10"/>
            <color indexed="81"/>
            <rFont val="Arial"/>
            <family val="2"/>
          </rPr>
          <t>Original - _x000D_
4,250,000_x000D_
Change Order - _x000D_
-17,598</t>
        </r>
      </text>
    </comment>
    <comment ref="I16" authorId="0" shapeId="0" xr:uid="{CD3E2A09-3AE6-4D20-98E9-DBE975D49371}">
      <text>
        <r>
          <rPr>
            <sz val="10"/>
            <color indexed="81"/>
            <rFont val="Arial"/>
            <family val="2"/>
          </rPr>
          <t>1 - 4,232,402_x000D_
2 - 4,253,620_x000D_
3 - 4,253,620_x000D_
4 - 4,253,620_x000D_
5 - 4,253,620_x000D_
6 - 4,253,620</t>
        </r>
      </text>
    </comment>
    <comment ref="M16" authorId="0" shapeId="0" xr:uid="{F55F29AB-1E7C-4F88-A6BD-6FF41E591DB2}">
      <text>
        <r>
          <rPr>
            <sz val="10"/>
            <color indexed="81"/>
            <rFont val="Arial"/>
            <family val="2"/>
          </rPr>
          <t>1 - 4,532,402_x000D_
2 - 4,553,620_x000D_
3 - 4,178,620_x000D_
4 - 4,103,620_x000D_
5 - 4,063,620_x000D_
6 - 4,063,620</t>
        </r>
      </text>
    </comment>
    <comment ref="E17" authorId="0" shapeId="0" xr:uid="{13CAC404-1159-4273-B491-24A8003D1719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I17" authorId="0" shapeId="0" xr:uid="{F944DE20-AA6F-4764-BC9C-6657C09066F3}">
      <text>
        <r>
          <rPr>
            <sz val="10"/>
            <color indexed="81"/>
            <rFont val="Arial"/>
            <family val="2"/>
          </rPr>
          <t>1 - 1,193,232_x000D_
2 - 1,169,000_x000D_
3 - 1,169,000_x000D_
4 - 1,169,000_x000D_
5 - 1,169,000_x000D_
6 - 1,169,000</t>
        </r>
      </text>
    </comment>
    <comment ref="M17" authorId="0" shapeId="0" xr:uid="{E34AA561-7078-4413-872A-4E520055BD25}">
      <text>
        <r>
          <rPr>
            <sz val="10"/>
            <color indexed="81"/>
            <rFont val="Arial"/>
            <family val="2"/>
          </rPr>
          <t>1 - 1,223,232_x000D_
2 - 1,164,000_x000D_
3 - 1,164,000_x000D_
4 - 1,164,000_x000D_
5 - 1,164,000_x000D_
6 - 1,164,000</t>
        </r>
      </text>
    </comment>
    <comment ref="I18" authorId="0" shapeId="0" xr:uid="{80AE459B-A6CE-47DC-A53B-44330908D310}">
      <text>
        <r>
          <rPr>
            <sz val="10"/>
            <color indexed="81"/>
            <rFont val="Arial"/>
            <family val="2"/>
          </rPr>
          <t>1 - 25,200_x000D_
2 - 25,200_x000D_
3 - 25,200_x000D_
4 - 25,200_x000D_
5 - 25,200_x000D_
6 - 25,200</t>
        </r>
      </text>
    </comment>
    <comment ref="M18" authorId="0" shapeId="0" xr:uid="{B100D803-995C-4984-B776-67D74EB9C4F2}">
      <text>
        <r>
          <rPr>
            <sz val="10"/>
            <color indexed="81"/>
            <rFont val="Arial"/>
            <family val="2"/>
          </rPr>
          <t>1 - 20,200_x000D_
2 - 20,200_x000D_
3 - 20,200_x000D_
4 - 20,200_x000D_
5 - 20,200_x000D_
6 - 20,200</t>
        </r>
      </text>
    </comment>
    <comment ref="I19" authorId="0" shapeId="0" xr:uid="{1B5325E2-7933-4EE0-A307-AEB37A5571CA}">
      <text>
        <r>
          <rPr>
            <sz val="10"/>
            <color indexed="81"/>
            <rFont val="Arial"/>
            <family val="2"/>
          </rPr>
          <t>1 - 33,600_x000D_
2 - 33,600_x000D_
3 - 33,600_x000D_
4 - 33,600_x000D_
5 - 33,600_x000D_
6 - 33,600</t>
        </r>
      </text>
    </comment>
    <comment ref="M19" authorId="0" shapeId="0" xr:uid="{8E2A7E9E-D349-4D11-9AF2-90A90A4754DE}">
      <text>
        <r>
          <rPr>
            <sz val="10"/>
            <color indexed="81"/>
            <rFont val="Arial"/>
            <family val="2"/>
          </rPr>
          <t>1 - 26,100_x000D_
2 - 28,600_x000D_
3 - 28,600_x000D_
4 - 28,600_x000D_
5 - 28,600_x000D_
6 - 28,600</t>
        </r>
      </text>
    </comment>
    <comment ref="E20" authorId="0" shapeId="0" xr:uid="{394AA424-C003-4231-AF6C-589E50351D5C}">
      <text>
        <r>
          <rPr>
            <sz val="10"/>
            <color indexed="81"/>
            <rFont val="Arial"/>
            <family val="2"/>
          </rPr>
          <t>Original - _x000D_
4,390,950_x000D_
Change Order - _x000D_
89,687</t>
        </r>
      </text>
    </comment>
    <comment ref="I20" authorId="0" shapeId="0" xr:uid="{ED856384-B00B-48AB-8B1F-50EFCB357FA0}">
      <text>
        <r>
          <rPr>
            <sz val="10"/>
            <color indexed="81"/>
            <rFont val="Arial"/>
            <family val="2"/>
          </rPr>
          <t>1 - 4,478,938_x000D_
2 - 4,390,950_x000D_
3 - 4,390,950_x000D_
4 - 4,390,950_x000D_
5 - 4,390,950_x000D_
6 - 4,390,950</t>
        </r>
      </text>
    </comment>
    <comment ref="M20" authorId="0" shapeId="0" xr:uid="{D3F68C1A-CF0C-41C4-BD94-515BA5E44E43}">
      <text>
        <r>
          <rPr>
            <sz val="10"/>
            <color indexed="81"/>
            <rFont val="Arial"/>
            <family val="2"/>
          </rPr>
          <t>1 - 4,328,938_x000D_
2 - 4,265,950_x000D_
3 - 4,290,950_x000D_
4 - 4,305,950_x000D_
5 - 4,310,950_x000D_
6 - 4,310,950</t>
        </r>
      </text>
    </comment>
    <comment ref="I21" authorId="0" shapeId="0" xr:uid="{C46988A5-BAE7-41C5-95CB-1242150F9444}">
      <text>
        <r>
          <rPr>
            <sz val="10"/>
            <color indexed="81"/>
            <rFont val="Arial"/>
            <family val="2"/>
          </rPr>
          <t>1 - 280,300_x000D_
2 - 280,300_x000D_
3 - 12,300_x000D_
4 - 8,100_x000D_
5 - 6,500_x000D_
6 - 4,500</t>
        </r>
      </text>
    </comment>
    <comment ref="M21" authorId="0" shapeId="0" xr:uid="{E0159D83-2DA9-4201-B0BC-0B42F69111DF}">
      <text>
        <r>
          <rPr>
            <sz val="10"/>
            <color indexed="81"/>
            <rFont val="Arial"/>
            <family val="2"/>
          </rPr>
          <t>1 - 215,300_x000D_
2 - 260,300_x000D_
3 - 12,299_x000D_
4 - 8,099_x000D_
5 - 6,499_x000D_
6 - 4,499</t>
        </r>
      </text>
    </comment>
    <comment ref="I22" authorId="0" shapeId="0" xr:uid="{D5A49FBE-2572-4452-86BE-B7EB4CCD9A74}">
      <text>
        <r>
          <rPr>
            <sz val="10"/>
            <color indexed="81"/>
            <rFont val="Arial"/>
            <family val="2"/>
          </rPr>
          <t>1 - 1,309,000_x000D_
2 - 1,279,000_x000D_
3 - 1,279,000_x000D_
4 - 1,279,000_x000D_
5 - 1,279,000_x000D_
6 - 1,279,000</t>
        </r>
      </text>
    </comment>
    <comment ref="M22" authorId="0" shapeId="0" xr:uid="{813205D4-797F-4372-B8AC-03DC92C2CF6E}">
      <text>
        <r>
          <rPr>
            <sz val="10"/>
            <color indexed="81"/>
            <rFont val="Arial"/>
            <family val="2"/>
          </rPr>
          <t>1 - 1,074,000_x000D_
2 - 1,079,000_x000D_
3 - 1,179,000_x000D_
4 - 1,209,000_x000D_
5 - 1,224,000_x000D_
6 - 1,229,000</t>
        </r>
      </text>
    </comment>
    <comment ref="I23" authorId="0" shapeId="0" xr:uid="{C7C58FA9-16A3-43E6-AC40-7FCA14552290}">
      <text>
        <r>
          <rPr>
            <sz val="10"/>
            <color indexed="81"/>
            <rFont val="Arial"/>
            <family val="2"/>
          </rPr>
          <t>1 - 2,909,336_x000D_
2 - 2,909,336_x000D_
3 - 2,909,336_x000D_
4 - 2,909,336_x000D_
5 - 2,909,336_x000D_
6 - 2,909,336</t>
        </r>
      </text>
    </comment>
    <comment ref="M23" authorId="0" shapeId="0" xr:uid="{674BBF73-9303-4FA8-A50E-7C2A57881298}">
      <text>
        <r>
          <rPr>
            <sz val="10"/>
            <color indexed="81"/>
            <rFont val="Arial"/>
            <family val="2"/>
          </rPr>
          <t>1 - 2,509,336_x000D_
2 - 2,509,336_x000D_
3 - 2,809,336_x000D_
4 - 2,879,336_x000D_
5 - 2,884,336_x000D_
6 - 2,909,236</t>
        </r>
      </text>
    </comment>
    <comment ref="I24" authorId="0" shapeId="0" xr:uid="{F0384ED5-60F0-4A8D-BEBD-D90ED505626E}">
      <text>
        <r>
          <rPr>
            <sz val="10"/>
            <color indexed="81"/>
            <rFont val="Arial"/>
            <family val="2"/>
          </rPr>
          <t>1 - 26,800_x000D_
2 - 26,800_x000D_
3 - 26,800_x000D_
4 - 26,800_x000D_
5 - 26,800_x000D_
6 - 7,900</t>
        </r>
      </text>
    </comment>
    <comment ref="M24" authorId="0" shapeId="0" xr:uid="{A3EFE909-C470-4058-9EBA-2BA65CFCF324}">
      <text>
        <r>
          <rPr>
            <sz val="10"/>
            <color indexed="81"/>
            <rFont val="Arial"/>
            <family val="2"/>
          </rPr>
          <t>1 - 24,300_x000D_
2 - 25,800_x000D_
3 - 26,300_x000D_
4 - 26,300_x000D_
5 - 26,700_x000D_
6 - 7,800</t>
        </r>
      </text>
    </comment>
    <comment ref="E25" authorId="0" shapeId="0" xr:uid="{CA4B8DBE-1201-4A7F-91A0-2815EB802A82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I25" authorId="0" shapeId="0" xr:uid="{3B2ADD42-CAE6-41A8-A83F-DAD3F83D9A16}">
      <text>
        <r>
          <rPr>
            <sz val="10"/>
            <color indexed="81"/>
            <rFont val="Arial"/>
            <family val="2"/>
          </rPr>
          <t>1 - 254,582_x000D_
2 - 254,582_x000D_
3 - 254,582_x000D_
4 - 254,582_x000D_
5 - 254,582_x000D_
6 - 113,700</t>
        </r>
      </text>
    </comment>
    <comment ref="M25" authorId="0" shapeId="0" xr:uid="{D790718B-FAA8-40FE-BF8B-49E240D5F12D}">
      <text>
        <r>
          <rPr>
            <sz val="10"/>
            <color indexed="81"/>
            <rFont val="Arial"/>
            <family val="2"/>
          </rPr>
          <t>1 - 249,582_x000D_
2 - 249,582_x000D_
3 - 249,582_x000D_
4 - 249,582_x000D_
5 - 249,582_x000D_
6 - 108,700</t>
        </r>
      </text>
    </comment>
    <comment ref="E26" authorId="0" shapeId="0" xr:uid="{89921036-C8B5-4202-A1B0-728310170D6D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I26" authorId="0" shapeId="0" xr:uid="{0E425BDC-AD0E-4296-A15E-B9211CEFCB15}">
      <text>
        <r>
          <rPr>
            <sz val="10"/>
            <color indexed="81"/>
            <rFont val="Arial"/>
            <family val="2"/>
          </rPr>
          <t>1 - 8,743,000_x000D_
2 - 8,743,000_x000D_
3 - 8,743,000_x000D_
4 - 8,743,000_x000D_
5 - 8,743,000_x000D_
6 - 8,743,000</t>
        </r>
      </text>
    </comment>
    <comment ref="M26" authorId="0" shapeId="0" xr:uid="{1CBB5DE7-051A-45E0-BE26-5374FE199CE0}">
      <text>
        <r>
          <rPr>
            <sz val="10"/>
            <color indexed="81"/>
            <rFont val="Arial"/>
            <family val="2"/>
          </rPr>
          <t>1 - 7,593,000_x000D_
2 - 7,743,000_x000D_
3 - 8,343,000_x000D_
4 - 8,393,000_x000D_
5 - 8,433,000_x000D_
6 - 8,443,000</t>
        </r>
      </text>
    </comment>
    <comment ref="I27" authorId="0" shapeId="0" xr:uid="{03561FB3-8634-48E2-8ACA-158F782A38E7}">
      <text>
        <r>
          <rPr>
            <sz val="10"/>
            <color indexed="81"/>
            <rFont val="Arial"/>
            <family val="2"/>
          </rPr>
          <t>1 - 2,838,000_x000D_
2 - 2,768,000_x000D_
3 - 2,768,000_x000D_
4 - 2,768,000_x000D_
5 - 2,768,000_x000D_
6 - 2,768,000</t>
        </r>
      </text>
    </comment>
    <comment ref="M27" authorId="0" shapeId="0" xr:uid="{9EDA53FA-04FA-4B0D-81C1-FB78EC6D0461}">
      <text>
        <r>
          <rPr>
            <sz val="10"/>
            <color indexed="81"/>
            <rFont val="Arial"/>
            <family val="2"/>
          </rPr>
          <t>1 - 2,578,000_x000D_
2 - 2,508,000_x000D_
3 - 2,643,000_x000D_
4 - 2,683,000_x000D_
5 - 2,713,000_x000D_
6 - 2,718,000</t>
        </r>
      </text>
    </comment>
    <comment ref="I28" authorId="0" shapeId="0" xr:uid="{6EE38AD3-8ECF-48F0-B23E-8BAA3717D934}">
      <text>
        <r>
          <rPr>
            <sz val="10"/>
            <color indexed="81"/>
            <rFont val="Arial"/>
            <family val="2"/>
          </rPr>
          <t>1 - 41,000_x000D_
2 - 41,000_x000D_
3 - 41,000_x000D_
4 - 41,000_x000D_
5 - 41,000_x000D_
6 - 41,000</t>
        </r>
      </text>
    </comment>
    <comment ref="M28" authorId="0" shapeId="0" xr:uid="{72EC2EAC-F1B4-41C3-AF19-0BDF0FF01783}">
      <text>
        <r>
          <rPr>
            <sz val="10"/>
            <color indexed="81"/>
            <rFont val="Arial"/>
            <family val="2"/>
          </rPr>
          <t>1 - 40,000_x000D_
2 - 40,000_x000D_
3 - 40,000_x000D_
4 - 40,000_x000D_
5 - 40,000_x000D_
6 - 40,000</t>
        </r>
      </text>
    </comment>
    <comment ref="I29" authorId="0" shapeId="0" xr:uid="{2F566150-5A3F-4741-9FA9-25CF07163278}">
      <text>
        <r>
          <rPr>
            <sz val="10"/>
            <color indexed="81"/>
            <rFont val="Arial"/>
            <family val="2"/>
          </rPr>
          <t>1 - 77,800_x000D_
2 - 77,800_x000D_
3 - 77,800_x000D_
4 - 0_x000D_
5 - 0_x000D_
6 - 0</t>
        </r>
      </text>
    </comment>
    <comment ref="M29" authorId="0" shapeId="0" xr:uid="{BD27D971-F3B8-4966-902B-DD3EA4D38B67}">
      <text>
        <r>
          <rPr>
            <sz val="10"/>
            <color indexed="81"/>
            <rFont val="Arial"/>
            <family val="2"/>
          </rPr>
          <t>1 - 52,800_x000D_
2 - 75,800_x000D_
3 - 76,800_x000D_
4 - 0_x000D_
5 - 0_x000D_
6 - 0</t>
        </r>
      </text>
    </comment>
    <comment ref="I30" authorId="0" shapeId="0" xr:uid="{FC078BE3-1141-4E15-8291-52E44140E7BC}">
      <text>
        <r>
          <rPr>
            <sz val="10"/>
            <color indexed="81"/>
            <rFont val="Arial"/>
            <family val="2"/>
          </rPr>
          <t>1 - 49,900_x000D_
2 - 49,900_x000D_
3 - 0_x000D_
4 - 0_x000D_
5 - 0_x000D_
6 - 0</t>
        </r>
      </text>
    </comment>
    <comment ref="M30" authorId="0" shapeId="0" xr:uid="{91B0CDDC-4B07-4DAB-940E-2F9F7F13AC6F}">
      <text>
        <r>
          <rPr>
            <sz val="10"/>
            <color indexed="81"/>
            <rFont val="Arial"/>
            <family val="2"/>
          </rPr>
          <t>1 - 47,900_x000D_
2 - 47,900_x000D_
3 - 0_x000D_
4 - 0_x000D_
5 - 0_x000D_
6 - 0</t>
        </r>
      </text>
    </comment>
    <comment ref="I31" authorId="0" shapeId="0" xr:uid="{22B87D8A-62C5-4855-8165-AC22F374E200}">
      <text>
        <r>
          <rPr>
            <sz val="10"/>
            <color indexed="81"/>
            <rFont val="Arial"/>
            <family val="2"/>
          </rPr>
          <t>1 - 9,200_x000D_
2 - 0_x000D_
3 - 0_x000D_
4 - 0_x000D_
5 - 0_x000D_
6 - 0</t>
        </r>
      </text>
    </comment>
    <comment ref="M31" authorId="0" shapeId="0" xr:uid="{497CBBD5-375D-44DD-865B-9DD3C1C9B153}">
      <text>
        <r>
          <rPr>
            <sz val="10"/>
            <color indexed="81"/>
            <rFont val="Arial"/>
            <family val="2"/>
          </rPr>
          <t>1 - 8,700_x000D_
2 - 0_x000D_
3 - 0_x000D_
4 - 0_x000D_
5 - 0_x000D_
6 - 0</t>
        </r>
      </text>
    </comment>
    <comment ref="I32" authorId="0" shapeId="0" xr:uid="{4172A10C-9071-44C5-A740-9CE755074DE2}">
      <text>
        <r>
          <rPr>
            <sz val="10"/>
            <color indexed="81"/>
            <rFont val="Arial"/>
            <family val="2"/>
          </rPr>
          <t>1 - 644,900_x000D_
2 - 0_x000D_
3 - 0_x000D_
4 - 0_x000D_
5 - 0_x000D_
6 - 0</t>
        </r>
      </text>
    </comment>
    <comment ref="M32" authorId="0" shapeId="0" xr:uid="{D2181684-5EB5-4232-B2FE-ED9EE9F64931}">
      <text>
        <r>
          <rPr>
            <sz val="10"/>
            <color indexed="81"/>
            <rFont val="Arial"/>
            <family val="2"/>
          </rPr>
          <t>1 - 624,900_x000D_
2 - 0_x000D_
3 - 0_x000D_
4 - 0_x000D_
5 - 0_x000D_
6 - 0</t>
        </r>
      </text>
    </comment>
    <comment ref="I33" authorId="0" shapeId="0" xr:uid="{DEC89B71-73B7-4784-B470-F81B260166CA}">
      <text>
        <r>
          <rPr>
            <sz val="10"/>
            <color indexed="81"/>
            <rFont val="Arial"/>
            <family val="2"/>
          </rPr>
          <t>1 - 325,000_x000D_
2 - 0_x000D_
3 - 0_x000D_
4 - 0_x000D_
5 - 0_x000D_
6 - 0</t>
        </r>
      </text>
    </comment>
    <comment ref="M33" authorId="0" shapeId="0" xr:uid="{FE51862B-EBC6-4504-8F14-D922C22AD4C5}">
      <text>
        <r>
          <rPr>
            <sz val="10"/>
            <color indexed="81"/>
            <rFont val="Arial"/>
            <family val="2"/>
          </rPr>
          <t>1 - 315,000_x000D_
2 - 0_x000D_
3 - 0_x000D_
4 - 0_x000D_
5 - 0_x000D_
6 - 0</t>
        </r>
      </text>
    </comment>
    <comment ref="I34" authorId="0" shapeId="0" xr:uid="{F09AFD23-B9C7-47B7-9983-66C5968DAD11}">
      <text>
        <r>
          <rPr>
            <sz val="10"/>
            <color indexed="81"/>
            <rFont val="Arial"/>
            <family val="2"/>
          </rPr>
          <t>1 - 1,157,000_x000D_
2 - 0_x000D_
3 - 0_x000D_
4 - 0_x000D_
5 - 0_x000D_
6 - 0</t>
        </r>
      </text>
    </comment>
    <comment ref="M34" authorId="0" shapeId="0" xr:uid="{0430CFD0-F23B-4A49-AB75-8B72A74FDE69}">
      <text>
        <r>
          <rPr>
            <sz val="10"/>
            <color indexed="81"/>
            <rFont val="Arial"/>
            <family val="2"/>
          </rPr>
          <t>1 - 1,147,000_x000D_
2 - 0_x000D_
3 - 0_x000D_
4 - 0_x000D_
5 - 0_x000D_
6 - 0</t>
        </r>
      </text>
    </comment>
    <comment ref="I35" authorId="0" shapeId="0" xr:uid="{D7176F2D-9D11-4469-9196-3237C3E5C7F1}">
      <text>
        <r>
          <rPr>
            <sz val="10"/>
            <color indexed="81"/>
            <rFont val="Arial"/>
            <family val="2"/>
          </rPr>
          <t>1 - 83,030_x000D_
2 - 0_x000D_
3 - 0_x000D_
4 - 0_x000D_
5 - 0_x000D_
6 - 0</t>
        </r>
      </text>
    </comment>
    <comment ref="M35" authorId="0" shapeId="0" xr:uid="{C8C98C63-B77E-45C4-82F9-2F836D284FA5}">
      <text>
        <r>
          <rPr>
            <sz val="10"/>
            <color indexed="81"/>
            <rFont val="Arial"/>
            <family val="2"/>
          </rPr>
          <t>1 - 78,030_x000D_
2 - 0_x000D_
3 - 0_x000D_
4 - 0_x000D_
5 - 0_x000D_
6 - 0</t>
        </r>
      </text>
    </comment>
    <comment ref="I36" authorId="0" shapeId="0" xr:uid="{855C36DC-696C-4AB2-A053-37C01A22ED20}">
      <text>
        <r>
          <rPr>
            <sz val="9"/>
            <color indexed="81"/>
            <rFont val="Arial"/>
            <family val="2"/>
          </rPr>
          <t>Changed $195,041.00 to $193,900.00 by ExcelImport on 04/06/2026</t>
        </r>
      </text>
    </comment>
    <comment ref="M36" authorId="0" shapeId="0" xr:uid="{D11DECE7-C01F-4EA9-A0F1-0B1D9A90B836}">
      <text>
        <r>
          <rPr>
            <sz val="9"/>
            <color indexed="81"/>
            <rFont val="Arial"/>
            <family val="2"/>
          </rPr>
          <t>Changed $165,956.62 to $163,900.00 by ExcelImport on 04/06/2026</t>
        </r>
      </text>
    </comment>
    <comment ref="I37" authorId="0" shapeId="0" xr:uid="{20509D3A-97DA-4E20-B02D-7BE74EA8C85B}">
      <text>
        <r>
          <rPr>
            <sz val="9"/>
            <color indexed="81"/>
            <rFont val="Arial"/>
            <family val="2"/>
          </rPr>
          <t>Changed $2,138,700.00 to $2,138,700.00 by ExcelImport on 04/06/2026</t>
        </r>
      </text>
    </comment>
    <comment ref="M37" authorId="0" shapeId="0" xr:uid="{3B0C255F-04F6-4F0F-ACDC-AC84145AEEA5}">
      <text>
        <r>
          <rPr>
            <sz val="9"/>
            <color indexed="81"/>
            <rFont val="Arial"/>
            <family val="2"/>
          </rPr>
          <t>Changed $8,811.65 to $2,128,700.00 by ExcelImport on 04/06/2026</t>
        </r>
      </text>
    </comment>
    <comment ref="E42" authorId="0" shapeId="0" xr:uid="{B91DF39B-4C25-476B-850D-531302114471}">
      <text>
        <r>
          <rPr>
            <sz val="10"/>
            <color indexed="81"/>
            <rFont val="Arial"/>
            <family val="2"/>
          </rPr>
          <t>Original - _x000D_
2,521,500_x000D_
Change Order - _x000D_
212,500</t>
        </r>
      </text>
    </comment>
    <comment ref="E43" authorId="0" shapeId="0" xr:uid="{86099467-35D7-457A-A21E-886B80400687}">
      <text>
        <r>
          <rPr>
            <sz val="10"/>
            <color indexed="81"/>
            <rFont val="Arial"/>
            <family val="2"/>
          </rPr>
          <t>Original - _x000D_
1,956,000_x000D_
Change Order - _x000D_
148,550</t>
        </r>
      </text>
    </comment>
    <comment ref="E44" authorId="0" shapeId="0" xr:uid="{A23487E6-83F3-4744-B667-669CC06632D1}">
      <text>
        <r>
          <rPr>
            <sz val="10"/>
            <color indexed="81"/>
            <rFont val="Arial"/>
            <family val="2"/>
          </rPr>
          <t>Original - _x000D_
2,581,700_x000D_
Change Order - _x000D_
211,549</t>
        </r>
      </text>
    </comment>
    <comment ref="E45" authorId="0" shapeId="0" xr:uid="{F8163F75-D0F0-4322-B7AE-8B02E805C6F8}">
      <text>
        <r>
          <rPr>
            <sz val="10"/>
            <color indexed="81"/>
            <rFont val="Arial"/>
            <family val="2"/>
          </rPr>
          <t>Original - _x000D_
1,434,700_x000D_
Change Order - _x000D_
18,514</t>
        </r>
      </text>
    </comment>
    <comment ref="E46" authorId="0" shapeId="0" xr:uid="{F4C25DFC-5E8B-4EC7-8723-393AFEAE3FC0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I46" authorId="0" shapeId="0" xr:uid="{EC311E8A-348D-4D2C-B10E-86A286879377}">
      <text>
        <r>
          <rPr>
            <sz val="10"/>
            <color indexed="81"/>
            <rFont val="Arial"/>
            <family val="2"/>
          </rPr>
          <t>1 - 886,099_x000D_
2 - 886,099_x000D_
3 - 886,099_x000D_
4 - 898,015_x000D_
5 - 898,015_x000D_
6 - 895,425</t>
        </r>
      </text>
    </comment>
    <comment ref="M46" authorId="0" shapeId="0" xr:uid="{CAA38B97-39DF-4FDA-AE44-2BA91F4D4CBA}">
      <text>
        <r>
          <rPr>
            <sz val="10"/>
            <color indexed="81"/>
            <rFont val="Arial"/>
            <family val="2"/>
          </rPr>
          <t>1 - 994,608_x000D_
2 - 994,435_x000D_
3 - 993,303_x000D_
4 - 998,015_x000D_
5 - 998,015_x000D_
6 - 995,425</t>
        </r>
      </text>
    </comment>
    <comment ref="E47" authorId="0" shapeId="0" xr:uid="{F175DE5E-64D4-4F15-9D88-5A4091257FA8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I47" authorId="0" shapeId="0" xr:uid="{8E11771A-FB1C-4F22-8AE3-00385492D9D6}">
      <text>
        <r>
          <rPr>
            <sz val="10"/>
            <color indexed="81"/>
            <rFont val="Arial"/>
            <family val="2"/>
          </rPr>
          <t>1 - 10,032,118_x000D_
2 - 10,032,118_x000D_
3 - 10,032,118_x000D_
4 - 10,032,118_x000D_
5 - 10,032,118_x000D_
6 - 10,032,118</t>
        </r>
      </text>
    </comment>
    <comment ref="M47" authorId="0" shapeId="0" xr:uid="{CDA2CE51-4C34-4F41-85CB-C7BA04853FE4}">
      <text>
        <r>
          <rPr>
            <sz val="10"/>
            <color indexed="81"/>
            <rFont val="Arial"/>
            <family val="2"/>
          </rPr>
          <t>1 - 11,149,338_x000D_
2 - 11,149,338_x000D_
3 - 11,149,338_x000D_
4 - 11,149,118_x000D_
5 - 11,147,118_x000D_
6 - 11,142,118</t>
        </r>
      </text>
    </comment>
    <comment ref="E48" authorId="0" shapeId="0" xr:uid="{BD9835DF-85FC-41C9-B704-759A7556B418}">
      <text>
        <r>
          <rPr>
            <sz val="10"/>
            <color indexed="81"/>
            <rFont val="Arial"/>
            <family val="2"/>
          </rPr>
          <t>Original - _x000D_
250,200_x000D_
Change Order - _x000D_
29,639</t>
        </r>
      </text>
    </comment>
    <comment ref="E50" authorId="0" shapeId="0" xr:uid="{7D204DCE-B5E8-4941-8A0D-1E9E315EBFDF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I50" authorId="0" shapeId="0" xr:uid="{ABFD28FE-AF37-4275-A1C4-91A354B381A4}">
      <text>
        <r>
          <rPr>
            <sz val="10"/>
            <color indexed="81"/>
            <rFont val="Arial"/>
            <family val="2"/>
          </rPr>
          <t>1 - 5,279,141_x000D_
2 - 5,279,141_x000D_
3 - 5,279,141_x000D_
4 - 5,279,141_x000D_
5 - 5,279,141_x000D_
6 - 5,279,141</t>
        </r>
      </text>
    </comment>
    <comment ref="M50" authorId="0" shapeId="0" xr:uid="{1FEDCEAF-9002-443A-9125-D4324C612E0F}">
      <text>
        <r>
          <rPr>
            <sz val="10"/>
            <color indexed="81"/>
            <rFont val="Arial"/>
            <family val="2"/>
          </rPr>
          <t>1 - 4,600,197_x000D_
2 - 4,600,197_x000D_
3 - 4,600,197_x000D_
4 - 4,600,197_x000D_
5 - 4,600,197_x000D_
6 - 4,600,197</t>
        </r>
      </text>
    </comment>
    <comment ref="E51" authorId="0" shapeId="0" xr:uid="{79F92326-5788-4642-8360-CB2545CE295D}">
      <text>
        <r>
          <rPr>
            <sz val="10"/>
            <color indexed="81"/>
            <rFont val="Arial"/>
            <family val="2"/>
          </rPr>
          <t>Original - _x000D_
225,800_x000D_
Change Order - _x000D_
15,364</t>
        </r>
      </text>
    </comment>
    <comment ref="E52" authorId="0" shapeId="0" xr:uid="{75EAEDDD-6852-4229-8795-61348A6B8267}">
      <text>
        <r>
          <rPr>
            <sz val="10"/>
            <color indexed="81"/>
            <rFont val="Arial"/>
            <family val="2"/>
          </rPr>
          <t>Original - _x000D_
1,359,000_x000D_
Change Order - _x000D_
43,419</t>
        </r>
      </text>
    </comment>
    <comment ref="E53" authorId="0" shapeId="0" xr:uid="{401ED46B-B3FD-4E61-B98D-C590179549A8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I53" authorId="0" shapeId="0" xr:uid="{EE4B2E02-EA2A-4E93-9D6F-F0C4B2BC72EC}">
      <text>
        <r>
          <rPr>
            <sz val="10"/>
            <color indexed="81"/>
            <rFont val="Arial"/>
            <family val="2"/>
          </rPr>
          <t>1 - 3,962,019_x000D_
2 - 3,962,019_x000D_
3 - 3,962,019_x000D_
4 - 3,962,019_x000D_
5 - 3,962,019_x000D_
6 - 3,962,019</t>
        </r>
      </text>
    </comment>
    <comment ref="M53" authorId="0" shapeId="0" xr:uid="{F99D686E-D6D1-4A2D-867E-E72D1DDE4A7D}">
      <text>
        <r>
          <rPr>
            <sz val="10"/>
            <color indexed="81"/>
            <rFont val="Arial"/>
            <family val="2"/>
          </rPr>
          <t>1 - 3,934,652_x000D_
2 - 3,934,652_x000D_
3 - 3,934,652_x000D_
4 - 3,934,652_x000D_
5 - 3,934,652_x000D_
6 - 3,934,652</t>
        </r>
      </text>
    </comment>
    <comment ref="E54" authorId="0" shapeId="0" xr:uid="{9CFDE217-7FC4-4069-A5F7-6F0572EAF6B9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55" authorId="0" shapeId="0" xr:uid="{6558F432-7C71-4624-98A0-AAD1F04CEB35}">
      <text>
        <r>
          <rPr>
            <sz val="10"/>
            <color indexed="81"/>
            <rFont val="Arial"/>
            <family val="2"/>
          </rPr>
          <t>Original - _x000D_
156,400_x000D_
Change Order - _x000D_
6,644</t>
        </r>
      </text>
    </comment>
    <comment ref="E56" authorId="0" shapeId="0" xr:uid="{9FFB160B-5CA7-45F0-B624-566CFC97818A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57" authorId="0" shapeId="0" xr:uid="{AE82C7C2-0D17-43E1-A9E2-7F4D7F7FE4D4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I57" authorId="0" shapeId="0" xr:uid="{6A9C5B94-B7A4-47B1-BBAA-6669DDF49AC9}">
      <text>
        <r>
          <rPr>
            <sz val="10"/>
            <color indexed="81"/>
            <rFont val="Arial"/>
            <family val="2"/>
          </rPr>
          <t>1 - 39,854,946_x000D_
2 - 39,854,946_x000D_
3 - 39,854,946_x000D_
4 - 39,854,946_x000D_
5 - 39,854,946_x000D_
6 - 39,854,946</t>
        </r>
      </text>
    </comment>
    <comment ref="M57" authorId="0" shapeId="0" xr:uid="{A3925F33-D657-4720-B916-C14B0D055BD4}">
      <text>
        <r>
          <rPr>
            <sz val="10"/>
            <color indexed="81"/>
            <rFont val="Arial"/>
            <family val="2"/>
          </rPr>
          <t>1 - 28,730,386_x000D_
2 - 28,790,386_x000D_
3 - 28,930,386_x000D_
4 - 29,080,386_x000D_
5 - 29,280,386_x000D_
6 - 29,530,386</t>
        </r>
      </text>
    </comment>
    <comment ref="E59" authorId="0" shapeId="0" xr:uid="{84F1EE57-AAA0-484A-BFD8-1C8CEBC05FE8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I59" authorId="0" shapeId="0" xr:uid="{FB210504-754A-47A4-BD2D-EBCC4504FA6F}">
      <text>
        <r>
          <rPr>
            <sz val="10"/>
            <color indexed="81"/>
            <rFont val="Arial"/>
            <family val="2"/>
          </rPr>
          <t>1 - 259,011_x000D_
2 - 259,011_x000D_
3 - 259,011_x000D_
4 - 259,011_x000D_
5 - 259,011_x000D_
6 - 259,011</t>
        </r>
      </text>
    </comment>
    <comment ref="M59" authorId="0" shapeId="0" xr:uid="{1C36FF90-7C14-4294-8721-942D90309CB2}">
      <text>
        <r>
          <rPr>
            <sz val="10"/>
            <color indexed="81"/>
            <rFont val="Arial"/>
            <family val="2"/>
          </rPr>
          <t>1 - 236,323_x000D_
2 - 236,323_x000D_
3 - 236,323_x000D_
4 - 236,323_x000D_
5 - 236,323_x000D_
6 - 236,323</t>
        </r>
      </text>
    </comment>
    <comment ref="E60" authorId="0" shapeId="0" xr:uid="{1128464A-E6DD-4245-93EA-A1D436D56C5E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I60" authorId="0" shapeId="0" xr:uid="{168F60A2-3816-4083-9A86-16803B8B0FE7}">
      <text>
        <r>
          <rPr>
            <sz val="10"/>
            <color indexed="81"/>
            <rFont val="Arial"/>
            <family val="2"/>
          </rPr>
          <t>1 - 4,650,803_x000D_
2 - 4,650,803_x000D_
3 - 4,650,803_x000D_
4 - 4,650,803_x000D_
5 - 4,650,803_x000D_
6 - 4,650,803</t>
        </r>
      </text>
    </comment>
    <comment ref="M60" authorId="0" shapeId="0" xr:uid="{4D7E8AD4-A091-4BBF-878F-6B2AE4ED1DE8}">
      <text>
        <r>
          <rPr>
            <sz val="10"/>
            <color indexed="81"/>
            <rFont val="Arial"/>
            <family val="2"/>
          </rPr>
          <t>1 - 3,750,803_x000D_
2 - 3,725,803_x000D_
3 - 3,850,803_x000D_
4 - 3,975,803_x000D_
5 - 4,150,803_x000D_
6 - 4,250,803</t>
        </r>
      </text>
    </comment>
    <comment ref="E67" authorId="0" shapeId="0" xr:uid="{898AC52A-865D-462C-824C-5324C1471C0B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68" authorId="0" shapeId="0" xr:uid="{3E5063C9-A6D9-4B0D-BDA6-D40C4DCCE707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I68" authorId="0" shapeId="0" xr:uid="{9128835B-9E65-4C08-97C6-2A3B5F56DFF3}">
      <text>
        <r>
          <rPr>
            <sz val="10"/>
            <color indexed="81"/>
            <rFont val="Arial"/>
            <family val="2"/>
          </rPr>
          <t>1 - 1,086,960_x000D_
2 - 1,086,960_x000D_
3 - 1,086,960_x000D_
4 - 1,086,960_x000D_
5 - 1,086,960_x000D_
6 - 1,086,960</t>
        </r>
      </text>
    </comment>
    <comment ref="M68" authorId="0" shapeId="0" xr:uid="{528B5446-3A15-4E84-8E97-7FC26650D237}">
      <text>
        <r>
          <rPr>
            <sz val="10"/>
            <color indexed="81"/>
            <rFont val="Arial"/>
            <family val="2"/>
          </rPr>
          <t>1 - 946,632_x000D_
2 - 946,632_x000D_
3 - 946,632_x000D_
4 - 946,632_x000D_
5 - 946,687_x000D_
6 - 946,687</t>
        </r>
      </text>
    </comment>
    <comment ref="E69" authorId="0" shapeId="0" xr:uid="{81384BA0-A7D6-40AD-AB1D-84359093EBAD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I70" authorId="0" shapeId="0" xr:uid="{821A2395-13A5-4C83-BD1A-13EF6E05E582}">
      <text>
        <r>
          <rPr>
            <sz val="10"/>
            <color indexed="81"/>
            <rFont val="Arial"/>
            <family val="2"/>
          </rPr>
          <t>1 - 79,300_x000D_
2 - 79,300_x000D_
3 - 79,300_x000D_
4 - 79,300_x000D_
5 - 79,300_x000D_
6 - 79,300</t>
        </r>
      </text>
    </comment>
    <comment ref="M70" authorId="0" shapeId="0" xr:uid="{425B79A5-0CE4-43EC-9EC8-EA6CBE1208BC}">
      <text>
        <r>
          <rPr>
            <sz val="10"/>
            <color indexed="81"/>
            <rFont val="Arial"/>
            <family val="2"/>
          </rPr>
          <t>1 - 74,048_x000D_
2 - 74,048_x000D_
3 - 74,048_x000D_
4 - 74,048_x000D_
5 - 74,048_x000D_
6 - 74,048</t>
        </r>
      </text>
    </comment>
    <comment ref="E71" authorId="0" shapeId="0" xr:uid="{EE34FB31-956E-4EC4-97DD-8BD6BF8462EE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I71" authorId="0" shapeId="0" xr:uid="{B784396F-60B3-41C5-9945-6D0DF08B0BAB}">
      <text>
        <r>
          <rPr>
            <sz val="10"/>
            <color indexed="81"/>
            <rFont val="Arial"/>
            <family val="2"/>
          </rPr>
          <t>1 - 532,951_x000D_
2 - 532,951_x000D_
3 - 532,951_x000D_
4 - 532,951_x000D_
5 - 532,951_x000D_
6 - 532,951</t>
        </r>
      </text>
    </comment>
    <comment ref="M71" authorId="0" shapeId="0" xr:uid="{62CF947E-6CBF-46D2-9DD6-DEAD5870D7D6}">
      <text>
        <r>
          <rPr>
            <sz val="10"/>
            <color indexed="81"/>
            <rFont val="Arial"/>
            <family val="2"/>
          </rPr>
          <t>1 - 481,815_x000D_
2 - 481,815_x000D_
3 - 482,951_x000D_
4 - 488,951_x000D_
5 - 492,951_x000D_
6 - 497,951</t>
        </r>
      </text>
    </comment>
    <comment ref="E72" authorId="0" shapeId="0" xr:uid="{A4913B5C-6F78-4753-8A63-86664FBFE388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I72" authorId="0" shapeId="0" xr:uid="{2D1AFBBB-5A46-487F-A2E2-9190C267E3A7}">
      <text>
        <r>
          <rPr>
            <sz val="10"/>
            <color indexed="81"/>
            <rFont val="Arial"/>
            <family val="2"/>
          </rPr>
          <t>1 - 146,990_x000D_
2 - 146,990_x000D_
3 - 146,990_x000D_
4 - 146,990_x000D_
5 - 146,990_x000D_
6 - 146,990</t>
        </r>
      </text>
    </comment>
    <comment ref="M72" authorId="0" shapeId="0" xr:uid="{F74F1A19-624C-4577-952E-DB9692DA8C2C}">
      <text>
        <r>
          <rPr>
            <sz val="10"/>
            <color indexed="81"/>
            <rFont val="Arial"/>
            <family val="2"/>
          </rPr>
          <t>1 - 126,990_x000D_
2 - 139,490_x000D_
3 - 139,490_x000D_
4 - 139,490_x000D_
5 - 141,990_x000D_
6 - 141,990</t>
        </r>
      </text>
    </comment>
    <comment ref="E74" authorId="0" shapeId="0" xr:uid="{5B62B3B1-D1DF-4562-A19C-B7C835B8DA64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I74" authorId="0" shapeId="0" xr:uid="{E45065DF-AFB7-4494-A4B3-D7BAA29E0DCF}">
      <text>
        <r>
          <rPr>
            <sz val="10"/>
            <color indexed="81"/>
            <rFont val="Arial"/>
            <family val="2"/>
          </rPr>
          <t>1 - 807,078_x000D_
2 - 807,078_x000D_
3 - 831,300_x000D_
4 - 831,300_x000D_
5 - 831,300_x000D_
6 - 831,300</t>
        </r>
      </text>
    </comment>
    <comment ref="M74" authorId="0" shapeId="0" xr:uid="{4AD59C00-D5F1-4DF7-8449-B2DC99C81A21}">
      <text>
        <r>
          <rPr>
            <sz val="10"/>
            <color indexed="81"/>
            <rFont val="Arial"/>
            <family val="2"/>
          </rPr>
          <t>1 - 627,946_x000D_
2 - 627,946_x000D_
3 - 671,300_x000D_
4 - 686,300_x000D_
5 - 691,300_x000D_
6 - 691,300</t>
        </r>
      </text>
    </comment>
    <comment ref="E75" authorId="0" shapeId="0" xr:uid="{89F5C1AD-0997-4F29-83CB-C67FD0BFE550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I75" authorId="0" shapeId="0" xr:uid="{C044B1C8-D3CE-4C8E-B0F6-8766BED0F242}">
      <text>
        <r>
          <rPr>
            <sz val="10"/>
            <color indexed="81"/>
            <rFont val="Arial"/>
            <family val="2"/>
          </rPr>
          <t>1 - 1,463,485_x000D_
2 - 1,463,485_x000D_
3 - 1,680,292_x000D_
4 - 1,680,292_x000D_
5 - 1,680,292_x000D_
6 - 1,680,292</t>
        </r>
      </text>
    </comment>
    <comment ref="M75" authorId="0" shapeId="0" xr:uid="{D373EF05-3443-4E28-9912-B34766842052}">
      <text>
        <r>
          <rPr>
            <sz val="10"/>
            <color indexed="81"/>
            <rFont val="Arial"/>
            <family val="2"/>
          </rPr>
          <t>1 - 1,359,817_x000D_
2 - 1,388,485_x000D_
3 - 1,630,292_x000D_
4 - 1,650,292_x000D_
5 - 1,655,292_x000D_
6 - 1,660,292</t>
        </r>
      </text>
    </comment>
    <comment ref="I76" authorId="0" shapeId="0" xr:uid="{29C8BE4B-2C2B-45B1-A376-29496021CD8F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6" authorId="0" shapeId="0" xr:uid="{6AE5EFD9-BA51-46A3-AEB0-B86306AF5C3A}">
      <text>
        <r>
          <rPr>
            <sz val="10"/>
            <color indexed="81"/>
            <rFont val="Arial"/>
            <family val="2"/>
          </rPr>
          <t>1 - 2,236,089_x000D_
2 - 2,061,073_x000D_
3 - 1,872,534_x000D_
4 - 1,681,518_x000D_
5 - 1,502,150_x000D_
6 - 1,321,062</t>
        </r>
      </text>
    </comment>
    <comment ref="I77" authorId="0" shapeId="0" xr:uid="{023288B9-BCB8-426B-A3EE-931BEC735C45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7" authorId="0" shapeId="0" xr:uid="{06CC0C26-F59C-4698-B0E6-666A85406974}">
      <text>
        <r>
          <rPr>
            <sz val="10"/>
            <color indexed="81"/>
            <rFont val="Arial"/>
            <family val="2"/>
          </rPr>
          <t>1 - 803,135_x000D_
2 - 751,640_x000D_
3 - 676,551_x000D_
4 - 614,586_x000D_
5 - 545,325_x000D_
6 - 501,011</t>
        </r>
      </text>
    </comment>
    <comment ref="I78" authorId="0" shapeId="0" xr:uid="{EB0B2E8C-D7E2-48EF-9835-C60310CBC085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8" authorId="0" shapeId="0" xr:uid="{2EA14ECE-DFFC-4D55-BEC6-0F76FF401992}">
      <text>
        <r>
          <rPr>
            <sz val="10"/>
            <color indexed="81"/>
            <rFont val="Arial"/>
            <family val="2"/>
          </rPr>
          <t>1 - 296,204_x000D_
2 - 282,944_x000D_
3 - 265,698_x000D_
4 - 248,923_x000D_
5 - 224,891_x000D_
6 - 211,203</t>
        </r>
      </text>
    </comment>
    <comment ref="I79" authorId="0" shapeId="0" xr:uid="{1DDA147B-33E1-4C2C-80E1-283FBCBE6977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9" authorId="0" shapeId="0" xr:uid="{6337D73B-EC9F-4AEE-B090-91B57484CCA6}">
      <text>
        <r>
          <rPr>
            <sz val="10"/>
            <color indexed="81"/>
            <rFont val="Arial"/>
            <family val="2"/>
          </rPr>
          <t>1 - 69,991_x000D_
2 - 65,762_x000D_
3 - 64,133_x000D_
4 - 63,713_x000D_
5 - 61,957_x000D_
6 - 66,031</t>
        </r>
      </text>
    </comment>
    <comment ref="I80" authorId="0" shapeId="0" xr:uid="{08838165-6D3A-4D19-92F6-46E262996D46}">
      <text>
        <r>
          <rPr>
            <sz val="10"/>
            <color indexed="81"/>
            <rFont val="Arial"/>
            <family val="2"/>
          </rPr>
          <t>1 - 164,950_x000D_
2 - 130,400_x000D_
3 - 121,290_x000D_
4 - 85,413_x000D_
5 - 82,713_x000D_
6 - 81,906</t>
        </r>
      </text>
    </comment>
    <comment ref="M80" authorId="0" shapeId="0" xr:uid="{E2C93650-64D5-438E-839F-9AFE5598E08A}">
      <text>
        <r>
          <rPr>
            <sz val="10"/>
            <color indexed="81"/>
            <rFont val="Arial"/>
            <family val="2"/>
          </rPr>
          <t>1 - 294,950_x000D_
2 - 260,400_x000D_
3 - 241,290_x000D_
4 - 205,413_x000D_
5 - 192,713_x000D_
6 - 181,906</t>
        </r>
      </text>
    </comment>
    <comment ref="I81" authorId="0" shapeId="0" xr:uid="{A5D523F6-7212-4954-9158-0A163CFF8C9C}">
      <text>
        <r>
          <rPr>
            <sz val="10"/>
            <color indexed="81"/>
            <rFont val="Arial"/>
            <family val="2"/>
          </rPr>
          <t>1 - 502,341_x000D_
2 - 500,401_x000D_
3 - 497,892_x000D_
4 - 490,864_x000D_
5 - 487,675_x000D_
6 - 483,227</t>
        </r>
      </text>
    </comment>
    <comment ref="M81" authorId="0" shapeId="0" xr:uid="{6289EBD0-9CBE-42CC-B484-60460877EF69}">
      <text>
        <r>
          <rPr>
            <sz val="10"/>
            <color indexed="81"/>
            <rFont val="Arial"/>
            <family val="2"/>
          </rPr>
          <t>1 - 372,341_x000D_
2 - 400,401_x000D_
3 - 447,892_x000D_
4 - 440,864_x000D_
5 - 487,675_x000D_
6 - 483,227</t>
        </r>
      </text>
    </comment>
    <comment ref="I82" authorId="0" shapeId="0" xr:uid="{1102CD55-FB85-49EC-BBF5-B2BDDEC3FD39}">
      <text>
        <r>
          <rPr>
            <sz val="10"/>
            <color indexed="81"/>
            <rFont val="Arial"/>
            <family val="2"/>
          </rPr>
          <t>1 - 91,007_x000D_
2 - 87,389_x000D_
3 - 87,389_x000D_
4 - 85,000_x000D_
5 - 85,000_x000D_
6 - 85,000</t>
        </r>
      </text>
    </comment>
    <comment ref="M82" authorId="0" shapeId="0" xr:uid="{ED271FAC-D1B1-435F-85A9-661A7B6445A5}">
      <text>
        <r>
          <rPr>
            <sz val="10"/>
            <color indexed="81"/>
            <rFont val="Arial"/>
            <family val="2"/>
          </rPr>
          <t>1 - 106,007_x000D_
2 - 102,389_x000D_
3 - 102,389_x000D_
4 - 95,000_x000D_
5 - 95,000_x000D_
6 - 95,000</t>
        </r>
      </text>
    </comment>
    <comment ref="E83" authorId="0" shapeId="0" xr:uid="{6A2547A2-9320-41E1-A57B-106E2015A840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I83" authorId="0" shapeId="0" xr:uid="{772B11D5-447C-4C3B-BF40-CEE4E1A433EB}">
      <text>
        <r>
          <rPr>
            <sz val="10"/>
            <color indexed="81"/>
            <rFont val="Arial"/>
            <family val="2"/>
          </rPr>
          <t>1 - 125,429_x000D_
2 - 125,429_x000D_
3 - 125,429_x000D_
4 - 125,429_x000D_
5 - 125,429_x000D_
6 - 125,429</t>
        </r>
      </text>
    </comment>
    <comment ref="M83" authorId="0" shapeId="0" xr:uid="{3C39D697-FA4F-4625-9C41-6C2DAEA296CC}">
      <text>
        <r>
          <rPr>
            <sz val="10"/>
            <color indexed="81"/>
            <rFont val="Arial"/>
            <family val="2"/>
          </rPr>
          <t>1 - 10,426_x000D_
2 - 10,426_x000D_
3 - 10,426_x000D_
4 - 10,426_x000D_
5 - 10,426_x000D_
6 - 10,426</t>
        </r>
      </text>
    </comment>
    <comment ref="I84" authorId="0" shapeId="0" xr:uid="{D48C5E73-8CDB-4EB0-BB68-33CE88AAB2E7}">
      <text>
        <r>
          <rPr>
            <sz val="10"/>
            <color indexed="81"/>
            <rFont val="Arial"/>
            <family val="2"/>
          </rPr>
          <t>1 - 34,900_x000D_
2 - 34,900_x000D_
3 - 34,900_x000D_
4 - 34,900_x000D_
5 - 34,900_x000D_
6 - 34,900</t>
        </r>
      </text>
    </comment>
    <comment ref="M84" authorId="0" shapeId="0" xr:uid="{88A6D9AD-3EFA-4B68-B5D3-00C2AE5634FE}">
      <text>
        <r>
          <rPr>
            <sz val="10"/>
            <color indexed="81"/>
            <rFont val="Arial"/>
            <family val="2"/>
          </rPr>
          <t>1 - 36,903_x000D_
2 - 36,903_x000D_
3 - 36,903_x000D_
4 - 36,903_x000D_
5 - 36,903_x000D_
6 - 36,903</t>
        </r>
      </text>
    </comment>
    <comment ref="I85" authorId="0" shapeId="0" xr:uid="{A41178B4-3FBA-4690-939E-5752B624F68E}">
      <text>
        <r>
          <rPr>
            <sz val="10"/>
            <color indexed="81"/>
            <rFont val="Arial"/>
            <family val="2"/>
          </rPr>
          <t>1 - 17,400_x000D_
2 - 17,400_x000D_
3 - 17,400_x000D_
4 - 17,400_x000D_
5 - 17,400_x000D_
6 - 17,400</t>
        </r>
      </text>
    </comment>
    <comment ref="M85" authorId="0" shapeId="0" xr:uid="{7F5C7295-D67F-41D9-8CC7-4C682A89432D}">
      <text>
        <r>
          <rPr>
            <sz val="10"/>
            <color indexed="81"/>
            <rFont val="Arial"/>
            <family val="2"/>
          </rPr>
          <t>1 - 8,437_x000D_
2 - 8,437_x000D_
3 - 8,437_x000D_
4 - 9,400_x000D_
5 - 9,900_x000D_
6 - 12,400</t>
        </r>
      </text>
    </comment>
    <comment ref="I86" authorId="0" shapeId="0" xr:uid="{CC54299F-E0D4-479E-9754-3D8512454CF6}">
      <text>
        <r>
          <rPr>
            <sz val="10"/>
            <color indexed="81"/>
            <rFont val="Arial"/>
            <family val="2"/>
          </rPr>
          <t>1 - 2,095,819_x000D_
2 - 2,100,882_x000D_
3 - 2,051,074_x000D_
4 - 1,792,321_x000D_
5 - 853,663_x000D_
6 - 526,599</t>
        </r>
      </text>
    </comment>
    <comment ref="M86" authorId="0" shapeId="0" xr:uid="{4B9DEA8D-83DD-46B3-8EE7-D047269F0EEF}">
      <text>
        <r>
          <rPr>
            <sz val="10"/>
            <color indexed="81"/>
            <rFont val="Arial"/>
            <family val="2"/>
          </rPr>
          <t>1 - 2,000,846_x000D_
2 - 2,030,882_x000D_
3 - 1,991,074_x000D_
4 - 1,762,321_x000D_
5 - 828,663_x000D_
6 - 511,599</t>
        </r>
      </text>
    </comment>
    <comment ref="E87" authorId="0" shapeId="0" xr:uid="{A67FC789-458B-465B-9E20-B06F7EC46E12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I87" authorId="0" shapeId="0" xr:uid="{CBA9A506-A99E-4FF5-945B-7F76DD26C64B}">
      <text>
        <r>
          <rPr>
            <sz val="10"/>
            <color indexed="81"/>
            <rFont val="Arial"/>
            <family val="2"/>
          </rPr>
          <t>1 - 18,074_x000D_
2 - 5,000_x000D_
3 - 5,000_x000D_
4 - 5,000_x000D_
5 - 0_x000D_
6 - 0</t>
        </r>
      </text>
    </comment>
    <comment ref="M87" authorId="0" shapeId="0" xr:uid="{9FB9F202-658C-4994-A3CC-4C55135829C0}">
      <text>
        <r>
          <rPr>
            <sz val="10"/>
            <color indexed="81"/>
            <rFont val="Arial"/>
            <family val="2"/>
          </rPr>
          <t>1 - 13,074_x000D_
2 - 4,750_x000D_
3 - 4,750_x000D_
4 - 4,750_x000D_
5 - 0_x000D_
6 - 0</t>
        </r>
      </text>
    </comment>
    <comment ref="E88" authorId="0" shapeId="0" xr:uid="{9E7FB7EA-3245-447B-8D6B-AD3913E11CE3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  <comment ref="I88" authorId="0" shapeId="0" xr:uid="{18F611AE-647D-41CF-A992-B67882191C14}">
      <text>
        <r>
          <rPr>
            <sz val="10"/>
            <color indexed="81"/>
            <rFont val="Arial"/>
            <family val="2"/>
          </rPr>
          <t>1 - 80,454_x000D_
2 - 77,400_x000D_
3 - 77,400_x000D_
4 - 77,400_x000D_
5 - 77,400_x000D_
6 - 77,400</t>
        </r>
      </text>
    </comment>
    <comment ref="M88" authorId="0" shapeId="0" xr:uid="{70D35C82-C400-49CC-8280-E111E5B7C108}">
      <text>
        <r>
          <rPr>
            <sz val="10"/>
            <color indexed="81"/>
            <rFont val="Arial"/>
            <family val="2"/>
          </rPr>
          <t>1 - 65,454_x000D_
2 - 69,900_x000D_
3 - 72,400_x000D_
4 - 72,400_x000D_
5 - 72,400_x000D_
6 - 72,400</t>
        </r>
      </text>
    </comment>
    <comment ref="I89" authorId="0" shapeId="0" xr:uid="{A62F932A-B4AD-498B-B6DC-FC2C015259B1}">
      <text>
        <r>
          <rPr>
            <sz val="10"/>
            <color indexed="81"/>
            <rFont val="Arial"/>
            <family val="2"/>
          </rPr>
          <t>1 - 12,793_x000D_
2 - 0_x000D_
3 - 0_x000D_
4 - 0_x000D_
5 - 0_x000D_
6 - 0</t>
        </r>
      </text>
    </comment>
    <comment ref="M89" authorId="0" shapeId="0" xr:uid="{60AB2010-B0F0-449D-A2DE-985D1894DCB0}">
      <text>
        <r>
          <rPr>
            <sz val="10"/>
            <color indexed="81"/>
            <rFont val="Arial"/>
            <family val="2"/>
          </rPr>
          <t>1 - 10,793_x000D_
2 - 0_x000D_
3 - 0_x000D_
4 - 0_x000D_
5 - 0_x000D_
6 - 0</t>
        </r>
      </text>
    </comment>
    <comment ref="I90" authorId="0" shapeId="0" xr:uid="{BCD581A6-F1AF-4921-808F-93485D3752B5}">
      <text>
        <r>
          <rPr>
            <sz val="10"/>
            <color indexed="81"/>
            <rFont val="Arial"/>
            <family val="2"/>
          </rPr>
          <t>1 - 211,600_x000D_
2 - 211,600_x000D_
3 - 211,600_x000D_
4 - 0_x000D_
5 - 0_x000D_
6 - 0</t>
        </r>
      </text>
    </comment>
    <comment ref="M90" authorId="0" shapeId="0" xr:uid="{B17487CA-83CC-4EDD-828E-C3FAA16BC9A0}">
      <text>
        <r>
          <rPr>
            <sz val="10"/>
            <color indexed="81"/>
            <rFont val="Arial"/>
            <family val="2"/>
          </rPr>
          <t>1 - 171,600_x000D_
2 - 205,600_x000D_
3 - 207,600_x000D_
4 - 0_x000D_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60A0A636-E448-4D81-B7E1-62A423EE566F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J9" authorId="0" shapeId="0" xr:uid="{DB86E4E4-A08E-457A-8D3C-6DB1AC973AA9}">
      <text>
        <r>
          <rPr>
            <sz val="10"/>
            <color indexed="81"/>
            <rFont val="Arial"/>
            <family val="2"/>
          </rPr>
          <t>1 - 0_x000D_
2 - 0_x000D_
3 - 1,556,837_x000D_
4 - 0_x000D_
5 - 0_x000D_
6 - 1,556,837</t>
        </r>
      </text>
    </comment>
    <comment ref="N9" authorId="0" shapeId="0" xr:uid="{6C280E67-B5D4-4B2A-BBED-08516B44636E}">
      <text>
        <r>
          <rPr>
            <sz val="10"/>
            <color indexed="81"/>
            <rFont val="Arial"/>
            <family val="2"/>
          </rPr>
          <t>1 - 0_x000D_
2 - 0_x000D_
3 - 1,631,837_x000D_
4 - 0_x000D_
5 - 0_x000D_
6 - 1,581,837</t>
        </r>
      </text>
    </comment>
    <comment ref="E10" authorId="0" shapeId="0" xr:uid="{A6FAFD41-44F7-4276-A24E-2E5D550FCA97}">
      <text>
        <r>
          <rPr>
            <sz val="10"/>
            <color indexed="81"/>
            <rFont val="Arial"/>
            <family val="2"/>
          </rPr>
          <t>Original - _x000D_
119,475_x000D_
Change Order - _x000D_
583,400</t>
        </r>
      </text>
    </comment>
    <comment ref="J10" authorId="0" shapeId="0" xr:uid="{EF7D8BC3-7376-4E7E-B6FF-619E5A5E9988}">
      <text>
        <r>
          <rPr>
            <sz val="10"/>
            <color indexed="81"/>
            <rFont val="Arial"/>
            <family val="2"/>
          </rPr>
          <t>1 - 0_x000D_
2 - 0_x000D_
3 - 702,875_x000D_
4 - 0_x000D_
5 - 0_x000D_
6 - 702,875</t>
        </r>
      </text>
    </comment>
    <comment ref="N10" authorId="0" shapeId="0" xr:uid="{1787D8E6-0C8F-4AAB-BB67-166CE496F4A1}">
      <text>
        <r>
          <rPr>
            <sz val="10"/>
            <color indexed="81"/>
            <rFont val="Arial"/>
            <family val="2"/>
          </rPr>
          <t>1 - 0_x000D_
2 - 0_x000D_
3 - 672,875_x000D_
4 - 0_x000D_
5 - 0_x000D_
6 - 672,875</t>
        </r>
      </text>
    </comment>
    <comment ref="E11" authorId="0" shapeId="0" xr:uid="{D0F47D92-CE6F-4DCA-A62C-92780ACDF6A1}">
      <text>
        <r>
          <rPr>
            <sz val="10"/>
            <color indexed="81"/>
            <rFont val="Arial"/>
            <family val="2"/>
          </rPr>
          <t>Original - _x000D_
14,800_x000D_
Change Order - _x000D_
515,530</t>
        </r>
      </text>
    </comment>
    <comment ref="J11" authorId="0" shapeId="0" xr:uid="{45443817-07E2-46BF-8F9E-6CC0160DC150}">
      <text>
        <r>
          <rPr>
            <sz val="10"/>
            <color indexed="81"/>
            <rFont val="Arial"/>
            <family val="2"/>
          </rPr>
          <t>1 - 0_x000D_
2 - 0_x000D_
3 - 530,330_x000D_
4 - 0_x000D_
5 - 0_x000D_
6 - 530,330</t>
        </r>
      </text>
    </comment>
    <comment ref="N11" authorId="0" shapeId="0" xr:uid="{8503565D-9166-4A5E-B77E-F1B19B9B9BE1}">
      <text>
        <r>
          <rPr>
            <sz val="10"/>
            <color indexed="81"/>
            <rFont val="Arial"/>
            <family val="2"/>
          </rPr>
          <t>1 - 0_x000D_
2 - 0_x000D_
3 - 630,330_x000D_
4 - 0_x000D_
5 - 0_x000D_
6 - 630,330</t>
        </r>
      </text>
    </comment>
    <comment ref="E12" authorId="0" shapeId="0" xr:uid="{84F7FE5F-281B-4D4A-BFF6-7750C26B6361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J12" authorId="0" shapeId="0" xr:uid="{28E73D7C-17D0-4A06-9A93-5BECA464B7A7}">
      <text>
        <r>
          <rPr>
            <sz val="10"/>
            <color indexed="81"/>
            <rFont val="Arial"/>
            <family val="2"/>
          </rPr>
          <t>1 - 0_x000D_
2 - 0_x000D_
3 - 936,700_x000D_
4 - 0_x000D_
5 - 0_x000D_
6 - 936,700</t>
        </r>
      </text>
    </comment>
    <comment ref="N12" authorId="0" shapeId="0" xr:uid="{6CFC057D-19F0-41A3-8901-617BBDAB450B}">
      <text>
        <r>
          <rPr>
            <sz val="10"/>
            <color indexed="81"/>
            <rFont val="Arial"/>
            <family val="2"/>
          </rPr>
          <t>1 - 0_x000D_
2 - 0_x000D_
3 - 866,700_x000D_
4 - 0_x000D_
5 - 0_x000D_
6 - 871,700</t>
        </r>
      </text>
    </comment>
    <comment ref="E13" authorId="0" shapeId="0" xr:uid="{23FA1B3E-1935-4D39-9A10-85E7D36698FA}">
      <text>
        <r>
          <rPr>
            <sz val="10"/>
            <color indexed="81"/>
            <rFont val="Arial"/>
            <family val="2"/>
          </rPr>
          <t>Original - _x000D_
33,800_x000D_
Change Order - _x000D_
78,544</t>
        </r>
      </text>
    </comment>
    <comment ref="J13" authorId="0" shapeId="0" xr:uid="{43B2E123-F7E1-459B-9223-A9A9128E67A3}">
      <text>
        <r>
          <rPr>
            <sz val="10"/>
            <color indexed="81"/>
            <rFont val="Arial"/>
            <family val="2"/>
          </rPr>
          <t>1 - 0_x000D_
2 - 0_x000D_
3 - 97,288_x000D_
4 - 0_x000D_
5 - 0_x000D_
6 - 69,405</t>
        </r>
      </text>
    </comment>
    <comment ref="N13" authorId="0" shapeId="0" xr:uid="{902C147E-A0C9-4891-AD9F-C84A83E9036E}">
      <text>
        <r>
          <rPr>
            <sz val="10"/>
            <color indexed="81"/>
            <rFont val="Arial"/>
            <family val="2"/>
          </rPr>
          <t>1 - 0_x000D_
2 - 0_x000D_
3 - 114,788_x000D_
4 - 0_x000D_
5 - 0_x000D_
6 - 84,405</t>
        </r>
      </text>
    </comment>
    <comment ref="E14" authorId="0" shapeId="0" xr:uid="{BE515C0A-F305-42D9-9611-682F3153D9BB}">
      <text>
        <r>
          <rPr>
            <sz val="10"/>
            <color indexed="81"/>
            <rFont val="Arial"/>
            <family val="2"/>
          </rPr>
          <t>Original - _x000D_
30,000_x000D_
Change Order - _x000D_
3,590,048</t>
        </r>
      </text>
    </comment>
    <comment ref="J14" authorId="0" shapeId="0" xr:uid="{12D93CE0-31AA-41F2-8CCB-9F5DBA74C665}">
      <text>
        <r>
          <rPr>
            <sz val="10"/>
            <color indexed="81"/>
            <rFont val="Arial"/>
            <family val="2"/>
          </rPr>
          <t>1 - 0_x000D_
2 - 0_x000D_
3 - 3,620,048_x000D_
4 - 0_x000D_
5 - 0_x000D_
6 - 3,620,048</t>
        </r>
      </text>
    </comment>
    <comment ref="N14" authorId="0" shapeId="0" xr:uid="{81C01375-64A7-49CE-B61F-C58A859DF9EE}">
      <text>
        <r>
          <rPr>
            <sz val="10"/>
            <color indexed="81"/>
            <rFont val="Arial"/>
            <family val="2"/>
          </rPr>
          <t>1 - 0_x000D_
2 - 0_x000D_
3 - 3,420,048_x000D_
4 - 0_x000D_
5 - 0_x000D_
6 - 3,420,048</t>
        </r>
      </text>
    </comment>
    <comment ref="E15" authorId="0" shapeId="0" xr:uid="{C988132D-A1B0-4C52-9DEC-65805F8B1260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J15" authorId="0" shapeId="0" xr:uid="{E1D208DE-4D6B-4515-A05D-EDA092017F5F}">
      <text>
        <r>
          <rPr>
            <sz val="10"/>
            <color indexed="81"/>
            <rFont val="Arial"/>
            <family val="2"/>
          </rPr>
          <t>1 - 0_x000D_
2 - 0_x000D_
3 - 960,900_x000D_
4 - 0_x000D_
5 - 0_x000D_
6 - 960,900</t>
        </r>
      </text>
    </comment>
    <comment ref="N15" authorId="0" shapeId="0" xr:uid="{AFCF79BC-8178-4C5A-9C5F-F0A6B82F1DBE}">
      <text>
        <r>
          <rPr>
            <sz val="10"/>
            <color indexed="81"/>
            <rFont val="Arial"/>
            <family val="2"/>
          </rPr>
          <t>1 - 0_x000D_
2 - 0_x000D_
3 - 910,900_x000D_
4 - 0_x000D_
5 - 0_x000D_
6 - 910,900</t>
        </r>
      </text>
    </comment>
    <comment ref="E16" authorId="0" shapeId="0" xr:uid="{91A30156-6C97-4D2C-8B9E-61AFE662A03D}">
      <text>
        <r>
          <rPr>
            <sz val="10"/>
            <color indexed="81"/>
            <rFont val="Arial"/>
            <family val="2"/>
          </rPr>
          <t>Original - _x000D_
4,250,000_x000D_
Change Order - _x000D_
-17,598</t>
        </r>
      </text>
    </comment>
    <comment ref="J16" authorId="0" shapeId="0" xr:uid="{DC477329-9EF2-444D-BAE5-EC4CAE1D7A6A}">
      <text>
        <r>
          <rPr>
            <sz val="10"/>
            <color indexed="81"/>
            <rFont val="Arial"/>
            <family val="2"/>
          </rPr>
          <t>1 - 0_x000D_
2 - 0_x000D_
3 - 4,253,620_x000D_
4 - 0_x000D_
5 - 0_x000D_
6 - 4,253,620</t>
        </r>
      </text>
    </comment>
    <comment ref="N16" authorId="0" shapeId="0" xr:uid="{30FBFAD2-FF38-4110-A8C0-0CAC6C5398EB}">
      <text>
        <r>
          <rPr>
            <sz val="10"/>
            <color indexed="81"/>
            <rFont val="Arial"/>
            <family val="2"/>
          </rPr>
          <t>1 - 0_x000D_
2 - 0_x000D_
3 - 4,178,620_x000D_
4 - 0_x000D_
5 - 0_x000D_
6 - 4,063,620</t>
        </r>
      </text>
    </comment>
    <comment ref="E17" authorId="0" shapeId="0" xr:uid="{4BDB51AA-1327-4D0C-A527-682A66BDFDBB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J17" authorId="0" shapeId="0" xr:uid="{24834B7F-0F3E-4E37-8F38-0BBF4EEEE4D6}">
      <text>
        <r>
          <rPr>
            <sz val="10"/>
            <color indexed="81"/>
            <rFont val="Arial"/>
            <family val="2"/>
          </rPr>
          <t>1 - 0_x000D_
2 - 0_x000D_
3 - 1,169,000_x000D_
4 - 0_x000D_
5 - 0_x000D_
6 - 1,169,000</t>
        </r>
      </text>
    </comment>
    <comment ref="N17" authorId="0" shapeId="0" xr:uid="{4DE1D119-13DC-4190-BF42-894576698A11}">
      <text>
        <r>
          <rPr>
            <sz val="10"/>
            <color indexed="81"/>
            <rFont val="Arial"/>
            <family val="2"/>
          </rPr>
          <t>1 - 0_x000D_
2 - 0_x000D_
3 - 1,164,000_x000D_
4 - 0_x000D_
5 - 0_x000D_
6 - 1,164,000</t>
        </r>
      </text>
    </comment>
    <comment ref="J18" authorId="0" shapeId="0" xr:uid="{BFD24061-8E86-48FD-BEA3-5107B8171A7B}">
      <text>
        <r>
          <rPr>
            <sz val="10"/>
            <color indexed="81"/>
            <rFont val="Arial"/>
            <family val="2"/>
          </rPr>
          <t>1 - 0_x000D_
2 - 0_x000D_
3 - 25,200_x000D_
4 - 0_x000D_
5 - 0_x000D_
6 - 25,200</t>
        </r>
      </text>
    </comment>
    <comment ref="N18" authorId="0" shapeId="0" xr:uid="{36690BD1-A506-4F5E-8D73-0AA63C5F8DA5}">
      <text>
        <r>
          <rPr>
            <sz val="10"/>
            <color indexed="81"/>
            <rFont val="Arial"/>
            <family val="2"/>
          </rPr>
          <t>1 - 0_x000D_
2 - 0_x000D_
3 - 20,200_x000D_
4 - 0_x000D_
5 - 0_x000D_
6 - 20,200</t>
        </r>
      </text>
    </comment>
    <comment ref="J19" authorId="0" shapeId="0" xr:uid="{7B0042EC-4774-4F94-B435-EC2211CCCD06}">
      <text>
        <r>
          <rPr>
            <sz val="10"/>
            <color indexed="81"/>
            <rFont val="Arial"/>
            <family val="2"/>
          </rPr>
          <t>1 - 0_x000D_
2 - 0_x000D_
3 - 33,600_x000D_
4 - 0_x000D_
5 - 0_x000D_
6 - 33,600</t>
        </r>
      </text>
    </comment>
    <comment ref="N19" authorId="0" shapeId="0" xr:uid="{8CDF528C-007F-4FBC-BBDF-B2E0D339D153}">
      <text>
        <r>
          <rPr>
            <sz val="10"/>
            <color indexed="81"/>
            <rFont val="Arial"/>
            <family val="2"/>
          </rPr>
          <t>1 - 0_x000D_
2 - 0_x000D_
3 - 28,600_x000D_
4 - 0_x000D_
5 - 0_x000D_
6 - 28,600</t>
        </r>
      </text>
    </comment>
    <comment ref="E20" authorId="0" shapeId="0" xr:uid="{CF86D8A4-4BCE-4B60-9AA4-7CA96EEA8873}">
      <text>
        <r>
          <rPr>
            <sz val="10"/>
            <color indexed="81"/>
            <rFont val="Arial"/>
            <family val="2"/>
          </rPr>
          <t>Original - _x000D_
4,390,950_x000D_
Change Order - _x000D_
89,687</t>
        </r>
      </text>
    </comment>
    <comment ref="J20" authorId="0" shapeId="0" xr:uid="{A32838BD-8D33-46A6-BF89-107BBB3F02A9}">
      <text>
        <r>
          <rPr>
            <sz val="10"/>
            <color indexed="81"/>
            <rFont val="Arial"/>
            <family val="2"/>
          </rPr>
          <t>1 - 0_x000D_
2 - 0_x000D_
3 - 4,390,950_x000D_
4 - 0_x000D_
5 - 0_x000D_
6 - 4,390,950</t>
        </r>
      </text>
    </comment>
    <comment ref="N20" authorId="0" shapeId="0" xr:uid="{27A89C97-B1D5-43B3-9E0C-3FC8E3E07A41}">
      <text>
        <r>
          <rPr>
            <sz val="10"/>
            <color indexed="81"/>
            <rFont val="Arial"/>
            <family val="2"/>
          </rPr>
          <t>1 - 0_x000D_
2 - 0_x000D_
3 - 4,290,950_x000D_
4 - 0_x000D_
5 - 0_x000D_
6 - 4,310,950</t>
        </r>
      </text>
    </comment>
    <comment ref="J21" authorId="0" shapeId="0" xr:uid="{A8469EB7-E6C5-4633-9AB0-044FA147B787}">
      <text>
        <r>
          <rPr>
            <sz val="10"/>
            <color indexed="81"/>
            <rFont val="Arial"/>
            <family val="2"/>
          </rPr>
          <t>1 - 0_x000D_
2 - 0_x000D_
3 - 12,300_x000D_
4 - 0_x000D_
5 - 0_x000D_
6 - 4,500</t>
        </r>
      </text>
    </comment>
    <comment ref="N21" authorId="0" shapeId="0" xr:uid="{DB679C0D-F1BB-4A8B-9F78-999B73CA77D8}">
      <text>
        <r>
          <rPr>
            <sz val="10"/>
            <color indexed="81"/>
            <rFont val="Arial"/>
            <family val="2"/>
          </rPr>
          <t>1 - 0_x000D_
2 - 0_x000D_
3 - 12,299_x000D_
4 - 0_x000D_
5 - 0_x000D_
6 - 4,499</t>
        </r>
      </text>
    </comment>
    <comment ref="J22" authorId="0" shapeId="0" xr:uid="{57148B27-B1A7-49FD-A83C-B203B35B5297}">
      <text>
        <r>
          <rPr>
            <sz val="10"/>
            <color indexed="81"/>
            <rFont val="Arial"/>
            <family val="2"/>
          </rPr>
          <t>1 - 0_x000D_
2 - 0_x000D_
3 - 1,279,000_x000D_
4 - 0_x000D_
5 - 0_x000D_
6 - 1,279,000</t>
        </r>
      </text>
    </comment>
    <comment ref="N22" authorId="0" shapeId="0" xr:uid="{3E9ECC1F-88B7-417F-8702-A20F427C8CCA}">
      <text>
        <r>
          <rPr>
            <sz val="10"/>
            <color indexed="81"/>
            <rFont val="Arial"/>
            <family val="2"/>
          </rPr>
          <t>1 - 0_x000D_
2 - 0_x000D_
3 - 1,179,000_x000D_
4 - 0_x000D_
5 - 0_x000D_
6 - 1,229,000</t>
        </r>
      </text>
    </comment>
    <comment ref="J23" authorId="0" shapeId="0" xr:uid="{244F1CBE-0125-4D06-B03E-9D4DF4AF6B26}">
      <text>
        <r>
          <rPr>
            <sz val="10"/>
            <color indexed="81"/>
            <rFont val="Arial"/>
            <family val="2"/>
          </rPr>
          <t>1 - 0_x000D_
2 - 0_x000D_
3 - 2,909,336_x000D_
4 - 0_x000D_
5 - 0_x000D_
6 - 2,909,336</t>
        </r>
      </text>
    </comment>
    <comment ref="N23" authorId="0" shapeId="0" xr:uid="{840A9EAF-23BF-437B-84F0-7037333128C9}">
      <text>
        <r>
          <rPr>
            <sz val="10"/>
            <color indexed="81"/>
            <rFont val="Arial"/>
            <family val="2"/>
          </rPr>
          <t>1 - 0_x000D_
2 - 0_x000D_
3 - 2,809,336_x000D_
4 - 0_x000D_
5 - 0_x000D_
6 - 2,909,236</t>
        </r>
      </text>
    </comment>
    <comment ref="J24" authorId="0" shapeId="0" xr:uid="{305E5C47-C2C2-4711-B689-8D856B3520E5}">
      <text>
        <r>
          <rPr>
            <sz val="10"/>
            <color indexed="81"/>
            <rFont val="Arial"/>
            <family val="2"/>
          </rPr>
          <t>1 - 0_x000D_
2 - 0_x000D_
3 - 26,800_x000D_
4 - 0_x000D_
5 - 0_x000D_
6 - 7,900</t>
        </r>
      </text>
    </comment>
    <comment ref="N24" authorId="0" shapeId="0" xr:uid="{1255CD64-D1AC-4A2F-8DE0-0B1B798ABEED}">
      <text>
        <r>
          <rPr>
            <sz val="10"/>
            <color indexed="81"/>
            <rFont val="Arial"/>
            <family val="2"/>
          </rPr>
          <t>1 - 0_x000D_
2 - 0_x000D_
3 - 26,300_x000D_
4 - 0_x000D_
5 - 0_x000D_
6 - 7,800</t>
        </r>
      </text>
    </comment>
    <comment ref="E25" authorId="0" shapeId="0" xr:uid="{5DE764BA-A2C1-4B3E-A674-E803CD0100EB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J25" authorId="0" shapeId="0" xr:uid="{0DD45F31-C7E2-4CEE-B5F2-7201ADB6EDEA}">
      <text>
        <r>
          <rPr>
            <sz val="10"/>
            <color indexed="81"/>
            <rFont val="Arial"/>
            <family val="2"/>
          </rPr>
          <t>1 - 0_x000D_
2 - 0_x000D_
3 - 254,582_x000D_
4 - 0_x000D_
5 - 0_x000D_
6 - 113,700</t>
        </r>
      </text>
    </comment>
    <comment ref="N25" authorId="0" shapeId="0" xr:uid="{788C3CB0-40BF-4C47-B732-31781F8E829D}">
      <text>
        <r>
          <rPr>
            <sz val="10"/>
            <color indexed="81"/>
            <rFont val="Arial"/>
            <family val="2"/>
          </rPr>
          <t>1 - 0_x000D_
2 - 0_x000D_
3 - 249,582_x000D_
4 - 0_x000D_
5 - 0_x000D_
6 - 108,700</t>
        </r>
      </text>
    </comment>
    <comment ref="E26" authorId="0" shapeId="0" xr:uid="{D3F39AAC-3883-4A47-BF53-C3244B3C3B0C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J26" authorId="0" shapeId="0" xr:uid="{A5C4172D-89E4-4692-831B-452BBF26192F}">
      <text>
        <r>
          <rPr>
            <sz val="10"/>
            <color indexed="81"/>
            <rFont val="Arial"/>
            <family val="2"/>
          </rPr>
          <t>1 - 0_x000D_
2 - 0_x000D_
3 - 8,743,000_x000D_
4 - 0_x000D_
5 - 0_x000D_
6 - 8,743,000</t>
        </r>
      </text>
    </comment>
    <comment ref="N26" authorId="0" shapeId="0" xr:uid="{4E03F10D-2714-4975-8595-C392941003D6}">
      <text>
        <r>
          <rPr>
            <sz val="10"/>
            <color indexed="81"/>
            <rFont val="Arial"/>
            <family val="2"/>
          </rPr>
          <t>1 - 0_x000D_
2 - 0_x000D_
3 - 8,343,000_x000D_
4 - 0_x000D_
5 - 0_x000D_
6 - 8,443,000</t>
        </r>
      </text>
    </comment>
    <comment ref="J27" authorId="0" shapeId="0" xr:uid="{29644365-C277-4E35-B892-E8FB951EAE11}">
      <text>
        <r>
          <rPr>
            <sz val="10"/>
            <color indexed="81"/>
            <rFont val="Arial"/>
            <family val="2"/>
          </rPr>
          <t>1 - 0_x000D_
2 - 0_x000D_
3 - 2,768,000_x000D_
4 - 0_x000D_
5 - 0_x000D_
6 - 2,768,000</t>
        </r>
      </text>
    </comment>
    <comment ref="N27" authorId="0" shapeId="0" xr:uid="{66982647-835C-4FA9-A1E8-E040AB8C9D08}">
      <text>
        <r>
          <rPr>
            <sz val="10"/>
            <color indexed="81"/>
            <rFont val="Arial"/>
            <family val="2"/>
          </rPr>
          <t>1 - 0_x000D_
2 - 0_x000D_
3 - 2,643,000_x000D_
4 - 0_x000D_
5 - 0_x000D_
6 - 2,718,000</t>
        </r>
      </text>
    </comment>
    <comment ref="J28" authorId="0" shapeId="0" xr:uid="{E2C96AF8-BE04-4BCF-ABBF-C9C0637A08EB}">
      <text>
        <r>
          <rPr>
            <sz val="10"/>
            <color indexed="81"/>
            <rFont val="Arial"/>
            <family val="2"/>
          </rPr>
          <t>1 - 0_x000D_
2 - 0_x000D_
3 - 41,000_x000D_
4 - 0_x000D_
5 - 0_x000D_
6 - 41,000</t>
        </r>
      </text>
    </comment>
    <comment ref="N28" authorId="0" shapeId="0" xr:uid="{D6F2775E-E0E4-4AAA-AE05-372F901EFB50}">
      <text>
        <r>
          <rPr>
            <sz val="10"/>
            <color indexed="81"/>
            <rFont val="Arial"/>
            <family val="2"/>
          </rPr>
          <t>1 - 0_x000D_
2 - 0_x000D_
3 - 40,000_x000D_
4 - 0_x000D_
5 - 0_x000D_
6 - 40,000</t>
        </r>
      </text>
    </comment>
    <comment ref="J29" authorId="0" shapeId="0" xr:uid="{4FD4CC5E-BC52-4D9C-9CC6-9B995E40A6B3}">
      <text>
        <r>
          <rPr>
            <sz val="10"/>
            <color indexed="81"/>
            <rFont val="Arial"/>
            <family val="2"/>
          </rPr>
          <t>1 - 0_x000D_
2 - 0_x000D_
3 - 77,800_x000D_
4 - 0_x000D_
5 - 0_x000D_
6 - 0</t>
        </r>
      </text>
    </comment>
    <comment ref="N29" authorId="0" shapeId="0" xr:uid="{B7AC21FC-0F50-4380-BDE4-F6F4E2C4CEA7}">
      <text>
        <r>
          <rPr>
            <sz val="10"/>
            <color indexed="81"/>
            <rFont val="Arial"/>
            <family val="2"/>
          </rPr>
          <t>1 - 0_x000D_
2 - 0_x000D_
3 - 76,800_x000D_
4 - 0_x000D_
5 - 0_x000D_
6 - 0</t>
        </r>
      </text>
    </comment>
    <comment ref="J30" authorId="0" shapeId="0" xr:uid="{F8CBFD67-DF91-41BA-9526-664F4BF7E16D}">
      <text>
        <r>
          <rPr>
            <sz val="9"/>
            <color indexed="81"/>
            <rFont val="Arial"/>
            <family val="2"/>
          </rPr>
          <t>Changed $58,462.63 to $49,900.00 by ExcelImport on 04/06/2026</t>
        </r>
      </text>
    </comment>
    <comment ref="N30" authorId="0" shapeId="0" xr:uid="{9C9FC369-9383-48F2-B4F4-8A57CC933F77}">
      <text>
        <r>
          <rPr>
            <sz val="9"/>
            <color indexed="81"/>
            <rFont val="Arial"/>
            <family val="2"/>
          </rPr>
          <t>Changed $46,278.70 to $47,900.00 by ExcelImport on 04/06/2026</t>
        </r>
      </text>
    </comment>
    <comment ref="J31" authorId="0" shapeId="0" xr:uid="{2AE15728-961F-497A-ADF0-3E024CB75E98}">
      <text>
        <r>
          <rPr>
            <sz val="9"/>
            <color indexed="81"/>
            <rFont val="Arial"/>
            <family val="2"/>
          </rPr>
          <t>Changed $9,200.00 to $9,200.00 by ExcelImport on 04/06/2026</t>
        </r>
      </text>
    </comment>
    <comment ref="N31" authorId="0" shapeId="0" xr:uid="{A140931E-BCD9-44FE-8232-76638CE80B0A}">
      <text>
        <r>
          <rPr>
            <sz val="9"/>
            <color indexed="81"/>
            <rFont val="Arial"/>
            <family val="2"/>
          </rPr>
          <t>Changed $3,089.67 to $4,200.00 by ExcelImport on 04/06/2026</t>
        </r>
      </text>
    </comment>
    <comment ref="J32" authorId="0" shapeId="0" xr:uid="{B36B7595-F69B-46B3-92A7-0F83B9442568}">
      <text>
        <r>
          <rPr>
            <sz val="9"/>
            <color indexed="81"/>
            <rFont val="Arial"/>
            <family val="2"/>
          </rPr>
          <t>Changed $644,900.00 to $644,900.00 by ExcelImport on 04/06/2026</t>
        </r>
      </text>
    </comment>
    <comment ref="N32" authorId="0" shapeId="0" xr:uid="{3C8B76A4-51AC-4058-AA89-0B03B603B5C0}">
      <text>
        <r>
          <rPr>
            <sz val="9"/>
            <color indexed="81"/>
            <rFont val="Arial"/>
            <family val="2"/>
          </rPr>
          <t>Changed $624,606.70 to $624,400.00 by ExcelImport on 04/06/2026</t>
        </r>
      </text>
    </comment>
    <comment ref="J33" authorId="0" shapeId="0" xr:uid="{68B377DD-28F9-46DA-9DDC-B74C64BFC687}">
      <text>
        <r>
          <rPr>
            <sz val="9"/>
            <color indexed="81"/>
            <rFont val="Arial"/>
            <family val="2"/>
          </rPr>
          <t>Changed $325,000.00 to $325,000.00 by ExcelImport on 04/06/2026</t>
        </r>
      </text>
    </comment>
    <comment ref="N33" authorId="0" shapeId="0" xr:uid="{166C8FEB-3667-4165-A6C0-DD60D5DD867B}">
      <text>
        <r>
          <rPr>
            <sz val="9"/>
            <color indexed="81"/>
            <rFont val="Arial"/>
            <family val="2"/>
          </rPr>
          <t>Changed $314,164.36 to $307,000.00 by ExcelImport on 04/06/2026</t>
        </r>
      </text>
    </comment>
    <comment ref="J34" authorId="0" shapeId="0" xr:uid="{71D8B918-0013-4C2C-9532-3862809C882F}">
      <text>
        <r>
          <rPr>
            <sz val="9"/>
            <color indexed="81"/>
            <rFont val="Arial"/>
            <family val="2"/>
          </rPr>
          <t>Changed $1,157,000.00 to $1,157,000.00 by ExcelImport on 04/06/2026</t>
        </r>
      </text>
    </comment>
    <comment ref="N34" authorId="0" shapeId="0" xr:uid="{B7EE298C-2848-4800-94F7-914ED465A529}">
      <text>
        <r>
          <rPr>
            <sz val="9"/>
            <color indexed="81"/>
            <rFont val="Arial"/>
            <family val="2"/>
          </rPr>
          <t>Changed $1,147,217.46 to $1,147,000.00 by ExcelImport on 04/06/2026</t>
        </r>
      </text>
    </comment>
    <comment ref="J35" authorId="0" shapeId="0" xr:uid="{5B21D47F-FE3C-4D1F-8832-0744602C3C64}">
      <text>
        <r>
          <rPr>
            <sz val="9"/>
            <color indexed="81"/>
            <rFont val="Arial"/>
            <family val="2"/>
          </rPr>
          <t>Changed $82,490.00 to $83,030.00 by ExcelImport on 04/06/2026</t>
        </r>
      </text>
    </comment>
    <comment ref="N35" authorId="0" shapeId="0" xr:uid="{D10417C2-5DB5-438C-B9A2-FD2B6D468619}">
      <text>
        <r>
          <rPr>
            <sz val="9"/>
            <color indexed="81"/>
            <rFont val="Arial"/>
            <family val="2"/>
          </rPr>
          <t>Changed $123,739.75 to $78,030.00 by ExcelImport on 04/06/2026</t>
        </r>
      </text>
    </comment>
    <comment ref="J36" authorId="0" shapeId="0" xr:uid="{070B09A3-15F2-4430-A001-57FDCDB7C50A}">
      <text>
        <r>
          <rPr>
            <sz val="9"/>
            <color indexed="81"/>
            <rFont val="Arial"/>
            <family val="2"/>
          </rPr>
          <t>Changed $195,041.00 to $193,900.00 by ExcelImport on 04/06/2026</t>
        </r>
      </text>
    </comment>
    <comment ref="N36" authorId="0" shapeId="0" xr:uid="{7075D63B-EF22-4187-828C-52B60B7FAA3D}">
      <text>
        <r>
          <rPr>
            <sz val="9"/>
            <color indexed="81"/>
            <rFont val="Arial"/>
            <family val="2"/>
          </rPr>
          <t>Changed $165,956.62 to $163,900.00 by ExcelImport on 04/06/2026</t>
        </r>
      </text>
    </comment>
    <comment ref="J37" authorId="0" shapeId="0" xr:uid="{85FD9D7C-60A7-414E-92BD-70A1CFA9269F}">
      <text>
        <r>
          <rPr>
            <sz val="9"/>
            <color indexed="81"/>
            <rFont val="Arial"/>
            <family val="2"/>
          </rPr>
          <t>Changed $2,138,700.00 to $2,138,700.00 by ExcelImport on 04/06/2026</t>
        </r>
      </text>
    </comment>
    <comment ref="N37" authorId="0" shapeId="0" xr:uid="{0A41C301-309A-4E56-9B13-E790CD7ABECC}">
      <text>
        <r>
          <rPr>
            <sz val="9"/>
            <color indexed="81"/>
            <rFont val="Arial"/>
            <family val="2"/>
          </rPr>
          <t>Changed $8,811.65 to $2,128,700.00 by ExcelImport on 04/06/2026</t>
        </r>
      </text>
    </comment>
    <comment ref="E42" authorId="0" shapeId="0" xr:uid="{39076057-E301-4D60-A49A-A11E51DB3674}">
      <text>
        <r>
          <rPr>
            <sz val="10"/>
            <color indexed="81"/>
            <rFont val="Arial"/>
            <family val="2"/>
          </rPr>
          <t>Original - _x000D_
2,521,500_x000D_
Change Order - _x000D_
212,500</t>
        </r>
      </text>
    </comment>
    <comment ref="E43" authorId="0" shapeId="0" xr:uid="{48B68736-BD46-43E0-B02E-D410825D81F8}">
      <text>
        <r>
          <rPr>
            <sz val="10"/>
            <color indexed="81"/>
            <rFont val="Arial"/>
            <family val="2"/>
          </rPr>
          <t>Original - _x000D_
1,956,000_x000D_
Change Order - _x000D_
148,550</t>
        </r>
      </text>
    </comment>
    <comment ref="E44" authorId="0" shapeId="0" xr:uid="{921ED155-F726-4B66-8BF6-DBCB9A028874}">
      <text>
        <r>
          <rPr>
            <sz val="10"/>
            <color indexed="81"/>
            <rFont val="Arial"/>
            <family val="2"/>
          </rPr>
          <t>Original - _x000D_
2,581,700_x000D_
Change Order - _x000D_
211,549</t>
        </r>
      </text>
    </comment>
    <comment ref="E45" authorId="0" shapeId="0" xr:uid="{C35083F2-823C-43CE-A6B7-ED3B56BA887E}">
      <text>
        <r>
          <rPr>
            <sz val="10"/>
            <color indexed="81"/>
            <rFont val="Arial"/>
            <family val="2"/>
          </rPr>
          <t>Original - _x000D_
1,434,700_x000D_
Change Order - _x000D_
18,514</t>
        </r>
      </text>
    </comment>
    <comment ref="E46" authorId="0" shapeId="0" xr:uid="{839CBE67-7DCD-4CD4-838F-31DB6C47B14B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J46" authorId="0" shapeId="0" xr:uid="{258F3488-26A4-44BA-A1CD-1E194F1F946B}">
      <text>
        <r>
          <rPr>
            <sz val="10"/>
            <color indexed="81"/>
            <rFont val="Arial"/>
            <family val="2"/>
          </rPr>
          <t>1 - 0_x000D_
2 - 0_x000D_
3 - 886,099_x000D_
4 - 0_x000D_
5 - 0_x000D_
6 - 895,425</t>
        </r>
      </text>
    </comment>
    <comment ref="N46" authorId="0" shapeId="0" xr:uid="{159285A6-CA93-47CD-BE23-6E1878585DC6}">
      <text>
        <r>
          <rPr>
            <sz val="10"/>
            <color indexed="81"/>
            <rFont val="Arial"/>
            <family val="2"/>
          </rPr>
          <t>1 - 0_x000D_
2 - 0_x000D_
3 - 993,303_x000D_
4 - 0_x000D_
5 - 0_x000D_
6 - 995,425</t>
        </r>
      </text>
    </comment>
    <comment ref="E47" authorId="0" shapeId="0" xr:uid="{1329E5F9-E5DF-48C6-B331-B5EC6F4BE8B8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J47" authorId="0" shapeId="0" xr:uid="{11A6DC1D-B7D0-4599-B18B-264C3C8DDD84}">
      <text>
        <r>
          <rPr>
            <sz val="10"/>
            <color indexed="81"/>
            <rFont val="Arial"/>
            <family val="2"/>
          </rPr>
          <t>1 - 0_x000D_
2 - 0_x000D_
3 - 10,032,118_x000D_
4 - 0_x000D_
5 - 0_x000D_
6 - 10,032,118</t>
        </r>
      </text>
    </comment>
    <comment ref="N47" authorId="0" shapeId="0" xr:uid="{BA6DA125-CEE8-46F5-92C1-B69870FBAD42}">
      <text>
        <r>
          <rPr>
            <sz val="10"/>
            <color indexed="81"/>
            <rFont val="Arial"/>
            <family val="2"/>
          </rPr>
          <t>1 - 0_x000D_
2 - 0_x000D_
3 - 11,149,338_x000D_
4 - 0_x000D_
5 - 0_x000D_
6 - 11,142,118</t>
        </r>
      </text>
    </comment>
    <comment ref="E48" authorId="0" shapeId="0" xr:uid="{84EC5E49-383C-4B0D-A184-02F5AAB2A1FD}">
      <text>
        <r>
          <rPr>
            <sz val="10"/>
            <color indexed="81"/>
            <rFont val="Arial"/>
            <family val="2"/>
          </rPr>
          <t>Original - _x000D_
250,200_x000D_
Change Order - _x000D_
29,639</t>
        </r>
      </text>
    </comment>
    <comment ref="E50" authorId="0" shapeId="0" xr:uid="{EFAD2C28-E7ED-42ED-803B-3EF88D86760F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J50" authorId="0" shapeId="0" xr:uid="{168FBEB9-7541-475D-9DF1-3DB93828B543}">
      <text>
        <r>
          <rPr>
            <sz val="10"/>
            <color indexed="81"/>
            <rFont val="Arial"/>
            <family val="2"/>
          </rPr>
          <t>1 - 0_x000D_
2 - 0_x000D_
3 - 5,279,141_x000D_
4 - 0_x000D_
5 - 0_x000D_
6 - 5,279,141</t>
        </r>
      </text>
    </comment>
    <comment ref="N50" authorId="0" shapeId="0" xr:uid="{8C7E04D2-F7C3-4DFB-9F00-DF58038FCF1C}">
      <text>
        <r>
          <rPr>
            <sz val="10"/>
            <color indexed="81"/>
            <rFont val="Arial"/>
            <family val="2"/>
          </rPr>
          <t>1 - 0_x000D_
2 - 0_x000D_
3 - 4,600,197_x000D_
4 - 0_x000D_
5 - 0_x000D_
6 - 4,600,197</t>
        </r>
      </text>
    </comment>
    <comment ref="E51" authorId="0" shapeId="0" xr:uid="{7FEAD0AF-5662-4700-936B-715A32583419}">
      <text>
        <r>
          <rPr>
            <sz val="10"/>
            <color indexed="81"/>
            <rFont val="Arial"/>
            <family val="2"/>
          </rPr>
          <t>Original - _x000D_
225,800_x000D_
Change Order - _x000D_
15,364</t>
        </r>
      </text>
    </comment>
    <comment ref="E52" authorId="0" shapeId="0" xr:uid="{9B55C6A8-222F-4676-8469-F9E313A8A5E8}">
      <text>
        <r>
          <rPr>
            <sz val="10"/>
            <color indexed="81"/>
            <rFont val="Arial"/>
            <family val="2"/>
          </rPr>
          <t>Original - _x000D_
1,359,000_x000D_
Change Order - _x000D_
43,419</t>
        </r>
      </text>
    </comment>
    <comment ref="E53" authorId="0" shapeId="0" xr:uid="{2D3A514D-9A3C-45C3-9E48-6E0D9BABCB8A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J53" authorId="0" shapeId="0" xr:uid="{7B4EB8A6-DE56-49E1-BBB6-50965213B126}">
      <text>
        <r>
          <rPr>
            <sz val="10"/>
            <color indexed="81"/>
            <rFont val="Arial"/>
            <family val="2"/>
          </rPr>
          <t>1 - 0_x000D_
2 - 0_x000D_
3 - 3,962,019_x000D_
4 - 0_x000D_
5 - 0_x000D_
6 - 3,962,019</t>
        </r>
      </text>
    </comment>
    <comment ref="N53" authorId="0" shapeId="0" xr:uid="{90E8864D-4EDC-4236-A934-8EA87AE4EFFA}">
      <text>
        <r>
          <rPr>
            <sz val="10"/>
            <color indexed="81"/>
            <rFont val="Arial"/>
            <family val="2"/>
          </rPr>
          <t>1 - 0_x000D_
2 - 0_x000D_
3 - 3,934,652_x000D_
4 - 0_x000D_
5 - 0_x000D_
6 - 3,934,652</t>
        </r>
      </text>
    </comment>
    <comment ref="E54" authorId="0" shapeId="0" xr:uid="{7890D491-36D6-464D-A0E0-94492B2F39EB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55" authorId="0" shapeId="0" xr:uid="{AD3F3C40-FBD3-4A30-8B37-924DA9C60A1A}">
      <text>
        <r>
          <rPr>
            <sz val="10"/>
            <color indexed="81"/>
            <rFont val="Arial"/>
            <family val="2"/>
          </rPr>
          <t>Original - _x000D_
156,400_x000D_
Change Order - _x000D_
6,644</t>
        </r>
      </text>
    </comment>
    <comment ref="E56" authorId="0" shapeId="0" xr:uid="{1EDEF9AD-EED1-4EB3-895A-920E47C01125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57" authorId="0" shapeId="0" xr:uid="{C1A33CAA-6FD2-4625-A053-BAABD1C8C514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J57" authorId="0" shapeId="0" xr:uid="{61DA83F6-1836-42F9-8E05-7210A482F7BA}">
      <text>
        <r>
          <rPr>
            <sz val="10"/>
            <color indexed="81"/>
            <rFont val="Arial"/>
            <family val="2"/>
          </rPr>
          <t>1 - 0_x000D_
2 - 0_x000D_
3 - 39,854,946_x000D_
4 - 0_x000D_
5 - 0_x000D_
6 - 39,854,946</t>
        </r>
      </text>
    </comment>
    <comment ref="N57" authorId="0" shapeId="0" xr:uid="{B0865ACB-78B9-4B41-A01D-4450AAEFE753}">
      <text>
        <r>
          <rPr>
            <sz val="10"/>
            <color indexed="81"/>
            <rFont val="Arial"/>
            <family val="2"/>
          </rPr>
          <t>1 - 0_x000D_
2 - 0_x000D_
3 - 28,930,386_x000D_
4 - 0_x000D_
5 - 0_x000D_
6 - 29,530,386</t>
        </r>
      </text>
    </comment>
    <comment ref="E59" authorId="0" shapeId="0" xr:uid="{6C42EB19-7083-48D9-8129-703CEF156A55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J59" authorId="0" shapeId="0" xr:uid="{2E8BC396-36CC-43EA-A82A-118A4C4650A4}">
      <text>
        <r>
          <rPr>
            <sz val="10"/>
            <color indexed="81"/>
            <rFont val="Arial"/>
            <family val="2"/>
          </rPr>
          <t>1 - 0_x000D_
2 - 0_x000D_
3 - 259,011_x000D_
4 - 0_x000D_
5 - 0_x000D_
6 - 259,011</t>
        </r>
      </text>
    </comment>
    <comment ref="N59" authorId="0" shapeId="0" xr:uid="{0029C4DA-0370-4B48-B2A0-12ACF5ED085D}">
      <text>
        <r>
          <rPr>
            <sz val="10"/>
            <color indexed="81"/>
            <rFont val="Arial"/>
            <family val="2"/>
          </rPr>
          <t>1 - 0_x000D_
2 - 0_x000D_
3 - 236,323_x000D_
4 - 0_x000D_
5 - 0_x000D_
6 - 236,323</t>
        </r>
      </text>
    </comment>
    <comment ref="E60" authorId="0" shapeId="0" xr:uid="{1E5B0898-AD30-4224-AD09-196E14298CF3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J60" authorId="0" shapeId="0" xr:uid="{1052FABA-09AD-4B55-9C4F-0EB170C492C0}">
      <text>
        <r>
          <rPr>
            <sz val="10"/>
            <color indexed="81"/>
            <rFont val="Arial"/>
            <family val="2"/>
          </rPr>
          <t>1 - 0_x000D_
2 - 0_x000D_
3 - 4,650,803_x000D_
4 - 0_x000D_
5 - 0_x000D_
6 - 4,650,803</t>
        </r>
      </text>
    </comment>
    <comment ref="N60" authorId="0" shapeId="0" xr:uid="{0B8D5BE7-D058-4142-B3D2-ECC759F97DF4}">
      <text>
        <r>
          <rPr>
            <sz val="10"/>
            <color indexed="81"/>
            <rFont val="Arial"/>
            <family val="2"/>
          </rPr>
          <t>1 - 0_x000D_
2 - 0_x000D_
3 - 3,850,803_x000D_
4 - 0_x000D_
5 - 0_x000D_
6 - 4,250,803</t>
        </r>
      </text>
    </comment>
    <comment ref="E67" authorId="0" shapeId="0" xr:uid="{07D4F132-9884-467C-8E27-DCEBDA6B211F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68" authorId="0" shapeId="0" xr:uid="{9DE91BA3-5784-4BA5-8902-CE5CA5592F86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J68" authorId="0" shapeId="0" xr:uid="{4BB2B28D-7419-41D1-A49E-805D6E6BA9E7}">
      <text>
        <r>
          <rPr>
            <sz val="10"/>
            <color indexed="81"/>
            <rFont val="Arial"/>
            <family val="2"/>
          </rPr>
          <t>1 - 0_x000D_
2 - 0_x000D_
3 - 1,086,960_x000D_
4 - 0_x000D_
5 - 0_x000D_
6 - 1,086,960</t>
        </r>
      </text>
    </comment>
    <comment ref="N68" authorId="0" shapeId="0" xr:uid="{2E4897DA-E14B-49C7-83BE-2C8F9B68E75D}">
      <text>
        <r>
          <rPr>
            <sz val="10"/>
            <color indexed="81"/>
            <rFont val="Arial"/>
            <family val="2"/>
          </rPr>
          <t>1 - 0_x000D_
2 - 0_x000D_
3 - 946,632_x000D_
4 - 0_x000D_
5 - 0_x000D_
6 - 946,687</t>
        </r>
      </text>
    </comment>
    <comment ref="E69" authorId="0" shapeId="0" xr:uid="{08024535-7DC9-43DD-9644-68A9BE50640F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J70" authorId="0" shapeId="0" xr:uid="{FD48B015-604D-4E16-960D-7F472BADD1B5}">
      <text>
        <r>
          <rPr>
            <sz val="10"/>
            <color indexed="81"/>
            <rFont val="Arial"/>
            <family val="2"/>
          </rPr>
          <t>1 - 0_x000D_
2 - 0_x000D_
3 - 79,300_x000D_
4 - 0_x000D_
5 - 0_x000D_
6 - 79,300</t>
        </r>
      </text>
    </comment>
    <comment ref="N70" authorId="0" shapeId="0" xr:uid="{63DB6CAE-E747-4067-9A1C-C24ECAE3DFFD}">
      <text>
        <r>
          <rPr>
            <sz val="10"/>
            <color indexed="81"/>
            <rFont val="Arial"/>
            <family val="2"/>
          </rPr>
          <t>1 - 0_x000D_
2 - 0_x000D_
3 - 74,048_x000D_
4 - 0_x000D_
5 - 0_x000D_
6 - 74,048</t>
        </r>
      </text>
    </comment>
    <comment ref="E71" authorId="0" shapeId="0" xr:uid="{B7B1C68A-B89E-4564-ACF6-4716E08235AE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J71" authorId="0" shapeId="0" xr:uid="{628A917B-DCF2-4B97-83D8-53603BCC0A37}">
      <text>
        <r>
          <rPr>
            <sz val="10"/>
            <color indexed="81"/>
            <rFont val="Arial"/>
            <family val="2"/>
          </rPr>
          <t>1 - 0_x000D_
2 - 0_x000D_
3 - 532,951_x000D_
4 - 0_x000D_
5 - 0_x000D_
6 - 532,951</t>
        </r>
      </text>
    </comment>
    <comment ref="N71" authorId="0" shapeId="0" xr:uid="{98B556B4-E3B3-42ED-A986-161E89152B53}">
      <text>
        <r>
          <rPr>
            <sz val="10"/>
            <color indexed="81"/>
            <rFont val="Arial"/>
            <family val="2"/>
          </rPr>
          <t>1 - 0_x000D_
2 - 0_x000D_
3 - 482,951_x000D_
4 - 0_x000D_
5 - 0_x000D_
6 - 497,951</t>
        </r>
      </text>
    </comment>
    <comment ref="E72" authorId="0" shapeId="0" xr:uid="{AACB9FB8-749E-4C65-9018-F8A5FAA6910E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J72" authorId="0" shapeId="0" xr:uid="{3F7ABE64-9C7A-4130-A6DF-D1C0E39B6252}">
      <text>
        <r>
          <rPr>
            <sz val="10"/>
            <color indexed="81"/>
            <rFont val="Arial"/>
            <family val="2"/>
          </rPr>
          <t>1 - 0_x000D_
2 - 0_x000D_
3 - 146,990_x000D_
4 - 0_x000D_
5 - 0_x000D_
6 - 146,990</t>
        </r>
      </text>
    </comment>
    <comment ref="N72" authorId="0" shapeId="0" xr:uid="{AB453604-4FF3-4F00-A56C-C78C3C302DD9}">
      <text>
        <r>
          <rPr>
            <sz val="10"/>
            <color indexed="81"/>
            <rFont val="Arial"/>
            <family val="2"/>
          </rPr>
          <t>1 - 0_x000D_
2 - 0_x000D_
3 - 139,490_x000D_
4 - 0_x000D_
5 - 0_x000D_
6 - 141,990</t>
        </r>
      </text>
    </comment>
    <comment ref="E74" authorId="0" shapeId="0" xr:uid="{F465EE73-7E8A-4B28-9166-461482B44984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J74" authorId="0" shapeId="0" xr:uid="{F6BA96C6-0276-4875-AB57-7974E7C28B13}">
      <text>
        <r>
          <rPr>
            <sz val="10"/>
            <color indexed="81"/>
            <rFont val="Arial"/>
            <family val="2"/>
          </rPr>
          <t>1 - 0_x000D_
2 - 0_x000D_
3 - 831,300_x000D_
4 - 0_x000D_
5 - 0_x000D_
6 - 831,300</t>
        </r>
      </text>
    </comment>
    <comment ref="N74" authorId="0" shapeId="0" xr:uid="{CF34733E-4A38-4433-82A0-5770417F6916}">
      <text>
        <r>
          <rPr>
            <sz val="10"/>
            <color indexed="81"/>
            <rFont val="Arial"/>
            <family val="2"/>
          </rPr>
          <t>1 - 0_x000D_
2 - 0_x000D_
3 - 671,300_x000D_
4 - 0_x000D_
5 - 0_x000D_
6 - 691,300</t>
        </r>
      </text>
    </comment>
    <comment ref="E75" authorId="0" shapeId="0" xr:uid="{1C438769-62CA-4ED3-8384-2416DAC71B5E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J75" authorId="0" shapeId="0" xr:uid="{A8850C3D-1774-49DE-B71F-67D0BB87E5E9}">
      <text>
        <r>
          <rPr>
            <sz val="10"/>
            <color indexed="81"/>
            <rFont val="Arial"/>
            <family val="2"/>
          </rPr>
          <t>1 - 0_x000D_
2 - 0_x000D_
3 - 1,680,292_x000D_
4 - 0_x000D_
5 - 0_x000D_
6 - 1,680,292</t>
        </r>
      </text>
    </comment>
    <comment ref="N75" authorId="0" shapeId="0" xr:uid="{522EA43B-244F-4199-9183-41DB9E2FAA00}">
      <text>
        <r>
          <rPr>
            <sz val="10"/>
            <color indexed="81"/>
            <rFont val="Arial"/>
            <family val="2"/>
          </rPr>
          <t>1 - 0_x000D_
2 - 0_x000D_
3 - 1,630,292_x000D_
4 - 0_x000D_
5 - 0_x000D_
6 - 1,660,292</t>
        </r>
      </text>
    </comment>
    <comment ref="J76" authorId="0" shapeId="0" xr:uid="{1B11A2B2-FAFB-4AD9-99DB-645A0BCA437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6" authorId="0" shapeId="0" xr:uid="{4ECB034B-971B-4D53-AB79-382E44EED8AA}">
      <text>
        <r>
          <rPr>
            <sz val="10"/>
            <color indexed="81"/>
            <rFont val="Arial"/>
            <family val="2"/>
          </rPr>
          <t>1 - 0_x000D_
2 - 0_x000D_
3 - 1,872,534_x000D_
4 - 0_x000D_
5 - 0_x000D_
6 - 1,321,062</t>
        </r>
      </text>
    </comment>
    <comment ref="J77" authorId="0" shapeId="0" xr:uid="{8F6202A5-6D69-4612-B0B8-314F6A5C1D38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7" authorId="0" shapeId="0" xr:uid="{8EF51729-C425-41B0-80AF-C91BF45325B2}">
      <text>
        <r>
          <rPr>
            <sz val="10"/>
            <color indexed="81"/>
            <rFont val="Arial"/>
            <family val="2"/>
          </rPr>
          <t>1 - 0_x000D_
2 - 0_x000D_
3 - 676,551_x000D_
4 - 0_x000D_
5 - 0_x000D_
6 - 501,011</t>
        </r>
      </text>
    </comment>
    <comment ref="J78" authorId="0" shapeId="0" xr:uid="{A504B52E-213F-40A8-B016-8C154438A7A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8" authorId="0" shapeId="0" xr:uid="{D3D0B45E-2A45-4337-B2DB-3D3787A5946A}">
      <text>
        <r>
          <rPr>
            <sz val="10"/>
            <color indexed="81"/>
            <rFont val="Arial"/>
            <family val="2"/>
          </rPr>
          <t>1 - 0_x000D_
2 - 0_x000D_
3 - 265,698_x000D_
4 - 0_x000D_
5 - 0_x000D_
6 - 211,203</t>
        </r>
      </text>
    </comment>
    <comment ref="J79" authorId="0" shapeId="0" xr:uid="{F79D6D70-6414-4BA6-AE19-42F534FC233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9" authorId="0" shapeId="0" xr:uid="{ABB5C905-1264-4A01-AC1F-B031CF86FAB5}">
      <text>
        <r>
          <rPr>
            <sz val="10"/>
            <color indexed="81"/>
            <rFont val="Arial"/>
            <family val="2"/>
          </rPr>
          <t>1 - 0_x000D_
2 - 0_x000D_
3 - 64,133_x000D_
4 - 0_x000D_
5 - 0_x000D_
6 - 66,031</t>
        </r>
      </text>
    </comment>
    <comment ref="J80" authorId="0" shapeId="0" xr:uid="{4AA4A710-30AA-45DD-8BBE-8DBF1FB54044}">
      <text>
        <r>
          <rPr>
            <sz val="10"/>
            <color indexed="81"/>
            <rFont val="Arial"/>
            <family val="2"/>
          </rPr>
          <t>1 - 0_x000D_
2 - 0_x000D_
3 - 121,290_x000D_
4 - 0_x000D_
5 - 0_x000D_
6 - 81,906</t>
        </r>
      </text>
    </comment>
    <comment ref="N80" authorId="0" shapeId="0" xr:uid="{50406300-B342-49BA-9D22-FC3E817BD836}">
      <text>
        <r>
          <rPr>
            <sz val="10"/>
            <color indexed="81"/>
            <rFont val="Arial"/>
            <family val="2"/>
          </rPr>
          <t>1 - 0_x000D_
2 - 0_x000D_
3 - 241,290_x000D_
4 - 0_x000D_
5 - 0_x000D_
6 - 181,906</t>
        </r>
      </text>
    </comment>
    <comment ref="J81" authorId="0" shapeId="0" xr:uid="{0AFF4C6D-98B2-4B2B-A34C-C1DB28696650}">
      <text>
        <r>
          <rPr>
            <sz val="10"/>
            <color indexed="81"/>
            <rFont val="Arial"/>
            <family val="2"/>
          </rPr>
          <t>1 - 0_x000D_
2 - 0_x000D_
3 - 497,892_x000D_
4 - 0_x000D_
5 - 0_x000D_
6 - 483,227</t>
        </r>
      </text>
    </comment>
    <comment ref="N81" authorId="0" shapeId="0" xr:uid="{FAEE71CC-7C89-4448-A3F1-81AD4A7613C6}">
      <text>
        <r>
          <rPr>
            <sz val="10"/>
            <color indexed="81"/>
            <rFont val="Arial"/>
            <family val="2"/>
          </rPr>
          <t>1 - 0_x000D_
2 - 0_x000D_
3 - 447,892_x000D_
4 - 0_x000D_
5 - 0_x000D_
6 - 483,227</t>
        </r>
      </text>
    </comment>
    <comment ref="J82" authorId="0" shapeId="0" xr:uid="{66AC1E18-823D-450C-AF2A-4EA8B620A302}">
      <text>
        <r>
          <rPr>
            <sz val="10"/>
            <color indexed="81"/>
            <rFont val="Arial"/>
            <family val="2"/>
          </rPr>
          <t>1 - 0_x000D_
2 - 0_x000D_
3 - 87,389_x000D_
4 - 0_x000D_
5 - 0_x000D_
6 - 85,000</t>
        </r>
      </text>
    </comment>
    <comment ref="N82" authorId="0" shapeId="0" xr:uid="{107C06ED-FDC2-4D49-BA7C-EBAB7AB3F0A2}">
      <text>
        <r>
          <rPr>
            <sz val="10"/>
            <color indexed="81"/>
            <rFont val="Arial"/>
            <family val="2"/>
          </rPr>
          <t>1 - 0_x000D_
2 - 0_x000D_
3 - 102,389_x000D_
4 - 0_x000D_
5 - 0_x000D_
6 - 95,000</t>
        </r>
      </text>
    </comment>
    <comment ref="E83" authorId="0" shapeId="0" xr:uid="{BAFCB6D4-A8C9-4181-BEF0-206437458E0E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J83" authorId="0" shapeId="0" xr:uid="{D30741BD-7B3D-42BF-8DEC-FF6D76E1D9C3}">
      <text>
        <r>
          <rPr>
            <sz val="10"/>
            <color indexed="81"/>
            <rFont val="Arial"/>
            <family val="2"/>
          </rPr>
          <t>1 - 0_x000D_
2 - 0_x000D_
3 - 125,429_x000D_
4 - 0_x000D_
5 - 0_x000D_
6 - 125,429</t>
        </r>
      </text>
    </comment>
    <comment ref="N83" authorId="0" shapeId="0" xr:uid="{588EAD89-6855-43D9-B5FB-5A37A73FA0D2}">
      <text>
        <r>
          <rPr>
            <sz val="10"/>
            <color indexed="81"/>
            <rFont val="Arial"/>
            <family val="2"/>
          </rPr>
          <t>1 - 0_x000D_
2 - 0_x000D_
3 - 10,426_x000D_
4 - 0_x000D_
5 - 0_x000D_
6 - 10,426</t>
        </r>
      </text>
    </comment>
    <comment ref="J84" authorId="0" shapeId="0" xr:uid="{70D7E363-4AE0-47D9-A2DA-2E37BFBD0B3D}">
      <text>
        <r>
          <rPr>
            <sz val="10"/>
            <color indexed="81"/>
            <rFont val="Arial"/>
            <family val="2"/>
          </rPr>
          <t>1 - 0_x000D_
2 - 0_x000D_
3 - 34,900_x000D_
4 - 0_x000D_
5 - 0_x000D_
6 - 34,900</t>
        </r>
      </text>
    </comment>
    <comment ref="N84" authorId="0" shapeId="0" xr:uid="{55E926A3-0C0B-4B09-B46C-01C10E47CA00}">
      <text>
        <r>
          <rPr>
            <sz val="10"/>
            <color indexed="81"/>
            <rFont val="Arial"/>
            <family val="2"/>
          </rPr>
          <t>1 - 0_x000D_
2 - 0_x000D_
3 - 36,903_x000D_
4 - 0_x000D_
5 - 0_x000D_
6 - 36,903</t>
        </r>
      </text>
    </comment>
    <comment ref="J85" authorId="0" shapeId="0" xr:uid="{BA9CCDCD-3389-4AFC-BB36-4A608F2D43F9}">
      <text>
        <r>
          <rPr>
            <sz val="10"/>
            <color indexed="81"/>
            <rFont val="Arial"/>
            <family val="2"/>
          </rPr>
          <t>1 - 0_x000D_
2 - 0_x000D_
3 - 17,400_x000D_
4 - 0_x000D_
5 - 0_x000D_
6 - 17,400</t>
        </r>
      </text>
    </comment>
    <comment ref="N85" authorId="0" shapeId="0" xr:uid="{355B57E2-5E05-48F1-A3D2-63ECC77FAEB1}">
      <text>
        <r>
          <rPr>
            <sz val="10"/>
            <color indexed="81"/>
            <rFont val="Arial"/>
            <family val="2"/>
          </rPr>
          <t>1 - 0_x000D_
2 - 0_x000D_
3 - 8,437_x000D_
4 - 0_x000D_
5 - 0_x000D_
6 - 12,400</t>
        </r>
      </text>
    </comment>
    <comment ref="J86" authorId="0" shapeId="0" xr:uid="{1D5E2362-F9F9-40A4-999B-49D37323DB5B}">
      <text>
        <r>
          <rPr>
            <sz val="10"/>
            <color indexed="81"/>
            <rFont val="Arial"/>
            <family val="2"/>
          </rPr>
          <t>1 - 0_x000D_
2 - 0_x000D_
3 - 2,051,074_x000D_
4 - 0_x000D_
5 - 0_x000D_
6 - 526,599</t>
        </r>
      </text>
    </comment>
    <comment ref="N86" authorId="0" shapeId="0" xr:uid="{65DF1541-DF6D-46B0-BF58-1E223EFBB592}">
      <text>
        <r>
          <rPr>
            <sz val="10"/>
            <color indexed="81"/>
            <rFont val="Arial"/>
            <family val="2"/>
          </rPr>
          <t>1 - 0_x000D_
2 - 0_x000D_
3 - 1,991,074_x000D_
4 - 0_x000D_
5 - 0_x000D_
6 - 511,599</t>
        </r>
      </text>
    </comment>
    <comment ref="E87" authorId="0" shapeId="0" xr:uid="{23B50CAE-EEF9-4030-8EA0-ED9FF5D29ACB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J87" authorId="0" shapeId="0" xr:uid="{81A53CFB-04EC-44AF-A2D8-5C7393D61BCC}">
      <text>
        <r>
          <rPr>
            <sz val="10"/>
            <color indexed="81"/>
            <rFont val="Arial"/>
            <family val="2"/>
          </rPr>
          <t>1 - 0_x000D_
2 - 0_x000D_
3 - 5,000_x000D_
4 - 0_x000D_
5 - 0_x000D_
6 - 0</t>
        </r>
      </text>
    </comment>
    <comment ref="N87" authorId="0" shapeId="0" xr:uid="{3F892607-24D7-4B13-ABCE-050F2520C3FA}">
      <text>
        <r>
          <rPr>
            <sz val="10"/>
            <color indexed="81"/>
            <rFont val="Arial"/>
            <family val="2"/>
          </rPr>
          <t>1 - 0_x000D_
2 - 0_x000D_
3 - 4,750_x000D_
4 - 0_x000D_
5 - 0_x000D_
6 - 0</t>
        </r>
      </text>
    </comment>
    <comment ref="E88" authorId="0" shapeId="0" xr:uid="{D33CEDF4-9B68-4879-8C3B-CAE37CF80539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  <comment ref="J88" authorId="0" shapeId="0" xr:uid="{23D95AB4-5D88-47E0-BCF4-0DF9552DEF18}">
      <text>
        <r>
          <rPr>
            <sz val="10"/>
            <color indexed="81"/>
            <rFont val="Arial"/>
            <family val="2"/>
          </rPr>
          <t>1 - 0_x000D_
2 - 0_x000D_
3 - 77,400_x000D_
4 - 0_x000D_
5 - 0_x000D_
6 - 77,400</t>
        </r>
      </text>
    </comment>
    <comment ref="N88" authorId="0" shapeId="0" xr:uid="{637AE036-07AC-4A32-96DC-5C1170F0B0AA}">
      <text>
        <r>
          <rPr>
            <sz val="10"/>
            <color indexed="81"/>
            <rFont val="Arial"/>
            <family val="2"/>
          </rPr>
          <t>1 - 0_x000D_
2 - 0_x000D_
3 - 72,400_x000D_
4 - 0_x000D_
5 - 0_x000D_
6 - 72,400</t>
        </r>
      </text>
    </comment>
    <comment ref="J89" authorId="0" shapeId="0" xr:uid="{F3164090-F88C-4765-B71B-3E151D535CFC}">
      <text>
        <r>
          <rPr>
            <sz val="9"/>
            <color indexed="81"/>
            <rFont val="Arial"/>
            <family val="2"/>
          </rPr>
          <t>Changed $12,793.00 to $12,793.00 by ExcelImport on 04/06/2026</t>
        </r>
      </text>
    </comment>
    <comment ref="N89" authorId="0" shapeId="0" xr:uid="{9A41C6FE-EB68-4486-AC9C-9F65BA84C90F}">
      <text>
        <r>
          <rPr>
            <sz val="9"/>
            <color indexed="81"/>
            <rFont val="Arial"/>
            <family val="2"/>
          </rPr>
          <t>Changed $5,439.00 to $5,439.00 by ExcelImport on 04/06/2026</t>
        </r>
      </text>
    </comment>
    <comment ref="J90" authorId="0" shapeId="0" xr:uid="{CF370055-EE1F-4B96-AB11-CC1959D1CB6F}">
      <text>
        <r>
          <rPr>
            <sz val="10"/>
            <color indexed="81"/>
            <rFont val="Arial"/>
            <family val="2"/>
          </rPr>
          <t>1 - 0_x000D_
2 - 0_x000D_
3 - 211,600_x000D_
4 - 0_x000D_
5 - 0_x000D_
6 - 0</t>
        </r>
      </text>
    </comment>
    <comment ref="N90" authorId="0" shapeId="0" xr:uid="{F7BD3348-27C0-4BBF-92E7-FFB5219C3C89}">
      <text>
        <r>
          <rPr>
            <sz val="10"/>
            <color indexed="81"/>
            <rFont val="Arial"/>
            <family val="2"/>
          </rPr>
          <t>1 - 0_x000D_
2 - 0_x000D_
3 - 207,600_x000D_
4 - 0_x000D_
5 - 0_x000D_
6 - 0</t>
        </r>
      </text>
    </comment>
  </commentList>
</comments>
</file>

<file path=xl/sharedStrings.xml><?xml version="1.0" encoding="utf-8"?>
<sst xmlns="http://schemas.openxmlformats.org/spreadsheetml/2006/main" count="5652" uniqueCount="813">
  <si>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</si>
  <si>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</si>
  <si>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</si>
  <si>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</si>
  <si>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</si>
  <si>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</si>
  <si>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</si>
  <si>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</si>
  <si>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</si>
  <si>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</si>
  <si>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</si>
  <si>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</si>
  <si>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</si>
  <si>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</si>
  <si>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</si>
  <si>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</si>
  <si>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</si>
  <si>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</si>
  <si>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</si>
  <si>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</si>
  <si>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</si>
  <si>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</si>
  <si>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</si>
  <si>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</si>
  <si>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</si>
  <si>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</si>
  <si>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</si>
  <si>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</si>
  <si>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</si>
  <si>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</si>
  <si>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</si>
  <si>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</si>
  <si>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</si>
  <si>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</si>
  <si>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</si>
  <si>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</si>
  <si>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</si>
  <si>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</si>
  <si>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</si>
  <si>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</si>
  <si>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</si>
  <si>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</si>
  <si>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</si>
  <si>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</si>
  <si>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</si>
  <si>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</si>
  <si>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</si>
  <si>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</si>
  <si>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</si>
  <si>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</si>
  <si>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</si>
  <si>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</si>
  <si>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</si>
  <si>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</si>
  <si>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</si>
  <si>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</si>
  <si>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</si>
  <si>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</si>
  <si>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</si>
  <si>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</si>
  <si>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</si>
  <si>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</si>
  <si>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</si>
  <si>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</si>
  <si>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</si>
  <si>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</si>
  <si>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</si>
  <si>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</si>
  <si>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</si>
  <si>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</si>
  <si>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</si>
  <si>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</si>
  <si>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</si>
  <si>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</si>
  <si>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</si>
  <si>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</si>
  <si>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</si>
  <si>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</si>
  <si>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</si>
  <si>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</si>
  <si>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</si>
  <si>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</si>
  <si>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</si>
  <si>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</si>
  <si>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</si>
  <si>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</si>
  <si>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</si>
  <si>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</si>
  <si>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</si>
  <si>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</si>
  <si>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</si>
  <si>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</si>
  <si>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</si>
  <si>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</si>
  <si>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</si>
  <si>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</si>
  <si>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</si>
  <si>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</si>
  <si>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</si>
  <si>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</si>
  <si>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</si>
  <si>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</si>
  <si>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</si>
  <si>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</si>
  <si>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</si>
  <si>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</si>
  <si>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</si>
  <si>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</si>
  <si>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</si>
  <si>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</si>
  <si>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</si>
  <si>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</si>
  <si>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</si>
  <si>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</si>
  <si>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</si>
  <si>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</si>
  <si>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</si>
  <si>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</si>
  <si>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</si>
  <si>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</si>
  <si>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</si>
  <si>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</si>
  <si>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</si>
  <si>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</si>
  <si>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</si>
  <si>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</si>
  <si>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</si>
  <si>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</si>
  <si>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</si>
  <si>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</si>
  <si>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</si>
  <si>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</si>
  <si>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</si>
  <si>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</si>
  <si>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</si>
  <si>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</si>
  <si>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</si>
  <si>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</si>
  <si>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</si>
  <si>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</si>
  <si>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</si>
  <si>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</si>
  <si>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</si>
  <si>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</si>
  <si>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</si>
  <si>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</si>
  <si>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</si>
  <si>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</si>
  <si>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</si>
  <si>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</si>
  <si>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</si>
  <si>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</si>
  <si>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</si>
  <si>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</si>
  <si>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</si>
  <si>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</si>
  <si>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</si>
  <si>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</si>
  <si>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</si>
  <si>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</si>
  <si>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</si>
  <si>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</si>
  <si>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</si>
  <si>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</si>
  <si>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</si>
  <si>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</si>
  <si>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</si>
  <si>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</si>
  <si>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</si>
  <si>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</si>
  <si>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</si>
  <si>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</si>
  <si>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</si>
  <si>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</si>
  <si>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</si>
  <si>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</si>
  <si>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</si>
  <si>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</si>
  <si>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</si>
  <si>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</si>
  <si>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</si>
  <si>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</si>
  <si>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</si>
  <si>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</si>
  <si>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</si>
  <si>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</si>
  <si>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</si>
  <si>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</si>
  <si>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</si>
  <si>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</si>
  <si>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</si>
  <si>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</si>
  <si>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</si>
  <si>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</si>
  <si>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</si>
  <si>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</si>
  <si>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</si>
  <si>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</si>
  <si>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</si>
  <si>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</si>
  <si>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</si>
  <si>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</si>
  <si>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</si>
  <si>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</si>
  <si>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</si>
  <si>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</si>
  <si>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</si>
  <si>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</si>
  <si>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</si>
  <si>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</si>
  <si>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</si>
  <si>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</si>
  <si>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</si>
  <si>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</si>
  <si>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</si>
  <si>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</si>
  <si>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</si>
  <si>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</si>
  <si>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</si>
  <si>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</si>
  <si>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</si>
  <si>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</si>
  <si>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</si>
  <si>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</si>
  <si>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</si>
  <si>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</si>
  <si>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</si>
  <si>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</si>
  <si>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</si>
  <si>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</si>
  <si>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</si>
  <si>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</si>
  <si>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</si>
  <si>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</si>
  <si>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</si>
  <si>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</si>
  <si>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</si>
  <si>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</si>
  <si>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</si>
  <si>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</si>
  <si>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</si>
  <si>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</si>
  <si>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</si>
  <si>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</si>
  <si>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</si>
  <si>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</si>
  <si>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</si>
  <si>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</si>
  <si>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</si>
  <si>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</si>
  <si>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</si>
  <si>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</si>
  <si>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</si>
  <si>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</si>
  <si>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</si>
  <si>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</si>
  <si>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</si>
  <si>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</si>
  <si>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</si>
  <si>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</si>
  <si>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</si>
  <si>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</si>
  <si>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</si>
  <si>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</si>
  <si>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</si>
  <si>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</si>
  <si>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</si>
  <si>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</si>
  <si>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</si>
  <si>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</si>
  <si>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</si>
  <si>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</si>
  <si>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</si>
  <si>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</si>
  <si>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</si>
  <si>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</si>
  <si>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</si>
  <si>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</si>
  <si>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</si>
  <si>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</si>
  <si>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</si>
  <si>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</si>
  <si>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</si>
  <si>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</si>
  <si>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</si>
  <si>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</si>
  <si>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</si>
  <si>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</si>
  <si>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</si>
  <si>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</si>
  <si>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</si>
  <si>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</si>
  <si>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</si>
  <si>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</si>
  <si>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</si>
  <si>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</si>
  <si>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</si>
  <si>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</si>
  <si>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</si>
  <si>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</si>
  <si>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</si>
  <si>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</si>
  <si>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</si>
  <si>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</si>
  <si>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</si>
  <si>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</si>
  <si>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</si>
  <si>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</si>
  <si>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</si>
  <si>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</si>
  <si>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</si>
  <si>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</si>
  <si>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</si>
  <si>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</si>
  <si>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</si>
  <si>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</si>
  <si>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</si>
  <si>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</si>
  <si>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</si>
  <si>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</si>
  <si>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</si>
  <si>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</si>
  <si>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</si>
  <si>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</si>
  <si>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</si>
  <si>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</si>
  <si>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</si>
  <si>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</si>
  <si>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</si>
  <si>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</si>
  <si>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</si>
  <si>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</si>
  <si>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</si>
  <si>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</si>
  <si>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</si>
  <si>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</si>
  <si>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</si>
  <si>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</si>
  <si>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</si>
  <si>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</si>
  <si>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</si>
  <si>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</si>
  <si>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</si>
  <si>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</si>
  <si>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</si>
  <si>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</si>
  <si>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</si>
  <si>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</si>
  <si>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</si>
  <si>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</si>
  <si>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</si>
  <si>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</si>
  <si>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</si>
  <si>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</si>
  <si>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</si>
  <si>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</si>
  <si>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</si>
  <si>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</si>
  <si>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</si>
  <si>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</si>
  <si>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</si>
  <si>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</si>
  <si>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</si>
  <si>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</si>
  <si>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</si>
  <si>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</si>
  <si>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</si>
  <si>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</si>
  <si>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</si>
  <si>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</si>
  <si>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</si>
  <si>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</si>
  <si>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</si>
  <si>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</si>
  <si>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</si>
  <si>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</si>
  <si>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</si>
  <si>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</si>
  <si>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</si>
  <si>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</si>
  <si>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</si>
  <si>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</si>
  <si>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</si>
  <si>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</si>
  <si>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</si>
  <si>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</si>
  <si>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</si>
  <si>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</si>
  <si>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</si>
  <si>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</si>
  <si>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</si>
  <si>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</si>
  <si>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</si>
  <si>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</si>
  <si>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</si>
  <si>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</si>
  <si>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</si>
  <si>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</si>
  <si>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</si>
  <si>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</si>
  <si>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</si>
  <si>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</si>
  <si>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</si>
  <si>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</si>
  <si>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</si>
  <si>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</si>
  <si>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</si>
  <si>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</si>
  <si>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</si>
  <si>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</si>
  <si>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</si>
  <si>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</si>
  <si>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</si>
  <si>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</si>
  <si>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</si>
  <si>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</si>
  <si>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</si>
  <si>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</si>
  <si>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</si>
  <si>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</si>
  <si>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</si>
  <si>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</si>
  <si>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</si>
  <si>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</si>
  <si>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</si>
  <si>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</si>
  <si>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</si>
  <si>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</si>
  <si>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</si>
  <si>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</si>
  <si>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</si>
  <si>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</si>
  <si>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</si>
  <si>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</si>
  <si>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</si>
  <si>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</si>
  <si>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</si>
  <si>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</si>
  <si>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</si>
  <si>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</si>
  <si>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</si>
  <si>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</si>
  <si>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</si>
  <si>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</si>
  <si>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</si>
  <si>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</si>
  <si>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</si>
  <si>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</si>
  <si>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</si>
  <si>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</si>
  <si>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</si>
  <si>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</si>
  <si>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</si>
  <si>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</si>
  <si>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</si>
  <si>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</si>
  <si>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</si>
  <si>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</si>
  <si>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</si>
  <si>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</si>
  <si>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</si>
  <si>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</si>
  <si>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</si>
  <si>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</si>
  <si>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</si>
  <si>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</si>
  <si>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</si>
  <si>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</si>
  <si>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</si>
  <si>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</si>
  <si>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</si>
  <si>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</si>
  <si>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</si>
  <si>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</si>
  <si>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</si>
  <si>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</si>
  <si>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</si>
  <si>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</si>
  <si>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</si>
  <si>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</si>
  <si>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</si>
  <si>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</si>
  <si>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</si>
  <si>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</si>
  <si>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</si>
  <si>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</si>
  <si>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</si>
  <si>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</si>
  <si>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</si>
  <si>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</si>
  <si>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</si>
  <si>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</si>
  <si>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</si>
  <si>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</si>
  <si>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</si>
  <si>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</si>
  <si>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</si>
  <si>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</si>
  <si>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</si>
  <si>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</si>
  <si>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</si>
  <si>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</si>
  <si>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</si>
  <si>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</si>
  <si>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</si>
  <si>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</si>
  <si>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</si>
  <si>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</si>
  <si>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</si>
  <si>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</si>
  <si>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</si>
  <si>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</si>
  <si>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</si>
  <si>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</si>
  <si>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</si>
  <si>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</si>
  <si>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</si>
  <si>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</si>
  <si>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</si>
  <si>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</si>
  <si>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</si>
  <si>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</si>
  <si>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</si>
  <si>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</si>
  <si>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</si>
  <si>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</si>
  <si>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</si>
  <si>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</si>
  <si>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</si>
  <si>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</si>
  <si>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</si>
  <si>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</si>
  <si>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</si>
  <si>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</si>
  <si>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</si>
  <si>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</si>
  <si>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</si>
  <si>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</si>
  <si>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</si>
  <si>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</si>
  <si>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</si>
  <si>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</si>
  <si>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</si>
  <si>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</si>
  <si>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</si>
  <si>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</si>
  <si>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</si>
  <si>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</si>
  <si>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</si>
  <si>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</si>
  <si>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</si>
  <si>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</si>
  <si>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</si>
  <si>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</si>
  <si>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</si>
  <si>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</si>
  <si>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</si>
  <si>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</si>
  <si>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</si>
  <si>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</si>
  <si>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</si>
  <si>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</si>
  <si>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</si>
  <si>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</si>
  <si>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</si>
  <si>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</si>
  <si>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</si>
  <si>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</si>
  <si>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</si>
  <si>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</si>
  <si>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</si>
  <si>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</si>
  <si>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</si>
  <si>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</si>
  <si>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</si>
  <si>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</si>
  <si>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</si>
  <si>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</si>
  <si>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</si>
  <si>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</si>
  <si>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</si>
  <si>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</si>
  <si>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</si>
  <si>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</si>
  <si>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</si>
  <si>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</si>
  <si>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</si>
  <si>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</si>
  <si>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</si>
  <si>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</si>
  <si>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</si>
  <si>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</si>
  <si>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</si>
  <si>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</si>
  <si>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</si>
  <si>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</si>
  <si>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</si>
  <si>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</si>
  <si>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</si>
  <si>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</si>
  <si>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</si>
  <si>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</si>
  <si>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</si>
  <si>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</si>
  <si>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</si>
  <si>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</si>
  <si>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</si>
  <si>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</si>
  <si>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</si>
  <si>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</si>
  <si>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</si>
  <si>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</si>
  <si>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</si>
  <si>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</si>
  <si>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</si>
  <si>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</si>
  <si>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</si>
  <si>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</si>
  <si>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</si>
  <si>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</si>
  <si>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</si>
  <si>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</si>
  <si>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</si>
  <si>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</si>
  <si>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</si>
  <si>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</si>
  <si>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</si>
  <si>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</si>
  <si>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</si>
  <si>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</si>
  <si>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</si>
  <si>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</si>
  <si>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</si>
  <si>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</si>
  <si>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</si>
  <si>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</si>
  <si>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John Sloan</t>
  </si>
  <si>
    <t>Company 13 Grand Totals</t>
  </si>
  <si>
    <t>Company 13 Open Job Totals</t>
  </si>
  <si>
    <t>Company 13 Closed Job Totals</t>
  </si>
  <si>
    <t>Joe Gonzalez</t>
  </si>
  <si>
    <t>Chuck Cox</t>
  </si>
  <si>
    <t>Joshua Wilkinson</t>
  </si>
  <si>
    <t>Jeff Wong</t>
  </si>
  <si>
    <t>Brandon Mead</t>
  </si>
  <si>
    <t>Division 35</t>
  </si>
  <si>
    <t>35.5193.</t>
  </si>
  <si>
    <t xml:space="preserve">    Kaiser Fresno Medical Center Acute Service Expansion</t>
  </si>
  <si>
    <t>35.5260.</t>
  </si>
  <si>
    <t xml:space="preserve">    PG&amp;E Helms Switchyard Elevator Ventilation Upgrade</t>
  </si>
  <si>
    <t>Andrew Ferdinandsen</t>
  </si>
  <si>
    <t>35.5319.</t>
  </si>
  <si>
    <t xml:space="preserve">    VCH, CT 64 Replacement</t>
  </si>
  <si>
    <t>35.5323.</t>
  </si>
  <si>
    <t xml:space="preserve">    VCH-CIP 629 Lab Remodel (design/build)</t>
  </si>
  <si>
    <t>35.5325.</t>
  </si>
  <si>
    <t xml:space="preserve">    FRS MC Cabinet Inst Drying, Washer Disinfector x2, Lifecycle</t>
  </si>
  <si>
    <t>35.5336.</t>
  </si>
  <si>
    <t xml:space="preserve">    VCH - CIP 682 Utility Relocation</t>
  </si>
  <si>
    <t>35.5337.</t>
  </si>
  <si>
    <t xml:space="preserve">    VCH - CIP 673 Elevator Retrofit</t>
  </si>
  <si>
    <t>35.5338.</t>
  </si>
  <si>
    <t xml:space="preserve">    Sanger Ed Complex-Ph 3 - ASM</t>
  </si>
  <si>
    <t>DeDe Stair</t>
  </si>
  <si>
    <t>35.5346.</t>
  </si>
  <si>
    <t xml:space="preserve">    Terry Bradley Educational Center, Increment 5</t>
  </si>
  <si>
    <t>35.5358.</t>
  </si>
  <si>
    <t xml:space="preserve">    SAMC - 1 North Fluoroscopy Rooms 5-7 – Design and Engineerin</t>
  </si>
  <si>
    <t>35.5359.</t>
  </si>
  <si>
    <t xml:space="preserve">    SAMC - Radiology Rooms 1,2,8 and 9 – Design and Engineering</t>
  </si>
  <si>
    <t>35.5360.</t>
  </si>
  <si>
    <t xml:space="preserve">    CRMC- Bob Smittcamp Neurosciences Renovation</t>
  </si>
  <si>
    <t>Derrick Miller</t>
  </si>
  <si>
    <t>35.5361.</t>
  </si>
  <si>
    <t xml:space="preserve">    VCH - Cell Therapy Lab Modifications</t>
  </si>
  <si>
    <t>35.5364.</t>
  </si>
  <si>
    <t xml:space="preserve">    Baird Middle School HVAC Equipment Replacement</t>
  </si>
  <si>
    <t>Jared Badertscher</t>
  </si>
  <si>
    <t>35.5366.</t>
  </si>
  <si>
    <t xml:space="preserve">    CMC Seismic Compliance Upgrades Project</t>
  </si>
  <si>
    <t>35.5367.</t>
  </si>
  <si>
    <t xml:space="preserve">    CertainTeed - Office HVAC RFP</t>
  </si>
  <si>
    <t>Christa Stone</t>
  </si>
  <si>
    <t>35.5369.</t>
  </si>
  <si>
    <t xml:space="preserve">    Faraday Microgrid (FR_VCH Solar CIP 646 Microgrid Energy Fac</t>
  </si>
  <si>
    <t>35.5370.</t>
  </si>
  <si>
    <t xml:space="preserve">    FUSD HVAC Replacements at 8 Various Sites - Bid No. 25-48</t>
  </si>
  <si>
    <t>35.5371.</t>
  </si>
  <si>
    <t xml:space="preserve">    Aynesworth and Calwa Elementary Schools</t>
  </si>
  <si>
    <t>35.5372.</t>
  </si>
  <si>
    <t xml:space="preserve">    NFSA 2023 CTP FRS MC Tissue Processor Lifecycle 1165234 - CA</t>
  </si>
  <si>
    <t>35.5374.</t>
  </si>
  <si>
    <t xml:space="preserve">    VCH-SPD Decontamination Sink (CIP 729)</t>
  </si>
  <si>
    <t>Travis Welker</t>
  </si>
  <si>
    <t>35.5376.</t>
  </si>
  <si>
    <t xml:space="preserve">    Clovis MOB Medicine Refrigerators Battery Back Up Optimizati</t>
  </si>
  <si>
    <t>35.5377.</t>
  </si>
  <si>
    <t xml:space="preserve">    VCH - Biosafety Cabinets</t>
  </si>
  <si>
    <t>35.5378.</t>
  </si>
  <si>
    <t xml:space="preserve">    Ahwahnee Middle School Gym HVAC Upgrade</t>
  </si>
  <si>
    <t>35.5379.</t>
  </si>
  <si>
    <t xml:space="preserve">    Bid 2425-1405 -  Rebid Roosevelt Elementary School Café HVAC</t>
  </si>
  <si>
    <t>35.5380.</t>
  </si>
  <si>
    <t xml:space="preserve">     FCC Forum Hall Reroof &amp; HVAC Replacement</t>
  </si>
  <si>
    <t>35.5381.</t>
  </si>
  <si>
    <t xml:space="preserve">    VCH - CIP 646 Waterline Relocate at Microgrid</t>
  </si>
  <si>
    <t>35.5382.</t>
  </si>
  <si>
    <t xml:space="preserve">    Auto Booth Seismic Flex Loop Install - West Fresno Center, F</t>
  </si>
  <si>
    <t>35.5383.</t>
  </si>
  <si>
    <t xml:space="preserve">    FCC - Bookstore Reroof &amp; HVAC Replacment</t>
  </si>
  <si>
    <t>35.5388.</t>
  </si>
  <si>
    <t xml:space="preserve">    Valley Children's Hospital - Fiscal Year 2026</t>
  </si>
  <si>
    <t xml:space="preserve">  Division 35 Open Job Totals</t>
  </si>
  <si>
    <t>35.5240.</t>
  </si>
  <si>
    <t xml:space="preserve">    MCH, AH-3 Replacement</t>
  </si>
  <si>
    <t>35.5252.</t>
  </si>
  <si>
    <t xml:space="preserve">    MCH, Pharmacy Remodel</t>
  </si>
  <si>
    <t>35.5270.</t>
  </si>
  <si>
    <t xml:space="preserve">    MCH, Radiology Remodel (Construction)</t>
  </si>
  <si>
    <t>35.5274.</t>
  </si>
  <si>
    <t xml:space="preserve">    FCC, First Responders</t>
  </si>
  <si>
    <t>35.5282.</t>
  </si>
  <si>
    <t xml:space="preserve">    SAMC, Switchgear Fire Pump and Chiller RM Addition</t>
  </si>
  <si>
    <t>35.5288.</t>
  </si>
  <si>
    <t xml:space="preserve">    SCCCD, Applied Technology Ph.1, Clovis CC</t>
  </si>
  <si>
    <t>35.5289.</t>
  </si>
  <si>
    <t xml:space="preserve">    Fresno T-Mobile POP HVAC &amp; Security Upgrade</t>
  </si>
  <si>
    <t>35.5291.</t>
  </si>
  <si>
    <t xml:space="preserve">    CSUF, JOC</t>
  </si>
  <si>
    <t>35.5299.</t>
  </si>
  <si>
    <t xml:space="preserve">    Dinuba High School Ph. 2</t>
  </si>
  <si>
    <t>35.5300.</t>
  </si>
  <si>
    <t xml:space="preserve">    SAMC, USP 797 Pharmacy</t>
  </si>
  <si>
    <t>35.5301.</t>
  </si>
  <si>
    <t xml:space="preserve">    FCC, Social Science Air Handler &amp; Reroof</t>
  </si>
  <si>
    <t>35.5302.</t>
  </si>
  <si>
    <t xml:space="preserve">    H&amp;R Citrus Processing Facility</t>
  </si>
  <si>
    <t>35.5305.</t>
  </si>
  <si>
    <t xml:space="preserve">    Coalinga High School HVAC Upgrades</t>
  </si>
  <si>
    <t>35.5311.</t>
  </si>
  <si>
    <t xml:space="preserve">    Kaiser, Convert Endo Space to Surgery Pre-Op</t>
  </si>
  <si>
    <t>35.5320.</t>
  </si>
  <si>
    <t xml:space="preserve">    FUSD Holland, Wishon, Roeding, Del Mar ES HVAC/EMS Replacmnt</t>
  </si>
  <si>
    <t>35.5321.</t>
  </si>
  <si>
    <t xml:space="preserve">    Multi-Site Design-Build HVAC</t>
  </si>
  <si>
    <t>35.5326.</t>
  </si>
  <si>
    <t xml:space="preserve">    CSUF JOC 2324M</t>
  </si>
  <si>
    <t>35.5327.</t>
  </si>
  <si>
    <t xml:space="preserve">    VCH - Sterilizer Room Modifications (GO219)</t>
  </si>
  <si>
    <t>35.5328.</t>
  </si>
  <si>
    <t xml:space="preserve">    VCH-664 Air Handler #4</t>
  </si>
  <si>
    <t>35.5329.</t>
  </si>
  <si>
    <t xml:space="preserve">    VCH - Duct Cladding Upgrades</t>
  </si>
  <si>
    <t>35.5330.</t>
  </si>
  <si>
    <t xml:space="preserve">    Mechanical Division - Administration OH 2024 FY</t>
  </si>
  <si>
    <t>35.5331.</t>
  </si>
  <si>
    <t xml:space="preserve">    Mechanical Division - Pursuit OH 2024 FY</t>
  </si>
  <si>
    <t>35.5332.</t>
  </si>
  <si>
    <t xml:space="preserve">    Mechanical Division - Engineering OH 2024 FY</t>
  </si>
  <si>
    <t>35.5333.</t>
  </si>
  <si>
    <t xml:space="preserve">    Mechanical Division - Warranty for Closed Jobs 2024 FY</t>
  </si>
  <si>
    <t>35.5334.</t>
  </si>
  <si>
    <t xml:space="preserve">    Metal Shop Fabrication Materials OH 2024 FY</t>
  </si>
  <si>
    <t>35.5335.</t>
  </si>
  <si>
    <t xml:space="preserve">    FUSD-Lowell Elementary School HVAC/EMS Replacement</t>
  </si>
  <si>
    <t>35.5339.</t>
  </si>
  <si>
    <t xml:space="preserve">    FUSD - Dailey Elementary Charter School - HVAC Improvements</t>
  </si>
  <si>
    <t>35.5341.</t>
  </si>
  <si>
    <t xml:space="preserve">    CCMC - Soiled Workroom 2188 Cart Wash Replacement</t>
  </si>
  <si>
    <t>35.5342.</t>
  </si>
  <si>
    <t xml:space="preserve">    VCH - Kruger - Simulation Area</t>
  </si>
  <si>
    <t>35.5343.</t>
  </si>
  <si>
    <t xml:space="preserve">    FUSD - Sunnyside High School Chiller Replacements</t>
  </si>
  <si>
    <t>35.5344.</t>
  </si>
  <si>
    <t xml:space="preserve">    Kaiser Clovis Main Corridor Restroom Refresh       CAP024618</t>
  </si>
  <si>
    <t>35.5345.</t>
  </si>
  <si>
    <t xml:space="preserve">    PG&amp;E Balch PH Louver Consulting - PO#2701104873</t>
  </si>
  <si>
    <t>35.5347.</t>
  </si>
  <si>
    <t xml:space="preserve">    VCH Home Care AC Redesign</t>
  </si>
  <si>
    <t>35.5348.</t>
  </si>
  <si>
    <t xml:space="preserve">    CIP 695 Water Connection to CSA</t>
  </si>
  <si>
    <t>35.5349.</t>
  </si>
  <si>
    <t xml:space="preserve">    Construction Division - Administration OH 2025 FY</t>
  </si>
  <si>
    <t>35.5350.</t>
  </si>
  <si>
    <t xml:space="preserve">    Construction Division - Pursuit OH 2025 FY</t>
  </si>
  <si>
    <t>35.5351.</t>
  </si>
  <si>
    <t xml:space="preserve">    Construction Division - Engineering OH 2025 FY</t>
  </si>
  <si>
    <t>35.5352.</t>
  </si>
  <si>
    <t xml:space="preserve">    Construction Division - Warranty for Closed Jobs 2025 FY</t>
  </si>
  <si>
    <t>35.5353.</t>
  </si>
  <si>
    <t xml:space="preserve">    VCH, Small Jobs 2025 FY</t>
  </si>
  <si>
    <t>35.5354.</t>
  </si>
  <si>
    <t xml:space="preserve">    SAMC, Maintenance Work Repair 2025</t>
  </si>
  <si>
    <t>35.5355.</t>
  </si>
  <si>
    <t xml:space="preserve">    CMC Work 2025 FY</t>
  </si>
  <si>
    <t>35.5356.</t>
  </si>
  <si>
    <t xml:space="preserve">    DESIGN - Lyles Sacramento - Ramona Opportunity</t>
  </si>
  <si>
    <t>35.5357.</t>
  </si>
  <si>
    <t xml:space="preserve">    VCH - Doctor's Lounge</t>
  </si>
  <si>
    <t>35.5362.</t>
  </si>
  <si>
    <t xml:space="preserve">    PG&amp;E Kerckhoff 2 Control Room Ventilation Study</t>
  </si>
  <si>
    <t>35.5363.</t>
  </si>
  <si>
    <t xml:space="preserve">    Aymium Williams Production Facility Aymium</t>
  </si>
  <si>
    <t>35.5365.</t>
  </si>
  <si>
    <t xml:space="preserve">    VCH- CIP693 Boiler Emission Upgrades #2 - Design Services</t>
  </si>
  <si>
    <t>35.5368.</t>
  </si>
  <si>
    <t xml:space="preserve">    Kaiser Clovis Rehab Services Conversion</t>
  </si>
  <si>
    <t>35.5373.</t>
  </si>
  <si>
    <t xml:space="preserve">    Kruger - Valley Children's Hospital Small Jobs Fiscal Year 2</t>
  </si>
  <si>
    <t>35.5375.</t>
  </si>
  <si>
    <t xml:space="preserve">    VCH - Waiting Room 20148 (20153 etc.)</t>
  </si>
  <si>
    <t xml:space="preserve">  Division 35 Closed Job Totals</t>
  </si>
  <si>
    <t>Division 35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</si>
</sst>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35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/uxvO0nsU61rpjMtDwqXQCmAPMvUC5D3I5c55XVGrpCpKTdLyqcr1RErr1HWoA7R+jde3qil5RVP8slsrzc0tQ==" saltValue="9SqmIeLm8gm6WNxNoYAhm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645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646</v>
      </c>
      <c r="B9" s="232" t="s">
        <v>647</v>
      </c>
      <c r="C9" s="232" t="s">
        <v>641</v>
      </c>
      <c r="D9" s="233"/>
      <c r="E9" s="234">
        <v>1472166</v>
      </c>
      <c r="F9" s="235">
        <v>1472166</v>
      </c>
      <c r="G9" s="236"/>
      <c r="H9" s="237"/>
      <c r="I9" s="238">
        <v>1523719</v>
      </c>
      <c r="J9" s="249"/>
      <c r="K9" s="240"/>
      <c r="L9" s="8">
        <v>1688668.06</v>
      </c>
      <c r="M9" s="241">
        <v>1683719</v>
      </c>
      <c r="N9" s="72"/>
      <c r="O9" s="100"/>
      <c r="P9" s="9"/>
      <c r="Q9" s="9">
        <v>-110000</v>
      </c>
      <c r="R9" s="9"/>
      <c r="S9" s="152">
        <v>46054</v>
      </c>
      <c r="T9" s="10"/>
      <c r="U9" s="23"/>
      <c r="V9" s="11"/>
      <c r="W9" s="11"/>
      <c r="X9" s="8">
        <v>1659833.78</v>
      </c>
      <c r="Y9" s="9"/>
      <c r="Z9" s="70">
        <v>-160000</v>
      </c>
      <c r="AA9" s="72"/>
      <c r="AB9" s="108"/>
      <c r="AC9" s="9">
        <v>-110000</v>
      </c>
      <c r="AD9" s="9"/>
      <c r="AE9" s="10"/>
      <c r="AF9" s="24">
        <v>0</v>
      </c>
      <c r="AG9" s="11">
        <v>1324324.93</v>
      </c>
      <c r="AH9" s="8">
        <v>1349324.93</v>
      </c>
      <c r="AI9" s="9">
        <v>-25000</v>
      </c>
      <c r="AJ9" s="9">
        <v>-25000</v>
      </c>
      <c r="AK9" s="10"/>
      <c r="AL9" s="11"/>
      <c r="AM9" s="8">
        <v>310508.84999999998</v>
      </c>
      <c r="AN9" s="9"/>
      <c r="AO9" s="9"/>
      <c r="AP9" s="10"/>
      <c r="AQ9" s="25"/>
      <c r="AR9" s="25"/>
      <c r="AS9" s="25"/>
      <c r="AT9" s="10"/>
      <c r="AU9" s="12">
        <v>1396695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1523719</v>
      </c>
      <c r="BF9" s="15">
        <v>1683719</v>
      </c>
      <c r="BG9" s="15">
        <v>-160000</v>
      </c>
      <c r="BH9" s="15">
        <v>1523719</v>
      </c>
      <c r="BI9" s="15">
        <v>1683719</v>
      </c>
      <c r="BJ9" s="242">
        <v>0</v>
      </c>
      <c r="BK9" s="242">
        <v>-110000</v>
      </c>
      <c r="BL9" s="242"/>
      <c r="BM9" s="242">
        <v>1</v>
      </c>
      <c r="BN9" s="242">
        <v>-110000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4">
        <v>-160000</v>
      </c>
      <c r="CC9" s="246" t="s">
        <v>634</v>
      </c>
      <c r="CD9" s="242">
        <v>0</v>
      </c>
      <c r="CE9" s="248">
        <v>1349324.93</v>
      </c>
      <c r="CF9" s="248">
        <v>0</v>
      </c>
      <c r="CG9" s="248">
        <v>1349324.93</v>
      </c>
      <c r="CH9" s="248">
        <v>0</v>
      </c>
      <c r="CI9" s="247" t="s">
        <v>633</v>
      </c>
      <c r="CJ9" s="248">
        <v>1659833.78</v>
      </c>
      <c r="CK9" s="248">
        <v>310508.84999999998</v>
      </c>
      <c r="CL9" s="248">
        <v>1396695</v>
      </c>
      <c r="CM9" s="248">
        <v>0</v>
      </c>
    </row>
    <row r="10" spans="1:102" x14ac:dyDescent="0.25">
      <c r="A10" s="231" t="s">
        <v>648</v>
      </c>
      <c r="B10" s="232" t="s">
        <v>649</v>
      </c>
      <c r="C10" s="232" t="s">
        <v>650</v>
      </c>
      <c r="D10" s="233"/>
      <c r="E10" s="234">
        <v>702875</v>
      </c>
      <c r="F10" s="235">
        <v>1128719</v>
      </c>
      <c r="G10" s="236"/>
      <c r="H10" s="237"/>
      <c r="I10" s="238">
        <v>1128719</v>
      </c>
      <c r="J10" s="249"/>
      <c r="K10" s="240"/>
      <c r="L10" s="8">
        <v>683366.34</v>
      </c>
      <c r="M10" s="241">
        <v>753719</v>
      </c>
      <c r="N10" s="72"/>
      <c r="O10" s="100"/>
      <c r="P10" s="9"/>
      <c r="Q10" s="9">
        <v>200000</v>
      </c>
      <c r="R10" s="9"/>
      <c r="S10" s="152">
        <v>46054</v>
      </c>
      <c r="T10" s="10"/>
      <c r="U10" s="23"/>
      <c r="V10" s="11"/>
      <c r="W10" s="11"/>
      <c r="X10" s="8">
        <v>650991.11</v>
      </c>
      <c r="Y10" s="9"/>
      <c r="Z10" s="70">
        <v>323889.49</v>
      </c>
      <c r="AA10" s="72"/>
      <c r="AB10" s="108"/>
      <c r="AC10" s="9">
        <v>129669.28</v>
      </c>
      <c r="AD10" s="9"/>
      <c r="AE10" s="10"/>
      <c r="AF10" s="24">
        <v>0</v>
      </c>
      <c r="AG10" s="11">
        <v>427538.9</v>
      </c>
      <c r="AH10" s="8">
        <v>410824.45</v>
      </c>
      <c r="AI10" s="9">
        <v>16714.45</v>
      </c>
      <c r="AJ10" s="9">
        <v>16714.45</v>
      </c>
      <c r="AK10" s="10"/>
      <c r="AL10" s="11"/>
      <c r="AM10" s="8">
        <v>240166.66</v>
      </c>
      <c r="AN10" s="9"/>
      <c r="AO10" s="9"/>
      <c r="AP10" s="10"/>
      <c r="AQ10" s="25"/>
      <c r="AR10" s="25"/>
      <c r="AS10" s="25"/>
      <c r="AT10" s="10"/>
      <c r="AU10" s="12">
        <v>702875.01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1128719</v>
      </c>
      <c r="BF10" s="15">
        <v>753719</v>
      </c>
      <c r="BG10" s="15">
        <v>323889.49</v>
      </c>
      <c r="BH10" s="15">
        <v>1128719</v>
      </c>
      <c r="BI10" s="15">
        <v>753719</v>
      </c>
      <c r="BJ10" s="242">
        <v>0</v>
      </c>
      <c r="BK10" s="242">
        <v>129669.28</v>
      </c>
      <c r="BL10" s="242"/>
      <c r="BM10" s="242">
        <v>1</v>
      </c>
      <c r="BN10" s="242">
        <v>200000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4">
        <v>323889.49</v>
      </c>
      <c r="CC10" s="246" t="s">
        <v>634</v>
      </c>
      <c r="CD10" s="242">
        <v>0</v>
      </c>
      <c r="CE10" s="248">
        <v>410824.45</v>
      </c>
      <c r="CF10" s="248">
        <v>0</v>
      </c>
      <c r="CG10" s="248">
        <v>410824.45</v>
      </c>
      <c r="CH10" s="248">
        <v>0</v>
      </c>
      <c r="CI10" s="247" t="s">
        <v>633</v>
      </c>
      <c r="CJ10" s="248">
        <v>650991.11</v>
      </c>
      <c r="CK10" s="248">
        <v>240166.66</v>
      </c>
      <c r="CL10" s="248">
        <v>702875.01</v>
      </c>
      <c r="CM10" s="248">
        <v>0</v>
      </c>
    </row>
    <row r="11" spans="1:102" x14ac:dyDescent="0.25">
      <c r="A11" s="231" t="s">
        <v>651</v>
      </c>
      <c r="B11" s="232" t="s">
        <v>652</v>
      </c>
      <c r="C11" s="232" t="s">
        <v>640</v>
      </c>
      <c r="D11" s="233"/>
      <c r="E11" s="234">
        <v>530330</v>
      </c>
      <c r="F11" s="235">
        <v>531877</v>
      </c>
      <c r="G11" s="236"/>
      <c r="H11" s="237"/>
      <c r="I11" s="238">
        <v>530330</v>
      </c>
      <c r="J11" s="249"/>
      <c r="K11" s="240"/>
      <c r="L11" s="8">
        <v>632614.36</v>
      </c>
      <c r="M11" s="241">
        <v>630330</v>
      </c>
      <c r="N11" s="72"/>
      <c r="O11" s="100"/>
      <c r="P11" s="9"/>
      <c r="Q11" s="9">
        <v>-100000</v>
      </c>
      <c r="R11" s="9"/>
      <c r="S11" s="152">
        <v>46204</v>
      </c>
      <c r="T11" s="10"/>
      <c r="U11" s="23"/>
      <c r="V11" s="11"/>
      <c r="W11" s="11"/>
      <c r="X11" s="8">
        <v>579352.17000000004</v>
      </c>
      <c r="Y11" s="9"/>
      <c r="Z11" s="70">
        <v>-100000</v>
      </c>
      <c r="AA11" s="72"/>
      <c r="AB11" s="108"/>
      <c r="AC11" s="9">
        <v>-100000</v>
      </c>
      <c r="AD11" s="9"/>
      <c r="AE11" s="10"/>
      <c r="AF11" s="24">
        <v>0</v>
      </c>
      <c r="AG11" s="11">
        <v>312582.84999999998</v>
      </c>
      <c r="AH11" s="8">
        <v>332582.84999999998</v>
      </c>
      <c r="AI11" s="9">
        <v>-20000</v>
      </c>
      <c r="AJ11" s="9">
        <v>-20000</v>
      </c>
      <c r="AK11" s="10"/>
      <c r="AL11" s="11"/>
      <c r="AM11" s="8">
        <v>246769.32</v>
      </c>
      <c r="AN11" s="9"/>
      <c r="AO11" s="9"/>
      <c r="AP11" s="10"/>
      <c r="AQ11" s="25"/>
      <c r="AR11" s="25"/>
      <c r="AS11" s="25"/>
      <c r="AT11" s="10"/>
      <c r="AU11" s="12">
        <v>510348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530330</v>
      </c>
      <c r="BF11" s="15">
        <v>630330</v>
      </c>
      <c r="BG11" s="15">
        <v>-100000</v>
      </c>
      <c r="BH11" s="15">
        <v>530330</v>
      </c>
      <c r="BI11" s="15">
        <v>630330</v>
      </c>
      <c r="BJ11" s="242">
        <v>0</v>
      </c>
      <c r="BK11" s="250">
        <v>-100000</v>
      </c>
      <c r="BL11" s="242"/>
      <c r="BM11" s="242">
        <v>1</v>
      </c>
      <c r="BN11" s="242">
        <v>-100000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-100000</v>
      </c>
      <c r="CC11" s="246" t="s">
        <v>634</v>
      </c>
      <c r="CD11" s="242">
        <v>0</v>
      </c>
      <c r="CE11" s="242">
        <v>332582.84999999998</v>
      </c>
      <c r="CF11" s="242">
        <v>0</v>
      </c>
      <c r="CG11" s="242">
        <v>332582.84999999998</v>
      </c>
      <c r="CH11" s="242">
        <v>0</v>
      </c>
      <c r="CI11" s="247" t="s">
        <v>633</v>
      </c>
      <c r="CJ11" s="248">
        <v>579352.17000000004</v>
      </c>
      <c r="CK11" s="248">
        <v>246769.32</v>
      </c>
      <c r="CL11" s="248">
        <v>510348</v>
      </c>
      <c r="CM11" s="248">
        <v>0</v>
      </c>
    </row>
    <row r="12" spans="1:102" x14ac:dyDescent="0.25">
      <c r="A12" s="231" t="s">
        <v>653</v>
      </c>
      <c r="B12" s="232" t="s">
        <v>654</v>
      </c>
      <c r="C12" s="232" t="s">
        <v>640</v>
      </c>
      <c r="D12" s="233"/>
      <c r="E12" s="234">
        <v>944692.93</v>
      </c>
      <c r="F12" s="235">
        <v>944692.93</v>
      </c>
      <c r="G12" s="236"/>
      <c r="H12" s="237"/>
      <c r="I12" s="238">
        <v>944692.93</v>
      </c>
      <c r="J12" s="249"/>
      <c r="K12" s="240"/>
      <c r="L12" s="8">
        <v>780635.95</v>
      </c>
      <c r="M12" s="241">
        <v>854692.93</v>
      </c>
      <c r="N12" s="71"/>
      <c r="O12" s="100"/>
      <c r="P12" s="9"/>
      <c r="Q12" s="9">
        <v>90000</v>
      </c>
      <c r="R12" s="9"/>
      <c r="S12" s="152">
        <v>46357</v>
      </c>
      <c r="T12" s="10"/>
      <c r="U12" s="23"/>
      <c r="V12" s="11"/>
      <c r="W12" s="11"/>
      <c r="X12" s="8">
        <v>479973.32</v>
      </c>
      <c r="Y12" s="9"/>
      <c r="Z12" s="70">
        <v>50541.66</v>
      </c>
      <c r="AA12" s="72"/>
      <c r="AB12" s="108"/>
      <c r="AC12" s="9">
        <v>48381.94</v>
      </c>
      <c r="AD12" s="9"/>
      <c r="AE12" s="10"/>
      <c r="AF12" s="24">
        <v>0</v>
      </c>
      <c r="AG12" s="11">
        <v>36593.46</v>
      </c>
      <c r="AH12" s="8">
        <v>36593.46</v>
      </c>
      <c r="AI12" s="9">
        <v>0</v>
      </c>
      <c r="AJ12" s="9">
        <v>0</v>
      </c>
      <c r="AK12" s="10"/>
      <c r="AL12" s="11"/>
      <c r="AM12" s="8">
        <v>443379.86</v>
      </c>
      <c r="AN12" s="9"/>
      <c r="AO12" s="9"/>
      <c r="AP12" s="10"/>
      <c r="AQ12" s="25"/>
      <c r="AR12" s="25"/>
      <c r="AS12" s="25"/>
      <c r="AT12" s="10"/>
      <c r="AU12" s="12">
        <v>627592.93000000005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944692.93</v>
      </c>
      <c r="BF12" s="15">
        <v>854692.93</v>
      </c>
      <c r="BG12" s="15">
        <v>50541.66</v>
      </c>
      <c r="BH12" s="15">
        <v>944692.93</v>
      </c>
      <c r="BI12" s="15">
        <v>854692.93</v>
      </c>
      <c r="BJ12" s="242">
        <v>0</v>
      </c>
      <c r="BK12" s="242">
        <v>48381.94</v>
      </c>
      <c r="BL12" s="242"/>
      <c r="BM12" s="242">
        <v>1</v>
      </c>
      <c r="BN12" s="242">
        <v>90000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94">
        <v>50541.66</v>
      </c>
      <c r="CC12" s="246" t="s">
        <v>634</v>
      </c>
      <c r="CD12" s="242">
        <v>0</v>
      </c>
      <c r="CE12" s="242">
        <v>36593.46</v>
      </c>
      <c r="CF12" s="242">
        <v>0</v>
      </c>
      <c r="CG12" s="242">
        <v>36593.46</v>
      </c>
      <c r="CH12" s="242">
        <v>0</v>
      </c>
      <c r="CI12" s="247" t="s">
        <v>633</v>
      </c>
      <c r="CJ12" s="248">
        <v>479973.32</v>
      </c>
      <c r="CK12" s="248">
        <v>443379.86</v>
      </c>
      <c r="CL12" s="248">
        <v>627592.93000000005</v>
      </c>
      <c r="CM12" s="248">
        <v>0</v>
      </c>
    </row>
    <row r="13" spans="1:102" x14ac:dyDescent="0.25">
      <c r="A13" s="231" t="s">
        <v>655</v>
      </c>
      <c r="B13" s="232" t="s">
        <v>656</v>
      </c>
      <c r="C13" s="232" t="s">
        <v>643</v>
      </c>
      <c r="D13" s="233"/>
      <c r="E13" s="234">
        <v>112344</v>
      </c>
      <c r="F13" s="235">
        <v>128340</v>
      </c>
      <c r="G13" s="236"/>
      <c r="H13" s="237"/>
      <c r="I13" s="238">
        <v>112344</v>
      </c>
      <c r="J13" s="249"/>
      <c r="K13" s="240"/>
      <c r="L13" s="8">
        <v>144376.4</v>
      </c>
      <c r="M13" s="241">
        <v>142344</v>
      </c>
      <c r="N13" s="71"/>
      <c r="O13" s="100"/>
      <c r="P13" s="9"/>
      <c r="Q13" s="9">
        <v>-30000</v>
      </c>
      <c r="R13" s="9"/>
      <c r="S13" s="152">
        <v>46054</v>
      </c>
      <c r="T13" s="10"/>
      <c r="U13" s="23"/>
      <c r="V13" s="11"/>
      <c r="W13" s="11"/>
      <c r="X13" s="8">
        <v>132584.78</v>
      </c>
      <c r="Y13" s="9"/>
      <c r="Z13" s="70">
        <v>-30000</v>
      </c>
      <c r="AA13" s="71"/>
      <c r="AB13" s="108"/>
      <c r="AC13" s="9">
        <v>-30000</v>
      </c>
      <c r="AD13" s="9"/>
      <c r="AE13" s="10"/>
      <c r="AF13" s="24">
        <v>0</v>
      </c>
      <c r="AG13" s="11">
        <v>4252.5</v>
      </c>
      <c r="AH13" s="8">
        <v>4252.5</v>
      </c>
      <c r="AI13" s="9">
        <v>0</v>
      </c>
      <c r="AJ13" s="9">
        <v>0</v>
      </c>
      <c r="AK13" s="10"/>
      <c r="AL13" s="11"/>
      <c r="AM13" s="8">
        <v>128332.28</v>
      </c>
      <c r="AN13" s="9"/>
      <c r="AO13" s="9"/>
      <c r="AP13" s="10"/>
      <c r="AQ13" s="25"/>
      <c r="AR13" s="25"/>
      <c r="AS13" s="25"/>
      <c r="AT13" s="10"/>
      <c r="AU13" s="12">
        <v>101436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112344</v>
      </c>
      <c r="BF13" s="15">
        <v>142344</v>
      </c>
      <c r="BG13" s="15">
        <v>-30000</v>
      </c>
      <c r="BH13" s="15">
        <v>112344</v>
      </c>
      <c r="BI13" s="15">
        <v>142344</v>
      </c>
      <c r="BJ13" s="242">
        <v>0</v>
      </c>
      <c r="BK13" s="242">
        <v>-30000</v>
      </c>
      <c r="BL13" s="242"/>
      <c r="BM13" s="242">
        <v>1</v>
      </c>
      <c r="BN13" s="242">
        <v>-30000</v>
      </c>
      <c r="BO13" s="242">
        <v>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94">
        <v>-30000</v>
      </c>
      <c r="CC13" s="246" t="s">
        <v>634</v>
      </c>
      <c r="CD13" s="242">
        <v>0</v>
      </c>
      <c r="CE13" s="242">
        <v>4252.5</v>
      </c>
      <c r="CF13" s="242">
        <v>0</v>
      </c>
      <c r="CG13" s="242">
        <v>4252.5</v>
      </c>
      <c r="CH13" s="242">
        <v>0</v>
      </c>
      <c r="CI13" s="247" t="s">
        <v>633</v>
      </c>
      <c r="CJ13" s="248">
        <v>132584.78</v>
      </c>
      <c r="CK13" s="248">
        <v>128332.28</v>
      </c>
      <c r="CL13" s="248">
        <v>101436</v>
      </c>
      <c r="CM13" s="248">
        <v>0</v>
      </c>
    </row>
    <row r="14" spans="1:102" x14ac:dyDescent="0.25">
      <c r="A14" s="231" t="s">
        <v>657</v>
      </c>
      <c r="B14" s="232" t="s">
        <v>658</v>
      </c>
      <c r="C14" s="232" t="s">
        <v>640</v>
      </c>
      <c r="D14" s="233"/>
      <c r="E14" s="234">
        <v>3620048</v>
      </c>
      <c r="F14" s="235">
        <v>3720798</v>
      </c>
      <c r="G14" s="236"/>
      <c r="H14" s="237"/>
      <c r="I14" s="238">
        <v>3720798</v>
      </c>
      <c r="J14" s="249"/>
      <c r="K14" s="240"/>
      <c r="L14" s="8">
        <v>3215007.43</v>
      </c>
      <c r="M14" s="241">
        <v>3520798</v>
      </c>
      <c r="N14" s="72"/>
      <c r="O14" s="100"/>
      <c r="P14" s="9"/>
      <c r="Q14" s="9">
        <v>200000</v>
      </c>
      <c r="R14" s="9"/>
      <c r="S14" s="152">
        <v>46174</v>
      </c>
      <c r="T14" s="10"/>
      <c r="U14" s="23"/>
      <c r="V14" s="11"/>
      <c r="W14" s="11"/>
      <c r="X14" s="8">
        <v>1553065.83</v>
      </c>
      <c r="Y14" s="9"/>
      <c r="Z14" s="70">
        <v>88222.38</v>
      </c>
      <c r="AA14" s="72"/>
      <c r="AB14" s="108"/>
      <c r="AC14" s="9">
        <v>90218.21</v>
      </c>
      <c r="AD14" s="9"/>
      <c r="AE14" s="10"/>
      <c r="AF14" s="24">
        <v>0</v>
      </c>
      <c r="AG14" s="11">
        <v>362185.81</v>
      </c>
      <c r="AH14" s="8">
        <v>362185.81</v>
      </c>
      <c r="AI14" s="9">
        <v>0</v>
      </c>
      <c r="AJ14" s="9">
        <v>0</v>
      </c>
      <c r="AK14" s="10"/>
      <c r="AL14" s="11"/>
      <c r="AM14" s="8">
        <v>1190880.02</v>
      </c>
      <c r="AN14" s="9"/>
      <c r="AO14" s="9"/>
      <c r="AP14" s="10"/>
      <c r="AQ14" s="25"/>
      <c r="AR14" s="25"/>
      <c r="AS14" s="25"/>
      <c r="AT14" s="10"/>
      <c r="AU14" s="12">
        <v>1931590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3720798</v>
      </c>
      <c r="BF14" s="15">
        <v>3520798</v>
      </c>
      <c r="BG14" s="15">
        <v>88222.38</v>
      </c>
      <c r="BH14" s="15">
        <v>3720798</v>
      </c>
      <c r="BI14" s="15">
        <v>3520798</v>
      </c>
      <c r="BJ14" s="242">
        <v>0</v>
      </c>
      <c r="BK14" s="242">
        <v>90218.21</v>
      </c>
      <c r="BL14" s="242"/>
      <c r="BM14" s="242">
        <v>1</v>
      </c>
      <c r="BN14" s="242">
        <v>200000</v>
      </c>
      <c r="BO14" s="242">
        <v>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94">
        <v>88222.38</v>
      </c>
      <c r="CC14" s="246" t="s">
        <v>634</v>
      </c>
      <c r="CD14" s="242">
        <v>0</v>
      </c>
      <c r="CE14" s="242">
        <v>362185.81</v>
      </c>
      <c r="CF14" s="242">
        <v>0</v>
      </c>
      <c r="CG14" s="242">
        <v>362185.81</v>
      </c>
      <c r="CH14" s="242">
        <v>0</v>
      </c>
      <c r="CI14" s="247" t="s">
        <v>633</v>
      </c>
      <c r="CJ14" s="248">
        <v>1553065.83</v>
      </c>
      <c r="CK14" s="248">
        <v>1190880.02</v>
      </c>
      <c r="CL14" s="248">
        <v>1931590</v>
      </c>
      <c r="CM14" s="248">
        <v>0</v>
      </c>
    </row>
    <row r="15" spans="1:102" x14ac:dyDescent="0.25">
      <c r="A15" s="231" t="s">
        <v>659</v>
      </c>
      <c r="B15" s="232" t="s">
        <v>660</v>
      </c>
      <c r="C15" s="232" t="s">
        <v>640</v>
      </c>
      <c r="D15" s="233"/>
      <c r="E15" s="234">
        <v>960900</v>
      </c>
      <c r="F15" s="235">
        <v>960900</v>
      </c>
      <c r="G15" s="236"/>
      <c r="H15" s="237"/>
      <c r="I15" s="238">
        <v>960900</v>
      </c>
      <c r="J15" s="249"/>
      <c r="K15" s="240"/>
      <c r="L15" s="8">
        <v>803848.08</v>
      </c>
      <c r="M15" s="241">
        <v>890900</v>
      </c>
      <c r="N15" s="72"/>
      <c r="O15" s="100"/>
      <c r="P15" s="9"/>
      <c r="Q15" s="9">
        <v>60000</v>
      </c>
      <c r="R15" s="9"/>
      <c r="S15" s="152">
        <v>46722</v>
      </c>
      <c r="T15" s="10"/>
      <c r="U15" s="23"/>
      <c r="V15" s="11"/>
      <c r="W15" s="11"/>
      <c r="X15" s="8">
        <v>311013.7</v>
      </c>
      <c r="Y15" s="9"/>
      <c r="Z15" s="70">
        <v>24437.040000000001</v>
      </c>
      <c r="AA15" s="71"/>
      <c r="AB15" s="108"/>
      <c r="AC15" s="9">
        <v>18668.990000000002</v>
      </c>
      <c r="AD15" s="9"/>
      <c r="AE15" s="10"/>
      <c r="AF15" s="24">
        <v>0</v>
      </c>
      <c r="AG15" s="11">
        <v>21047.99</v>
      </c>
      <c r="AH15" s="8">
        <v>21047.99</v>
      </c>
      <c r="AI15" s="9">
        <v>0</v>
      </c>
      <c r="AJ15" s="9">
        <v>0</v>
      </c>
      <c r="AK15" s="10"/>
      <c r="AL15" s="11"/>
      <c r="AM15" s="8">
        <v>289965.71000000002</v>
      </c>
      <c r="AN15" s="9"/>
      <c r="AO15" s="9"/>
      <c r="AP15" s="10"/>
      <c r="AQ15" s="25"/>
      <c r="AR15" s="25"/>
      <c r="AS15" s="25"/>
      <c r="AT15" s="10"/>
      <c r="AU15" s="12">
        <v>321392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960900</v>
      </c>
      <c r="BF15" s="15">
        <v>890900</v>
      </c>
      <c r="BG15" s="15">
        <v>24437.040000000001</v>
      </c>
      <c r="BH15" s="15">
        <v>960900</v>
      </c>
      <c r="BI15" s="15">
        <v>890900</v>
      </c>
      <c r="BJ15" s="242">
        <v>0</v>
      </c>
      <c r="BK15" s="242">
        <v>18668.990000000002</v>
      </c>
      <c r="BL15" s="242"/>
      <c r="BM15" s="242">
        <v>1</v>
      </c>
      <c r="BN15" s="242">
        <v>60000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24437.040000000001</v>
      </c>
      <c r="CC15" s="246" t="s">
        <v>634</v>
      </c>
      <c r="CD15" s="242">
        <v>0</v>
      </c>
      <c r="CE15" s="242">
        <v>21047.99</v>
      </c>
      <c r="CF15" s="242">
        <v>0</v>
      </c>
      <c r="CG15" s="242">
        <v>21047.99</v>
      </c>
      <c r="CH15" s="242">
        <v>0</v>
      </c>
      <c r="CI15" s="247" t="s">
        <v>633</v>
      </c>
      <c r="CJ15" s="248">
        <v>311013.7</v>
      </c>
      <c r="CK15" s="248">
        <v>289965.71000000002</v>
      </c>
      <c r="CL15" s="248">
        <v>321392</v>
      </c>
      <c r="CM15" s="248">
        <v>0</v>
      </c>
    </row>
    <row r="16" spans="1:102" x14ac:dyDescent="0.25">
      <c r="A16" s="231" t="s">
        <v>661</v>
      </c>
      <c r="B16" s="232" t="s">
        <v>662</v>
      </c>
      <c r="C16" s="232" t="s">
        <v>663</v>
      </c>
      <c r="D16" s="233"/>
      <c r="E16" s="234">
        <v>4232402</v>
      </c>
      <c r="F16" s="235">
        <v>4258529</v>
      </c>
      <c r="G16" s="236"/>
      <c r="H16" s="237"/>
      <c r="I16" s="238">
        <v>4232402</v>
      </c>
      <c r="J16" s="249"/>
      <c r="K16" s="240"/>
      <c r="L16" s="8">
        <v>4634152.29</v>
      </c>
      <c r="M16" s="241">
        <v>4832402</v>
      </c>
      <c r="N16" s="72"/>
      <c r="O16" s="100"/>
      <c r="P16" s="9"/>
      <c r="Q16" s="9">
        <v>-300000</v>
      </c>
      <c r="R16" s="9"/>
      <c r="S16" s="152">
        <v>46174</v>
      </c>
      <c r="T16" s="10"/>
      <c r="U16" s="23"/>
      <c r="V16" s="11"/>
      <c r="W16" s="11"/>
      <c r="X16" s="8">
        <v>3316779.08</v>
      </c>
      <c r="Y16" s="9"/>
      <c r="Z16" s="70">
        <v>-600000</v>
      </c>
      <c r="AA16" s="72"/>
      <c r="AB16" s="108"/>
      <c r="AC16" s="9">
        <v>-300000</v>
      </c>
      <c r="AD16" s="9"/>
      <c r="AE16" s="10"/>
      <c r="AF16" s="24">
        <v>0</v>
      </c>
      <c r="AG16" s="11">
        <v>461926.77</v>
      </c>
      <c r="AH16" s="8">
        <v>461926.77</v>
      </c>
      <c r="AI16" s="9">
        <v>0</v>
      </c>
      <c r="AJ16" s="9">
        <v>0</v>
      </c>
      <c r="AK16" s="10"/>
      <c r="AL16" s="11"/>
      <c r="AM16" s="8">
        <v>2854852.31</v>
      </c>
      <c r="AN16" s="9"/>
      <c r="AO16" s="9"/>
      <c r="AP16" s="10"/>
      <c r="AQ16" s="25"/>
      <c r="AR16" s="25"/>
      <c r="AS16" s="25"/>
      <c r="AT16" s="10"/>
      <c r="AU16" s="12">
        <v>3757629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4232402</v>
      </c>
      <c r="BF16" s="15">
        <v>4832402</v>
      </c>
      <c r="BG16" s="15">
        <v>-600000</v>
      </c>
      <c r="BH16" s="15">
        <v>4232402</v>
      </c>
      <c r="BI16" s="15">
        <v>4832402</v>
      </c>
      <c r="BJ16" s="242">
        <v>0</v>
      </c>
      <c r="BK16" s="242">
        <v>-300000</v>
      </c>
      <c r="BL16" s="242"/>
      <c r="BM16" s="242">
        <v>1</v>
      </c>
      <c r="BN16" s="242">
        <v>-300000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94">
        <v>-600000</v>
      </c>
      <c r="CC16" s="246" t="s">
        <v>634</v>
      </c>
      <c r="CD16" s="242">
        <v>0</v>
      </c>
      <c r="CE16" s="242">
        <v>461926.77</v>
      </c>
      <c r="CF16" s="242">
        <v>0</v>
      </c>
      <c r="CG16" s="242">
        <v>461926.77</v>
      </c>
      <c r="CH16" s="242">
        <v>0</v>
      </c>
      <c r="CI16" s="247" t="s">
        <v>633</v>
      </c>
      <c r="CJ16" s="248">
        <v>3316779.08</v>
      </c>
      <c r="CK16" s="248">
        <v>2854852.31</v>
      </c>
      <c r="CL16" s="248">
        <v>3757629</v>
      </c>
      <c r="CM16" s="248">
        <v>0</v>
      </c>
    </row>
    <row r="17" spans="1:91" x14ac:dyDescent="0.25">
      <c r="A17" s="231" t="s">
        <v>664</v>
      </c>
      <c r="B17" s="232" t="s">
        <v>665</v>
      </c>
      <c r="C17" s="232" t="s">
        <v>641</v>
      </c>
      <c r="D17" s="233"/>
      <c r="E17" s="234">
        <v>1180355</v>
      </c>
      <c r="F17" s="235">
        <v>1193232</v>
      </c>
      <c r="G17" s="236"/>
      <c r="H17" s="237"/>
      <c r="I17" s="238">
        <v>1180355</v>
      </c>
      <c r="J17" s="249"/>
      <c r="K17" s="240"/>
      <c r="L17" s="8">
        <v>1268078.69</v>
      </c>
      <c r="M17" s="241">
        <v>1270355</v>
      </c>
      <c r="N17" s="72"/>
      <c r="O17" s="100"/>
      <c r="P17" s="9"/>
      <c r="Q17" s="9">
        <v>-30000</v>
      </c>
      <c r="R17" s="9"/>
      <c r="S17" s="152">
        <v>46235</v>
      </c>
      <c r="T17" s="10"/>
      <c r="U17" s="23"/>
      <c r="V17" s="11"/>
      <c r="W17" s="11"/>
      <c r="X17" s="8">
        <v>1156167.32</v>
      </c>
      <c r="Y17" s="9"/>
      <c r="Z17" s="70">
        <v>-90000</v>
      </c>
      <c r="AA17" s="71"/>
      <c r="AB17" s="108"/>
      <c r="AC17" s="9">
        <v>-30000</v>
      </c>
      <c r="AD17" s="9"/>
      <c r="AE17" s="10"/>
      <c r="AF17" s="24">
        <v>0</v>
      </c>
      <c r="AG17" s="11">
        <v>9579.8799999999992</v>
      </c>
      <c r="AH17" s="8">
        <v>9579.8799999999992</v>
      </c>
      <c r="AI17" s="9">
        <v>0</v>
      </c>
      <c r="AJ17" s="9">
        <v>0</v>
      </c>
      <c r="AK17" s="10"/>
      <c r="AL17" s="11"/>
      <c r="AM17" s="8">
        <v>1146587.44</v>
      </c>
      <c r="AN17" s="9"/>
      <c r="AO17" s="9"/>
      <c r="AP17" s="10"/>
      <c r="AQ17" s="25"/>
      <c r="AR17" s="25"/>
      <c r="AS17" s="25"/>
      <c r="AT17" s="10"/>
      <c r="AU17" s="12">
        <v>1062736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1180355</v>
      </c>
      <c r="BF17" s="15">
        <v>1270355</v>
      </c>
      <c r="BG17" s="15">
        <v>-90000</v>
      </c>
      <c r="BH17" s="15">
        <v>1180355</v>
      </c>
      <c r="BI17" s="15">
        <v>1270355</v>
      </c>
      <c r="BJ17" s="242">
        <v>0</v>
      </c>
      <c r="BK17" s="242">
        <v>-30000</v>
      </c>
      <c r="BL17" s="242"/>
      <c r="BM17" s="242">
        <v>1</v>
      </c>
      <c r="BN17" s="242">
        <v>-30000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94">
        <v>-90000</v>
      </c>
      <c r="CC17" s="246" t="s">
        <v>634</v>
      </c>
      <c r="CD17" s="242">
        <v>0</v>
      </c>
      <c r="CE17" s="242">
        <v>9579.8799999999992</v>
      </c>
      <c r="CF17" s="242">
        <v>0</v>
      </c>
      <c r="CG17" s="242">
        <v>9579.8799999999992</v>
      </c>
      <c r="CH17" s="242">
        <v>0</v>
      </c>
      <c r="CI17" s="247" t="s">
        <v>633</v>
      </c>
      <c r="CJ17" s="248">
        <v>1156167.32</v>
      </c>
      <c r="CK17" s="248">
        <v>1146587.44</v>
      </c>
      <c r="CL17" s="248">
        <v>1062736</v>
      </c>
      <c r="CM17" s="248">
        <v>0</v>
      </c>
    </row>
    <row r="18" spans="1:91" x14ac:dyDescent="0.25">
      <c r="A18" s="231" t="s">
        <v>666</v>
      </c>
      <c r="B18" s="232" t="s">
        <v>667</v>
      </c>
      <c r="C18" s="232" t="s">
        <v>641</v>
      </c>
      <c r="D18" s="233"/>
      <c r="E18" s="234">
        <v>25200</v>
      </c>
      <c r="F18" s="235">
        <v>25200</v>
      </c>
      <c r="G18" s="236"/>
      <c r="H18" s="237"/>
      <c r="I18" s="238">
        <v>25200</v>
      </c>
      <c r="J18" s="249"/>
      <c r="K18" s="240"/>
      <c r="L18" s="8">
        <v>6902.43</v>
      </c>
      <c r="M18" s="241">
        <v>10200</v>
      </c>
      <c r="N18" s="72"/>
      <c r="O18" s="100"/>
      <c r="P18" s="9"/>
      <c r="Q18" s="9">
        <v>5000</v>
      </c>
      <c r="R18" s="9"/>
      <c r="S18" s="152">
        <v>46054</v>
      </c>
      <c r="T18" s="10"/>
      <c r="U18" s="23"/>
      <c r="V18" s="11"/>
      <c r="W18" s="11"/>
      <c r="X18" s="8">
        <v>6902.43</v>
      </c>
      <c r="Y18" s="9"/>
      <c r="Z18" s="70">
        <v>10150.629999999999</v>
      </c>
      <c r="AA18" s="71"/>
      <c r="AB18" s="108"/>
      <c r="AC18" s="9">
        <v>1708.52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6902.43</v>
      </c>
      <c r="AN18" s="9"/>
      <c r="AO18" s="9"/>
      <c r="AP18" s="10"/>
      <c r="AQ18" s="25"/>
      <c r="AR18" s="25"/>
      <c r="AS18" s="25"/>
      <c r="AT18" s="10"/>
      <c r="AU18" s="12">
        <v>25200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25200</v>
      </c>
      <c r="BF18" s="15">
        <v>10200</v>
      </c>
      <c r="BG18" s="15">
        <v>10150.629999999999</v>
      </c>
      <c r="BH18" s="15">
        <v>25200</v>
      </c>
      <c r="BI18" s="15">
        <v>10200</v>
      </c>
      <c r="BJ18" s="242">
        <v>0</v>
      </c>
      <c r="BK18" s="242">
        <v>1708.52</v>
      </c>
      <c r="BL18" s="242"/>
      <c r="BM18" s="242">
        <v>1</v>
      </c>
      <c r="BN18" s="242">
        <v>5000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94">
        <v>10150.629999999999</v>
      </c>
      <c r="CC18" s="246" t="s">
        <v>634</v>
      </c>
      <c r="CD18" s="242">
        <v>0</v>
      </c>
      <c r="CE18" s="242">
        <v>0</v>
      </c>
      <c r="CF18" s="242">
        <v>0</v>
      </c>
      <c r="CG18" s="242">
        <v>0</v>
      </c>
      <c r="CH18" s="242">
        <v>0</v>
      </c>
      <c r="CI18" s="247" t="s">
        <v>633</v>
      </c>
      <c r="CJ18" s="248">
        <v>6902.43</v>
      </c>
      <c r="CK18" s="248">
        <v>6902.43</v>
      </c>
      <c r="CL18" s="248">
        <v>25200</v>
      </c>
      <c r="CM18" s="248">
        <v>0</v>
      </c>
    </row>
    <row r="19" spans="1:91" x14ac:dyDescent="0.25">
      <c r="A19" s="231" t="s">
        <v>668</v>
      </c>
      <c r="B19" s="232" t="s">
        <v>669</v>
      </c>
      <c r="C19" s="232" t="s">
        <v>641</v>
      </c>
      <c r="D19" s="233"/>
      <c r="E19" s="234">
        <v>33600</v>
      </c>
      <c r="F19" s="235">
        <v>33600</v>
      </c>
      <c r="G19" s="236"/>
      <c r="H19" s="237"/>
      <c r="I19" s="238">
        <v>33600</v>
      </c>
      <c r="J19" s="239"/>
      <c r="K19" s="240"/>
      <c r="L19" s="8">
        <v>13325.8</v>
      </c>
      <c r="M19" s="241">
        <v>18600</v>
      </c>
      <c r="N19" s="72"/>
      <c r="O19" s="100"/>
      <c r="P19" s="9"/>
      <c r="Q19" s="9">
        <v>7500</v>
      </c>
      <c r="R19" s="9"/>
      <c r="S19" s="152">
        <v>46054</v>
      </c>
      <c r="T19" s="10"/>
      <c r="U19" s="23"/>
      <c r="V19" s="11"/>
      <c r="W19" s="11"/>
      <c r="X19" s="8">
        <v>13325.8</v>
      </c>
      <c r="Y19" s="9"/>
      <c r="Z19" s="70">
        <v>10746.61</v>
      </c>
      <c r="AA19" s="71"/>
      <c r="AB19" s="108"/>
      <c r="AC19" s="9">
        <v>3243.22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13325.8</v>
      </c>
      <c r="AN19" s="9"/>
      <c r="AO19" s="9"/>
      <c r="AP19" s="10"/>
      <c r="AQ19" s="25"/>
      <c r="AR19" s="25"/>
      <c r="AS19" s="25"/>
      <c r="AT19" s="10"/>
      <c r="AU19" s="12">
        <v>33600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33600</v>
      </c>
      <c r="BF19" s="15">
        <v>18600</v>
      </c>
      <c r="BG19" s="15">
        <v>10746.61</v>
      </c>
      <c r="BH19" s="15">
        <v>33600</v>
      </c>
      <c r="BI19" s="15">
        <v>18600</v>
      </c>
      <c r="BJ19" s="242">
        <v>0</v>
      </c>
      <c r="BK19" s="242">
        <v>3243.22</v>
      </c>
      <c r="BL19" s="242"/>
      <c r="BM19" s="242">
        <v>1</v>
      </c>
      <c r="BN19" s="242">
        <v>7500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94">
        <v>10746.61</v>
      </c>
      <c r="CC19" s="246" t="s">
        <v>634</v>
      </c>
      <c r="CD19" s="242">
        <v>0</v>
      </c>
      <c r="CE19" s="242">
        <v>0</v>
      </c>
      <c r="CF19" s="242">
        <v>0</v>
      </c>
      <c r="CG19" s="242">
        <v>0</v>
      </c>
      <c r="CH19" s="242">
        <v>0</v>
      </c>
      <c r="CI19" s="247" t="s">
        <v>633</v>
      </c>
      <c r="CJ19" s="248">
        <v>13325.8</v>
      </c>
      <c r="CK19" s="248">
        <v>13325.8</v>
      </c>
      <c r="CL19" s="248">
        <v>33600</v>
      </c>
      <c r="CM19" s="248">
        <v>0</v>
      </c>
    </row>
    <row r="20" spans="1:91" x14ac:dyDescent="0.25">
      <c r="A20" s="231" t="s">
        <v>670</v>
      </c>
      <c r="B20" s="232" t="s">
        <v>671</v>
      </c>
      <c r="C20" s="232" t="s">
        <v>672</v>
      </c>
      <c r="D20" s="233"/>
      <c r="E20" s="234">
        <v>4480637.17</v>
      </c>
      <c r="F20" s="235">
        <v>4484786.17</v>
      </c>
      <c r="G20" s="236"/>
      <c r="H20" s="237"/>
      <c r="I20" s="238">
        <v>4480637.17</v>
      </c>
      <c r="J20" s="239"/>
      <c r="K20" s="240"/>
      <c r="L20" s="8">
        <v>4152425.08</v>
      </c>
      <c r="M20" s="241">
        <v>4290637.17</v>
      </c>
      <c r="N20" s="72"/>
      <c r="O20" s="100"/>
      <c r="P20" s="9"/>
      <c r="Q20" s="9">
        <v>150000</v>
      </c>
      <c r="R20" s="9"/>
      <c r="S20" s="152">
        <v>46174</v>
      </c>
      <c r="T20" s="10"/>
      <c r="U20" s="23"/>
      <c r="V20" s="11"/>
      <c r="W20" s="11"/>
      <c r="X20" s="8">
        <v>3058617.86</v>
      </c>
      <c r="Y20" s="9"/>
      <c r="Z20" s="70">
        <v>135443.15</v>
      </c>
      <c r="AA20" s="71"/>
      <c r="AB20" s="108"/>
      <c r="AC20" s="9">
        <v>99324.52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3058617.86</v>
      </c>
      <c r="AN20" s="9"/>
      <c r="AO20" s="9"/>
      <c r="AP20" s="10"/>
      <c r="AQ20" s="25"/>
      <c r="AR20" s="25"/>
      <c r="AS20" s="25"/>
      <c r="AT20" s="10"/>
      <c r="AU20" s="12">
        <v>3721370.17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4480637.17</v>
      </c>
      <c r="BF20" s="15">
        <v>4290637.17</v>
      </c>
      <c r="BG20" s="15">
        <v>135443.15</v>
      </c>
      <c r="BH20" s="15">
        <v>4480637.17</v>
      </c>
      <c r="BI20" s="15">
        <v>4290637.17</v>
      </c>
      <c r="BJ20" s="242">
        <v>0</v>
      </c>
      <c r="BK20" s="242">
        <v>99324.52</v>
      </c>
      <c r="BL20" s="242"/>
      <c r="BM20" s="242">
        <v>1</v>
      </c>
      <c r="BN20" s="242">
        <v>150000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94">
        <v>135443.15</v>
      </c>
      <c r="CC20" s="246" t="s">
        <v>634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3058617.86</v>
      </c>
      <c r="CK20" s="248">
        <v>3058617.86</v>
      </c>
      <c r="CL20" s="248">
        <v>3721370.17</v>
      </c>
      <c r="CM20" s="248">
        <v>0</v>
      </c>
    </row>
    <row r="21" spans="1:91" x14ac:dyDescent="0.25">
      <c r="A21" s="231" t="s">
        <v>673</v>
      </c>
      <c r="B21" s="232" t="s">
        <v>674</v>
      </c>
      <c r="C21" s="232" t="s">
        <v>640</v>
      </c>
      <c r="D21" s="233"/>
      <c r="E21" s="234">
        <v>280300</v>
      </c>
      <c r="F21" s="235">
        <v>284998</v>
      </c>
      <c r="G21" s="236"/>
      <c r="H21" s="237"/>
      <c r="I21" s="238">
        <v>280300</v>
      </c>
      <c r="J21" s="239"/>
      <c r="K21" s="240"/>
      <c r="L21" s="8">
        <v>155706.15</v>
      </c>
      <c r="M21" s="241">
        <v>180300</v>
      </c>
      <c r="N21" s="71"/>
      <c r="O21" s="100"/>
      <c r="P21" s="9"/>
      <c r="Q21" s="9">
        <v>65000</v>
      </c>
      <c r="R21" s="9"/>
      <c r="S21" s="152">
        <v>46174</v>
      </c>
      <c r="T21" s="10"/>
      <c r="U21" s="23"/>
      <c r="V21" s="11"/>
      <c r="W21" s="11"/>
      <c r="X21" s="8">
        <v>110948.44</v>
      </c>
      <c r="Y21" s="9"/>
      <c r="Z21" s="70">
        <v>61535.46</v>
      </c>
      <c r="AA21" s="71"/>
      <c r="AB21" s="108"/>
      <c r="AC21" s="9">
        <v>19615.580000000002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110948.44</v>
      </c>
      <c r="AN21" s="9"/>
      <c r="AO21" s="9"/>
      <c r="AP21" s="10"/>
      <c r="AQ21" s="25"/>
      <c r="AR21" s="25"/>
      <c r="AS21" s="25"/>
      <c r="AT21" s="10"/>
      <c r="AU21" s="12">
        <v>280300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280300</v>
      </c>
      <c r="BF21" s="15">
        <v>180300</v>
      </c>
      <c r="BG21" s="15">
        <v>61535.46</v>
      </c>
      <c r="BH21" s="15">
        <v>280300</v>
      </c>
      <c r="BI21" s="15">
        <v>180300</v>
      </c>
      <c r="BJ21" s="242">
        <v>0</v>
      </c>
      <c r="BK21" s="242">
        <v>19615.580000000002</v>
      </c>
      <c r="BL21" s="242"/>
      <c r="BM21" s="242">
        <v>1</v>
      </c>
      <c r="BN21" s="242">
        <v>65000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94">
        <v>61535.46</v>
      </c>
      <c r="CC21" s="246" t="s">
        <v>634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110948.44</v>
      </c>
      <c r="CK21" s="248">
        <v>110948.44</v>
      </c>
      <c r="CL21" s="248">
        <v>280300</v>
      </c>
      <c r="CM21" s="248">
        <v>0</v>
      </c>
    </row>
    <row r="22" spans="1:91" x14ac:dyDescent="0.25">
      <c r="A22" s="231" t="s">
        <v>675</v>
      </c>
      <c r="B22" s="232" t="s">
        <v>676</v>
      </c>
      <c r="C22" s="232" t="s">
        <v>677</v>
      </c>
      <c r="D22" s="233"/>
      <c r="E22" s="234">
        <v>1279000</v>
      </c>
      <c r="F22" s="235">
        <v>1279000</v>
      </c>
      <c r="G22" s="236"/>
      <c r="H22" s="237"/>
      <c r="I22" s="238">
        <v>1310859</v>
      </c>
      <c r="J22" s="239"/>
      <c r="K22" s="240"/>
      <c r="L22" s="8">
        <v>1034840.84</v>
      </c>
      <c r="M22" s="241">
        <v>1140859</v>
      </c>
      <c r="N22" s="71"/>
      <c r="O22" s="100"/>
      <c r="P22" s="9"/>
      <c r="Q22" s="9">
        <v>235000</v>
      </c>
      <c r="R22" s="9"/>
      <c r="S22" s="152">
        <v>46054</v>
      </c>
      <c r="T22" s="10"/>
      <c r="U22" s="23"/>
      <c r="V22" s="11"/>
      <c r="W22" s="11"/>
      <c r="X22" s="8">
        <v>988575.66</v>
      </c>
      <c r="Y22" s="9"/>
      <c r="Z22" s="70">
        <v>147308.18</v>
      </c>
      <c r="AA22" s="71"/>
      <c r="AB22" s="108"/>
      <c r="AC22" s="9">
        <v>200902.99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988575.66</v>
      </c>
      <c r="AN22" s="9"/>
      <c r="AO22" s="9"/>
      <c r="AP22" s="10"/>
      <c r="AQ22" s="25"/>
      <c r="AR22" s="25"/>
      <c r="AS22" s="25"/>
      <c r="AT22" s="10"/>
      <c r="AU22" s="12">
        <v>1242500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1310859</v>
      </c>
      <c r="BF22" s="15">
        <v>1140859</v>
      </c>
      <c r="BG22" s="15">
        <v>147308.18</v>
      </c>
      <c r="BH22" s="15">
        <v>1310859</v>
      </c>
      <c r="BI22" s="15">
        <v>1140859</v>
      </c>
      <c r="BJ22" s="242">
        <v>0</v>
      </c>
      <c r="BK22" s="242">
        <v>200902.99</v>
      </c>
      <c r="BL22" s="242"/>
      <c r="BM22" s="242">
        <v>1</v>
      </c>
      <c r="BN22" s="242">
        <v>235000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94">
        <v>147308.18</v>
      </c>
      <c r="CC22" s="246" t="s">
        <v>634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988575.66</v>
      </c>
      <c r="CK22" s="248">
        <v>988575.66</v>
      </c>
      <c r="CL22" s="248">
        <v>1242500</v>
      </c>
      <c r="CM22" s="248">
        <v>0</v>
      </c>
    </row>
    <row r="23" spans="1:91" x14ac:dyDescent="0.25">
      <c r="A23" s="231" t="s">
        <v>678</v>
      </c>
      <c r="B23" s="232" t="s">
        <v>679</v>
      </c>
      <c r="C23" s="232" t="s">
        <v>644</v>
      </c>
      <c r="D23" s="233"/>
      <c r="E23" s="234">
        <v>2909336</v>
      </c>
      <c r="F23" s="235">
        <v>2922020</v>
      </c>
      <c r="G23" s="236"/>
      <c r="H23" s="237"/>
      <c r="I23" s="238">
        <v>2922020</v>
      </c>
      <c r="J23" s="239"/>
      <c r="K23" s="240"/>
      <c r="L23" s="8">
        <v>2472700.85</v>
      </c>
      <c r="M23" s="241">
        <v>2522020</v>
      </c>
      <c r="N23" s="71"/>
      <c r="O23" s="100"/>
      <c r="P23" s="9"/>
      <c r="Q23" s="9">
        <v>400000</v>
      </c>
      <c r="R23" s="9"/>
      <c r="S23" s="152">
        <v>46722</v>
      </c>
      <c r="T23" s="10"/>
      <c r="U23" s="23"/>
      <c r="V23" s="11"/>
      <c r="W23" s="11"/>
      <c r="X23" s="8">
        <v>1087202.1399999999</v>
      </c>
      <c r="Y23" s="9"/>
      <c r="Z23" s="70">
        <v>172433.55</v>
      </c>
      <c r="AA23" s="71"/>
      <c r="AB23" s="108"/>
      <c r="AC23" s="9">
        <v>135948.31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1087202.1399999999</v>
      </c>
      <c r="AN23" s="9"/>
      <c r="AO23" s="9"/>
      <c r="AP23" s="10"/>
      <c r="AQ23" s="25"/>
      <c r="AR23" s="25"/>
      <c r="AS23" s="25"/>
      <c r="AT23" s="10"/>
      <c r="AU23" s="12">
        <v>2181947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2922020</v>
      </c>
      <c r="BF23" s="15">
        <v>2522020</v>
      </c>
      <c r="BG23" s="15">
        <v>172433.55</v>
      </c>
      <c r="BH23" s="15">
        <v>2922020</v>
      </c>
      <c r="BI23" s="15">
        <v>2522020</v>
      </c>
      <c r="BJ23" s="242">
        <v>0</v>
      </c>
      <c r="BK23" s="242">
        <v>135948.31</v>
      </c>
      <c r="BL23" s="242"/>
      <c r="BM23" s="242">
        <v>1</v>
      </c>
      <c r="BN23" s="242">
        <v>400000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94">
        <v>172433.55</v>
      </c>
      <c r="CC23" s="246" t="s">
        <v>634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1087202.1399999999</v>
      </c>
      <c r="CK23" s="248">
        <v>1087202.1399999999</v>
      </c>
      <c r="CL23" s="248">
        <v>2181947</v>
      </c>
      <c r="CM23" s="248">
        <v>0</v>
      </c>
    </row>
    <row r="24" spans="1:91" x14ac:dyDescent="0.25">
      <c r="A24" s="231" t="s">
        <v>680</v>
      </c>
      <c r="B24" s="232" t="s">
        <v>681</v>
      </c>
      <c r="C24" s="232" t="s">
        <v>682</v>
      </c>
      <c r="D24" s="233"/>
      <c r="E24" s="234">
        <v>26800</v>
      </c>
      <c r="F24" s="235">
        <v>26800</v>
      </c>
      <c r="G24" s="236"/>
      <c r="H24" s="237"/>
      <c r="I24" s="238">
        <v>26800</v>
      </c>
      <c r="J24" s="239"/>
      <c r="K24" s="240"/>
      <c r="L24" s="8">
        <v>22371.97</v>
      </c>
      <c r="M24" s="241">
        <v>24300</v>
      </c>
      <c r="N24" s="71"/>
      <c r="O24" s="100"/>
      <c r="P24" s="9"/>
      <c r="Q24" s="9">
        <v>2500</v>
      </c>
      <c r="R24" s="9"/>
      <c r="S24" s="152">
        <v>46357</v>
      </c>
      <c r="T24" s="10"/>
      <c r="U24" s="23"/>
      <c r="V24" s="11"/>
      <c r="W24" s="11"/>
      <c r="X24" s="8">
        <v>9014.25</v>
      </c>
      <c r="Y24" s="9"/>
      <c r="Z24" s="70">
        <v>927.39</v>
      </c>
      <c r="AA24" s="71"/>
      <c r="AB24" s="108"/>
      <c r="AC24" s="9">
        <v>927.39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9014.25</v>
      </c>
      <c r="AN24" s="9"/>
      <c r="AO24" s="9"/>
      <c r="AP24" s="10"/>
      <c r="AQ24" s="25"/>
      <c r="AR24" s="25"/>
      <c r="AS24" s="25"/>
      <c r="AT24" s="10"/>
      <c r="AU24" s="12">
        <v>26800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26800</v>
      </c>
      <c r="BF24" s="15">
        <v>24300</v>
      </c>
      <c r="BG24" s="15">
        <v>927.39</v>
      </c>
      <c r="BH24" s="15">
        <v>26800</v>
      </c>
      <c r="BI24" s="15">
        <v>24300</v>
      </c>
      <c r="BJ24" s="242">
        <v>0</v>
      </c>
      <c r="BK24" s="242">
        <v>927.39</v>
      </c>
      <c r="BL24" s="242"/>
      <c r="BM24" s="242">
        <v>1</v>
      </c>
      <c r="BN24" s="242">
        <v>2500</v>
      </c>
      <c r="BO24" s="242">
        <v>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94">
        <v>927.39</v>
      </c>
      <c r="CC24" s="246" t="s">
        <v>634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9014.25</v>
      </c>
      <c r="CK24" s="248">
        <v>9014.25</v>
      </c>
      <c r="CL24" s="248">
        <v>26800</v>
      </c>
      <c r="CM24" s="248">
        <v>0</v>
      </c>
    </row>
    <row r="25" spans="1:91" x14ac:dyDescent="0.25">
      <c r="A25" s="231" t="s">
        <v>683</v>
      </c>
      <c r="B25" s="232" t="s">
        <v>684</v>
      </c>
      <c r="C25" s="232" t="s">
        <v>672</v>
      </c>
      <c r="D25" s="233"/>
      <c r="E25" s="234">
        <v>254582</v>
      </c>
      <c r="F25" s="235">
        <v>254582</v>
      </c>
      <c r="G25" s="236"/>
      <c r="H25" s="237"/>
      <c r="I25" s="238">
        <v>254582</v>
      </c>
      <c r="J25" s="249"/>
      <c r="K25" s="240"/>
      <c r="L25" s="8">
        <v>234657.45</v>
      </c>
      <c r="M25" s="241">
        <v>249582</v>
      </c>
      <c r="N25" s="71"/>
      <c r="O25" s="100"/>
      <c r="P25" s="9"/>
      <c r="Q25" s="9">
        <v>5000</v>
      </c>
      <c r="R25" s="9"/>
      <c r="S25" s="152">
        <v>46174</v>
      </c>
      <c r="T25" s="10"/>
      <c r="U25" s="23"/>
      <c r="V25" s="11"/>
      <c r="W25" s="11"/>
      <c r="X25" s="8">
        <v>48130.95</v>
      </c>
      <c r="Y25" s="9"/>
      <c r="Z25" s="70">
        <v>0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48130.95</v>
      </c>
      <c r="AN25" s="9"/>
      <c r="AO25" s="9"/>
      <c r="AP25" s="10"/>
      <c r="AQ25" s="25"/>
      <c r="AR25" s="25"/>
      <c r="AS25" s="25"/>
      <c r="AT25" s="10"/>
      <c r="AU25" s="12">
        <v>7395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254582</v>
      </c>
      <c r="BF25" s="15">
        <v>249582</v>
      </c>
      <c r="BG25" s="242">
        <v>0</v>
      </c>
      <c r="BH25" s="15">
        <v>254582</v>
      </c>
      <c r="BI25" s="15">
        <v>249582</v>
      </c>
      <c r="BJ25" s="242">
        <v>0</v>
      </c>
      <c r="BK25" s="242">
        <v>0</v>
      </c>
      <c r="BL25" s="242"/>
      <c r="BM25" s="242">
        <v>1</v>
      </c>
      <c r="BN25" s="242">
        <v>5000</v>
      </c>
      <c r="BO25" s="242">
        <v>0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 t="s">
        <v>634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48130.95</v>
      </c>
      <c r="CK25" s="248">
        <v>48130.95</v>
      </c>
      <c r="CL25" s="248">
        <v>7395</v>
      </c>
      <c r="CM25" s="248">
        <v>0</v>
      </c>
    </row>
    <row r="26" spans="1:91" x14ac:dyDescent="0.25">
      <c r="A26" s="231" t="s">
        <v>685</v>
      </c>
      <c r="B26" s="232" t="s">
        <v>686</v>
      </c>
      <c r="C26" s="232" t="s">
        <v>640</v>
      </c>
      <c r="D26" s="233"/>
      <c r="E26" s="234">
        <v>8753825</v>
      </c>
      <c r="F26" s="235">
        <v>8753825</v>
      </c>
      <c r="G26" s="236"/>
      <c r="H26" s="237"/>
      <c r="I26" s="238">
        <v>8753825</v>
      </c>
      <c r="J26" s="249"/>
      <c r="K26" s="240"/>
      <c r="L26" s="8">
        <v>6664609.8600000003</v>
      </c>
      <c r="M26" s="241">
        <v>7153825</v>
      </c>
      <c r="N26" s="71"/>
      <c r="O26" s="100"/>
      <c r="P26" s="9"/>
      <c r="Q26" s="9">
        <v>1150000</v>
      </c>
      <c r="R26" s="9"/>
      <c r="S26" s="152">
        <v>46054</v>
      </c>
      <c r="T26" s="10"/>
      <c r="U26" s="23"/>
      <c r="V26" s="11"/>
      <c r="W26" s="11"/>
      <c r="X26" s="8">
        <v>6653700.2000000002</v>
      </c>
      <c r="Y26" s="9"/>
      <c r="Z26" s="70">
        <v>1488143.8</v>
      </c>
      <c r="AA26" s="71"/>
      <c r="AB26" s="108"/>
      <c r="AC26" s="9">
        <v>862992.52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6653700.2000000002</v>
      </c>
      <c r="AN26" s="9"/>
      <c r="AO26" s="9"/>
      <c r="AP26" s="10"/>
      <c r="AQ26" s="25"/>
      <c r="AR26" s="25"/>
      <c r="AS26" s="25"/>
      <c r="AT26" s="10"/>
      <c r="AU26" s="12">
        <v>8405270.3100000005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8753825</v>
      </c>
      <c r="BF26" s="15">
        <v>7153825</v>
      </c>
      <c r="BG26" s="15">
        <v>1488143.8</v>
      </c>
      <c r="BH26" s="15">
        <v>8753825</v>
      </c>
      <c r="BI26" s="15">
        <v>7153825</v>
      </c>
      <c r="BJ26" s="242">
        <v>0</v>
      </c>
      <c r="BK26" s="242">
        <v>862992.52</v>
      </c>
      <c r="BL26" s="242"/>
      <c r="BM26" s="242">
        <v>1</v>
      </c>
      <c r="BN26" s="242">
        <v>1150000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94">
        <v>1488143.8</v>
      </c>
      <c r="CC26" s="246" t="s">
        <v>634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6653700.2000000002</v>
      </c>
      <c r="CK26" s="248">
        <v>6653700.2000000002</v>
      </c>
      <c r="CL26" s="248">
        <v>8405270.3100000005</v>
      </c>
      <c r="CM26" s="248">
        <v>0</v>
      </c>
    </row>
    <row r="27" spans="1:91" x14ac:dyDescent="0.25">
      <c r="A27" s="231" t="s">
        <v>687</v>
      </c>
      <c r="B27" s="232" t="s">
        <v>688</v>
      </c>
      <c r="C27" s="232" t="s">
        <v>677</v>
      </c>
      <c r="D27" s="233"/>
      <c r="E27" s="234">
        <v>2768000</v>
      </c>
      <c r="F27" s="235">
        <v>2883856</v>
      </c>
      <c r="G27" s="236"/>
      <c r="H27" s="237"/>
      <c r="I27" s="238">
        <v>2883856</v>
      </c>
      <c r="J27" s="239"/>
      <c r="K27" s="240"/>
      <c r="L27" s="8">
        <v>2485199.73</v>
      </c>
      <c r="M27" s="241">
        <v>2683856</v>
      </c>
      <c r="N27" s="71"/>
      <c r="O27" s="100"/>
      <c r="P27" s="9"/>
      <c r="Q27" s="9">
        <v>260000</v>
      </c>
      <c r="R27" s="9"/>
      <c r="S27" s="152">
        <v>46054</v>
      </c>
      <c r="T27" s="10"/>
      <c r="U27" s="23"/>
      <c r="V27" s="11"/>
      <c r="W27" s="11"/>
      <c r="X27" s="8">
        <v>2470153.4300000002</v>
      </c>
      <c r="Y27" s="9"/>
      <c r="Z27" s="70">
        <v>184074.96</v>
      </c>
      <c r="AA27" s="71"/>
      <c r="AB27" s="108"/>
      <c r="AC27" s="9">
        <v>204044.04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2470153.4300000002</v>
      </c>
      <c r="AN27" s="9"/>
      <c r="AO27" s="9"/>
      <c r="AP27" s="10"/>
      <c r="AQ27" s="25"/>
      <c r="AR27" s="25"/>
      <c r="AS27" s="25"/>
      <c r="AT27" s="10"/>
      <c r="AU27" s="12">
        <v>2644025.35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2883856</v>
      </c>
      <c r="BF27" s="15">
        <v>2683856</v>
      </c>
      <c r="BG27" s="15">
        <v>184074.96</v>
      </c>
      <c r="BH27" s="15">
        <v>2883856</v>
      </c>
      <c r="BI27" s="15">
        <v>2683856</v>
      </c>
      <c r="BJ27" s="242">
        <v>0</v>
      </c>
      <c r="BK27" s="242">
        <v>204044.04</v>
      </c>
      <c r="BL27" s="242"/>
      <c r="BM27" s="242">
        <v>1</v>
      </c>
      <c r="BN27" s="242">
        <v>260000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94">
        <v>184074.96</v>
      </c>
      <c r="CC27" s="246" t="s">
        <v>634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2470153.4300000002</v>
      </c>
      <c r="CK27" s="248">
        <v>2470153.4300000002</v>
      </c>
      <c r="CL27" s="248">
        <v>2644025.35</v>
      </c>
      <c r="CM27" s="248">
        <v>0</v>
      </c>
    </row>
    <row r="28" spans="1:91" x14ac:dyDescent="0.25">
      <c r="A28" s="231" t="s">
        <v>689</v>
      </c>
      <c r="B28" s="232" t="s">
        <v>690</v>
      </c>
      <c r="C28" s="232" t="s">
        <v>641</v>
      </c>
      <c r="D28" s="233"/>
      <c r="E28" s="234">
        <v>41000</v>
      </c>
      <c r="F28" s="235">
        <v>41000</v>
      </c>
      <c r="G28" s="236"/>
      <c r="H28" s="237"/>
      <c r="I28" s="238">
        <v>41000</v>
      </c>
      <c r="J28" s="239"/>
      <c r="K28" s="240"/>
      <c r="L28" s="8">
        <v>34213.68</v>
      </c>
      <c r="M28" s="241">
        <v>40000</v>
      </c>
      <c r="N28" s="239"/>
      <c r="O28" s="240"/>
      <c r="P28" s="9"/>
      <c r="Q28" s="9">
        <v>1000</v>
      </c>
      <c r="R28" s="9"/>
      <c r="S28" s="152">
        <v>46054</v>
      </c>
      <c r="T28" s="10"/>
      <c r="U28" s="23"/>
      <c r="V28" s="11"/>
      <c r="W28" s="11"/>
      <c r="X28" s="8">
        <v>9723.2999999999993</v>
      </c>
      <c r="Y28" s="9"/>
      <c r="Z28" s="70">
        <v>0</v>
      </c>
      <c r="AA28" s="71"/>
      <c r="AB28" s="108"/>
      <c r="AC28" s="9">
        <v>0</v>
      </c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9723.2999999999993</v>
      </c>
      <c r="AN28" s="9"/>
      <c r="AO28" s="9"/>
      <c r="AP28" s="10"/>
      <c r="AQ28" s="25"/>
      <c r="AR28" s="25"/>
      <c r="AS28" s="25"/>
      <c r="AT28" s="10"/>
      <c r="AU28" s="12">
        <v>9460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41000</v>
      </c>
      <c r="BF28" s="15">
        <v>40000</v>
      </c>
      <c r="BG28" s="242">
        <v>0</v>
      </c>
      <c r="BH28" s="15">
        <v>41000</v>
      </c>
      <c r="BI28" s="15">
        <v>40000</v>
      </c>
      <c r="BJ28" s="242">
        <v>0</v>
      </c>
      <c r="BK28" s="242">
        <v>0</v>
      </c>
      <c r="BL28" s="242"/>
      <c r="BM28" s="242">
        <v>1</v>
      </c>
      <c r="BN28" s="242">
        <v>1000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 t="s">
        <v>634</v>
      </c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9723.2999999999993</v>
      </c>
      <c r="CK28" s="248">
        <v>9723.2999999999993</v>
      </c>
      <c r="CL28" s="248">
        <v>9460</v>
      </c>
      <c r="CM28" s="248">
        <v>0</v>
      </c>
    </row>
    <row r="29" spans="1:91" x14ac:dyDescent="0.25">
      <c r="A29" s="231" t="s">
        <v>691</v>
      </c>
      <c r="B29" s="232" t="s">
        <v>692</v>
      </c>
      <c r="C29" s="232" t="s">
        <v>693</v>
      </c>
      <c r="D29" s="233"/>
      <c r="E29" s="234">
        <v>77800</v>
      </c>
      <c r="F29" s="235">
        <v>77800</v>
      </c>
      <c r="G29" s="236"/>
      <c r="H29" s="237"/>
      <c r="I29" s="238">
        <v>77800</v>
      </c>
      <c r="J29" s="239"/>
      <c r="K29" s="240"/>
      <c r="L29" s="8">
        <v>27129.15</v>
      </c>
      <c r="M29" s="241">
        <v>27800</v>
      </c>
      <c r="N29" s="71"/>
      <c r="O29" s="100"/>
      <c r="P29" s="9"/>
      <c r="Q29" s="9">
        <v>25000</v>
      </c>
      <c r="R29" s="9"/>
      <c r="S29" s="152">
        <v>46054</v>
      </c>
      <c r="T29" s="10"/>
      <c r="U29" s="23"/>
      <c r="V29" s="11"/>
      <c r="W29" s="11"/>
      <c r="X29" s="8">
        <v>21477.599999999999</v>
      </c>
      <c r="Y29" s="9"/>
      <c r="Z29" s="70">
        <v>38628.78</v>
      </c>
      <c r="AA29" s="71"/>
      <c r="AB29" s="108"/>
      <c r="AC29" s="9">
        <v>10169.32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21477.599999999999</v>
      </c>
      <c r="AN29" s="9"/>
      <c r="AO29" s="9"/>
      <c r="AP29" s="10"/>
      <c r="AQ29" s="25"/>
      <c r="AR29" s="25"/>
      <c r="AS29" s="25"/>
      <c r="AT29" s="10"/>
      <c r="AU29" s="12">
        <v>60700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77800</v>
      </c>
      <c r="BF29" s="15">
        <v>27800</v>
      </c>
      <c r="BG29" s="15">
        <v>38628.78</v>
      </c>
      <c r="BH29" s="15">
        <v>77800</v>
      </c>
      <c r="BI29" s="15">
        <v>27800</v>
      </c>
      <c r="BJ29" s="242">
        <v>0</v>
      </c>
      <c r="BK29" s="242">
        <v>10169.32</v>
      </c>
      <c r="BL29" s="242"/>
      <c r="BM29" s="242">
        <v>1</v>
      </c>
      <c r="BN29" s="242">
        <v>25000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94">
        <v>38628.78</v>
      </c>
      <c r="CC29" s="246" t="s">
        <v>634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21477.599999999999</v>
      </c>
      <c r="CK29" s="248">
        <v>21477.599999999999</v>
      </c>
      <c r="CL29" s="248">
        <v>60700</v>
      </c>
      <c r="CM29" s="248">
        <v>0</v>
      </c>
    </row>
    <row r="30" spans="1:91" x14ac:dyDescent="0.25">
      <c r="A30" s="231" t="s">
        <v>694</v>
      </c>
      <c r="B30" s="232" t="s">
        <v>695</v>
      </c>
      <c r="C30" s="232" t="s">
        <v>641</v>
      </c>
      <c r="D30" s="233"/>
      <c r="E30" s="234">
        <v>58462.63</v>
      </c>
      <c r="F30" s="235">
        <v>58462.63</v>
      </c>
      <c r="G30" s="236"/>
      <c r="H30" s="237"/>
      <c r="I30" s="238">
        <v>49900</v>
      </c>
      <c r="J30" s="239"/>
      <c r="K30" s="240"/>
      <c r="L30" s="8">
        <v>46278.7</v>
      </c>
      <c r="M30" s="241">
        <v>47900</v>
      </c>
      <c r="N30" s="71"/>
      <c r="O30" s="100"/>
      <c r="P30" s="9"/>
      <c r="Q30" s="9">
        <v>2000</v>
      </c>
      <c r="R30" s="9"/>
      <c r="S30" s="152">
        <v>46113</v>
      </c>
      <c r="T30" s="10"/>
      <c r="U30" s="23"/>
      <c r="V30" s="11"/>
      <c r="W30" s="11"/>
      <c r="X30" s="8">
        <v>5166.05</v>
      </c>
      <c r="Y30" s="9"/>
      <c r="Z30" s="70">
        <v>0</v>
      </c>
      <c r="AA30" s="71"/>
      <c r="AB30" s="108"/>
      <c r="AC30" s="9">
        <v>0</v>
      </c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5166.05</v>
      </c>
      <c r="AN30" s="9"/>
      <c r="AO30" s="9"/>
      <c r="AP30" s="10"/>
      <c r="AQ30" s="25"/>
      <c r="AR30" s="25"/>
      <c r="AS30" s="25"/>
      <c r="AT30" s="10"/>
      <c r="AU30" s="12">
        <v>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49900</v>
      </c>
      <c r="BF30" s="15">
        <v>47900</v>
      </c>
      <c r="BG30" s="242">
        <v>0</v>
      </c>
      <c r="BH30" s="15">
        <v>49900</v>
      </c>
      <c r="BI30" s="15">
        <v>47900</v>
      </c>
      <c r="BJ30" s="242">
        <v>0</v>
      </c>
      <c r="BK30" s="242">
        <v>0</v>
      </c>
      <c r="BL30" s="242"/>
      <c r="BM30" s="242">
        <v>1</v>
      </c>
      <c r="BN30" s="242">
        <v>2000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 t="s">
        <v>634</v>
      </c>
      <c r="CD30" s="242">
        <v>0</v>
      </c>
      <c r="CE30" s="242">
        <v>0</v>
      </c>
      <c r="CF30" s="242">
        <v>0</v>
      </c>
      <c r="CG30" s="242">
        <v>0</v>
      </c>
      <c r="CH30" s="242">
        <v>0</v>
      </c>
      <c r="CI30" s="247" t="s">
        <v>633</v>
      </c>
      <c r="CJ30" s="248">
        <v>5166.05</v>
      </c>
      <c r="CK30" s="248">
        <v>5166.05</v>
      </c>
      <c r="CL30" s="248">
        <v>0</v>
      </c>
      <c r="CM30" s="248">
        <v>0</v>
      </c>
    </row>
    <row r="31" spans="1:91" x14ac:dyDescent="0.25">
      <c r="A31" s="231" t="s">
        <v>696</v>
      </c>
      <c r="B31" s="232" t="s">
        <v>697</v>
      </c>
      <c r="C31" s="232" t="s">
        <v>693</v>
      </c>
      <c r="D31" s="233"/>
      <c r="E31" s="234">
        <v>9200</v>
      </c>
      <c r="F31" s="235">
        <v>9200</v>
      </c>
      <c r="G31" s="236"/>
      <c r="H31" s="237"/>
      <c r="I31" s="238">
        <v>9200</v>
      </c>
      <c r="J31" s="239"/>
      <c r="K31" s="240"/>
      <c r="L31" s="8">
        <v>2430.09</v>
      </c>
      <c r="M31" s="241">
        <v>4200</v>
      </c>
      <c r="N31" s="71"/>
      <c r="O31" s="100"/>
      <c r="P31" s="9"/>
      <c r="Q31" s="9">
        <v>500</v>
      </c>
      <c r="R31" s="9"/>
      <c r="S31" s="152">
        <v>46054</v>
      </c>
      <c r="T31" s="10"/>
      <c r="U31" s="23"/>
      <c r="V31" s="11"/>
      <c r="W31" s="11"/>
      <c r="X31" s="8">
        <v>3089.67</v>
      </c>
      <c r="Y31" s="9"/>
      <c r="Z31" s="70">
        <v>3678.18</v>
      </c>
      <c r="AA31" s="71"/>
      <c r="AB31" s="108"/>
      <c r="AC31" s="9">
        <v>0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3089.67</v>
      </c>
      <c r="AN31" s="9"/>
      <c r="AO31" s="9"/>
      <c r="AP31" s="10"/>
      <c r="AQ31" s="25"/>
      <c r="AR31" s="25"/>
      <c r="AS31" s="25"/>
      <c r="AT31" s="10"/>
      <c r="AU31" s="12">
        <v>9200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9200</v>
      </c>
      <c r="BF31" s="15">
        <v>4200</v>
      </c>
      <c r="BG31" s="15">
        <v>3678.18</v>
      </c>
      <c r="BH31" s="15">
        <v>9200</v>
      </c>
      <c r="BI31" s="15">
        <v>4200</v>
      </c>
      <c r="BJ31" s="242">
        <v>0</v>
      </c>
      <c r="BK31" s="242">
        <v>0</v>
      </c>
      <c r="BL31" s="242"/>
      <c r="BM31" s="242">
        <v>1</v>
      </c>
      <c r="BN31" s="242">
        <v>500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94">
        <v>3678.18</v>
      </c>
      <c r="CC31" s="246" t="s">
        <v>634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3089.67</v>
      </c>
      <c r="CK31" s="248">
        <v>3089.67</v>
      </c>
      <c r="CL31" s="248">
        <v>9200</v>
      </c>
      <c r="CM31" s="248">
        <v>0</v>
      </c>
    </row>
    <row r="32" spans="1:91" x14ac:dyDescent="0.25">
      <c r="A32" s="231" t="s">
        <v>698</v>
      </c>
      <c r="B32" s="232" t="s">
        <v>699</v>
      </c>
      <c r="C32" s="232" t="s">
        <v>640</v>
      </c>
      <c r="D32" s="233"/>
      <c r="E32" s="234">
        <v>644900</v>
      </c>
      <c r="F32" s="235">
        <v>644900</v>
      </c>
      <c r="G32" s="236"/>
      <c r="H32" s="237"/>
      <c r="I32" s="238">
        <v>644900</v>
      </c>
      <c r="J32" s="239"/>
      <c r="K32" s="240"/>
      <c r="L32" s="8">
        <v>624606.69999999995</v>
      </c>
      <c r="M32" s="241">
        <v>624400</v>
      </c>
      <c r="N32" s="71"/>
      <c r="O32" s="100"/>
      <c r="P32" s="9"/>
      <c r="Q32" s="9">
        <v>20000</v>
      </c>
      <c r="R32" s="9"/>
      <c r="S32" s="152">
        <v>46204</v>
      </c>
      <c r="T32" s="10"/>
      <c r="U32" s="23"/>
      <c r="V32" s="11"/>
      <c r="W32" s="11"/>
      <c r="X32" s="8">
        <v>9847.0300000000007</v>
      </c>
      <c r="Y32" s="9"/>
      <c r="Z32" s="70">
        <v>0</v>
      </c>
      <c r="AA32" s="71"/>
      <c r="AB32" s="108"/>
      <c r="AC32" s="9">
        <v>0</v>
      </c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9847.0300000000007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644900</v>
      </c>
      <c r="BF32" s="15">
        <v>624400</v>
      </c>
      <c r="BG32" s="242">
        <v>0</v>
      </c>
      <c r="BH32" s="15">
        <v>644900</v>
      </c>
      <c r="BI32" s="15">
        <v>624400</v>
      </c>
      <c r="BJ32" s="242">
        <v>0</v>
      </c>
      <c r="BK32" s="242">
        <v>0</v>
      </c>
      <c r="BL32" s="242"/>
      <c r="BM32" s="242">
        <v>1</v>
      </c>
      <c r="BN32" s="242">
        <v>20000</v>
      </c>
      <c r="BO32" s="242">
        <v>0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 t="s">
        <v>634</v>
      </c>
      <c r="CD32" s="242">
        <v>0</v>
      </c>
      <c r="CE32" s="242">
        <v>0</v>
      </c>
      <c r="CF32" s="242">
        <v>0</v>
      </c>
      <c r="CG32" s="242">
        <v>0</v>
      </c>
      <c r="CH32" s="242">
        <v>0</v>
      </c>
      <c r="CI32" s="247" t="s">
        <v>633</v>
      </c>
      <c r="CJ32" s="248">
        <v>9847.0300000000007</v>
      </c>
      <c r="CK32" s="248">
        <v>9847.0300000000007</v>
      </c>
      <c r="CL32" s="248">
        <v>0</v>
      </c>
      <c r="CM32" s="248">
        <v>0</v>
      </c>
    </row>
    <row r="33" spans="1:91" x14ac:dyDescent="0.25">
      <c r="A33" s="231" t="s">
        <v>700</v>
      </c>
      <c r="B33" s="232" t="s">
        <v>701</v>
      </c>
      <c r="C33" s="232" t="s">
        <v>677</v>
      </c>
      <c r="D33" s="233"/>
      <c r="E33" s="234">
        <v>325000</v>
      </c>
      <c r="F33" s="235">
        <v>325000</v>
      </c>
      <c r="G33" s="236"/>
      <c r="H33" s="237"/>
      <c r="I33" s="238">
        <v>325000</v>
      </c>
      <c r="J33" s="239"/>
      <c r="K33" s="240"/>
      <c r="L33" s="8">
        <v>314164.36</v>
      </c>
      <c r="M33" s="241">
        <v>307000</v>
      </c>
      <c r="N33" s="71"/>
      <c r="O33" s="100"/>
      <c r="P33" s="9"/>
      <c r="Q33" s="9">
        <v>10000</v>
      </c>
      <c r="R33" s="9"/>
      <c r="S33" s="152">
        <v>46204</v>
      </c>
      <c r="T33" s="10"/>
      <c r="U33" s="23"/>
      <c r="V33" s="11"/>
      <c r="W33" s="11"/>
      <c r="X33" s="8">
        <v>2170.4899999999998</v>
      </c>
      <c r="Y33" s="9"/>
      <c r="Z33" s="70">
        <v>0</v>
      </c>
      <c r="AA33" s="71"/>
      <c r="AB33" s="108"/>
      <c r="AC33" s="9">
        <v>0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2170.4899999999998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325000</v>
      </c>
      <c r="BF33" s="15">
        <v>307000</v>
      </c>
      <c r="BG33" s="242">
        <v>0</v>
      </c>
      <c r="BH33" s="15">
        <v>325000</v>
      </c>
      <c r="BI33" s="15">
        <v>307000</v>
      </c>
      <c r="BJ33" s="242">
        <v>0</v>
      </c>
      <c r="BK33" s="242">
        <v>0</v>
      </c>
      <c r="BL33" s="242"/>
      <c r="BM33" s="242">
        <v>1</v>
      </c>
      <c r="BN33" s="242">
        <v>10000</v>
      </c>
      <c r="BO33" s="242">
        <v>0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 t="s">
        <v>634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2170.4899999999998</v>
      </c>
      <c r="CK33" s="248">
        <v>2170.4899999999998</v>
      </c>
      <c r="CL33" s="248">
        <v>0</v>
      </c>
      <c r="CM33" s="248">
        <v>0</v>
      </c>
    </row>
    <row r="34" spans="1:91" x14ac:dyDescent="0.25">
      <c r="A34" s="231" t="s">
        <v>702</v>
      </c>
      <c r="B34" s="232" t="s">
        <v>703</v>
      </c>
      <c r="C34" s="232" t="s">
        <v>672</v>
      </c>
      <c r="D34" s="233"/>
      <c r="E34" s="234">
        <v>1157000</v>
      </c>
      <c r="F34" s="235">
        <v>1157000</v>
      </c>
      <c r="G34" s="236"/>
      <c r="H34" s="237"/>
      <c r="I34" s="238">
        <v>1157000</v>
      </c>
      <c r="J34" s="239"/>
      <c r="K34" s="240"/>
      <c r="L34" s="8">
        <v>1147217.46</v>
      </c>
      <c r="M34" s="241">
        <v>1147000</v>
      </c>
      <c r="N34" s="71"/>
      <c r="O34" s="100"/>
      <c r="P34" s="9"/>
      <c r="Q34" s="9">
        <v>10000</v>
      </c>
      <c r="R34" s="9"/>
      <c r="S34" s="152">
        <v>46204</v>
      </c>
      <c r="T34" s="10"/>
      <c r="U34" s="23"/>
      <c r="V34" s="11"/>
      <c r="W34" s="11"/>
      <c r="X34" s="8">
        <v>8926.09</v>
      </c>
      <c r="Y34" s="9"/>
      <c r="Z34" s="70">
        <v>0</v>
      </c>
      <c r="AA34" s="71"/>
      <c r="AB34" s="108"/>
      <c r="AC34" s="9">
        <v>0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8926.09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1157000</v>
      </c>
      <c r="BF34" s="15">
        <v>1147000</v>
      </c>
      <c r="BG34" s="242">
        <v>0</v>
      </c>
      <c r="BH34" s="15">
        <v>1157000</v>
      </c>
      <c r="BI34" s="15">
        <v>1147000</v>
      </c>
      <c r="BJ34" s="242">
        <v>0</v>
      </c>
      <c r="BK34" s="242">
        <v>0</v>
      </c>
      <c r="BL34" s="242"/>
      <c r="BM34" s="242">
        <v>1</v>
      </c>
      <c r="BN34" s="242">
        <v>10000</v>
      </c>
      <c r="BO34" s="242">
        <v>0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 t="s">
        <v>634</v>
      </c>
      <c r="CD34" s="242">
        <v>0</v>
      </c>
      <c r="CE34" s="242">
        <v>0</v>
      </c>
      <c r="CF34" s="242">
        <v>0</v>
      </c>
      <c r="CG34" s="242">
        <v>0</v>
      </c>
      <c r="CH34" s="242">
        <v>0</v>
      </c>
      <c r="CI34" s="247" t="s">
        <v>633</v>
      </c>
      <c r="CJ34" s="248">
        <v>8926.09</v>
      </c>
      <c r="CK34" s="248">
        <v>8926.09</v>
      </c>
      <c r="CL34" s="248">
        <v>0</v>
      </c>
      <c r="CM34" s="248">
        <v>0</v>
      </c>
    </row>
    <row r="35" spans="1:91" x14ac:dyDescent="0.25">
      <c r="A35" s="231" t="s">
        <v>704</v>
      </c>
      <c r="B35" s="232" t="s">
        <v>705</v>
      </c>
      <c r="C35" s="232" t="s">
        <v>672</v>
      </c>
      <c r="D35" s="233"/>
      <c r="E35" s="234">
        <v>83030</v>
      </c>
      <c r="F35" s="235">
        <v>82490</v>
      </c>
      <c r="G35" s="236"/>
      <c r="H35" s="237"/>
      <c r="I35" s="238">
        <v>83030</v>
      </c>
      <c r="J35" s="239"/>
      <c r="K35" s="240"/>
      <c r="L35" s="8">
        <v>123739.75</v>
      </c>
      <c r="M35" s="241">
        <v>78030</v>
      </c>
      <c r="N35" s="71"/>
      <c r="O35" s="100"/>
      <c r="P35" s="9"/>
      <c r="Q35" s="9">
        <v>5000</v>
      </c>
      <c r="R35" s="9"/>
      <c r="S35" s="152">
        <v>46054</v>
      </c>
      <c r="T35" s="10"/>
      <c r="U35" s="23"/>
      <c r="V35" s="11"/>
      <c r="W35" s="11"/>
      <c r="X35" s="8">
        <v>64563.26</v>
      </c>
      <c r="Y35" s="9"/>
      <c r="Z35" s="70">
        <v>4137.08</v>
      </c>
      <c r="AA35" s="71"/>
      <c r="AB35" s="108"/>
      <c r="AC35" s="9">
        <v>0</v>
      </c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64563.26</v>
      </c>
      <c r="AN35" s="9"/>
      <c r="AO35" s="9"/>
      <c r="AP35" s="10"/>
      <c r="AQ35" s="25"/>
      <c r="AR35" s="25"/>
      <c r="AS35" s="25"/>
      <c r="AT35" s="10"/>
      <c r="AU35" s="12">
        <v>37013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83030</v>
      </c>
      <c r="BF35" s="15">
        <v>78030</v>
      </c>
      <c r="BG35" s="15">
        <v>4137.08</v>
      </c>
      <c r="BH35" s="15">
        <v>83030</v>
      </c>
      <c r="BI35" s="15">
        <v>78030</v>
      </c>
      <c r="BJ35" s="242">
        <v>0</v>
      </c>
      <c r="BK35" s="242">
        <v>0</v>
      </c>
      <c r="BL35" s="242"/>
      <c r="BM35" s="242">
        <v>1</v>
      </c>
      <c r="BN35" s="242">
        <v>5000</v>
      </c>
      <c r="BO35" s="242">
        <v>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94">
        <v>4137.08</v>
      </c>
      <c r="CC35" s="246" t="s">
        <v>634</v>
      </c>
      <c r="CD35" s="242">
        <v>0</v>
      </c>
      <c r="CE35" s="242">
        <v>0</v>
      </c>
      <c r="CF35" s="242">
        <v>0</v>
      </c>
      <c r="CG35" s="242">
        <v>0</v>
      </c>
      <c r="CH35" s="242">
        <v>0</v>
      </c>
      <c r="CI35" s="247" t="s">
        <v>633</v>
      </c>
      <c r="CJ35" s="248">
        <v>64563.26</v>
      </c>
      <c r="CK35" s="248">
        <v>64563.26</v>
      </c>
      <c r="CL35" s="248">
        <v>37013</v>
      </c>
      <c r="CM35" s="248">
        <v>0</v>
      </c>
    </row>
    <row r="36" spans="1:91" x14ac:dyDescent="0.25">
      <c r="A36" s="231" t="s">
        <v>706</v>
      </c>
      <c r="B36" s="232" t="s">
        <v>707</v>
      </c>
      <c r="C36" s="232" t="s">
        <v>641</v>
      </c>
      <c r="D36" s="233"/>
      <c r="E36" s="234">
        <v>193900</v>
      </c>
      <c r="F36" s="235">
        <v>195041</v>
      </c>
      <c r="G36" s="236"/>
      <c r="H36" s="237"/>
      <c r="I36" s="238">
        <v>193900</v>
      </c>
      <c r="J36" s="239"/>
      <c r="K36" s="240"/>
      <c r="L36" s="8">
        <v>165956.62</v>
      </c>
      <c r="M36" s="241">
        <v>163900</v>
      </c>
      <c r="N36" s="71"/>
      <c r="O36" s="100"/>
      <c r="P36" s="9"/>
      <c r="Q36" s="9"/>
      <c r="R36" s="9"/>
      <c r="S36" s="152">
        <v>46082</v>
      </c>
      <c r="T36" s="10"/>
      <c r="U36" s="23"/>
      <c r="V36" s="11"/>
      <c r="W36" s="11"/>
      <c r="X36" s="8">
        <v>43752.09</v>
      </c>
      <c r="Y36" s="9"/>
      <c r="Z36" s="70">
        <v>0</v>
      </c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43752.09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193900</v>
      </c>
      <c r="BF36" s="15">
        <v>163900</v>
      </c>
      <c r="BG36" s="242">
        <v>0</v>
      </c>
      <c r="BH36" s="15">
        <v>193900</v>
      </c>
      <c r="BI36" s="15">
        <v>163900</v>
      </c>
      <c r="BJ36" s="242">
        <v>0</v>
      </c>
      <c r="BK36" s="242">
        <v>0</v>
      </c>
      <c r="BL36" s="242"/>
      <c r="BM36" s="242">
        <v>1</v>
      </c>
      <c r="BN36" s="242">
        <v>0</v>
      </c>
      <c r="BO36" s="242">
        <v>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 t="s">
        <v>634</v>
      </c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43752.09</v>
      </c>
      <c r="CK36" s="248">
        <v>43752.09</v>
      </c>
      <c r="CL36" s="248">
        <v>0</v>
      </c>
      <c r="CM36" s="248">
        <v>0</v>
      </c>
    </row>
    <row r="37" spans="1:91" x14ac:dyDescent="0.25">
      <c r="A37" s="231" t="s">
        <v>708</v>
      </c>
      <c r="B37" s="232" t="s">
        <v>709</v>
      </c>
      <c r="C37" s="232" t="s">
        <v>672</v>
      </c>
      <c r="D37" s="233"/>
      <c r="E37" s="234">
        <v>2138700</v>
      </c>
      <c r="F37" s="235">
        <v>2138700</v>
      </c>
      <c r="G37" s="236"/>
      <c r="H37" s="237"/>
      <c r="I37" s="238">
        <v>2138700</v>
      </c>
      <c r="J37" s="239"/>
      <c r="K37" s="240"/>
      <c r="L37" s="8">
        <v>8811.65</v>
      </c>
      <c r="M37" s="241">
        <v>2128700</v>
      </c>
      <c r="N37" s="71"/>
      <c r="O37" s="100"/>
      <c r="P37" s="9"/>
      <c r="Q37" s="9"/>
      <c r="R37" s="9"/>
      <c r="S37" s="152">
        <v>46204</v>
      </c>
      <c r="T37" s="10"/>
      <c r="U37" s="23"/>
      <c r="V37" s="11"/>
      <c r="W37" s="11"/>
      <c r="X37" s="8">
        <v>8811.65</v>
      </c>
      <c r="Y37" s="9"/>
      <c r="Z37" s="70">
        <v>0</v>
      </c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8811.65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2138700</v>
      </c>
      <c r="BF37" s="15">
        <v>2128700</v>
      </c>
      <c r="BG37" s="242">
        <v>0</v>
      </c>
      <c r="BH37" s="15">
        <v>2138700</v>
      </c>
      <c r="BI37" s="15">
        <v>2128700</v>
      </c>
      <c r="BJ37" s="242">
        <v>0</v>
      </c>
      <c r="BK37" s="242">
        <v>0</v>
      </c>
      <c r="BL37" s="242"/>
      <c r="BM37" s="242">
        <v>1</v>
      </c>
      <c r="BN37" s="242">
        <v>0</v>
      </c>
      <c r="BO37" s="242">
        <v>0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 t="s">
        <v>634</v>
      </c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8811.65</v>
      </c>
      <c r="CK37" s="248">
        <v>8811.65</v>
      </c>
      <c r="CL37" s="248">
        <v>0</v>
      </c>
      <c r="CM37" s="248">
        <v>0</v>
      </c>
    </row>
    <row r="38" spans="1:91" x14ac:dyDescent="0.25">
      <c r="A38" s="231" t="s">
        <v>710</v>
      </c>
      <c r="B38" s="232" t="s">
        <v>711</v>
      </c>
      <c r="C38" s="232" t="s">
        <v>636</v>
      </c>
      <c r="D38" s="233"/>
      <c r="E38" s="234">
        <v>0</v>
      </c>
      <c r="F38" s="235">
        <v>0</v>
      </c>
      <c r="G38" s="236"/>
      <c r="H38" s="237"/>
      <c r="I38" s="238">
        <v>0</v>
      </c>
      <c r="J38" s="239"/>
      <c r="K38" s="240"/>
      <c r="L38" s="8">
        <v>0</v>
      </c>
      <c r="M38" s="241">
        <v>0</v>
      </c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0</v>
      </c>
      <c r="Y38" s="9"/>
      <c r="Z38" s="70">
        <v>0</v>
      </c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0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/>
      <c r="BD38" s="243"/>
      <c r="BE38" s="242">
        <v>0</v>
      </c>
      <c r="BF38" s="242">
        <v>0</v>
      </c>
      <c r="BG38" s="242">
        <v>0</v>
      </c>
      <c r="BH38" s="242">
        <v>0</v>
      </c>
      <c r="BI38" s="242">
        <v>0</v>
      </c>
      <c r="BJ38" s="242">
        <v>0</v>
      </c>
      <c r="BK38" s="242">
        <v>0</v>
      </c>
      <c r="BL38" s="242"/>
      <c r="BM38" s="242">
        <v>1</v>
      </c>
      <c r="BN38" s="242">
        <v>0</v>
      </c>
      <c r="BO38" s="242">
        <v>0</v>
      </c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0</v>
      </c>
      <c r="CK38" s="248">
        <v>0</v>
      </c>
      <c r="CL38" s="248">
        <v>0</v>
      </c>
      <c r="CM38" s="248">
        <v>0</v>
      </c>
    </row>
    <row r="39" spans="1:91" x14ac:dyDescent="0.25">
      <c r="A39" s="231"/>
      <c r="B39" s="120" t="s">
        <v>712</v>
      </c>
      <c r="C39" s="232"/>
      <c r="D39" s="233"/>
      <c r="E39" s="279">
        <f>SUM(E8:E38)</f>
        <v>39296385.730000004</v>
      </c>
      <c r="F39" s="268">
        <f>SUM(F8:F38)</f>
        <v>40017514.730000004</v>
      </c>
      <c r="G39" s="236"/>
      <c r="H39" s="237"/>
      <c r="I39" s="280">
        <f>SUM(I8:I38)</f>
        <v>40026369.100000001</v>
      </c>
      <c r="J39" s="239"/>
      <c r="K39" s="240"/>
      <c r="L39" s="272">
        <f>SUM(L8:L38)</f>
        <v>33588035.919999994</v>
      </c>
      <c r="M39" s="281">
        <f>SUM(M8:M38)</f>
        <v>37422369.100000001</v>
      </c>
      <c r="N39" s="71"/>
      <c r="O39" s="100"/>
      <c r="P39" s="270">
        <f>SUM(P8:P38)</f>
        <v>0</v>
      </c>
      <c r="Q39" s="270">
        <f>SUM(Q8:Q38)</f>
        <v>2333500</v>
      </c>
      <c r="R39" s="270">
        <f>SUM(R8:R38)</f>
        <v>0</v>
      </c>
      <c r="S39" s="152"/>
      <c r="T39" s="10"/>
      <c r="U39" s="23"/>
      <c r="V39" s="271">
        <f>SUM(V8:V38)</f>
        <v>0</v>
      </c>
      <c r="W39" s="271">
        <f>SUM(W8:W38)</f>
        <v>0</v>
      </c>
      <c r="X39" s="272">
        <f>SUM(X8:X38)</f>
        <v>24463859.480000004</v>
      </c>
      <c r="Y39" s="270">
        <f>SUM(Y8:Y38)</f>
        <v>0</v>
      </c>
      <c r="Z39" s="282">
        <f>SUM(Z8:Z38)</f>
        <v>1764298.34</v>
      </c>
      <c r="AA39" s="71"/>
      <c r="AB39" s="108"/>
      <c r="AC39" s="270">
        <f>SUM(AC8:AC38)</f>
        <v>1255814.83</v>
      </c>
      <c r="AD39" s="270">
        <f>SUM(AD8:AD38)</f>
        <v>0</v>
      </c>
      <c r="AE39" s="10"/>
      <c r="AF39" s="24"/>
      <c r="AG39" s="271">
        <f>SUM(AG8:AG38)</f>
        <v>2960033.0900000003</v>
      </c>
      <c r="AH39" s="272">
        <f>SUM(AH8:AH38)</f>
        <v>2988318.64</v>
      </c>
      <c r="AI39" s="270">
        <f>SUM(AI8:AI38)</f>
        <v>-28285.55</v>
      </c>
      <c r="AJ39" s="270">
        <f>SUM(AJ8:AJ38)</f>
        <v>-28285.55</v>
      </c>
      <c r="AK39" s="10"/>
      <c r="AL39" s="271">
        <f>SUM(AL8:AL38)</f>
        <v>0</v>
      </c>
      <c r="AM39" s="272">
        <f>SUM(AM8:AM38)</f>
        <v>21475540.840000004</v>
      </c>
      <c r="AN39" s="270">
        <f>SUM(AN8:AN38)</f>
        <v>0</v>
      </c>
      <c r="AO39" s="270">
        <f>SUM(AO8:AO38)</f>
        <v>0</v>
      </c>
      <c r="AP39" s="10"/>
      <c r="AQ39" s="283">
        <f>SUM(AQ8:AQ38)</f>
        <v>0</v>
      </c>
      <c r="AR39" s="283">
        <f>SUM(AR8:AR38)</f>
        <v>0</v>
      </c>
      <c r="AS39" s="283">
        <f>SUM(AS8:AS38)</f>
        <v>0</v>
      </c>
      <c r="AT39" s="10"/>
      <c r="AU39" s="284">
        <f>SUM(AU8:AU38)</f>
        <v>29097074.770000003</v>
      </c>
      <c r="AV39" s="284">
        <f>SUM(AV8:AV38)</f>
        <v>0</v>
      </c>
      <c r="AW39" s="284">
        <f>SUM(AW8:AW38)</f>
        <v>0</v>
      </c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120" t="s">
        <v>632</v>
      </c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 t="s">
        <v>713</v>
      </c>
      <c r="B42" s="232" t="s">
        <v>714</v>
      </c>
      <c r="C42" s="232" t="s">
        <v>642</v>
      </c>
      <c r="D42" s="233"/>
      <c r="E42" s="234">
        <v>2734000</v>
      </c>
      <c r="F42" s="235">
        <v>2734000</v>
      </c>
      <c r="G42" s="236"/>
      <c r="H42" s="237"/>
      <c r="I42" s="238">
        <v>2734000</v>
      </c>
      <c r="J42" s="239"/>
      <c r="K42" s="240"/>
      <c r="L42" s="8">
        <v>2649138.37</v>
      </c>
      <c r="M42" s="241">
        <v>2649138.37</v>
      </c>
      <c r="N42" s="71"/>
      <c r="O42" s="100"/>
      <c r="P42" s="9"/>
      <c r="Q42" s="9"/>
      <c r="R42" s="9"/>
      <c r="S42" s="152">
        <v>45653</v>
      </c>
      <c r="T42" s="10"/>
      <c r="U42" s="23"/>
      <c r="V42" s="11"/>
      <c r="W42" s="11"/>
      <c r="X42" s="8">
        <v>1260285.5</v>
      </c>
      <c r="Y42" s="9"/>
      <c r="Z42" s="70">
        <v>0</v>
      </c>
      <c r="AA42" s="71"/>
      <c r="AB42" s="108"/>
      <c r="AC42" s="9"/>
      <c r="AD42" s="9"/>
      <c r="AE42" s="10"/>
      <c r="AF42" s="24">
        <v>0</v>
      </c>
      <c r="AG42" s="11">
        <v>1375622.64</v>
      </c>
      <c r="AH42" s="8">
        <v>1260285.5</v>
      </c>
      <c r="AI42" s="9">
        <v>115337.14</v>
      </c>
      <c r="AJ42" s="9">
        <v>115337.14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1375622.64</v>
      </c>
      <c r="AV42" s="12"/>
      <c r="AW42" s="12"/>
      <c r="AX42" s="242"/>
      <c r="AY42" s="243"/>
      <c r="AZ42" s="242"/>
      <c r="BA42" s="242"/>
      <c r="BB42" s="244"/>
      <c r="BC42" s="243"/>
      <c r="BD42" s="243"/>
      <c r="BE42" s="242">
        <v>0</v>
      </c>
      <c r="BF42" s="242">
        <v>0</v>
      </c>
      <c r="BG42" s="242">
        <v>0</v>
      </c>
      <c r="BH42" s="242">
        <v>0</v>
      </c>
      <c r="BI42" s="242">
        <v>0</v>
      </c>
      <c r="BJ42" s="242">
        <v>0</v>
      </c>
      <c r="BK42" s="242">
        <v>0</v>
      </c>
      <c r="BL42" s="242"/>
      <c r="BM42" s="242">
        <v>2</v>
      </c>
      <c r="BN42" s="242">
        <v>0</v>
      </c>
      <c r="BO42" s="242">
        <v>0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>
        <v>0</v>
      </c>
      <c r="CE42" s="242">
        <v>1260285.5</v>
      </c>
      <c r="CF42" s="242">
        <v>0</v>
      </c>
      <c r="CG42" s="242">
        <v>1260285.5</v>
      </c>
      <c r="CH42" s="242">
        <v>0</v>
      </c>
      <c r="CI42" s="247" t="s">
        <v>633</v>
      </c>
      <c r="CJ42" s="248">
        <v>1260285.5</v>
      </c>
      <c r="CK42" s="248">
        <v>0</v>
      </c>
      <c r="CL42" s="248">
        <v>1375622.64</v>
      </c>
      <c r="CM42" s="248">
        <v>0</v>
      </c>
    </row>
    <row r="43" spans="1:91" x14ac:dyDescent="0.25">
      <c r="A43" s="231" t="s">
        <v>715</v>
      </c>
      <c r="B43" s="232" t="s">
        <v>716</v>
      </c>
      <c r="C43" s="232" t="s">
        <v>640</v>
      </c>
      <c r="D43" s="233"/>
      <c r="E43" s="234">
        <v>2104550</v>
      </c>
      <c r="F43" s="235">
        <v>2104550</v>
      </c>
      <c r="G43" s="236"/>
      <c r="H43" s="237"/>
      <c r="I43" s="238">
        <v>2104550</v>
      </c>
      <c r="J43" s="239"/>
      <c r="K43" s="240"/>
      <c r="L43" s="8">
        <v>2102636.71</v>
      </c>
      <c r="M43" s="241">
        <v>2102636.71</v>
      </c>
      <c r="N43" s="71"/>
      <c r="O43" s="100"/>
      <c r="P43" s="9"/>
      <c r="Q43" s="9"/>
      <c r="R43" s="9"/>
      <c r="S43" s="152">
        <v>45653</v>
      </c>
      <c r="T43" s="10"/>
      <c r="U43" s="23"/>
      <c r="V43" s="11"/>
      <c r="W43" s="11"/>
      <c r="X43" s="8">
        <v>595764.56000000006</v>
      </c>
      <c r="Y43" s="9"/>
      <c r="Z43" s="70">
        <v>0</v>
      </c>
      <c r="AA43" s="71"/>
      <c r="AB43" s="108"/>
      <c r="AC43" s="9"/>
      <c r="AD43" s="9"/>
      <c r="AE43" s="10"/>
      <c r="AF43" s="24">
        <v>0</v>
      </c>
      <c r="AG43" s="11">
        <v>684330.7300000001</v>
      </c>
      <c r="AH43" s="8">
        <v>595764.56000000006</v>
      </c>
      <c r="AI43" s="9">
        <v>88566.17</v>
      </c>
      <c r="AJ43" s="9">
        <v>88566.17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684330.73</v>
      </c>
      <c r="AV43" s="12"/>
      <c r="AW43" s="12"/>
      <c r="AX43" s="242"/>
      <c r="AY43" s="243"/>
      <c r="AZ43" s="242"/>
      <c r="BA43" s="242"/>
      <c r="BB43" s="244"/>
      <c r="BC43" s="243"/>
      <c r="BD43" s="243"/>
      <c r="BE43" s="242">
        <v>0</v>
      </c>
      <c r="BF43" s="242">
        <v>0</v>
      </c>
      <c r="BG43" s="242">
        <v>0</v>
      </c>
      <c r="BH43" s="242">
        <v>0</v>
      </c>
      <c r="BI43" s="242">
        <v>0</v>
      </c>
      <c r="BJ43" s="242">
        <v>0</v>
      </c>
      <c r="BK43" s="242">
        <v>0</v>
      </c>
      <c r="BL43" s="242"/>
      <c r="BM43" s="242">
        <v>2</v>
      </c>
      <c r="BN43" s="242">
        <v>0</v>
      </c>
      <c r="BO43" s="242">
        <v>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>
        <v>0</v>
      </c>
      <c r="CE43" s="242">
        <v>595764.56000000006</v>
      </c>
      <c r="CF43" s="242">
        <v>0</v>
      </c>
      <c r="CG43" s="242">
        <v>595764.56000000006</v>
      </c>
      <c r="CH43" s="242">
        <v>0</v>
      </c>
      <c r="CI43" s="247" t="s">
        <v>633</v>
      </c>
      <c r="CJ43" s="248">
        <v>595764.56000000006</v>
      </c>
      <c r="CK43" s="248">
        <v>0</v>
      </c>
      <c r="CL43" s="248">
        <v>684330.73</v>
      </c>
      <c r="CM43" s="248">
        <v>0</v>
      </c>
    </row>
    <row r="44" spans="1:91" x14ac:dyDescent="0.25">
      <c r="A44" s="231" t="s">
        <v>717</v>
      </c>
      <c r="B44" s="232" t="s">
        <v>718</v>
      </c>
      <c r="C44" s="232" t="s">
        <v>640</v>
      </c>
      <c r="D44" s="233"/>
      <c r="E44" s="234">
        <v>2793249</v>
      </c>
      <c r="F44" s="235">
        <v>2793249</v>
      </c>
      <c r="G44" s="236"/>
      <c r="H44" s="237"/>
      <c r="I44" s="238">
        <v>2793249</v>
      </c>
      <c r="J44" s="239"/>
      <c r="K44" s="240"/>
      <c r="L44" s="8">
        <v>2783000.02</v>
      </c>
      <c r="M44" s="241">
        <v>2783000.02</v>
      </c>
      <c r="N44" s="71"/>
      <c r="O44" s="100"/>
      <c r="P44" s="9"/>
      <c r="Q44" s="9"/>
      <c r="R44" s="9"/>
      <c r="S44" s="152">
        <v>45653</v>
      </c>
      <c r="T44" s="10"/>
      <c r="U44" s="23"/>
      <c r="V44" s="11"/>
      <c r="W44" s="11"/>
      <c r="X44" s="8">
        <v>2263252.36</v>
      </c>
      <c r="Y44" s="9"/>
      <c r="Z44" s="70">
        <v>0</v>
      </c>
      <c r="AA44" s="71"/>
      <c r="AB44" s="108"/>
      <c r="AC44" s="9"/>
      <c r="AD44" s="9"/>
      <c r="AE44" s="10"/>
      <c r="AF44" s="24">
        <v>0</v>
      </c>
      <c r="AG44" s="11">
        <v>2393236.9499999997</v>
      </c>
      <c r="AH44" s="8">
        <v>2263252.36</v>
      </c>
      <c r="AI44" s="9">
        <v>129984.59</v>
      </c>
      <c r="AJ44" s="9">
        <v>129984.59</v>
      </c>
      <c r="AK44" s="10"/>
      <c r="AL44" s="11"/>
      <c r="AM44" s="8">
        <v>0</v>
      </c>
      <c r="AN44" s="9"/>
      <c r="AO44" s="9"/>
      <c r="AP44" s="10"/>
      <c r="AQ44" s="25"/>
      <c r="AR44" s="25"/>
      <c r="AS44" s="25"/>
      <c r="AT44" s="10"/>
      <c r="AU44" s="12">
        <v>2393236.9500000002</v>
      </c>
      <c r="AV44" s="12"/>
      <c r="AW44" s="12"/>
      <c r="AX44" s="242"/>
      <c r="AY44" s="243"/>
      <c r="AZ44" s="242"/>
      <c r="BA44" s="242"/>
      <c r="BB44" s="244"/>
      <c r="BC44" s="243"/>
      <c r="BD44" s="243"/>
      <c r="BE44" s="242">
        <v>0</v>
      </c>
      <c r="BF44" s="242">
        <v>0</v>
      </c>
      <c r="BG44" s="242">
        <v>0</v>
      </c>
      <c r="BH44" s="242">
        <v>0</v>
      </c>
      <c r="BI44" s="242">
        <v>0</v>
      </c>
      <c r="BJ44" s="242">
        <v>0</v>
      </c>
      <c r="BK44" s="242">
        <v>0</v>
      </c>
      <c r="BL44" s="242"/>
      <c r="BM44" s="242">
        <v>2</v>
      </c>
      <c r="BN44" s="242">
        <v>0</v>
      </c>
      <c r="BO44" s="242">
        <v>0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>
        <v>0</v>
      </c>
      <c r="CE44" s="242">
        <v>2263252.36</v>
      </c>
      <c r="CF44" s="242">
        <v>0</v>
      </c>
      <c r="CG44" s="242">
        <v>2263252.36</v>
      </c>
      <c r="CH44" s="242">
        <v>0</v>
      </c>
      <c r="CI44" s="247" t="s">
        <v>633</v>
      </c>
      <c r="CJ44" s="248">
        <v>2263252.36</v>
      </c>
      <c r="CK44" s="248">
        <v>0</v>
      </c>
      <c r="CL44" s="248">
        <v>2393236.9500000002</v>
      </c>
      <c r="CM44" s="248">
        <v>0</v>
      </c>
    </row>
    <row r="45" spans="1:91" x14ac:dyDescent="0.25">
      <c r="A45" s="231" t="s">
        <v>719</v>
      </c>
      <c r="B45" s="251" t="s">
        <v>720</v>
      </c>
      <c r="C45" s="232" t="s">
        <v>643</v>
      </c>
      <c r="D45" s="233"/>
      <c r="E45" s="234">
        <v>1453214</v>
      </c>
      <c r="F45" s="235">
        <v>1453214</v>
      </c>
      <c r="G45" s="236"/>
      <c r="H45" s="237"/>
      <c r="I45" s="238">
        <v>1453214</v>
      </c>
      <c r="J45" s="239"/>
      <c r="K45" s="240"/>
      <c r="L45" s="8">
        <v>1471738.43</v>
      </c>
      <c r="M45" s="241">
        <v>1471738.43</v>
      </c>
      <c r="N45" s="71"/>
      <c r="O45" s="100"/>
      <c r="P45" s="9"/>
      <c r="Q45" s="9"/>
      <c r="R45" s="9"/>
      <c r="S45" s="152">
        <v>45744</v>
      </c>
      <c r="T45" s="10"/>
      <c r="U45" s="23"/>
      <c r="V45" s="11"/>
      <c r="W45" s="11"/>
      <c r="X45" s="8">
        <v>1466688.35</v>
      </c>
      <c r="Y45" s="9"/>
      <c r="Z45" s="70">
        <v>0</v>
      </c>
      <c r="AA45" s="71"/>
      <c r="AB45" s="108"/>
      <c r="AC45" s="9"/>
      <c r="AD45" s="9"/>
      <c r="AE45" s="10"/>
      <c r="AF45" s="24">
        <v>0</v>
      </c>
      <c r="AG45" s="11">
        <v>1453214</v>
      </c>
      <c r="AH45" s="8">
        <v>1466688.35</v>
      </c>
      <c r="AI45" s="9">
        <v>-13474.35</v>
      </c>
      <c r="AJ45" s="9">
        <v>-13474.35</v>
      </c>
      <c r="AK45" s="10"/>
      <c r="AL45" s="11"/>
      <c r="AM45" s="8">
        <v>0</v>
      </c>
      <c r="AN45" s="9"/>
      <c r="AO45" s="9"/>
      <c r="AP45" s="10"/>
      <c r="AQ45" s="25"/>
      <c r="AR45" s="25"/>
      <c r="AS45" s="25"/>
      <c r="AT45" s="10"/>
      <c r="AU45" s="12">
        <v>1453214</v>
      </c>
      <c r="AV45" s="12"/>
      <c r="AW45" s="12"/>
      <c r="AX45" s="242"/>
      <c r="AY45" s="243"/>
      <c r="AZ45" s="242"/>
      <c r="BA45" s="242"/>
      <c r="BB45" s="244"/>
      <c r="BC45" s="243"/>
      <c r="BD45" s="243"/>
      <c r="BE45" s="242">
        <v>0</v>
      </c>
      <c r="BF45" s="242">
        <v>0</v>
      </c>
      <c r="BG45" s="242">
        <v>0</v>
      </c>
      <c r="BH45" s="242">
        <v>0</v>
      </c>
      <c r="BI45" s="242">
        <v>0</v>
      </c>
      <c r="BJ45" s="242">
        <v>0</v>
      </c>
      <c r="BK45" s="242">
        <v>0</v>
      </c>
      <c r="BL45" s="242"/>
      <c r="BM45" s="242">
        <v>2</v>
      </c>
      <c r="BN45" s="242">
        <v>0</v>
      </c>
      <c r="BO45" s="242">
        <v>0</v>
      </c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>
        <v>0</v>
      </c>
      <c r="CE45" s="242">
        <v>1466688.35</v>
      </c>
      <c r="CF45" s="242">
        <v>0</v>
      </c>
      <c r="CG45" s="242">
        <v>1466688.35</v>
      </c>
      <c r="CH45" s="242">
        <v>0</v>
      </c>
      <c r="CI45" s="247" t="s">
        <v>633</v>
      </c>
      <c r="CJ45" s="248">
        <v>1466688.35</v>
      </c>
      <c r="CK45" s="248">
        <v>0</v>
      </c>
      <c r="CL45" s="248">
        <v>1453214</v>
      </c>
      <c r="CM45" s="248">
        <v>0</v>
      </c>
    </row>
    <row r="46" spans="1:91" x14ac:dyDescent="0.25">
      <c r="A46" s="231" t="s">
        <v>721</v>
      </c>
      <c r="B46" s="251" t="s">
        <v>722</v>
      </c>
      <c r="C46" s="232" t="s">
        <v>641</v>
      </c>
      <c r="D46" s="233"/>
      <c r="E46" s="234">
        <v>895425</v>
      </c>
      <c r="F46" s="235">
        <v>895425</v>
      </c>
      <c r="G46" s="236"/>
      <c r="H46" s="237"/>
      <c r="I46" s="238">
        <v>886099</v>
      </c>
      <c r="J46" s="239"/>
      <c r="K46" s="240"/>
      <c r="L46" s="8">
        <v>999057.29</v>
      </c>
      <c r="M46" s="241">
        <v>995102.77</v>
      </c>
      <c r="N46" s="71"/>
      <c r="O46" s="100"/>
      <c r="P46" s="9"/>
      <c r="Q46" s="9">
        <v>-108508.92000000004</v>
      </c>
      <c r="R46" s="9"/>
      <c r="S46" s="152">
        <v>45926</v>
      </c>
      <c r="T46" s="10"/>
      <c r="U46" s="23"/>
      <c r="V46" s="11"/>
      <c r="W46" s="11"/>
      <c r="X46" s="8">
        <v>995102.77</v>
      </c>
      <c r="Y46" s="9"/>
      <c r="Z46" s="70">
        <v>-109003.77</v>
      </c>
      <c r="AA46" s="71"/>
      <c r="AB46" s="108"/>
      <c r="AC46" s="9">
        <v>-108508.92</v>
      </c>
      <c r="AD46" s="9"/>
      <c r="AE46" s="10"/>
      <c r="AF46" s="24">
        <v>0</v>
      </c>
      <c r="AG46" s="11">
        <v>889888.39</v>
      </c>
      <c r="AH46" s="8">
        <v>979888.39</v>
      </c>
      <c r="AI46" s="9">
        <v>-90000</v>
      </c>
      <c r="AJ46" s="9">
        <v>-90000</v>
      </c>
      <c r="AK46" s="10"/>
      <c r="AL46" s="11"/>
      <c r="AM46" s="8">
        <v>15214.38</v>
      </c>
      <c r="AN46" s="9"/>
      <c r="AO46" s="9"/>
      <c r="AP46" s="10"/>
      <c r="AQ46" s="25"/>
      <c r="AR46" s="25"/>
      <c r="AS46" s="25"/>
      <c r="AT46" s="10"/>
      <c r="AU46" s="12">
        <v>886099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886099</v>
      </c>
      <c r="BF46" s="15">
        <v>995102.77</v>
      </c>
      <c r="BG46" s="15">
        <v>-109003.77</v>
      </c>
      <c r="BH46" s="15">
        <v>886099</v>
      </c>
      <c r="BI46" s="15">
        <v>995102.77</v>
      </c>
      <c r="BJ46" s="242">
        <v>0</v>
      </c>
      <c r="BK46" s="242">
        <v>-108508.92</v>
      </c>
      <c r="BL46" s="242"/>
      <c r="BM46" s="242">
        <v>2</v>
      </c>
      <c r="BN46" s="242">
        <v>-108508.92000000004</v>
      </c>
      <c r="BO46" s="242">
        <v>0</v>
      </c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94">
        <v>-109003.77</v>
      </c>
      <c r="CC46" s="246" t="s">
        <v>634</v>
      </c>
      <c r="CD46" s="242">
        <v>0</v>
      </c>
      <c r="CE46" s="242">
        <v>979888.39</v>
      </c>
      <c r="CF46" s="242">
        <v>0</v>
      </c>
      <c r="CG46" s="242">
        <v>979888.39</v>
      </c>
      <c r="CH46" s="242">
        <v>0</v>
      </c>
      <c r="CI46" s="247" t="s">
        <v>633</v>
      </c>
      <c r="CJ46" s="248">
        <v>995102.77</v>
      </c>
      <c r="CK46" s="248">
        <v>15214.38</v>
      </c>
      <c r="CL46" s="248">
        <v>886099</v>
      </c>
      <c r="CM46" s="248">
        <v>0</v>
      </c>
    </row>
    <row r="47" spans="1:91" x14ac:dyDescent="0.25">
      <c r="A47" s="231" t="s">
        <v>723</v>
      </c>
      <c r="B47" s="232" t="s">
        <v>724</v>
      </c>
      <c r="C47" s="232" t="s">
        <v>641</v>
      </c>
      <c r="D47" s="233"/>
      <c r="E47" s="234">
        <v>10032117.5</v>
      </c>
      <c r="F47" s="235">
        <v>10032117.5</v>
      </c>
      <c r="G47" s="236"/>
      <c r="H47" s="237"/>
      <c r="I47" s="238">
        <v>10032117.5</v>
      </c>
      <c r="J47" s="239"/>
      <c r="K47" s="240"/>
      <c r="L47" s="8">
        <v>11155037.970000001</v>
      </c>
      <c r="M47" s="241">
        <v>11153694.35</v>
      </c>
      <c r="N47" s="239"/>
      <c r="O47" s="240"/>
      <c r="P47" s="9"/>
      <c r="Q47" s="9">
        <v>-1117220.4700000007</v>
      </c>
      <c r="R47" s="9"/>
      <c r="S47" s="152">
        <v>45926</v>
      </c>
      <c r="T47" s="10"/>
      <c r="U47" s="23"/>
      <c r="V47" s="11"/>
      <c r="W47" s="11"/>
      <c r="X47" s="8">
        <v>11153694.35</v>
      </c>
      <c r="Y47" s="9"/>
      <c r="Z47" s="70">
        <v>-1121576.8500000001</v>
      </c>
      <c r="AA47" s="71"/>
      <c r="AB47" s="108"/>
      <c r="AC47" s="9">
        <v>-1117220.47</v>
      </c>
      <c r="AD47" s="9"/>
      <c r="AE47" s="10"/>
      <c r="AF47" s="24">
        <v>0</v>
      </c>
      <c r="AG47" s="11">
        <v>10001180.68</v>
      </c>
      <c r="AH47" s="8">
        <v>11111180.68</v>
      </c>
      <c r="AI47" s="9">
        <v>-1110000</v>
      </c>
      <c r="AJ47" s="9">
        <v>-1110000</v>
      </c>
      <c r="AK47" s="10"/>
      <c r="AL47" s="11"/>
      <c r="AM47" s="8">
        <v>42513.67</v>
      </c>
      <c r="AN47" s="9"/>
      <c r="AO47" s="9"/>
      <c r="AP47" s="10"/>
      <c r="AQ47" s="25"/>
      <c r="AR47" s="25"/>
      <c r="AS47" s="25"/>
      <c r="AT47" s="10"/>
      <c r="AU47" s="12">
        <v>10032117.5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10032117.5</v>
      </c>
      <c r="BF47" s="15">
        <v>11153694.35</v>
      </c>
      <c r="BG47" s="15">
        <v>-1121576.8500000001</v>
      </c>
      <c r="BH47" s="15">
        <v>10032117.5</v>
      </c>
      <c r="BI47" s="15">
        <v>11153694.35</v>
      </c>
      <c r="BJ47" s="242">
        <v>0</v>
      </c>
      <c r="BK47" s="242">
        <v>-1117220.47</v>
      </c>
      <c r="BL47" s="242"/>
      <c r="BM47" s="242">
        <v>2</v>
      </c>
      <c r="BN47" s="242">
        <v>-1117220.4700000007</v>
      </c>
      <c r="BO47" s="242">
        <v>0</v>
      </c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94">
        <v>-1121576.8500000001</v>
      </c>
      <c r="CC47" s="246" t="s">
        <v>634</v>
      </c>
      <c r="CD47" s="242">
        <v>0</v>
      </c>
      <c r="CE47" s="242">
        <v>11111180.68</v>
      </c>
      <c r="CF47" s="242">
        <v>0</v>
      </c>
      <c r="CG47" s="242">
        <v>11111180.68</v>
      </c>
      <c r="CH47" s="242">
        <v>0</v>
      </c>
      <c r="CI47" s="247" t="s">
        <v>633</v>
      </c>
      <c r="CJ47" s="248">
        <v>11153694.35</v>
      </c>
      <c r="CK47" s="248">
        <v>42513.67</v>
      </c>
      <c r="CL47" s="248">
        <v>10032117.5</v>
      </c>
      <c r="CM47" s="248">
        <v>0</v>
      </c>
    </row>
    <row r="48" spans="1:91" x14ac:dyDescent="0.25">
      <c r="A48" s="231" t="s">
        <v>725</v>
      </c>
      <c r="B48" s="232" t="s">
        <v>726</v>
      </c>
      <c r="C48" s="232" t="s">
        <v>644</v>
      </c>
      <c r="D48" s="233"/>
      <c r="E48" s="234">
        <v>279839</v>
      </c>
      <c r="F48" s="235">
        <v>279839</v>
      </c>
      <c r="G48" s="236"/>
      <c r="H48" s="237"/>
      <c r="I48" s="238">
        <v>279839</v>
      </c>
      <c r="J48" s="239"/>
      <c r="K48" s="240"/>
      <c r="L48" s="8">
        <v>216702</v>
      </c>
      <c r="M48" s="241">
        <v>217201.98</v>
      </c>
      <c r="N48" s="71"/>
      <c r="O48" s="100"/>
      <c r="P48" s="9"/>
      <c r="Q48" s="9"/>
      <c r="R48" s="9"/>
      <c r="S48" s="152">
        <v>45744</v>
      </c>
      <c r="T48" s="10"/>
      <c r="U48" s="23"/>
      <c r="V48" s="11"/>
      <c r="W48" s="11"/>
      <c r="X48" s="8">
        <v>217201.98</v>
      </c>
      <c r="Y48" s="9"/>
      <c r="Z48" s="70">
        <v>0</v>
      </c>
      <c r="AA48" s="71"/>
      <c r="AB48" s="108"/>
      <c r="AC48" s="9"/>
      <c r="AD48" s="9"/>
      <c r="AE48" s="10"/>
      <c r="AF48" s="24">
        <v>0</v>
      </c>
      <c r="AG48" s="11">
        <v>279839</v>
      </c>
      <c r="AH48" s="8">
        <v>217201.98</v>
      </c>
      <c r="AI48" s="9">
        <v>62637.02</v>
      </c>
      <c r="AJ48" s="9">
        <v>62637.02</v>
      </c>
      <c r="AK48" s="10"/>
      <c r="AL48" s="11"/>
      <c r="AM48" s="8">
        <v>0</v>
      </c>
      <c r="AN48" s="9"/>
      <c r="AO48" s="9"/>
      <c r="AP48" s="10"/>
      <c r="AQ48" s="25"/>
      <c r="AR48" s="25"/>
      <c r="AS48" s="25"/>
      <c r="AT48" s="10"/>
      <c r="AU48" s="12">
        <v>279839</v>
      </c>
      <c r="AV48" s="12"/>
      <c r="AW48" s="12"/>
      <c r="AX48" s="242"/>
      <c r="AY48" s="243"/>
      <c r="AZ48" s="242"/>
      <c r="BA48" s="242"/>
      <c r="BB48" s="244"/>
      <c r="BC48" s="243"/>
      <c r="BD48" s="243"/>
      <c r="BE48" s="242">
        <v>0</v>
      </c>
      <c r="BF48" s="242">
        <v>0</v>
      </c>
      <c r="BG48" s="242">
        <v>0</v>
      </c>
      <c r="BH48" s="242">
        <v>0</v>
      </c>
      <c r="BI48" s="242">
        <v>0</v>
      </c>
      <c r="BJ48" s="242">
        <v>0</v>
      </c>
      <c r="BK48" s="242">
        <v>0</v>
      </c>
      <c r="BL48" s="242"/>
      <c r="BM48" s="242">
        <v>2</v>
      </c>
      <c r="BN48" s="242">
        <v>0</v>
      </c>
      <c r="BO48" s="242">
        <v>0</v>
      </c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>
        <v>0</v>
      </c>
      <c r="CE48" s="242">
        <v>217201.98</v>
      </c>
      <c r="CF48" s="242">
        <v>0</v>
      </c>
      <c r="CG48" s="242">
        <v>217201.98</v>
      </c>
      <c r="CH48" s="242">
        <v>0</v>
      </c>
      <c r="CI48" s="247" t="s">
        <v>633</v>
      </c>
      <c r="CJ48" s="248">
        <v>217201.98</v>
      </c>
      <c r="CK48" s="248">
        <v>0</v>
      </c>
      <c r="CL48" s="248">
        <v>279839</v>
      </c>
      <c r="CM48" s="248">
        <v>0</v>
      </c>
    </row>
    <row r="49" spans="1:91" x14ac:dyDescent="0.25">
      <c r="A49" s="231" t="s">
        <v>727</v>
      </c>
      <c r="B49" s="232" t="s">
        <v>728</v>
      </c>
      <c r="C49" s="232" t="s">
        <v>644</v>
      </c>
      <c r="D49" s="233"/>
      <c r="E49" s="234">
        <v>1000000</v>
      </c>
      <c r="F49" s="235">
        <v>1000000</v>
      </c>
      <c r="G49" s="236"/>
      <c r="H49" s="237"/>
      <c r="I49" s="238">
        <v>1000000</v>
      </c>
      <c r="J49" s="239"/>
      <c r="K49" s="240"/>
      <c r="L49" s="8">
        <v>642917.64</v>
      </c>
      <c r="M49" s="241">
        <v>642917.64</v>
      </c>
      <c r="N49" s="71"/>
      <c r="O49" s="100"/>
      <c r="P49" s="9"/>
      <c r="Q49" s="9"/>
      <c r="R49" s="9"/>
      <c r="S49" s="152">
        <v>45744</v>
      </c>
      <c r="T49" s="10"/>
      <c r="U49" s="23"/>
      <c r="V49" s="11"/>
      <c r="W49" s="11"/>
      <c r="X49" s="8">
        <v>642917.64</v>
      </c>
      <c r="Y49" s="9"/>
      <c r="Z49" s="70">
        <v>0</v>
      </c>
      <c r="AA49" s="71"/>
      <c r="AB49" s="108"/>
      <c r="AC49" s="9"/>
      <c r="AD49" s="9"/>
      <c r="AE49" s="10"/>
      <c r="AF49" s="24">
        <v>0</v>
      </c>
      <c r="AG49" s="11">
        <v>672116.16</v>
      </c>
      <c r="AH49" s="8">
        <v>642917.64</v>
      </c>
      <c r="AI49" s="9">
        <v>29198.52</v>
      </c>
      <c r="AJ49" s="9">
        <v>29198.52</v>
      </c>
      <c r="AK49" s="10"/>
      <c r="AL49" s="11"/>
      <c r="AM49" s="8">
        <v>0</v>
      </c>
      <c r="AN49" s="9"/>
      <c r="AO49" s="9"/>
      <c r="AP49" s="10"/>
      <c r="AQ49" s="25"/>
      <c r="AR49" s="25"/>
      <c r="AS49" s="25"/>
      <c r="AT49" s="10"/>
      <c r="AU49" s="12">
        <v>672116.16</v>
      </c>
      <c r="AV49" s="12"/>
      <c r="AW49" s="12"/>
      <c r="AX49" s="242"/>
      <c r="AY49" s="243"/>
      <c r="AZ49" s="242"/>
      <c r="BA49" s="242"/>
      <c r="BB49" s="244"/>
      <c r="BC49" s="243"/>
      <c r="BD49" s="243"/>
      <c r="BE49" s="242">
        <v>0</v>
      </c>
      <c r="BF49" s="242">
        <v>0</v>
      </c>
      <c r="BG49" s="242">
        <v>0</v>
      </c>
      <c r="BH49" s="242">
        <v>0</v>
      </c>
      <c r="BI49" s="242">
        <v>0</v>
      </c>
      <c r="BJ49" s="242">
        <v>0</v>
      </c>
      <c r="BK49" s="242">
        <v>0</v>
      </c>
      <c r="BL49" s="242"/>
      <c r="BM49" s="242">
        <v>2</v>
      </c>
      <c r="BN49" s="242">
        <v>0</v>
      </c>
      <c r="BO49" s="242">
        <v>0</v>
      </c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>
        <v>0</v>
      </c>
      <c r="CE49" s="242">
        <v>642917.64</v>
      </c>
      <c r="CF49" s="242">
        <v>0</v>
      </c>
      <c r="CG49" s="242">
        <v>642917.64</v>
      </c>
      <c r="CH49" s="242">
        <v>0</v>
      </c>
      <c r="CI49" s="247" t="s">
        <v>633</v>
      </c>
      <c r="CJ49" s="248">
        <v>642917.64</v>
      </c>
      <c r="CK49" s="248">
        <v>0</v>
      </c>
      <c r="CL49" s="248">
        <v>672116.16</v>
      </c>
      <c r="CM49" s="248">
        <v>0</v>
      </c>
    </row>
    <row r="50" spans="1:91" x14ac:dyDescent="0.25">
      <c r="A50" s="231" t="s">
        <v>729</v>
      </c>
      <c r="B50" s="232" t="s">
        <v>730</v>
      </c>
      <c r="C50" s="232" t="s">
        <v>663</v>
      </c>
      <c r="D50" s="233"/>
      <c r="E50" s="234">
        <v>5279141</v>
      </c>
      <c r="F50" s="235">
        <v>5279141</v>
      </c>
      <c r="G50" s="236"/>
      <c r="H50" s="237"/>
      <c r="I50" s="238">
        <v>5279141</v>
      </c>
      <c r="J50" s="239"/>
      <c r="K50" s="240"/>
      <c r="L50" s="8">
        <v>4600197.3600000003</v>
      </c>
      <c r="M50" s="241">
        <v>4600197.3600000003</v>
      </c>
      <c r="N50" s="71"/>
      <c r="O50" s="100"/>
      <c r="P50" s="9"/>
      <c r="Q50" s="9">
        <v>678943.63999999966</v>
      </c>
      <c r="R50" s="9"/>
      <c r="S50" s="152">
        <v>45748</v>
      </c>
      <c r="T50" s="10"/>
      <c r="U50" s="23"/>
      <c r="V50" s="11"/>
      <c r="W50" s="11"/>
      <c r="X50" s="8">
        <v>4600197.3600000003</v>
      </c>
      <c r="Y50" s="9"/>
      <c r="Z50" s="70">
        <v>678943.64</v>
      </c>
      <c r="AA50" s="71"/>
      <c r="AB50" s="108"/>
      <c r="AC50" s="9">
        <v>678943.64</v>
      </c>
      <c r="AD50" s="9"/>
      <c r="AE50" s="10"/>
      <c r="AF50" s="24">
        <v>0</v>
      </c>
      <c r="AG50" s="11">
        <v>5205654.03</v>
      </c>
      <c r="AH50" s="8">
        <v>4589354.1900000004</v>
      </c>
      <c r="AI50" s="9">
        <v>616299.84</v>
      </c>
      <c r="AJ50" s="9">
        <v>616299.84</v>
      </c>
      <c r="AK50" s="10"/>
      <c r="AL50" s="11"/>
      <c r="AM50" s="8">
        <v>10843.17</v>
      </c>
      <c r="AN50" s="9"/>
      <c r="AO50" s="9"/>
      <c r="AP50" s="10"/>
      <c r="AQ50" s="25"/>
      <c r="AR50" s="25"/>
      <c r="AS50" s="25"/>
      <c r="AT50" s="10"/>
      <c r="AU50" s="12">
        <v>5279141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5279141</v>
      </c>
      <c r="BF50" s="15">
        <v>4600197.3600000003</v>
      </c>
      <c r="BG50" s="15">
        <v>678943.64</v>
      </c>
      <c r="BH50" s="15">
        <v>5279141</v>
      </c>
      <c r="BI50" s="15">
        <v>4600197.3600000003</v>
      </c>
      <c r="BJ50" s="242">
        <v>0</v>
      </c>
      <c r="BK50" s="242">
        <v>678943.64</v>
      </c>
      <c r="BL50" s="242"/>
      <c r="BM50" s="242">
        <v>2</v>
      </c>
      <c r="BN50" s="242">
        <v>678943.63999999966</v>
      </c>
      <c r="BO50" s="242">
        <v>0</v>
      </c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94">
        <v>678943.64</v>
      </c>
      <c r="CC50" s="246" t="s">
        <v>634</v>
      </c>
      <c r="CD50" s="242">
        <v>0</v>
      </c>
      <c r="CE50" s="242">
        <v>4589354.1900000004</v>
      </c>
      <c r="CF50" s="242">
        <v>0</v>
      </c>
      <c r="CG50" s="242">
        <v>4589354.1900000004</v>
      </c>
      <c r="CH50" s="242">
        <v>0</v>
      </c>
      <c r="CI50" s="247" t="s">
        <v>633</v>
      </c>
      <c r="CJ50" s="248">
        <v>4600197.3600000003</v>
      </c>
      <c r="CK50" s="248">
        <v>10843.17</v>
      </c>
      <c r="CL50" s="248">
        <v>5279141</v>
      </c>
      <c r="CM50" s="248">
        <v>0</v>
      </c>
    </row>
    <row r="51" spans="1:91" x14ac:dyDescent="0.25">
      <c r="A51" s="231" t="s">
        <v>731</v>
      </c>
      <c r="B51" s="232" t="s">
        <v>732</v>
      </c>
      <c r="C51" s="232" t="s">
        <v>641</v>
      </c>
      <c r="D51" s="233"/>
      <c r="E51" s="234">
        <v>241164</v>
      </c>
      <c r="F51" s="235">
        <v>241164</v>
      </c>
      <c r="G51" s="236"/>
      <c r="H51" s="237"/>
      <c r="I51" s="238">
        <v>241164</v>
      </c>
      <c r="J51" s="239"/>
      <c r="K51" s="240"/>
      <c r="L51" s="8">
        <v>278559.48</v>
      </c>
      <c r="M51" s="241">
        <v>280142.94</v>
      </c>
      <c r="N51" s="71"/>
      <c r="O51" s="100"/>
      <c r="P51" s="9"/>
      <c r="Q51" s="9"/>
      <c r="R51" s="9"/>
      <c r="S51" s="152">
        <v>45744</v>
      </c>
      <c r="T51" s="10"/>
      <c r="U51" s="23"/>
      <c r="V51" s="11"/>
      <c r="W51" s="11"/>
      <c r="X51" s="8">
        <v>280142.94</v>
      </c>
      <c r="Y51" s="9"/>
      <c r="Z51" s="70">
        <v>0</v>
      </c>
      <c r="AA51" s="71"/>
      <c r="AB51" s="108"/>
      <c r="AC51" s="9"/>
      <c r="AD51" s="9"/>
      <c r="AE51" s="10"/>
      <c r="AF51" s="24">
        <v>0</v>
      </c>
      <c r="AG51" s="11">
        <v>241164</v>
      </c>
      <c r="AH51" s="8">
        <v>280142.94</v>
      </c>
      <c r="AI51" s="9">
        <v>-38978.94</v>
      </c>
      <c r="AJ51" s="9">
        <v>-38978.94</v>
      </c>
      <c r="AK51" s="10"/>
      <c r="AL51" s="11"/>
      <c r="AM51" s="8">
        <v>0</v>
      </c>
      <c r="AN51" s="9"/>
      <c r="AO51" s="9"/>
      <c r="AP51" s="10"/>
      <c r="AQ51" s="25"/>
      <c r="AR51" s="25"/>
      <c r="AS51" s="25"/>
      <c r="AT51" s="10"/>
      <c r="AU51" s="12">
        <v>241164</v>
      </c>
      <c r="AV51" s="12"/>
      <c r="AW51" s="12"/>
      <c r="AX51" s="242"/>
      <c r="AY51" s="243"/>
      <c r="AZ51" s="242"/>
      <c r="BA51" s="242"/>
      <c r="BB51" s="244"/>
      <c r="BC51" s="243"/>
      <c r="BD51" s="243"/>
      <c r="BE51" s="242">
        <v>0</v>
      </c>
      <c r="BF51" s="242">
        <v>0</v>
      </c>
      <c r="BG51" s="242">
        <v>0</v>
      </c>
      <c r="BH51" s="242">
        <v>0</v>
      </c>
      <c r="BI51" s="242">
        <v>0</v>
      </c>
      <c r="BJ51" s="242">
        <v>0</v>
      </c>
      <c r="BK51" s="242">
        <v>0</v>
      </c>
      <c r="BL51" s="242"/>
      <c r="BM51" s="242">
        <v>2</v>
      </c>
      <c r="BN51" s="242">
        <v>0</v>
      </c>
      <c r="BO51" s="242">
        <v>0</v>
      </c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>
        <v>0</v>
      </c>
      <c r="CE51" s="242">
        <v>280142.94</v>
      </c>
      <c r="CF51" s="242">
        <v>0</v>
      </c>
      <c r="CG51" s="242">
        <v>280142.94</v>
      </c>
      <c r="CH51" s="242">
        <v>0</v>
      </c>
      <c r="CI51" s="247" t="s">
        <v>633</v>
      </c>
      <c r="CJ51" s="248">
        <v>280142.94</v>
      </c>
      <c r="CK51" s="248">
        <v>0</v>
      </c>
      <c r="CL51" s="248">
        <v>241164</v>
      </c>
      <c r="CM51" s="248">
        <v>0</v>
      </c>
    </row>
    <row r="52" spans="1:91" x14ac:dyDescent="0.25">
      <c r="A52" s="231" t="s">
        <v>733</v>
      </c>
      <c r="B52" s="232" t="s">
        <v>734</v>
      </c>
      <c r="C52" s="232" t="s">
        <v>643</v>
      </c>
      <c r="D52" s="233"/>
      <c r="E52" s="234">
        <v>1402419</v>
      </c>
      <c r="F52" s="235">
        <v>1402419</v>
      </c>
      <c r="G52" s="236"/>
      <c r="H52" s="237"/>
      <c r="I52" s="238">
        <v>1402419</v>
      </c>
      <c r="J52" s="239"/>
      <c r="K52" s="240"/>
      <c r="L52" s="8">
        <v>1135371.6499999999</v>
      </c>
      <c r="M52" s="241">
        <v>1135371.6499999999</v>
      </c>
      <c r="N52" s="71"/>
      <c r="O52" s="100"/>
      <c r="P52" s="9"/>
      <c r="Q52" s="9"/>
      <c r="R52" s="9"/>
      <c r="S52" s="152">
        <v>45443</v>
      </c>
      <c r="T52" s="10"/>
      <c r="U52" s="23"/>
      <c r="V52" s="11"/>
      <c r="W52" s="11"/>
      <c r="X52" s="8">
        <v>1135371.6499999999</v>
      </c>
      <c r="Y52" s="9"/>
      <c r="Z52" s="70">
        <v>0</v>
      </c>
      <c r="AA52" s="71"/>
      <c r="AB52" s="108"/>
      <c r="AC52" s="9"/>
      <c r="AD52" s="9"/>
      <c r="AE52" s="10"/>
      <c r="AF52" s="24">
        <v>0</v>
      </c>
      <c r="AG52" s="11">
        <v>1402419</v>
      </c>
      <c r="AH52" s="8">
        <v>1135371.6499999999</v>
      </c>
      <c r="AI52" s="9">
        <v>267047.34999999998</v>
      </c>
      <c r="AJ52" s="9">
        <v>267047.34999999998</v>
      </c>
      <c r="AK52" s="10"/>
      <c r="AL52" s="11"/>
      <c r="AM52" s="8">
        <v>0</v>
      </c>
      <c r="AN52" s="9"/>
      <c r="AO52" s="9"/>
      <c r="AP52" s="10"/>
      <c r="AQ52" s="25"/>
      <c r="AR52" s="25"/>
      <c r="AS52" s="25"/>
      <c r="AT52" s="10"/>
      <c r="AU52" s="12">
        <v>1402419</v>
      </c>
      <c r="AV52" s="12"/>
      <c r="AW52" s="12"/>
      <c r="AX52" s="242"/>
      <c r="AY52" s="243"/>
      <c r="AZ52" s="242"/>
      <c r="BA52" s="242"/>
      <c r="BB52" s="244"/>
      <c r="BC52" s="243"/>
      <c r="BD52" s="243"/>
      <c r="BE52" s="242">
        <v>0</v>
      </c>
      <c r="BF52" s="242">
        <v>0</v>
      </c>
      <c r="BG52" s="242">
        <v>0</v>
      </c>
      <c r="BH52" s="242">
        <v>0</v>
      </c>
      <c r="BI52" s="242">
        <v>0</v>
      </c>
      <c r="BJ52" s="242">
        <v>0</v>
      </c>
      <c r="BK52" s="242">
        <v>0</v>
      </c>
      <c r="BL52" s="242"/>
      <c r="BM52" s="242">
        <v>2</v>
      </c>
      <c r="BN52" s="242">
        <v>0</v>
      </c>
      <c r="BO52" s="242">
        <v>0</v>
      </c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>
        <v>0</v>
      </c>
      <c r="CE52" s="242">
        <v>1135371.6499999999</v>
      </c>
      <c r="CF52" s="242">
        <v>0</v>
      </c>
      <c r="CG52" s="242">
        <v>1135371.6499999999</v>
      </c>
      <c r="CH52" s="242">
        <v>0</v>
      </c>
      <c r="CI52" s="247" t="s">
        <v>633</v>
      </c>
      <c r="CJ52" s="248">
        <v>1135371.6499999999</v>
      </c>
      <c r="CK52" s="248">
        <v>0</v>
      </c>
      <c r="CL52" s="248">
        <v>1402419</v>
      </c>
      <c r="CM52" s="248">
        <v>0</v>
      </c>
    </row>
    <row r="53" spans="1:91" x14ac:dyDescent="0.25">
      <c r="A53" s="231" t="s">
        <v>735</v>
      </c>
      <c r="B53" s="232" t="s">
        <v>736</v>
      </c>
      <c r="C53" s="232" t="s">
        <v>641</v>
      </c>
      <c r="D53" s="233"/>
      <c r="E53" s="234">
        <v>3962019.16</v>
      </c>
      <c r="F53" s="235">
        <v>3962019.16</v>
      </c>
      <c r="G53" s="236"/>
      <c r="H53" s="237"/>
      <c r="I53" s="238">
        <v>3962019.16</v>
      </c>
      <c r="J53" s="239"/>
      <c r="K53" s="240"/>
      <c r="L53" s="8">
        <v>3934651.46</v>
      </c>
      <c r="M53" s="241">
        <v>3934651.71</v>
      </c>
      <c r="N53" s="71"/>
      <c r="O53" s="100"/>
      <c r="P53" s="9"/>
      <c r="Q53" s="9">
        <v>27367.450000000186</v>
      </c>
      <c r="R53" s="9"/>
      <c r="S53" s="152">
        <v>45748</v>
      </c>
      <c r="T53" s="10"/>
      <c r="U53" s="23"/>
      <c r="V53" s="11"/>
      <c r="W53" s="11"/>
      <c r="X53" s="8">
        <v>3934651.71</v>
      </c>
      <c r="Y53" s="9"/>
      <c r="Z53" s="70">
        <v>27367.45</v>
      </c>
      <c r="AA53" s="71"/>
      <c r="AB53" s="108"/>
      <c r="AC53" s="9">
        <v>27367.45</v>
      </c>
      <c r="AD53" s="9"/>
      <c r="AE53" s="10"/>
      <c r="AF53" s="24">
        <v>0</v>
      </c>
      <c r="AG53" s="11">
        <v>3953267.65</v>
      </c>
      <c r="AH53" s="8">
        <v>3933311.83</v>
      </c>
      <c r="AI53" s="9">
        <v>19955.82</v>
      </c>
      <c r="AJ53" s="9">
        <v>19955.82</v>
      </c>
      <c r="AK53" s="10"/>
      <c r="AL53" s="11"/>
      <c r="AM53" s="8">
        <v>1339.88</v>
      </c>
      <c r="AN53" s="9"/>
      <c r="AO53" s="9"/>
      <c r="AP53" s="10"/>
      <c r="AQ53" s="25"/>
      <c r="AR53" s="25"/>
      <c r="AS53" s="25"/>
      <c r="AT53" s="10"/>
      <c r="AU53" s="12">
        <v>3962019.16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3962019.16</v>
      </c>
      <c r="BF53" s="15">
        <v>3934651.71</v>
      </c>
      <c r="BG53" s="15">
        <v>27367.45</v>
      </c>
      <c r="BH53" s="15">
        <v>3962019.16</v>
      </c>
      <c r="BI53" s="15">
        <v>3934651.71</v>
      </c>
      <c r="BJ53" s="242">
        <v>0</v>
      </c>
      <c r="BK53" s="242">
        <v>27367.45</v>
      </c>
      <c r="BL53" s="242"/>
      <c r="BM53" s="242">
        <v>2</v>
      </c>
      <c r="BN53" s="242">
        <v>27367.450000000186</v>
      </c>
      <c r="BO53" s="242">
        <v>0</v>
      </c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94">
        <v>27367.45</v>
      </c>
      <c r="CC53" s="246" t="s">
        <v>634</v>
      </c>
      <c r="CD53" s="242">
        <v>0</v>
      </c>
      <c r="CE53" s="242">
        <v>3933311.83</v>
      </c>
      <c r="CF53" s="242">
        <v>0</v>
      </c>
      <c r="CG53" s="242">
        <v>3933311.83</v>
      </c>
      <c r="CH53" s="242">
        <v>0</v>
      </c>
      <c r="CI53" s="247" t="s">
        <v>633</v>
      </c>
      <c r="CJ53" s="248">
        <v>3934651.71</v>
      </c>
      <c r="CK53" s="248">
        <v>1339.88</v>
      </c>
      <c r="CL53" s="248">
        <v>3962019.16</v>
      </c>
      <c r="CM53" s="248">
        <v>0</v>
      </c>
    </row>
    <row r="54" spans="1:91" x14ac:dyDescent="0.25">
      <c r="A54" s="231" t="s">
        <v>737</v>
      </c>
      <c r="B54" s="232" t="s">
        <v>738</v>
      </c>
      <c r="C54" s="232" t="s">
        <v>643</v>
      </c>
      <c r="D54" s="233"/>
      <c r="E54" s="234">
        <v>3680274</v>
      </c>
      <c r="F54" s="235">
        <v>3680274</v>
      </c>
      <c r="G54" s="236"/>
      <c r="H54" s="237"/>
      <c r="I54" s="238">
        <v>3680274</v>
      </c>
      <c r="J54" s="239"/>
      <c r="K54" s="240"/>
      <c r="L54" s="8">
        <v>3134052.21</v>
      </c>
      <c r="M54" s="241">
        <v>3134052.21</v>
      </c>
      <c r="N54" s="71"/>
      <c r="O54" s="100"/>
      <c r="P54" s="9"/>
      <c r="Q54" s="9"/>
      <c r="R54" s="9"/>
      <c r="S54" s="152">
        <v>45653</v>
      </c>
      <c r="T54" s="10"/>
      <c r="U54" s="23"/>
      <c r="V54" s="11"/>
      <c r="W54" s="11"/>
      <c r="X54" s="8">
        <v>3132104.64</v>
      </c>
      <c r="Y54" s="9"/>
      <c r="Z54" s="70">
        <v>0</v>
      </c>
      <c r="AA54" s="71"/>
      <c r="AB54" s="108"/>
      <c r="AC54" s="9"/>
      <c r="AD54" s="9"/>
      <c r="AE54" s="10"/>
      <c r="AF54" s="24">
        <v>0</v>
      </c>
      <c r="AG54" s="11">
        <v>3680274</v>
      </c>
      <c r="AH54" s="8">
        <v>3132104.64</v>
      </c>
      <c r="AI54" s="9">
        <v>548169.36</v>
      </c>
      <c r="AJ54" s="9">
        <v>548169.36</v>
      </c>
      <c r="AK54" s="10"/>
      <c r="AL54" s="11"/>
      <c r="AM54" s="8">
        <v>0</v>
      </c>
      <c r="AN54" s="9"/>
      <c r="AO54" s="9"/>
      <c r="AP54" s="10"/>
      <c r="AQ54" s="25"/>
      <c r="AR54" s="25"/>
      <c r="AS54" s="25"/>
      <c r="AT54" s="10"/>
      <c r="AU54" s="12">
        <v>3680274</v>
      </c>
      <c r="AV54" s="12"/>
      <c r="AW54" s="12"/>
      <c r="AX54" s="242"/>
      <c r="AY54" s="243"/>
      <c r="AZ54" s="242"/>
      <c r="BA54" s="242"/>
      <c r="BB54" s="244"/>
      <c r="BC54" s="243"/>
      <c r="BD54" s="243"/>
      <c r="BE54" s="242">
        <v>0</v>
      </c>
      <c r="BF54" s="242">
        <v>0</v>
      </c>
      <c r="BG54" s="242">
        <v>0</v>
      </c>
      <c r="BH54" s="242">
        <v>0</v>
      </c>
      <c r="BI54" s="242">
        <v>0</v>
      </c>
      <c r="BJ54" s="242">
        <v>0</v>
      </c>
      <c r="BK54" s="242">
        <v>0</v>
      </c>
      <c r="BL54" s="242"/>
      <c r="BM54" s="242">
        <v>2</v>
      </c>
      <c r="BN54" s="242">
        <v>0</v>
      </c>
      <c r="BO54" s="242">
        <v>0</v>
      </c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>
        <v>0</v>
      </c>
      <c r="CE54" s="242">
        <v>3132104.64</v>
      </c>
      <c r="CF54" s="242">
        <v>0</v>
      </c>
      <c r="CG54" s="242">
        <v>3132104.64</v>
      </c>
      <c r="CH54" s="242">
        <v>0</v>
      </c>
      <c r="CI54" s="247" t="s">
        <v>633</v>
      </c>
      <c r="CJ54" s="248">
        <v>3132104.64</v>
      </c>
      <c r="CK54" s="248">
        <v>0</v>
      </c>
      <c r="CL54" s="248">
        <v>3680274</v>
      </c>
      <c r="CM54" s="248">
        <v>0</v>
      </c>
    </row>
    <row r="55" spans="1:91" x14ac:dyDescent="0.25">
      <c r="A55" s="231" t="s">
        <v>739</v>
      </c>
      <c r="B55" s="232" t="s">
        <v>740</v>
      </c>
      <c r="C55" s="232" t="s">
        <v>643</v>
      </c>
      <c r="D55" s="233"/>
      <c r="E55" s="234">
        <v>163044</v>
      </c>
      <c r="F55" s="235">
        <v>163044</v>
      </c>
      <c r="G55" s="236"/>
      <c r="H55" s="237"/>
      <c r="I55" s="238">
        <v>163044</v>
      </c>
      <c r="J55" s="239"/>
      <c r="K55" s="240"/>
      <c r="L55" s="8">
        <v>129813.23</v>
      </c>
      <c r="M55" s="241">
        <v>131180.45000000001</v>
      </c>
      <c r="N55" s="71"/>
      <c r="O55" s="100"/>
      <c r="P55" s="9"/>
      <c r="Q55" s="9"/>
      <c r="R55" s="9"/>
      <c r="S55" s="152">
        <v>45744</v>
      </c>
      <c r="T55" s="10"/>
      <c r="U55" s="23"/>
      <c r="V55" s="11"/>
      <c r="W55" s="11"/>
      <c r="X55" s="8">
        <v>131180.45000000001</v>
      </c>
      <c r="Y55" s="9"/>
      <c r="Z55" s="70">
        <v>0</v>
      </c>
      <c r="AA55" s="71"/>
      <c r="AB55" s="108"/>
      <c r="AC55" s="9"/>
      <c r="AD55" s="9"/>
      <c r="AE55" s="10"/>
      <c r="AF55" s="24">
        <v>0</v>
      </c>
      <c r="AG55" s="11">
        <v>163044</v>
      </c>
      <c r="AH55" s="8">
        <v>131180.45000000001</v>
      </c>
      <c r="AI55" s="9">
        <v>31863.55</v>
      </c>
      <c r="AJ55" s="9">
        <v>31863.55</v>
      </c>
      <c r="AK55" s="10"/>
      <c r="AL55" s="11"/>
      <c r="AM55" s="8">
        <v>0</v>
      </c>
      <c r="AN55" s="9"/>
      <c r="AO55" s="9"/>
      <c r="AP55" s="10"/>
      <c r="AQ55" s="25"/>
      <c r="AR55" s="25"/>
      <c r="AS55" s="25"/>
      <c r="AT55" s="10"/>
      <c r="AU55" s="12">
        <v>163044</v>
      </c>
      <c r="AV55" s="12"/>
      <c r="AW55" s="12"/>
      <c r="AX55" s="242"/>
      <c r="AY55" s="243"/>
      <c r="AZ55" s="242"/>
      <c r="BA55" s="242"/>
      <c r="BB55" s="244"/>
      <c r="BC55" s="243"/>
      <c r="BD55" s="243"/>
      <c r="BE55" s="242">
        <v>0</v>
      </c>
      <c r="BF55" s="242">
        <v>0</v>
      </c>
      <c r="BG55" s="242">
        <v>0</v>
      </c>
      <c r="BH55" s="242">
        <v>0</v>
      </c>
      <c r="BI55" s="242">
        <v>0</v>
      </c>
      <c r="BJ55" s="242">
        <v>0</v>
      </c>
      <c r="BK55" s="242">
        <v>0</v>
      </c>
      <c r="BL55" s="242"/>
      <c r="BM55" s="242">
        <v>2</v>
      </c>
      <c r="BN55" s="242">
        <v>0</v>
      </c>
      <c r="BO55" s="242">
        <v>0</v>
      </c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>
        <v>0</v>
      </c>
      <c r="CE55" s="242">
        <v>131180.45000000001</v>
      </c>
      <c r="CF55" s="242">
        <v>0</v>
      </c>
      <c r="CG55" s="242">
        <v>131180.45000000001</v>
      </c>
      <c r="CH55" s="242">
        <v>0</v>
      </c>
      <c r="CI55" s="247" t="s">
        <v>633</v>
      </c>
      <c r="CJ55" s="248">
        <v>131180.45000000001</v>
      </c>
      <c r="CK55" s="248">
        <v>0</v>
      </c>
      <c r="CL55" s="248">
        <v>163044</v>
      </c>
      <c r="CM55" s="248">
        <v>0</v>
      </c>
    </row>
    <row r="56" spans="1:91" x14ac:dyDescent="0.25">
      <c r="A56" s="231" t="s">
        <v>741</v>
      </c>
      <c r="B56" s="232" t="s">
        <v>742</v>
      </c>
      <c r="C56" s="232" t="s">
        <v>643</v>
      </c>
      <c r="D56" s="233"/>
      <c r="E56" s="234">
        <v>4601857</v>
      </c>
      <c r="F56" s="235">
        <v>4601857</v>
      </c>
      <c r="G56" s="236"/>
      <c r="H56" s="237"/>
      <c r="I56" s="238">
        <v>4601857</v>
      </c>
      <c r="J56" s="239"/>
      <c r="K56" s="240"/>
      <c r="L56" s="8">
        <v>3884094.26</v>
      </c>
      <c r="M56" s="241">
        <v>3884744.26</v>
      </c>
      <c r="N56" s="71"/>
      <c r="O56" s="100"/>
      <c r="P56" s="9"/>
      <c r="Q56" s="9"/>
      <c r="R56" s="9"/>
      <c r="S56" s="152">
        <v>45535</v>
      </c>
      <c r="T56" s="10"/>
      <c r="U56" s="23"/>
      <c r="V56" s="11"/>
      <c r="W56" s="11"/>
      <c r="X56" s="8">
        <v>3884744.26</v>
      </c>
      <c r="Y56" s="9"/>
      <c r="Z56" s="70">
        <v>0</v>
      </c>
      <c r="AA56" s="71"/>
      <c r="AB56" s="108"/>
      <c r="AC56" s="9"/>
      <c r="AD56" s="9"/>
      <c r="AE56" s="10"/>
      <c r="AF56" s="24">
        <v>0</v>
      </c>
      <c r="AG56" s="11">
        <v>4601857</v>
      </c>
      <c r="AH56" s="8">
        <v>3884744.26</v>
      </c>
      <c r="AI56" s="9">
        <v>717112.74</v>
      </c>
      <c r="AJ56" s="9">
        <v>717112.74</v>
      </c>
      <c r="AK56" s="10"/>
      <c r="AL56" s="11"/>
      <c r="AM56" s="8">
        <v>0</v>
      </c>
      <c r="AN56" s="9"/>
      <c r="AO56" s="9"/>
      <c r="AP56" s="10"/>
      <c r="AQ56" s="25"/>
      <c r="AR56" s="25"/>
      <c r="AS56" s="25"/>
      <c r="AT56" s="10"/>
      <c r="AU56" s="12">
        <v>4601857</v>
      </c>
      <c r="AV56" s="12"/>
      <c r="AW56" s="12"/>
      <c r="AX56" s="242"/>
      <c r="AY56" s="243"/>
      <c r="AZ56" s="242"/>
      <c r="BA56" s="242"/>
      <c r="BB56" s="244"/>
      <c r="BC56" s="243"/>
      <c r="BD56" s="243"/>
      <c r="BE56" s="242">
        <v>0</v>
      </c>
      <c r="BF56" s="242">
        <v>0</v>
      </c>
      <c r="BG56" s="242">
        <v>0</v>
      </c>
      <c r="BH56" s="242">
        <v>0</v>
      </c>
      <c r="BI56" s="242">
        <v>0</v>
      </c>
      <c r="BJ56" s="242">
        <v>0</v>
      </c>
      <c r="BK56" s="242">
        <v>0</v>
      </c>
      <c r="BL56" s="242"/>
      <c r="BM56" s="242">
        <v>2</v>
      </c>
      <c r="BN56" s="242">
        <v>0</v>
      </c>
      <c r="BO56" s="242">
        <v>0</v>
      </c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>
        <v>0</v>
      </c>
      <c r="CE56" s="242">
        <v>3884744.26</v>
      </c>
      <c r="CF56" s="242">
        <v>0</v>
      </c>
      <c r="CG56" s="242">
        <v>3884744.26</v>
      </c>
      <c r="CH56" s="242">
        <v>0</v>
      </c>
      <c r="CI56" s="247" t="s">
        <v>633</v>
      </c>
      <c r="CJ56" s="248">
        <v>3884744.26</v>
      </c>
      <c r="CK56" s="248">
        <v>0</v>
      </c>
      <c r="CL56" s="248">
        <v>4601857</v>
      </c>
      <c r="CM56" s="248">
        <v>0</v>
      </c>
    </row>
    <row r="57" spans="1:91" x14ac:dyDescent="0.25">
      <c r="A57" s="231" t="s">
        <v>743</v>
      </c>
      <c r="B57" s="232" t="s">
        <v>744</v>
      </c>
      <c r="C57" s="232" t="s">
        <v>643</v>
      </c>
      <c r="D57" s="233"/>
      <c r="E57" s="234">
        <v>39854946.439999998</v>
      </c>
      <c r="F57" s="235">
        <v>39854946.439999998</v>
      </c>
      <c r="G57" s="236"/>
      <c r="H57" s="237"/>
      <c r="I57" s="238">
        <v>39854946.439999998</v>
      </c>
      <c r="J57" s="239"/>
      <c r="K57" s="240"/>
      <c r="L57" s="8">
        <v>30367364.239999998</v>
      </c>
      <c r="M57" s="241">
        <v>28683043.920000002</v>
      </c>
      <c r="N57" s="71"/>
      <c r="O57" s="100"/>
      <c r="P57" s="9"/>
      <c r="Q57" s="9">
        <v>11124559.999999996</v>
      </c>
      <c r="R57" s="9"/>
      <c r="S57" s="152">
        <v>45992</v>
      </c>
      <c r="T57" s="10"/>
      <c r="U57" s="23"/>
      <c r="V57" s="11"/>
      <c r="W57" s="11"/>
      <c r="X57" s="8">
        <v>28683043.920000002</v>
      </c>
      <c r="Y57" s="9"/>
      <c r="Z57" s="70">
        <v>11171902.52</v>
      </c>
      <c r="AA57" s="71"/>
      <c r="AB57" s="108"/>
      <c r="AC57" s="9">
        <v>11106228.720000001</v>
      </c>
      <c r="AD57" s="9"/>
      <c r="AE57" s="10"/>
      <c r="AF57" s="24">
        <v>0</v>
      </c>
      <c r="AG57" s="11">
        <v>37968378.840000004</v>
      </c>
      <c r="AH57" s="8">
        <v>28680322.510000002</v>
      </c>
      <c r="AI57" s="9">
        <v>9288056.3300000001</v>
      </c>
      <c r="AJ57" s="9">
        <v>9288056.3300000001</v>
      </c>
      <c r="AK57" s="10"/>
      <c r="AL57" s="11"/>
      <c r="AM57" s="8">
        <v>2721.41</v>
      </c>
      <c r="AN57" s="9"/>
      <c r="AO57" s="9"/>
      <c r="AP57" s="10"/>
      <c r="AQ57" s="25"/>
      <c r="AR57" s="25"/>
      <c r="AS57" s="25"/>
      <c r="AT57" s="10"/>
      <c r="AU57" s="12">
        <v>39854946.439999998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39854946.439999998</v>
      </c>
      <c r="BF57" s="15">
        <v>28683043.920000002</v>
      </c>
      <c r="BG57" s="15">
        <v>11171902.52</v>
      </c>
      <c r="BH57" s="15">
        <v>39854946.439999998</v>
      </c>
      <c r="BI57" s="15">
        <v>28683043.920000002</v>
      </c>
      <c r="BJ57" s="242">
        <v>0</v>
      </c>
      <c r="BK57" s="242">
        <v>11106228.720000001</v>
      </c>
      <c r="BL57" s="242"/>
      <c r="BM57" s="242">
        <v>2</v>
      </c>
      <c r="BN57" s="242">
        <v>11124559.999999996</v>
      </c>
      <c r="BO57" s="242">
        <v>0</v>
      </c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94">
        <v>11171902.52</v>
      </c>
      <c r="CC57" s="246" t="s">
        <v>634</v>
      </c>
      <c r="CD57" s="242">
        <v>0</v>
      </c>
      <c r="CE57" s="242">
        <v>28680322.510000002</v>
      </c>
      <c r="CF57" s="242">
        <v>0</v>
      </c>
      <c r="CG57" s="242">
        <v>28680322.510000002</v>
      </c>
      <c r="CH57" s="242">
        <v>0</v>
      </c>
      <c r="CI57" s="247" t="s">
        <v>633</v>
      </c>
      <c r="CJ57" s="248">
        <v>28683043.920000002</v>
      </c>
      <c r="CK57" s="248">
        <v>2721.41</v>
      </c>
      <c r="CL57" s="248">
        <v>39854946.439999998</v>
      </c>
      <c r="CM57" s="248">
        <v>0</v>
      </c>
    </row>
    <row r="58" spans="1:91" x14ac:dyDescent="0.25">
      <c r="A58" s="231" t="s">
        <v>745</v>
      </c>
      <c r="B58" s="232" t="s">
        <v>746</v>
      </c>
      <c r="C58" s="232" t="s">
        <v>644</v>
      </c>
      <c r="D58" s="233"/>
      <c r="E58" s="234">
        <v>1000000</v>
      </c>
      <c r="F58" s="235">
        <v>1000000</v>
      </c>
      <c r="G58" s="236"/>
      <c r="H58" s="237"/>
      <c r="I58" s="238">
        <v>1000000</v>
      </c>
      <c r="J58" s="239"/>
      <c r="K58" s="240"/>
      <c r="L58" s="8">
        <v>139411.78</v>
      </c>
      <c r="M58" s="241">
        <v>139411.78</v>
      </c>
      <c r="N58" s="71"/>
      <c r="O58" s="100"/>
      <c r="P58" s="9"/>
      <c r="Q58" s="9"/>
      <c r="R58" s="9"/>
      <c r="S58" s="152">
        <v>45744</v>
      </c>
      <c r="T58" s="10"/>
      <c r="U58" s="23"/>
      <c r="V58" s="11"/>
      <c r="W58" s="11"/>
      <c r="X58" s="8">
        <v>139411.78</v>
      </c>
      <c r="Y58" s="9"/>
      <c r="Z58" s="70">
        <v>0</v>
      </c>
      <c r="AA58" s="71"/>
      <c r="AB58" s="108"/>
      <c r="AC58" s="9"/>
      <c r="AD58" s="9"/>
      <c r="AE58" s="10"/>
      <c r="AF58" s="24">
        <v>0</v>
      </c>
      <c r="AG58" s="11">
        <v>176343.35</v>
      </c>
      <c r="AH58" s="8">
        <v>139411.78</v>
      </c>
      <c r="AI58" s="9">
        <v>36931.57</v>
      </c>
      <c r="AJ58" s="9">
        <v>36931.57</v>
      </c>
      <c r="AK58" s="10"/>
      <c r="AL58" s="11"/>
      <c r="AM58" s="8">
        <v>0</v>
      </c>
      <c r="AN58" s="9"/>
      <c r="AO58" s="9"/>
      <c r="AP58" s="10"/>
      <c r="AQ58" s="25"/>
      <c r="AR58" s="25"/>
      <c r="AS58" s="25"/>
      <c r="AT58" s="10"/>
      <c r="AU58" s="12">
        <v>176343.35</v>
      </c>
      <c r="AV58" s="12"/>
      <c r="AW58" s="12"/>
      <c r="AX58" s="242"/>
      <c r="AY58" s="243"/>
      <c r="AZ58" s="242"/>
      <c r="BA58" s="242"/>
      <c r="BB58" s="244"/>
      <c r="BC58" s="243"/>
      <c r="BD58" s="243"/>
      <c r="BE58" s="242">
        <v>0</v>
      </c>
      <c r="BF58" s="242">
        <v>0</v>
      </c>
      <c r="BG58" s="242">
        <v>0</v>
      </c>
      <c r="BH58" s="242">
        <v>0</v>
      </c>
      <c r="BI58" s="242">
        <v>0</v>
      </c>
      <c r="BJ58" s="242">
        <v>0</v>
      </c>
      <c r="BK58" s="242">
        <v>0</v>
      </c>
      <c r="BL58" s="242"/>
      <c r="BM58" s="242">
        <v>2</v>
      </c>
      <c r="BN58" s="242">
        <v>0</v>
      </c>
      <c r="BO58" s="242">
        <v>0</v>
      </c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>
        <v>0</v>
      </c>
      <c r="CE58" s="242">
        <v>139411.78</v>
      </c>
      <c r="CF58" s="242">
        <v>0</v>
      </c>
      <c r="CG58" s="242">
        <v>139411.78</v>
      </c>
      <c r="CH58" s="242">
        <v>0</v>
      </c>
      <c r="CI58" s="247" t="s">
        <v>633</v>
      </c>
      <c r="CJ58" s="248">
        <v>139411.78</v>
      </c>
      <c r="CK58" s="248">
        <v>0</v>
      </c>
      <c r="CL58" s="248">
        <v>176343.35</v>
      </c>
      <c r="CM58" s="248">
        <v>0</v>
      </c>
    </row>
    <row r="59" spans="1:91" x14ac:dyDescent="0.25">
      <c r="A59" s="231" t="s">
        <v>747</v>
      </c>
      <c r="B59" s="232" t="s">
        <v>748</v>
      </c>
      <c r="C59" s="232" t="s">
        <v>640</v>
      </c>
      <c r="D59" s="233"/>
      <c r="E59" s="234">
        <v>255195</v>
      </c>
      <c r="F59" s="235">
        <v>255195</v>
      </c>
      <c r="G59" s="236"/>
      <c r="H59" s="237"/>
      <c r="I59" s="238">
        <v>259011.48</v>
      </c>
      <c r="J59" s="239"/>
      <c r="K59" s="240"/>
      <c r="L59" s="8">
        <v>231611.68</v>
      </c>
      <c r="M59" s="241">
        <v>236323.39</v>
      </c>
      <c r="N59" s="71"/>
      <c r="O59" s="100"/>
      <c r="P59" s="9"/>
      <c r="Q59" s="9">
        <v>22688.089999999997</v>
      </c>
      <c r="R59" s="9"/>
      <c r="S59" s="152">
        <v>45772</v>
      </c>
      <c r="T59" s="10"/>
      <c r="U59" s="23"/>
      <c r="V59" s="11"/>
      <c r="W59" s="11"/>
      <c r="X59" s="8">
        <v>236323.39</v>
      </c>
      <c r="Y59" s="9"/>
      <c r="Z59" s="70">
        <v>22688.09</v>
      </c>
      <c r="AA59" s="71"/>
      <c r="AB59" s="108"/>
      <c r="AC59" s="9">
        <v>22688.09</v>
      </c>
      <c r="AD59" s="9"/>
      <c r="AE59" s="10"/>
      <c r="AF59" s="24">
        <v>0</v>
      </c>
      <c r="AG59" s="11">
        <v>250992.47999999998</v>
      </c>
      <c r="AH59" s="8">
        <v>231611.68</v>
      </c>
      <c r="AI59" s="9">
        <v>19380.8</v>
      </c>
      <c r="AJ59" s="9">
        <v>19380.8</v>
      </c>
      <c r="AK59" s="10"/>
      <c r="AL59" s="11"/>
      <c r="AM59" s="8">
        <v>4711.71</v>
      </c>
      <c r="AN59" s="9"/>
      <c r="AO59" s="9"/>
      <c r="AP59" s="10"/>
      <c r="AQ59" s="25"/>
      <c r="AR59" s="25"/>
      <c r="AS59" s="25"/>
      <c r="AT59" s="10"/>
      <c r="AU59" s="12">
        <v>259011.48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259011.48</v>
      </c>
      <c r="BF59" s="15">
        <v>236323.39</v>
      </c>
      <c r="BG59" s="15">
        <v>22688.09</v>
      </c>
      <c r="BH59" s="15">
        <v>259011.48</v>
      </c>
      <c r="BI59" s="15">
        <v>236323.39</v>
      </c>
      <c r="BJ59" s="242">
        <v>0</v>
      </c>
      <c r="BK59" s="242">
        <v>22688.09</v>
      </c>
      <c r="BL59" s="242"/>
      <c r="BM59" s="242">
        <v>2</v>
      </c>
      <c r="BN59" s="242">
        <v>22688.089999999997</v>
      </c>
      <c r="BO59" s="242">
        <v>0</v>
      </c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94">
        <v>22688.09</v>
      </c>
      <c r="CC59" s="246" t="s">
        <v>634</v>
      </c>
      <c r="CD59" s="242">
        <v>0</v>
      </c>
      <c r="CE59" s="242">
        <v>231611.68</v>
      </c>
      <c r="CF59" s="242">
        <v>0</v>
      </c>
      <c r="CG59" s="242">
        <v>231611.68</v>
      </c>
      <c r="CH59" s="242">
        <v>0</v>
      </c>
      <c r="CI59" s="247" t="s">
        <v>633</v>
      </c>
      <c r="CJ59" s="248">
        <v>236323.39</v>
      </c>
      <c r="CK59" s="248">
        <v>4711.71</v>
      </c>
      <c r="CL59" s="248">
        <v>259011.48</v>
      </c>
      <c r="CM59" s="248">
        <v>0</v>
      </c>
    </row>
    <row r="60" spans="1:91" x14ac:dyDescent="0.25">
      <c r="A60" s="231" t="s">
        <v>749</v>
      </c>
      <c r="B60" s="232" t="s">
        <v>750</v>
      </c>
      <c r="C60" s="232" t="s">
        <v>640</v>
      </c>
      <c r="D60" s="233"/>
      <c r="E60" s="234">
        <v>4650803</v>
      </c>
      <c r="F60" s="235">
        <v>4650803</v>
      </c>
      <c r="G60" s="236"/>
      <c r="H60" s="237"/>
      <c r="I60" s="238">
        <v>4650803</v>
      </c>
      <c r="J60" s="239"/>
      <c r="K60" s="240"/>
      <c r="L60" s="8">
        <v>3734355.12</v>
      </c>
      <c r="M60" s="241">
        <v>3740511.54</v>
      </c>
      <c r="N60" s="71"/>
      <c r="O60" s="100"/>
      <c r="P60" s="9"/>
      <c r="Q60" s="9">
        <v>900000</v>
      </c>
      <c r="R60" s="9"/>
      <c r="S60" s="152">
        <v>45992</v>
      </c>
      <c r="T60" s="10"/>
      <c r="U60" s="23"/>
      <c r="V60" s="11"/>
      <c r="W60" s="11"/>
      <c r="X60" s="8">
        <v>3740511.54</v>
      </c>
      <c r="Y60" s="9"/>
      <c r="Z60" s="70">
        <v>910291.46</v>
      </c>
      <c r="AA60" s="71"/>
      <c r="AB60" s="108"/>
      <c r="AC60" s="9">
        <v>896055.07</v>
      </c>
      <c r="AD60" s="9"/>
      <c r="AE60" s="10"/>
      <c r="AF60" s="24">
        <v>0</v>
      </c>
      <c r="AG60" s="11">
        <v>1686867.5599999998</v>
      </c>
      <c r="AH60" s="8">
        <v>1609617.65</v>
      </c>
      <c r="AI60" s="9">
        <v>77249.91</v>
      </c>
      <c r="AJ60" s="9">
        <v>77249.91</v>
      </c>
      <c r="AK60" s="10"/>
      <c r="AL60" s="11"/>
      <c r="AM60" s="8">
        <v>2130893.89</v>
      </c>
      <c r="AN60" s="9"/>
      <c r="AO60" s="9"/>
      <c r="AP60" s="10"/>
      <c r="AQ60" s="25"/>
      <c r="AR60" s="25"/>
      <c r="AS60" s="25"/>
      <c r="AT60" s="10"/>
      <c r="AU60" s="12">
        <v>4650803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4650803</v>
      </c>
      <c r="BF60" s="15">
        <v>3740511.54</v>
      </c>
      <c r="BG60" s="15">
        <v>910291.46</v>
      </c>
      <c r="BH60" s="15">
        <v>4650803</v>
      </c>
      <c r="BI60" s="15">
        <v>3740511.54</v>
      </c>
      <c r="BJ60" s="242">
        <v>0</v>
      </c>
      <c r="BK60" s="242">
        <v>896055.07</v>
      </c>
      <c r="BL60" s="242"/>
      <c r="BM60" s="242">
        <v>2</v>
      </c>
      <c r="BN60" s="242">
        <v>900000</v>
      </c>
      <c r="BO60" s="242">
        <v>0</v>
      </c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94">
        <v>910291.46</v>
      </c>
      <c r="CC60" s="246" t="s">
        <v>634</v>
      </c>
      <c r="CD60" s="242">
        <v>0</v>
      </c>
      <c r="CE60" s="242">
        <v>1609617.65</v>
      </c>
      <c r="CF60" s="242">
        <v>0</v>
      </c>
      <c r="CG60" s="242">
        <v>1609617.65</v>
      </c>
      <c r="CH60" s="242">
        <v>0</v>
      </c>
      <c r="CI60" s="247" t="s">
        <v>633</v>
      </c>
      <c r="CJ60" s="248">
        <v>3740511.54</v>
      </c>
      <c r="CK60" s="248">
        <v>2130893.89</v>
      </c>
      <c r="CL60" s="248">
        <v>4650803</v>
      </c>
      <c r="CM60" s="248">
        <v>0</v>
      </c>
    </row>
    <row r="61" spans="1:91" x14ac:dyDescent="0.25">
      <c r="A61" s="231" t="s">
        <v>751</v>
      </c>
      <c r="B61" s="232" t="s">
        <v>752</v>
      </c>
      <c r="C61" s="232" t="s">
        <v>643</v>
      </c>
      <c r="D61" s="233"/>
      <c r="E61" s="234">
        <v>563300</v>
      </c>
      <c r="F61" s="235">
        <v>563300</v>
      </c>
      <c r="G61" s="236"/>
      <c r="H61" s="237"/>
      <c r="I61" s="238">
        <v>563300</v>
      </c>
      <c r="J61" s="239"/>
      <c r="K61" s="240"/>
      <c r="L61" s="8">
        <v>455968.58</v>
      </c>
      <c r="M61" s="241">
        <v>455968.58</v>
      </c>
      <c r="N61" s="71"/>
      <c r="O61" s="100"/>
      <c r="P61" s="9"/>
      <c r="Q61" s="9"/>
      <c r="R61" s="9"/>
      <c r="S61" s="152">
        <v>45744</v>
      </c>
      <c r="T61" s="10"/>
      <c r="U61" s="23"/>
      <c r="V61" s="11"/>
      <c r="W61" s="11"/>
      <c r="X61" s="8">
        <v>442421.48</v>
      </c>
      <c r="Y61" s="9"/>
      <c r="Z61" s="70">
        <v>0</v>
      </c>
      <c r="AA61" s="71"/>
      <c r="AB61" s="108"/>
      <c r="AC61" s="9"/>
      <c r="AD61" s="9"/>
      <c r="AE61" s="10"/>
      <c r="AF61" s="24">
        <v>0</v>
      </c>
      <c r="AG61" s="11">
        <v>563300</v>
      </c>
      <c r="AH61" s="8">
        <v>442421.48</v>
      </c>
      <c r="AI61" s="9">
        <v>120878.52</v>
      </c>
      <c r="AJ61" s="9">
        <v>120878.52</v>
      </c>
      <c r="AK61" s="10"/>
      <c r="AL61" s="11"/>
      <c r="AM61" s="8">
        <v>0</v>
      </c>
      <c r="AN61" s="9"/>
      <c r="AO61" s="9"/>
      <c r="AP61" s="10"/>
      <c r="AQ61" s="25"/>
      <c r="AR61" s="25"/>
      <c r="AS61" s="25"/>
      <c r="AT61" s="10"/>
      <c r="AU61" s="12">
        <v>563300</v>
      </c>
      <c r="AV61" s="12"/>
      <c r="AW61" s="12"/>
      <c r="AX61" s="242"/>
      <c r="AY61" s="243"/>
      <c r="AZ61" s="242"/>
      <c r="BA61" s="242"/>
      <c r="BB61" s="244"/>
      <c r="BC61" s="243"/>
      <c r="BD61" s="243"/>
      <c r="BE61" s="242">
        <v>0</v>
      </c>
      <c r="BF61" s="242">
        <v>0</v>
      </c>
      <c r="BG61" s="242">
        <v>0</v>
      </c>
      <c r="BH61" s="242">
        <v>0</v>
      </c>
      <c r="BI61" s="242">
        <v>0</v>
      </c>
      <c r="BJ61" s="242">
        <v>0</v>
      </c>
      <c r="BK61" s="242">
        <v>0</v>
      </c>
      <c r="BL61" s="242"/>
      <c r="BM61" s="242">
        <v>2</v>
      </c>
      <c r="BN61" s="242">
        <v>0</v>
      </c>
      <c r="BO61" s="242">
        <v>0</v>
      </c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>
        <v>0</v>
      </c>
      <c r="CE61" s="242">
        <v>442421.48</v>
      </c>
      <c r="CF61" s="242">
        <v>0</v>
      </c>
      <c r="CG61" s="242">
        <v>442421.48</v>
      </c>
      <c r="CH61" s="242">
        <v>0</v>
      </c>
      <c r="CI61" s="247" t="s">
        <v>633</v>
      </c>
      <c r="CJ61" s="248">
        <v>442421.48</v>
      </c>
      <c r="CK61" s="248">
        <v>0</v>
      </c>
      <c r="CL61" s="248">
        <v>563300</v>
      </c>
      <c r="CM61" s="248">
        <v>0</v>
      </c>
    </row>
    <row r="62" spans="1:91" x14ac:dyDescent="0.25">
      <c r="A62" s="231" t="s">
        <v>753</v>
      </c>
      <c r="B62" s="232" t="s">
        <v>754</v>
      </c>
      <c r="C62" s="232" t="s">
        <v>636</v>
      </c>
      <c r="D62" s="233"/>
      <c r="E62" s="234">
        <v>0</v>
      </c>
      <c r="F62" s="235">
        <v>0</v>
      </c>
      <c r="G62" s="236"/>
      <c r="H62" s="237"/>
      <c r="I62" s="238">
        <v>0</v>
      </c>
      <c r="J62" s="239"/>
      <c r="K62" s="240"/>
      <c r="L62" s="8">
        <v>1386502.81</v>
      </c>
      <c r="M62" s="241">
        <v>1386502.81</v>
      </c>
      <c r="N62" s="71"/>
      <c r="O62" s="100"/>
      <c r="P62" s="9"/>
      <c r="Q62" s="9"/>
      <c r="R62" s="9"/>
      <c r="S62" s="152">
        <v>45744</v>
      </c>
      <c r="T62" s="10"/>
      <c r="U62" s="23"/>
      <c r="V62" s="11"/>
      <c r="W62" s="11"/>
      <c r="X62" s="8">
        <v>1386502.81</v>
      </c>
      <c r="Y62" s="9"/>
      <c r="Z62" s="70">
        <v>0</v>
      </c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1386502.81</v>
      </c>
      <c r="AI62" s="9">
        <v>-1386502.81</v>
      </c>
      <c r="AJ62" s="9">
        <v>-1386502.81</v>
      </c>
      <c r="AK62" s="10"/>
      <c r="AL62" s="11"/>
      <c r="AM62" s="8">
        <v>0</v>
      </c>
      <c r="AN62" s="9"/>
      <c r="AO62" s="9"/>
      <c r="AP62" s="10"/>
      <c r="AQ62" s="25"/>
      <c r="AR62" s="25"/>
      <c r="AS62" s="25"/>
      <c r="AT62" s="10"/>
      <c r="AU62" s="12">
        <v>0</v>
      </c>
      <c r="AV62" s="12"/>
      <c r="AW62" s="12"/>
      <c r="AX62" s="242"/>
      <c r="AY62" s="243"/>
      <c r="AZ62" s="242"/>
      <c r="BA62" s="242"/>
      <c r="BB62" s="244"/>
      <c r="BC62" s="243"/>
      <c r="BD62" s="243"/>
      <c r="BE62" s="242">
        <v>0</v>
      </c>
      <c r="BF62" s="242">
        <v>0</v>
      </c>
      <c r="BG62" s="242">
        <v>0</v>
      </c>
      <c r="BH62" s="242">
        <v>0</v>
      </c>
      <c r="BI62" s="242">
        <v>0</v>
      </c>
      <c r="BJ62" s="242">
        <v>0</v>
      </c>
      <c r="BK62" s="242">
        <v>0</v>
      </c>
      <c r="BL62" s="242"/>
      <c r="BM62" s="242">
        <v>2</v>
      </c>
      <c r="BN62" s="242">
        <v>0</v>
      </c>
      <c r="BO62" s="242">
        <v>0</v>
      </c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>
        <v>0</v>
      </c>
      <c r="CE62" s="242">
        <v>1386502.81</v>
      </c>
      <c r="CF62" s="242">
        <v>0</v>
      </c>
      <c r="CG62" s="242">
        <v>1386502.81</v>
      </c>
      <c r="CH62" s="242">
        <v>0</v>
      </c>
      <c r="CI62" s="247" t="s">
        <v>633</v>
      </c>
      <c r="CJ62" s="248">
        <v>1386502.81</v>
      </c>
      <c r="CK62" s="248">
        <v>0</v>
      </c>
      <c r="CL62" s="248">
        <v>0</v>
      </c>
      <c r="CM62" s="248">
        <v>0</v>
      </c>
    </row>
    <row r="63" spans="1:91" x14ac:dyDescent="0.25">
      <c r="A63" s="231" t="s">
        <v>755</v>
      </c>
      <c r="B63" s="232" t="s">
        <v>756</v>
      </c>
      <c r="C63" s="232" t="s">
        <v>636</v>
      </c>
      <c r="D63" s="233"/>
      <c r="E63" s="234">
        <v>0</v>
      </c>
      <c r="F63" s="235">
        <v>0</v>
      </c>
      <c r="G63" s="236"/>
      <c r="H63" s="237"/>
      <c r="I63" s="238">
        <v>0</v>
      </c>
      <c r="J63" s="239"/>
      <c r="K63" s="240"/>
      <c r="L63" s="8">
        <v>295339.87</v>
      </c>
      <c r="M63" s="241">
        <v>295339.87</v>
      </c>
      <c r="N63" s="71"/>
      <c r="O63" s="100"/>
      <c r="P63" s="9"/>
      <c r="Q63" s="9"/>
      <c r="R63" s="9"/>
      <c r="S63" s="152">
        <v>45744</v>
      </c>
      <c r="T63" s="10"/>
      <c r="U63" s="23"/>
      <c r="V63" s="11"/>
      <c r="W63" s="11"/>
      <c r="X63" s="8">
        <v>295339.87</v>
      </c>
      <c r="Y63" s="9"/>
      <c r="Z63" s="70">
        <v>0</v>
      </c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295339.87</v>
      </c>
      <c r="AI63" s="9">
        <v>-295339.87</v>
      </c>
      <c r="AJ63" s="9">
        <v>-295339.87</v>
      </c>
      <c r="AK63" s="10"/>
      <c r="AL63" s="11"/>
      <c r="AM63" s="8">
        <v>0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42"/>
      <c r="AY63" s="243"/>
      <c r="AZ63" s="242"/>
      <c r="BA63" s="242"/>
      <c r="BB63" s="244"/>
      <c r="BC63" s="243"/>
      <c r="BD63" s="243"/>
      <c r="BE63" s="242">
        <v>0</v>
      </c>
      <c r="BF63" s="242">
        <v>0</v>
      </c>
      <c r="BG63" s="242">
        <v>0</v>
      </c>
      <c r="BH63" s="242">
        <v>0</v>
      </c>
      <c r="BI63" s="242">
        <v>0</v>
      </c>
      <c r="BJ63" s="242">
        <v>0</v>
      </c>
      <c r="BK63" s="242">
        <v>0</v>
      </c>
      <c r="BL63" s="242"/>
      <c r="BM63" s="242">
        <v>2</v>
      </c>
      <c r="BN63" s="242">
        <v>0</v>
      </c>
      <c r="BO63" s="242">
        <v>0</v>
      </c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>
        <v>0</v>
      </c>
      <c r="CE63" s="242">
        <v>295339.87</v>
      </c>
      <c r="CF63" s="242">
        <v>0</v>
      </c>
      <c r="CG63" s="242">
        <v>295339.87</v>
      </c>
      <c r="CH63" s="242">
        <v>0</v>
      </c>
      <c r="CI63" s="247" t="s">
        <v>633</v>
      </c>
      <c r="CJ63" s="248">
        <v>295339.87</v>
      </c>
      <c r="CK63" s="248">
        <v>0</v>
      </c>
      <c r="CL63" s="248">
        <v>0</v>
      </c>
      <c r="CM63" s="248">
        <v>0</v>
      </c>
    </row>
    <row r="64" spans="1:91" x14ac:dyDescent="0.25">
      <c r="A64" s="231" t="s">
        <v>757</v>
      </c>
      <c r="B64" s="232" t="s">
        <v>758</v>
      </c>
      <c r="C64" s="232" t="s">
        <v>636</v>
      </c>
      <c r="D64" s="233"/>
      <c r="E64" s="234">
        <v>0</v>
      </c>
      <c r="F64" s="235">
        <v>0</v>
      </c>
      <c r="G64" s="236"/>
      <c r="H64" s="237"/>
      <c r="I64" s="238">
        <v>0</v>
      </c>
      <c r="J64" s="239"/>
      <c r="K64" s="240"/>
      <c r="L64" s="8">
        <v>379669.02</v>
      </c>
      <c r="M64" s="241">
        <v>379669.02</v>
      </c>
      <c r="N64" s="71"/>
      <c r="O64" s="100"/>
      <c r="P64" s="9"/>
      <c r="Q64" s="9"/>
      <c r="R64" s="9"/>
      <c r="S64" s="152">
        <v>45744</v>
      </c>
      <c r="T64" s="10"/>
      <c r="U64" s="23"/>
      <c r="V64" s="11"/>
      <c r="W64" s="11"/>
      <c r="X64" s="8">
        <v>379669.02</v>
      </c>
      <c r="Y64" s="9"/>
      <c r="Z64" s="70">
        <v>0</v>
      </c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379669.02</v>
      </c>
      <c r="AI64" s="9">
        <v>-379669.02</v>
      </c>
      <c r="AJ64" s="9">
        <v>-379669.02</v>
      </c>
      <c r="AK64" s="10"/>
      <c r="AL64" s="11"/>
      <c r="AM64" s="8">
        <v>0</v>
      </c>
      <c r="AN64" s="9"/>
      <c r="AO64" s="9"/>
      <c r="AP64" s="10"/>
      <c r="AQ64" s="25"/>
      <c r="AR64" s="25"/>
      <c r="AS64" s="25"/>
      <c r="AT64" s="10"/>
      <c r="AU64" s="12">
        <v>0</v>
      </c>
      <c r="AV64" s="12"/>
      <c r="AW64" s="12"/>
      <c r="AX64" s="242"/>
      <c r="AY64" s="243"/>
      <c r="AZ64" s="242"/>
      <c r="BA64" s="242"/>
      <c r="BB64" s="244"/>
      <c r="BC64" s="243"/>
      <c r="BD64" s="243"/>
      <c r="BE64" s="242">
        <v>0</v>
      </c>
      <c r="BF64" s="242">
        <v>0</v>
      </c>
      <c r="BG64" s="242">
        <v>0</v>
      </c>
      <c r="BH64" s="242">
        <v>0</v>
      </c>
      <c r="BI64" s="242">
        <v>0</v>
      </c>
      <c r="BJ64" s="242">
        <v>0</v>
      </c>
      <c r="BK64" s="242">
        <v>0</v>
      </c>
      <c r="BL64" s="242"/>
      <c r="BM64" s="242">
        <v>2</v>
      </c>
      <c r="BN64" s="242">
        <v>0</v>
      </c>
      <c r="BO64" s="242">
        <v>0</v>
      </c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>
        <v>0</v>
      </c>
      <c r="CE64" s="242">
        <v>379669.02</v>
      </c>
      <c r="CF64" s="242">
        <v>0</v>
      </c>
      <c r="CG64" s="242">
        <v>379669.02</v>
      </c>
      <c r="CH64" s="242">
        <v>0</v>
      </c>
      <c r="CI64" s="247" t="s">
        <v>633</v>
      </c>
      <c r="CJ64" s="248">
        <v>379669.02</v>
      </c>
      <c r="CK64" s="248">
        <v>0</v>
      </c>
      <c r="CL64" s="248">
        <v>0</v>
      </c>
      <c r="CM64" s="248">
        <v>0</v>
      </c>
    </row>
    <row r="65" spans="1:91" x14ac:dyDescent="0.25">
      <c r="A65" s="231" t="s">
        <v>759</v>
      </c>
      <c r="B65" s="232" t="s">
        <v>760</v>
      </c>
      <c r="C65" s="232" t="s">
        <v>636</v>
      </c>
      <c r="D65" s="233"/>
      <c r="E65" s="234">
        <v>0</v>
      </c>
      <c r="F65" s="235">
        <v>0</v>
      </c>
      <c r="G65" s="236"/>
      <c r="H65" s="237"/>
      <c r="I65" s="238">
        <v>0</v>
      </c>
      <c r="J65" s="239"/>
      <c r="K65" s="240"/>
      <c r="L65" s="8">
        <v>24460.34</v>
      </c>
      <c r="M65" s="241">
        <v>24460.34</v>
      </c>
      <c r="N65" s="71"/>
      <c r="O65" s="100"/>
      <c r="P65" s="9"/>
      <c r="Q65" s="9"/>
      <c r="R65" s="9"/>
      <c r="S65" s="152">
        <v>45744</v>
      </c>
      <c r="T65" s="10"/>
      <c r="U65" s="23"/>
      <c r="V65" s="11"/>
      <c r="W65" s="11"/>
      <c r="X65" s="8">
        <v>24460.34</v>
      </c>
      <c r="Y65" s="9"/>
      <c r="Z65" s="70">
        <v>0</v>
      </c>
      <c r="AA65" s="71"/>
      <c r="AB65" s="108"/>
      <c r="AC65" s="9"/>
      <c r="AD65" s="9"/>
      <c r="AE65" s="10"/>
      <c r="AF65" s="24">
        <v>0</v>
      </c>
      <c r="AG65" s="11">
        <v>0</v>
      </c>
      <c r="AH65" s="8">
        <v>24460.34</v>
      </c>
      <c r="AI65" s="9">
        <v>-24460.34</v>
      </c>
      <c r="AJ65" s="9">
        <v>-24460.34</v>
      </c>
      <c r="AK65" s="10"/>
      <c r="AL65" s="11"/>
      <c r="AM65" s="8">
        <v>0</v>
      </c>
      <c r="AN65" s="9"/>
      <c r="AO65" s="9"/>
      <c r="AP65" s="10"/>
      <c r="AQ65" s="25"/>
      <c r="AR65" s="25"/>
      <c r="AS65" s="25"/>
      <c r="AT65" s="10"/>
      <c r="AU65" s="12">
        <v>0</v>
      </c>
      <c r="AV65" s="12"/>
      <c r="AW65" s="12"/>
      <c r="AX65" s="242"/>
      <c r="AY65" s="243"/>
      <c r="AZ65" s="242"/>
      <c r="BA65" s="242"/>
      <c r="BB65" s="244"/>
      <c r="BC65" s="243"/>
      <c r="BD65" s="243"/>
      <c r="BE65" s="242">
        <v>0</v>
      </c>
      <c r="BF65" s="242">
        <v>0</v>
      </c>
      <c r="BG65" s="242">
        <v>0</v>
      </c>
      <c r="BH65" s="242">
        <v>0</v>
      </c>
      <c r="BI65" s="242">
        <v>0</v>
      </c>
      <c r="BJ65" s="242">
        <v>0</v>
      </c>
      <c r="BK65" s="242">
        <v>0</v>
      </c>
      <c r="BL65" s="242"/>
      <c r="BM65" s="242">
        <v>2</v>
      </c>
      <c r="BN65" s="242">
        <v>0</v>
      </c>
      <c r="BO65" s="242">
        <v>0</v>
      </c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>
        <v>0</v>
      </c>
      <c r="CE65" s="242">
        <v>24460.34</v>
      </c>
      <c r="CF65" s="242">
        <v>0</v>
      </c>
      <c r="CG65" s="242">
        <v>24460.34</v>
      </c>
      <c r="CH65" s="242">
        <v>0</v>
      </c>
      <c r="CI65" s="247" t="s">
        <v>633</v>
      </c>
      <c r="CJ65" s="248">
        <v>24460.34</v>
      </c>
      <c r="CK65" s="248">
        <v>0</v>
      </c>
      <c r="CL65" s="248">
        <v>0</v>
      </c>
      <c r="CM65" s="248">
        <v>0</v>
      </c>
    </row>
    <row r="66" spans="1:91" x14ac:dyDescent="0.25">
      <c r="A66" s="231" t="s">
        <v>761</v>
      </c>
      <c r="B66" s="232" t="s">
        <v>762</v>
      </c>
      <c r="C66" s="232" t="s">
        <v>636</v>
      </c>
      <c r="D66" s="233"/>
      <c r="E66" s="234">
        <v>0</v>
      </c>
      <c r="F66" s="235">
        <v>0</v>
      </c>
      <c r="G66" s="236"/>
      <c r="H66" s="237"/>
      <c r="I66" s="238">
        <v>0</v>
      </c>
      <c r="J66" s="239"/>
      <c r="K66" s="240"/>
      <c r="L66" s="8">
        <v>8955.3799999999992</v>
      </c>
      <c r="M66" s="241">
        <v>8955.3799999999992</v>
      </c>
      <c r="N66" s="239"/>
      <c r="O66" s="240"/>
      <c r="P66" s="9"/>
      <c r="Q66" s="9"/>
      <c r="R66" s="9"/>
      <c r="S66" s="152">
        <v>45744</v>
      </c>
      <c r="T66" s="10"/>
      <c r="U66" s="23"/>
      <c r="V66" s="11"/>
      <c r="W66" s="11"/>
      <c r="X66" s="8">
        <v>8955.3799999999992</v>
      </c>
      <c r="Y66" s="9"/>
      <c r="Z66" s="70">
        <v>0</v>
      </c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8955.3799999999992</v>
      </c>
      <c r="AI66" s="9">
        <v>-8955.3799999999992</v>
      </c>
      <c r="AJ66" s="9">
        <v>-8955.3799999999992</v>
      </c>
      <c r="AK66" s="10"/>
      <c r="AL66" s="11"/>
      <c r="AM66" s="8">
        <v>0</v>
      </c>
      <c r="AN66" s="9"/>
      <c r="AO66" s="9"/>
      <c r="AP66" s="10"/>
      <c r="AQ66" s="25"/>
      <c r="AR66" s="25"/>
      <c r="AS66" s="25"/>
      <c r="AT66" s="10"/>
      <c r="AU66" s="12">
        <v>0</v>
      </c>
      <c r="AV66" s="12"/>
      <c r="AW66" s="12"/>
      <c r="AX66" s="242"/>
      <c r="AY66" s="243"/>
      <c r="AZ66" s="242"/>
      <c r="BA66" s="242"/>
      <c r="BB66" s="244"/>
      <c r="BC66" s="243"/>
      <c r="BD66" s="243"/>
      <c r="BE66" s="242">
        <v>0</v>
      </c>
      <c r="BF66" s="242">
        <v>0</v>
      </c>
      <c r="BG66" s="242">
        <v>0</v>
      </c>
      <c r="BH66" s="242">
        <v>0</v>
      </c>
      <c r="BI66" s="242">
        <v>0</v>
      </c>
      <c r="BJ66" s="242">
        <v>0</v>
      </c>
      <c r="BK66" s="242">
        <v>0</v>
      </c>
      <c r="BL66" s="242"/>
      <c r="BM66" s="242">
        <v>2</v>
      </c>
      <c r="BN66" s="242">
        <v>0</v>
      </c>
      <c r="BO66" s="242">
        <v>0</v>
      </c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>
        <v>0</v>
      </c>
      <c r="CE66" s="242">
        <v>8955.3799999999992</v>
      </c>
      <c r="CF66" s="242">
        <v>0</v>
      </c>
      <c r="CG66" s="242">
        <v>8955.3799999999992</v>
      </c>
      <c r="CH66" s="242">
        <v>0</v>
      </c>
      <c r="CI66" s="247" t="s">
        <v>633</v>
      </c>
      <c r="CJ66" s="248">
        <v>8955.3799999999992</v>
      </c>
      <c r="CK66" s="248">
        <v>0</v>
      </c>
      <c r="CL66" s="248">
        <v>0</v>
      </c>
      <c r="CM66" s="248">
        <v>0</v>
      </c>
    </row>
    <row r="67" spans="1:91" x14ac:dyDescent="0.25">
      <c r="A67" s="231" t="s">
        <v>763</v>
      </c>
      <c r="B67" s="232" t="s">
        <v>764</v>
      </c>
      <c r="C67" s="232" t="s">
        <v>644</v>
      </c>
      <c r="D67" s="233"/>
      <c r="E67" s="234">
        <v>1308259.68</v>
      </c>
      <c r="F67" s="235">
        <v>1308259.68</v>
      </c>
      <c r="G67" s="236"/>
      <c r="H67" s="237"/>
      <c r="I67" s="238">
        <v>1308259.68</v>
      </c>
      <c r="J67" s="239"/>
      <c r="K67" s="240"/>
      <c r="L67" s="8">
        <v>998196.16</v>
      </c>
      <c r="M67" s="241">
        <v>998247.66</v>
      </c>
      <c r="N67" s="71"/>
      <c r="O67" s="100"/>
      <c r="P67" s="9"/>
      <c r="Q67" s="9"/>
      <c r="R67" s="9"/>
      <c r="S67" s="152">
        <v>46018</v>
      </c>
      <c r="T67" s="10"/>
      <c r="U67" s="23"/>
      <c r="V67" s="11"/>
      <c r="W67" s="11"/>
      <c r="X67" s="8">
        <v>998247.66</v>
      </c>
      <c r="Y67" s="9"/>
      <c r="Z67" s="70">
        <v>0</v>
      </c>
      <c r="AA67" s="71"/>
      <c r="AB67" s="108"/>
      <c r="AC67" s="9"/>
      <c r="AD67" s="9"/>
      <c r="AE67" s="10"/>
      <c r="AF67" s="24">
        <v>0</v>
      </c>
      <c r="AG67" s="11">
        <v>1308259.6800000002</v>
      </c>
      <c r="AH67" s="8">
        <v>998247.66</v>
      </c>
      <c r="AI67" s="9">
        <v>310012.02</v>
      </c>
      <c r="AJ67" s="9">
        <v>310012.02</v>
      </c>
      <c r="AK67" s="10"/>
      <c r="AL67" s="11"/>
      <c r="AM67" s="8">
        <v>0</v>
      </c>
      <c r="AN67" s="9"/>
      <c r="AO67" s="9"/>
      <c r="AP67" s="10"/>
      <c r="AQ67" s="25"/>
      <c r="AR67" s="25"/>
      <c r="AS67" s="25"/>
      <c r="AT67" s="10"/>
      <c r="AU67" s="12">
        <v>1308259.68</v>
      </c>
      <c r="AV67" s="12"/>
      <c r="AW67" s="12"/>
      <c r="AX67" s="242"/>
      <c r="AY67" s="243"/>
      <c r="AZ67" s="242"/>
      <c r="BA67" s="242"/>
      <c r="BB67" s="244"/>
      <c r="BC67" s="243"/>
      <c r="BD67" s="243"/>
      <c r="BE67" s="242">
        <v>0</v>
      </c>
      <c r="BF67" s="242">
        <v>0</v>
      </c>
      <c r="BG67" s="242">
        <v>0</v>
      </c>
      <c r="BH67" s="242">
        <v>0</v>
      </c>
      <c r="BI67" s="242">
        <v>0</v>
      </c>
      <c r="BJ67" s="242">
        <v>0</v>
      </c>
      <c r="BK67" s="242">
        <v>0</v>
      </c>
      <c r="BL67" s="242"/>
      <c r="BM67" s="242">
        <v>2</v>
      </c>
      <c r="BN67" s="242">
        <v>0</v>
      </c>
      <c r="BO67" s="242">
        <v>0</v>
      </c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>
        <v>0</v>
      </c>
      <c r="CE67" s="242">
        <v>998247.66</v>
      </c>
      <c r="CF67" s="242">
        <v>0</v>
      </c>
      <c r="CG67" s="242">
        <v>998247.66</v>
      </c>
      <c r="CH67" s="242">
        <v>0</v>
      </c>
      <c r="CI67" s="247" t="s">
        <v>633</v>
      </c>
      <c r="CJ67" s="248">
        <v>998247.66</v>
      </c>
      <c r="CK67" s="248">
        <v>0</v>
      </c>
      <c r="CL67" s="248">
        <v>1308259.68</v>
      </c>
      <c r="CM67" s="248">
        <v>0</v>
      </c>
    </row>
    <row r="68" spans="1:91" x14ac:dyDescent="0.25">
      <c r="A68" s="231" t="s">
        <v>765</v>
      </c>
      <c r="B68" s="232" t="s">
        <v>766</v>
      </c>
      <c r="C68" s="232" t="s">
        <v>677</v>
      </c>
      <c r="D68" s="233"/>
      <c r="E68" s="234">
        <v>1086960</v>
      </c>
      <c r="F68" s="235">
        <v>1086960</v>
      </c>
      <c r="G68" s="236"/>
      <c r="H68" s="237"/>
      <c r="I68" s="238">
        <v>1086960</v>
      </c>
      <c r="J68" s="239"/>
      <c r="K68" s="240"/>
      <c r="L68" s="8">
        <v>925400.14</v>
      </c>
      <c r="M68" s="241">
        <v>946632.05</v>
      </c>
      <c r="N68" s="71"/>
      <c r="O68" s="100"/>
      <c r="P68" s="9"/>
      <c r="Q68" s="9">
        <v>140327.94999999995</v>
      </c>
      <c r="R68" s="9"/>
      <c r="S68" s="152">
        <v>45748</v>
      </c>
      <c r="T68" s="10"/>
      <c r="U68" s="23"/>
      <c r="V68" s="11"/>
      <c r="W68" s="11"/>
      <c r="X68" s="8">
        <v>946632.05</v>
      </c>
      <c r="Y68" s="9"/>
      <c r="Z68" s="70">
        <v>140327.95000000001</v>
      </c>
      <c r="AA68" s="71"/>
      <c r="AB68" s="108"/>
      <c r="AC68" s="9">
        <v>140327.95000000001</v>
      </c>
      <c r="AD68" s="9"/>
      <c r="AE68" s="10"/>
      <c r="AF68" s="24">
        <v>0</v>
      </c>
      <c r="AG68" s="11">
        <v>904693.99</v>
      </c>
      <c r="AH68" s="8">
        <v>836171.17</v>
      </c>
      <c r="AI68" s="9">
        <v>68522.820000000007</v>
      </c>
      <c r="AJ68" s="9">
        <v>68522.820000000007</v>
      </c>
      <c r="AK68" s="10"/>
      <c r="AL68" s="11"/>
      <c r="AM68" s="8">
        <v>110460.88</v>
      </c>
      <c r="AN68" s="9"/>
      <c r="AO68" s="9"/>
      <c r="AP68" s="10"/>
      <c r="AQ68" s="25"/>
      <c r="AR68" s="25"/>
      <c r="AS68" s="25"/>
      <c r="AT68" s="10"/>
      <c r="AU68" s="12">
        <v>1086960</v>
      </c>
      <c r="AV68" s="12"/>
      <c r="AW68" s="12"/>
      <c r="AX68" s="242"/>
      <c r="AY68" s="243"/>
      <c r="AZ68" s="242"/>
      <c r="BA68" s="242"/>
      <c r="BB68" s="244"/>
      <c r="BC68" s="243" t="s">
        <v>630</v>
      </c>
      <c r="BD68" s="243" t="s">
        <v>630</v>
      </c>
      <c r="BE68" s="15">
        <v>1086960</v>
      </c>
      <c r="BF68" s="15">
        <v>946632.05</v>
      </c>
      <c r="BG68" s="15">
        <v>140327.95000000001</v>
      </c>
      <c r="BH68" s="15">
        <v>1086960</v>
      </c>
      <c r="BI68" s="15">
        <v>946632.05</v>
      </c>
      <c r="BJ68" s="242">
        <v>0</v>
      </c>
      <c r="BK68" s="242">
        <v>140327.95000000001</v>
      </c>
      <c r="BL68" s="242"/>
      <c r="BM68" s="242">
        <v>2</v>
      </c>
      <c r="BN68" s="242">
        <v>140327.94999999995</v>
      </c>
      <c r="BO68" s="242">
        <v>0</v>
      </c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94">
        <v>140327.95000000001</v>
      </c>
      <c r="CC68" s="246" t="s">
        <v>634</v>
      </c>
      <c r="CD68" s="242">
        <v>0</v>
      </c>
      <c r="CE68" s="242">
        <v>836171.17</v>
      </c>
      <c r="CF68" s="242">
        <v>0</v>
      </c>
      <c r="CG68" s="242">
        <v>836171.17</v>
      </c>
      <c r="CH68" s="242">
        <v>0</v>
      </c>
      <c r="CI68" s="247" t="s">
        <v>633</v>
      </c>
      <c r="CJ68" s="248">
        <v>946632.05</v>
      </c>
      <c r="CK68" s="248">
        <v>110460.88</v>
      </c>
      <c r="CL68" s="248">
        <v>1086960</v>
      </c>
      <c r="CM68" s="248">
        <v>0</v>
      </c>
    </row>
    <row r="69" spans="1:91" x14ac:dyDescent="0.25">
      <c r="A69" s="231" t="s">
        <v>767</v>
      </c>
      <c r="B69" s="232" t="s">
        <v>768</v>
      </c>
      <c r="C69" s="232" t="s">
        <v>663</v>
      </c>
      <c r="D69" s="233"/>
      <c r="E69" s="234">
        <v>222074</v>
      </c>
      <c r="F69" s="235">
        <v>222074</v>
      </c>
      <c r="G69" s="236"/>
      <c r="H69" s="237"/>
      <c r="I69" s="238">
        <v>222074</v>
      </c>
      <c r="J69" s="239"/>
      <c r="K69" s="240"/>
      <c r="L69" s="8">
        <v>111912.65</v>
      </c>
      <c r="M69" s="241">
        <v>111941.07</v>
      </c>
      <c r="N69" s="71"/>
      <c r="O69" s="100"/>
      <c r="P69" s="9"/>
      <c r="Q69" s="9"/>
      <c r="R69" s="9"/>
      <c r="S69" s="152">
        <v>45744</v>
      </c>
      <c r="T69" s="10"/>
      <c r="U69" s="23"/>
      <c r="V69" s="11"/>
      <c r="W69" s="11"/>
      <c r="X69" s="8">
        <v>111941.07</v>
      </c>
      <c r="Y69" s="9"/>
      <c r="Z69" s="70">
        <v>0</v>
      </c>
      <c r="AA69" s="71"/>
      <c r="AB69" s="108"/>
      <c r="AC69" s="9"/>
      <c r="AD69" s="9"/>
      <c r="AE69" s="10"/>
      <c r="AF69" s="24">
        <v>0</v>
      </c>
      <c r="AG69" s="11">
        <v>222074</v>
      </c>
      <c r="AH69" s="8">
        <v>111941.07</v>
      </c>
      <c r="AI69" s="9">
        <v>110132.93</v>
      </c>
      <c r="AJ69" s="9">
        <v>110132.93</v>
      </c>
      <c r="AK69" s="10"/>
      <c r="AL69" s="11"/>
      <c r="AM69" s="8">
        <v>0</v>
      </c>
      <c r="AN69" s="9"/>
      <c r="AO69" s="9"/>
      <c r="AP69" s="10"/>
      <c r="AQ69" s="25"/>
      <c r="AR69" s="25"/>
      <c r="AS69" s="25"/>
      <c r="AT69" s="10"/>
      <c r="AU69" s="12">
        <v>222074</v>
      </c>
      <c r="AV69" s="12"/>
      <c r="AW69" s="12"/>
      <c r="AX69" s="242"/>
      <c r="AY69" s="243"/>
      <c r="AZ69" s="242"/>
      <c r="BA69" s="242"/>
      <c r="BB69" s="244"/>
      <c r="BC69" s="243"/>
      <c r="BD69" s="243"/>
      <c r="BE69" s="242">
        <v>0</v>
      </c>
      <c r="BF69" s="242">
        <v>0</v>
      </c>
      <c r="BG69" s="242">
        <v>0</v>
      </c>
      <c r="BH69" s="242">
        <v>0</v>
      </c>
      <c r="BI69" s="242">
        <v>0</v>
      </c>
      <c r="BJ69" s="242">
        <v>0</v>
      </c>
      <c r="BK69" s="242">
        <v>0</v>
      </c>
      <c r="BL69" s="242"/>
      <c r="BM69" s="242">
        <v>2</v>
      </c>
      <c r="BN69" s="242">
        <v>0</v>
      </c>
      <c r="BO69" s="242">
        <v>0</v>
      </c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>
        <v>0</v>
      </c>
      <c r="CE69" s="242">
        <v>111941.07</v>
      </c>
      <c r="CF69" s="242">
        <v>0</v>
      </c>
      <c r="CG69" s="242">
        <v>111941.07</v>
      </c>
      <c r="CH69" s="242">
        <v>0</v>
      </c>
      <c r="CI69" s="247" t="s">
        <v>633</v>
      </c>
      <c r="CJ69" s="248">
        <v>111941.07</v>
      </c>
      <c r="CK69" s="248">
        <v>0</v>
      </c>
      <c r="CL69" s="248">
        <v>222074</v>
      </c>
      <c r="CM69" s="248">
        <v>0</v>
      </c>
    </row>
    <row r="70" spans="1:91" x14ac:dyDescent="0.25">
      <c r="A70" s="231" t="s">
        <v>769</v>
      </c>
      <c r="B70" s="232" t="s">
        <v>770</v>
      </c>
      <c r="C70" s="232" t="s">
        <v>640</v>
      </c>
      <c r="D70" s="233"/>
      <c r="E70" s="234">
        <v>79300</v>
      </c>
      <c r="F70" s="235">
        <v>79300</v>
      </c>
      <c r="G70" s="236"/>
      <c r="H70" s="237"/>
      <c r="I70" s="238">
        <v>79300</v>
      </c>
      <c r="J70" s="239"/>
      <c r="K70" s="240"/>
      <c r="L70" s="8">
        <v>74426.880000000005</v>
      </c>
      <c r="M70" s="241">
        <v>74047.97</v>
      </c>
      <c r="N70" s="71"/>
      <c r="O70" s="100"/>
      <c r="P70" s="9"/>
      <c r="Q70" s="9">
        <v>5252.0299999999988</v>
      </c>
      <c r="R70" s="9"/>
      <c r="S70" s="152">
        <v>45748</v>
      </c>
      <c r="T70" s="10"/>
      <c r="U70" s="23"/>
      <c r="V70" s="11"/>
      <c r="W70" s="11"/>
      <c r="X70" s="8">
        <v>74047.97</v>
      </c>
      <c r="Y70" s="9"/>
      <c r="Z70" s="70">
        <v>5252.03</v>
      </c>
      <c r="AA70" s="71"/>
      <c r="AB70" s="108"/>
      <c r="AC70" s="9">
        <v>5252.03</v>
      </c>
      <c r="AD70" s="9"/>
      <c r="AE70" s="10"/>
      <c r="AF70" s="24">
        <v>0</v>
      </c>
      <c r="AG70" s="11">
        <v>61901.880000000005</v>
      </c>
      <c r="AH70" s="8">
        <v>66901.88</v>
      </c>
      <c r="AI70" s="9">
        <v>-5000</v>
      </c>
      <c r="AJ70" s="9">
        <v>-5000</v>
      </c>
      <c r="AK70" s="10"/>
      <c r="AL70" s="11"/>
      <c r="AM70" s="8">
        <v>7146.09</v>
      </c>
      <c r="AN70" s="9"/>
      <c r="AO70" s="9"/>
      <c r="AP70" s="10"/>
      <c r="AQ70" s="25"/>
      <c r="AR70" s="25"/>
      <c r="AS70" s="25"/>
      <c r="AT70" s="10"/>
      <c r="AU70" s="12">
        <v>79300</v>
      </c>
      <c r="AV70" s="12"/>
      <c r="AW70" s="12"/>
      <c r="AX70" s="242"/>
      <c r="AY70" s="243"/>
      <c r="AZ70" s="242"/>
      <c r="BA70" s="242"/>
      <c r="BB70" s="244"/>
      <c r="BC70" s="243" t="s">
        <v>630</v>
      </c>
      <c r="BD70" s="243" t="s">
        <v>630</v>
      </c>
      <c r="BE70" s="15">
        <v>79300</v>
      </c>
      <c r="BF70" s="15">
        <v>74047.97</v>
      </c>
      <c r="BG70" s="15">
        <v>5252.03</v>
      </c>
      <c r="BH70" s="15">
        <v>79300</v>
      </c>
      <c r="BI70" s="15">
        <v>74047.97</v>
      </c>
      <c r="BJ70" s="242">
        <v>0</v>
      </c>
      <c r="BK70" s="242">
        <v>5252.03</v>
      </c>
      <c r="BL70" s="242"/>
      <c r="BM70" s="242">
        <v>2</v>
      </c>
      <c r="BN70" s="242">
        <v>5252.0299999999988</v>
      </c>
      <c r="BO70" s="242">
        <v>0</v>
      </c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94">
        <v>5252.03</v>
      </c>
      <c r="CC70" s="246" t="s">
        <v>634</v>
      </c>
      <c r="CD70" s="242">
        <v>0</v>
      </c>
      <c r="CE70" s="242">
        <v>66901.88</v>
      </c>
      <c r="CF70" s="242">
        <v>0</v>
      </c>
      <c r="CG70" s="242">
        <v>66901.88</v>
      </c>
      <c r="CH70" s="242">
        <v>0</v>
      </c>
      <c r="CI70" s="247" t="s">
        <v>633</v>
      </c>
      <c r="CJ70" s="248">
        <v>74047.97</v>
      </c>
      <c r="CK70" s="248">
        <v>7146.09</v>
      </c>
      <c r="CL70" s="248">
        <v>79300</v>
      </c>
      <c r="CM70" s="248">
        <v>0</v>
      </c>
    </row>
    <row r="71" spans="1:91" x14ac:dyDescent="0.25">
      <c r="A71" s="231" t="s">
        <v>771</v>
      </c>
      <c r="B71" s="232" t="s">
        <v>772</v>
      </c>
      <c r="C71" s="232" t="s">
        <v>677</v>
      </c>
      <c r="D71" s="233"/>
      <c r="E71" s="234">
        <v>532951</v>
      </c>
      <c r="F71" s="235">
        <v>532951</v>
      </c>
      <c r="G71" s="236"/>
      <c r="H71" s="237"/>
      <c r="I71" s="238">
        <v>532951</v>
      </c>
      <c r="J71" s="239"/>
      <c r="K71" s="240"/>
      <c r="L71" s="8">
        <v>481814.59</v>
      </c>
      <c r="M71" s="241">
        <v>481814.59</v>
      </c>
      <c r="N71" s="71"/>
      <c r="O71" s="100"/>
      <c r="P71" s="9"/>
      <c r="Q71" s="9">
        <v>51136.409999999974</v>
      </c>
      <c r="R71" s="9"/>
      <c r="S71" s="152">
        <v>45931</v>
      </c>
      <c r="T71" s="10"/>
      <c r="U71" s="23"/>
      <c r="V71" s="11"/>
      <c r="W71" s="11"/>
      <c r="X71" s="8">
        <v>481814.59</v>
      </c>
      <c r="Y71" s="9"/>
      <c r="Z71" s="70">
        <v>51136.41</v>
      </c>
      <c r="AA71" s="71"/>
      <c r="AB71" s="108"/>
      <c r="AC71" s="9">
        <v>51136.41</v>
      </c>
      <c r="AD71" s="9"/>
      <c r="AE71" s="10"/>
      <c r="AF71" s="24">
        <v>0</v>
      </c>
      <c r="AG71" s="11">
        <v>27128.41</v>
      </c>
      <c r="AH71" s="8">
        <v>27128.41</v>
      </c>
      <c r="AI71" s="9">
        <v>0</v>
      </c>
      <c r="AJ71" s="9">
        <v>0</v>
      </c>
      <c r="AK71" s="10"/>
      <c r="AL71" s="11"/>
      <c r="AM71" s="8">
        <v>454686.18</v>
      </c>
      <c r="AN71" s="9"/>
      <c r="AO71" s="9"/>
      <c r="AP71" s="10"/>
      <c r="AQ71" s="25"/>
      <c r="AR71" s="25"/>
      <c r="AS71" s="25"/>
      <c r="AT71" s="10"/>
      <c r="AU71" s="12">
        <v>532951</v>
      </c>
      <c r="AV71" s="12"/>
      <c r="AW71" s="12"/>
      <c r="AX71" s="242"/>
      <c r="AY71" s="243"/>
      <c r="AZ71" s="242"/>
      <c r="BA71" s="242"/>
      <c r="BB71" s="244"/>
      <c r="BC71" s="243" t="s">
        <v>630</v>
      </c>
      <c r="BD71" s="243" t="s">
        <v>630</v>
      </c>
      <c r="BE71" s="15">
        <v>532951</v>
      </c>
      <c r="BF71" s="15">
        <v>481814.59</v>
      </c>
      <c r="BG71" s="15">
        <v>51136.41</v>
      </c>
      <c r="BH71" s="15">
        <v>532951</v>
      </c>
      <c r="BI71" s="15">
        <v>481814.59</v>
      </c>
      <c r="BJ71" s="242">
        <v>0</v>
      </c>
      <c r="BK71" s="242">
        <v>51136.41</v>
      </c>
      <c r="BL71" s="242"/>
      <c r="BM71" s="242">
        <v>2</v>
      </c>
      <c r="BN71" s="242">
        <v>51136.409999999974</v>
      </c>
      <c r="BO71" s="242">
        <v>0</v>
      </c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94">
        <v>51136.41</v>
      </c>
      <c r="CC71" s="246" t="s">
        <v>634</v>
      </c>
      <c r="CD71" s="242">
        <v>0</v>
      </c>
      <c r="CE71" s="242">
        <v>27128.41</v>
      </c>
      <c r="CF71" s="242">
        <v>0</v>
      </c>
      <c r="CG71" s="242">
        <v>27128.41</v>
      </c>
      <c r="CH71" s="242">
        <v>0</v>
      </c>
      <c r="CI71" s="247" t="s">
        <v>633</v>
      </c>
      <c r="CJ71" s="248">
        <v>481814.59</v>
      </c>
      <c r="CK71" s="248">
        <v>454686.18</v>
      </c>
      <c r="CL71" s="248">
        <v>532951</v>
      </c>
      <c r="CM71" s="248">
        <v>0</v>
      </c>
    </row>
    <row r="72" spans="1:91" x14ac:dyDescent="0.25">
      <c r="A72" s="231" t="s">
        <v>773</v>
      </c>
      <c r="B72" s="232" t="s">
        <v>774</v>
      </c>
      <c r="C72" s="232" t="s">
        <v>641</v>
      </c>
      <c r="D72" s="233"/>
      <c r="E72" s="234">
        <v>146990</v>
      </c>
      <c r="F72" s="235">
        <v>146990</v>
      </c>
      <c r="G72" s="236"/>
      <c r="H72" s="237"/>
      <c r="I72" s="238">
        <v>146990</v>
      </c>
      <c r="J72" s="239"/>
      <c r="K72" s="240"/>
      <c r="L72" s="8">
        <v>119451.42</v>
      </c>
      <c r="M72" s="241">
        <v>118256.53</v>
      </c>
      <c r="N72" s="71"/>
      <c r="O72" s="100"/>
      <c r="P72" s="9"/>
      <c r="Q72" s="9">
        <v>20000</v>
      </c>
      <c r="R72" s="9"/>
      <c r="S72" s="152">
        <v>45992</v>
      </c>
      <c r="T72" s="10"/>
      <c r="U72" s="23"/>
      <c r="V72" s="11"/>
      <c r="W72" s="11"/>
      <c r="X72" s="8">
        <v>118256.53</v>
      </c>
      <c r="Y72" s="9"/>
      <c r="Z72" s="70">
        <v>28733.47</v>
      </c>
      <c r="AA72" s="71"/>
      <c r="AB72" s="108"/>
      <c r="AC72" s="9">
        <v>18233.73</v>
      </c>
      <c r="AD72" s="9"/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/>
      <c r="AM72" s="8">
        <v>118256.53</v>
      </c>
      <c r="AN72" s="9"/>
      <c r="AO72" s="9"/>
      <c r="AP72" s="10"/>
      <c r="AQ72" s="25"/>
      <c r="AR72" s="25"/>
      <c r="AS72" s="25"/>
      <c r="AT72" s="10"/>
      <c r="AU72" s="12">
        <v>146990</v>
      </c>
      <c r="AV72" s="12"/>
      <c r="AW72" s="12"/>
      <c r="AX72" s="242"/>
      <c r="AY72" s="243"/>
      <c r="AZ72" s="242"/>
      <c r="BA72" s="242"/>
      <c r="BB72" s="244"/>
      <c r="BC72" s="243" t="s">
        <v>630</v>
      </c>
      <c r="BD72" s="243" t="s">
        <v>630</v>
      </c>
      <c r="BE72" s="15">
        <v>146990</v>
      </c>
      <c r="BF72" s="15">
        <v>118256.53</v>
      </c>
      <c r="BG72" s="15">
        <v>28733.47</v>
      </c>
      <c r="BH72" s="15">
        <v>146990</v>
      </c>
      <c r="BI72" s="15">
        <v>118256.53</v>
      </c>
      <c r="BJ72" s="242">
        <v>0</v>
      </c>
      <c r="BK72" s="242">
        <v>18233.73</v>
      </c>
      <c r="BL72" s="242"/>
      <c r="BM72" s="242">
        <v>2</v>
      </c>
      <c r="BN72" s="242">
        <v>20000</v>
      </c>
      <c r="BO72" s="242">
        <v>0</v>
      </c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94">
        <v>28733.47</v>
      </c>
      <c r="CC72" s="246" t="s">
        <v>634</v>
      </c>
      <c r="CD72" s="242">
        <v>0</v>
      </c>
      <c r="CE72" s="242">
        <v>0</v>
      </c>
      <c r="CF72" s="242">
        <v>0</v>
      </c>
      <c r="CG72" s="242">
        <v>0</v>
      </c>
      <c r="CH72" s="242">
        <v>0</v>
      </c>
      <c r="CI72" s="247" t="s">
        <v>633</v>
      </c>
      <c r="CJ72" s="248">
        <v>118256.53</v>
      </c>
      <c r="CK72" s="248">
        <v>118256.53</v>
      </c>
      <c r="CL72" s="248">
        <v>146990</v>
      </c>
      <c r="CM72" s="248">
        <v>0</v>
      </c>
    </row>
    <row r="73" spans="1:91" x14ac:dyDescent="0.25">
      <c r="A73" s="231" t="s">
        <v>775</v>
      </c>
      <c r="B73" s="232" t="s">
        <v>776</v>
      </c>
      <c r="C73" s="232" t="s">
        <v>650</v>
      </c>
      <c r="D73" s="233"/>
      <c r="E73" s="234">
        <v>9450</v>
      </c>
      <c r="F73" s="235">
        <v>9450</v>
      </c>
      <c r="G73" s="236"/>
      <c r="H73" s="237"/>
      <c r="I73" s="238">
        <v>9450</v>
      </c>
      <c r="J73" s="239"/>
      <c r="K73" s="240"/>
      <c r="L73" s="8">
        <v>2486.35</v>
      </c>
      <c r="M73" s="241">
        <v>2486.35</v>
      </c>
      <c r="N73" s="71"/>
      <c r="O73" s="100"/>
      <c r="P73" s="9"/>
      <c r="Q73" s="9"/>
      <c r="R73" s="9"/>
      <c r="S73" s="152">
        <v>45744</v>
      </c>
      <c r="T73" s="10"/>
      <c r="U73" s="23"/>
      <c r="V73" s="11"/>
      <c r="W73" s="11"/>
      <c r="X73" s="8">
        <v>2486.35</v>
      </c>
      <c r="Y73" s="9"/>
      <c r="Z73" s="70">
        <v>0</v>
      </c>
      <c r="AA73" s="71"/>
      <c r="AB73" s="108"/>
      <c r="AC73" s="9"/>
      <c r="AD73" s="9"/>
      <c r="AE73" s="10"/>
      <c r="AF73" s="24">
        <v>0</v>
      </c>
      <c r="AG73" s="11">
        <v>9450</v>
      </c>
      <c r="AH73" s="8">
        <v>2486.35</v>
      </c>
      <c r="AI73" s="9">
        <v>6963.65</v>
      </c>
      <c r="AJ73" s="9">
        <v>6963.65</v>
      </c>
      <c r="AK73" s="10"/>
      <c r="AL73" s="11"/>
      <c r="AM73" s="8">
        <v>0</v>
      </c>
      <c r="AN73" s="9"/>
      <c r="AO73" s="9"/>
      <c r="AP73" s="10"/>
      <c r="AQ73" s="25"/>
      <c r="AR73" s="25"/>
      <c r="AS73" s="25"/>
      <c r="AT73" s="10"/>
      <c r="AU73" s="12">
        <v>9450</v>
      </c>
      <c r="AV73" s="12"/>
      <c r="AW73" s="12"/>
      <c r="AX73" s="242"/>
      <c r="AY73" s="243"/>
      <c r="AZ73" s="242"/>
      <c r="BA73" s="242"/>
      <c r="BB73" s="244"/>
      <c r="BC73" s="243"/>
      <c r="BD73" s="243"/>
      <c r="BE73" s="242">
        <v>0</v>
      </c>
      <c r="BF73" s="242">
        <v>0</v>
      </c>
      <c r="BG73" s="242">
        <v>0</v>
      </c>
      <c r="BH73" s="242">
        <v>0</v>
      </c>
      <c r="BI73" s="242">
        <v>0</v>
      </c>
      <c r="BJ73" s="242">
        <v>0</v>
      </c>
      <c r="BK73" s="242">
        <v>0</v>
      </c>
      <c r="BL73" s="242"/>
      <c r="BM73" s="242">
        <v>2</v>
      </c>
      <c r="BN73" s="242">
        <v>0</v>
      </c>
      <c r="BO73" s="242">
        <v>0</v>
      </c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>
        <v>0</v>
      </c>
      <c r="CE73" s="242">
        <v>2486.35</v>
      </c>
      <c r="CF73" s="242">
        <v>0</v>
      </c>
      <c r="CG73" s="242">
        <v>2486.35</v>
      </c>
      <c r="CH73" s="242">
        <v>0</v>
      </c>
      <c r="CI73" s="247" t="s">
        <v>633</v>
      </c>
      <c r="CJ73" s="248">
        <v>2486.35</v>
      </c>
      <c r="CK73" s="248">
        <v>0</v>
      </c>
      <c r="CL73" s="248">
        <v>9450</v>
      </c>
      <c r="CM73" s="248">
        <v>0</v>
      </c>
    </row>
    <row r="74" spans="1:91" x14ac:dyDescent="0.25">
      <c r="A74" s="231" t="s">
        <v>777</v>
      </c>
      <c r="B74" s="232" t="s">
        <v>778</v>
      </c>
      <c r="C74" s="232" t="s">
        <v>641</v>
      </c>
      <c r="D74" s="233"/>
      <c r="E74" s="234">
        <v>807078</v>
      </c>
      <c r="F74" s="235">
        <v>807078</v>
      </c>
      <c r="G74" s="236"/>
      <c r="H74" s="237"/>
      <c r="I74" s="238">
        <v>807078</v>
      </c>
      <c r="J74" s="239"/>
      <c r="K74" s="240"/>
      <c r="L74" s="8">
        <v>627946.39</v>
      </c>
      <c r="M74" s="241">
        <v>628426.02</v>
      </c>
      <c r="N74" s="71"/>
      <c r="O74" s="100"/>
      <c r="P74" s="9"/>
      <c r="Q74" s="9">
        <v>179131.61</v>
      </c>
      <c r="R74" s="9"/>
      <c r="S74" s="152">
        <v>45931</v>
      </c>
      <c r="T74" s="10"/>
      <c r="U74" s="23"/>
      <c r="V74" s="11"/>
      <c r="W74" s="11"/>
      <c r="X74" s="8">
        <v>628426.02</v>
      </c>
      <c r="Y74" s="9"/>
      <c r="Z74" s="70">
        <v>178651.98</v>
      </c>
      <c r="AA74" s="71"/>
      <c r="AB74" s="108"/>
      <c r="AC74" s="9">
        <v>179131.61</v>
      </c>
      <c r="AD74" s="9"/>
      <c r="AE74" s="10"/>
      <c r="AF74" s="24">
        <v>0</v>
      </c>
      <c r="AG74" s="11">
        <v>180</v>
      </c>
      <c r="AH74" s="8">
        <v>180</v>
      </c>
      <c r="AI74" s="9">
        <v>0</v>
      </c>
      <c r="AJ74" s="9">
        <v>0</v>
      </c>
      <c r="AK74" s="10"/>
      <c r="AL74" s="11"/>
      <c r="AM74" s="8">
        <v>628246.02</v>
      </c>
      <c r="AN74" s="9"/>
      <c r="AO74" s="9"/>
      <c r="AP74" s="10"/>
      <c r="AQ74" s="25"/>
      <c r="AR74" s="25"/>
      <c r="AS74" s="25"/>
      <c r="AT74" s="10"/>
      <c r="AU74" s="12">
        <v>807078</v>
      </c>
      <c r="AV74" s="12"/>
      <c r="AW74" s="12"/>
      <c r="AX74" s="242"/>
      <c r="AY74" s="243"/>
      <c r="AZ74" s="242"/>
      <c r="BA74" s="242"/>
      <c r="BB74" s="244"/>
      <c r="BC74" s="243" t="s">
        <v>630</v>
      </c>
      <c r="BD74" s="243" t="s">
        <v>630</v>
      </c>
      <c r="BE74" s="15">
        <v>807078</v>
      </c>
      <c r="BF74" s="15">
        <v>628426.02</v>
      </c>
      <c r="BG74" s="15">
        <v>178651.98</v>
      </c>
      <c r="BH74" s="15">
        <v>807078</v>
      </c>
      <c r="BI74" s="15">
        <v>628426.02</v>
      </c>
      <c r="BJ74" s="242">
        <v>0</v>
      </c>
      <c r="BK74" s="242">
        <v>179131.61</v>
      </c>
      <c r="BL74" s="242"/>
      <c r="BM74" s="242">
        <v>2</v>
      </c>
      <c r="BN74" s="242">
        <v>179131.61</v>
      </c>
      <c r="BO74" s="242">
        <v>0</v>
      </c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94">
        <v>178651.98</v>
      </c>
      <c r="CC74" s="246" t="s">
        <v>634</v>
      </c>
      <c r="CD74" s="242">
        <v>0</v>
      </c>
      <c r="CE74" s="242">
        <v>180</v>
      </c>
      <c r="CF74" s="242">
        <v>0</v>
      </c>
      <c r="CG74" s="242">
        <v>180</v>
      </c>
      <c r="CH74" s="242">
        <v>0</v>
      </c>
      <c r="CI74" s="247" t="s">
        <v>633</v>
      </c>
      <c r="CJ74" s="248">
        <v>628426.02</v>
      </c>
      <c r="CK74" s="248">
        <v>628246.02</v>
      </c>
      <c r="CL74" s="248">
        <v>807078</v>
      </c>
      <c r="CM74" s="248">
        <v>0</v>
      </c>
    </row>
    <row r="75" spans="1:91" x14ac:dyDescent="0.25">
      <c r="A75" s="231" t="s">
        <v>779</v>
      </c>
      <c r="B75" s="232" t="s">
        <v>780</v>
      </c>
      <c r="C75" s="232" t="s">
        <v>640</v>
      </c>
      <c r="D75" s="233"/>
      <c r="E75" s="234">
        <v>1460164.39</v>
      </c>
      <c r="F75" s="235">
        <v>1460164.39</v>
      </c>
      <c r="G75" s="236"/>
      <c r="H75" s="237"/>
      <c r="I75" s="238">
        <v>1463485.03</v>
      </c>
      <c r="J75" s="239"/>
      <c r="K75" s="240"/>
      <c r="L75" s="8">
        <v>1359817.43</v>
      </c>
      <c r="M75" s="241">
        <v>1359817.43</v>
      </c>
      <c r="N75" s="71"/>
      <c r="O75" s="100"/>
      <c r="P75" s="9"/>
      <c r="Q75" s="9">
        <v>103667.60000000009</v>
      </c>
      <c r="R75" s="9"/>
      <c r="S75" s="152">
        <v>45989</v>
      </c>
      <c r="T75" s="10"/>
      <c r="U75" s="23"/>
      <c r="V75" s="11"/>
      <c r="W75" s="11"/>
      <c r="X75" s="8">
        <v>1359817.43</v>
      </c>
      <c r="Y75" s="9"/>
      <c r="Z75" s="70">
        <v>103667.6</v>
      </c>
      <c r="AA75" s="71"/>
      <c r="AB75" s="108"/>
      <c r="AC75" s="9">
        <v>103667.6</v>
      </c>
      <c r="AD75" s="9"/>
      <c r="AE75" s="10"/>
      <c r="AF75" s="24">
        <v>0</v>
      </c>
      <c r="AG75" s="11">
        <v>23161.759999999998</v>
      </c>
      <c r="AH75" s="8">
        <v>23161.759999999998</v>
      </c>
      <c r="AI75" s="9">
        <v>0</v>
      </c>
      <c r="AJ75" s="9">
        <v>0</v>
      </c>
      <c r="AK75" s="10"/>
      <c r="AL75" s="11"/>
      <c r="AM75" s="8">
        <v>1336655.67</v>
      </c>
      <c r="AN75" s="9"/>
      <c r="AO75" s="9"/>
      <c r="AP75" s="10"/>
      <c r="AQ75" s="25"/>
      <c r="AR75" s="25"/>
      <c r="AS75" s="25"/>
      <c r="AT75" s="10"/>
      <c r="AU75" s="12">
        <v>1463485.03</v>
      </c>
      <c r="AV75" s="12"/>
      <c r="AW75" s="12"/>
      <c r="AX75" s="242"/>
      <c r="AY75" s="243"/>
      <c r="AZ75" s="242"/>
      <c r="BA75" s="242"/>
      <c r="BB75" s="244"/>
      <c r="BC75" s="243" t="s">
        <v>630</v>
      </c>
      <c r="BD75" s="243" t="s">
        <v>630</v>
      </c>
      <c r="BE75" s="15">
        <v>1463485.03</v>
      </c>
      <c r="BF75" s="15">
        <v>1359817.43</v>
      </c>
      <c r="BG75" s="15">
        <v>103667.6</v>
      </c>
      <c r="BH75" s="15">
        <v>1463485.03</v>
      </c>
      <c r="BI75" s="15">
        <v>1359817.43</v>
      </c>
      <c r="BJ75" s="242">
        <v>0</v>
      </c>
      <c r="BK75" s="242">
        <v>103667.6</v>
      </c>
      <c r="BL75" s="242"/>
      <c r="BM75" s="242">
        <v>2</v>
      </c>
      <c r="BN75" s="242">
        <v>103667.60000000009</v>
      </c>
      <c r="BO75" s="242">
        <v>0</v>
      </c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94">
        <v>103667.6</v>
      </c>
      <c r="CC75" s="246" t="s">
        <v>634</v>
      </c>
      <c r="CD75" s="242">
        <v>0</v>
      </c>
      <c r="CE75" s="242">
        <v>23161.759999999998</v>
      </c>
      <c r="CF75" s="242">
        <v>0</v>
      </c>
      <c r="CG75" s="242">
        <v>23161.759999999998</v>
      </c>
      <c r="CH75" s="242">
        <v>0</v>
      </c>
      <c r="CI75" s="247" t="s">
        <v>633</v>
      </c>
      <c r="CJ75" s="248">
        <v>1359817.43</v>
      </c>
      <c r="CK75" s="248">
        <v>1336655.67</v>
      </c>
      <c r="CL75" s="248">
        <v>1463485.03</v>
      </c>
      <c r="CM75" s="248">
        <v>0</v>
      </c>
    </row>
    <row r="76" spans="1:91" x14ac:dyDescent="0.25">
      <c r="A76" s="231" t="s">
        <v>781</v>
      </c>
      <c r="B76" s="232" t="s">
        <v>782</v>
      </c>
      <c r="C76" s="232" t="s">
        <v>636</v>
      </c>
      <c r="D76" s="233"/>
      <c r="E76" s="234">
        <v>0</v>
      </c>
      <c r="F76" s="235">
        <v>0</v>
      </c>
      <c r="G76" s="236"/>
      <c r="H76" s="237"/>
      <c r="I76" s="238">
        <v>0</v>
      </c>
      <c r="J76" s="239"/>
      <c r="K76" s="240"/>
      <c r="L76" s="8">
        <v>2411363.84</v>
      </c>
      <c r="M76" s="241">
        <v>2411363.84</v>
      </c>
      <c r="N76" s="71"/>
      <c r="O76" s="100"/>
      <c r="P76" s="9"/>
      <c r="Q76" s="9">
        <v>-2236089.1800000002</v>
      </c>
      <c r="R76" s="9"/>
      <c r="S76" s="152">
        <v>45992</v>
      </c>
      <c r="T76" s="10"/>
      <c r="U76" s="23"/>
      <c r="V76" s="11"/>
      <c r="W76" s="11"/>
      <c r="X76" s="8">
        <v>2411363.84</v>
      </c>
      <c r="Y76" s="9"/>
      <c r="Z76" s="70">
        <v>-2411363.84</v>
      </c>
      <c r="AA76" s="71"/>
      <c r="AB76" s="108"/>
      <c r="AC76" s="9">
        <v>-2236089.1800000002</v>
      </c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2411363.84</v>
      </c>
      <c r="AN76" s="9"/>
      <c r="AO76" s="9"/>
      <c r="AP76" s="10"/>
      <c r="AQ76" s="25"/>
      <c r="AR76" s="25"/>
      <c r="AS76" s="25"/>
      <c r="AT76" s="10"/>
      <c r="AU76" s="12">
        <v>0</v>
      </c>
      <c r="AV76" s="12"/>
      <c r="AW76" s="12"/>
      <c r="AX76" s="242"/>
      <c r="AY76" s="243"/>
      <c r="AZ76" s="242"/>
      <c r="BA76" s="242"/>
      <c r="BB76" s="244"/>
      <c r="BC76" s="243" t="s">
        <v>630</v>
      </c>
      <c r="BD76" s="243" t="s">
        <v>630</v>
      </c>
      <c r="BE76" s="15">
        <v>0</v>
      </c>
      <c r="BF76" s="15">
        <v>2411363.84</v>
      </c>
      <c r="BG76" s="15">
        <v>-2411363.84</v>
      </c>
      <c r="BH76" s="15">
        <v>0</v>
      </c>
      <c r="BI76" s="15">
        <v>2411363.84</v>
      </c>
      <c r="BJ76" s="242">
        <v>0</v>
      </c>
      <c r="BK76" s="242">
        <v>-2236089.1800000002</v>
      </c>
      <c r="BL76" s="242"/>
      <c r="BM76" s="242">
        <v>2</v>
      </c>
      <c r="BN76" s="242">
        <v>-2236089.1800000002</v>
      </c>
      <c r="BO76" s="242">
        <v>0</v>
      </c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94">
        <v>-2411363.84</v>
      </c>
      <c r="CC76" s="246" t="s">
        <v>634</v>
      </c>
      <c r="CD76" s="242">
        <v>0</v>
      </c>
      <c r="CE76" s="242">
        <v>0</v>
      </c>
      <c r="CF76" s="242">
        <v>0</v>
      </c>
      <c r="CG76" s="242">
        <v>0</v>
      </c>
      <c r="CH76" s="242">
        <v>0</v>
      </c>
      <c r="CI76" s="247" t="s">
        <v>633</v>
      </c>
      <c r="CJ76" s="248">
        <v>2411363.84</v>
      </c>
      <c r="CK76" s="248">
        <v>2411363.84</v>
      </c>
      <c r="CL76" s="248">
        <v>0</v>
      </c>
      <c r="CM76" s="248">
        <v>0</v>
      </c>
    </row>
    <row r="77" spans="1:91" x14ac:dyDescent="0.25">
      <c r="A77" s="231" t="s">
        <v>783</v>
      </c>
      <c r="B77" s="232" t="s">
        <v>784</v>
      </c>
      <c r="C77" s="232" t="s">
        <v>636</v>
      </c>
      <c r="D77" s="233"/>
      <c r="E77" s="234">
        <v>0</v>
      </c>
      <c r="F77" s="235">
        <v>0</v>
      </c>
      <c r="G77" s="236"/>
      <c r="H77" s="237"/>
      <c r="I77" s="238">
        <v>0</v>
      </c>
      <c r="J77" s="239"/>
      <c r="K77" s="240"/>
      <c r="L77" s="8">
        <v>845739.25</v>
      </c>
      <c r="M77" s="241">
        <v>845739.25</v>
      </c>
      <c r="N77" s="71"/>
      <c r="O77" s="100"/>
      <c r="P77" s="9"/>
      <c r="Q77" s="9">
        <v>-803135.31</v>
      </c>
      <c r="R77" s="9"/>
      <c r="S77" s="152">
        <v>45992</v>
      </c>
      <c r="T77" s="10"/>
      <c r="U77" s="23"/>
      <c r="V77" s="11"/>
      <c r="W77" s="11"/>
      <c r="X77" s="8">
        <v>845739.25</v>
      </c>
      <c r="Y77" s="9"/>
      <c r="Z77" s="70">
        <v>-845739.25</v>
      </c>
      <c r="AA77" s="71"/>
      <c r="AB77" s="108"/>
      <c r="AC77" s="9">
        <v>-803135.31</v>
      </c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845739.25</v>
      </c>
      <c r="AN77" s="9"/>
      <c r="AO77" s="9"/>
      <c r="AP77" s="10"/>
      <c r="AQ77" s="25"/>
      <c r="AR77" s="25"/>
      <c r="AS77" s="25"/>
      <c r="AT77" s="10"/>
      <c r="AU77" s="12">
        <v>0</v>
      </c>
      <c r="AV77" s="12"/>
      <c r="AW77" s="12"/>
      <c r="AX77" s="242"/>
      <c r="AY77" s="243"/>
      <c r="AZ77" s="242"/>
      <c r="BA77" s="242"/>
      <c r="BB77" s="244"/>
      <c r="BC77" s="243" t="s">
        <v>630</v>
      </c>
      <c r="BD77" s="243" t="s">
        <v>630</v>
      </c>
      <c r="BE77" s="15">
        <v>0</v>
      </c>
      <c r="BF77" s="15">
        <v>845739.25</v>
      </c>
      <c r="BG77" s="15">
        <v>-845739.25</v>
      </c>
      <c r="BH77" s="15">
        <v>0</v>
      </c>
      <c r="BI77" s="15">
        <v>845739.25</v>
      </c>
      <c r="BJ77" s="242">
        <v>0</v>
      </c>
      <c r="BK77" s="242">
        <v>-803135.31</v>
      </c>
      <c r="BL77" s="242"/>
      <c r="BM77" s="242">
        <v>2</v>
      </c>
      <c r="BN77" s="242">
        <v>-803135.31</v>
      </c>
      <c r="BO77" s="242">
        <v>0</v>
      </c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94">
        <v>-845739.25</v>
      </c>
      <c r="CC77" s="246" t="s">
        <v>634</v>
      </c>
      <c r="CD77" s="242">
        <v>0</v>
      </c>
      <c r="CE77" s="242">
        <v>0</v>
      </c>
      <c r="CF77" s="242">
        <v>0</v>
      </c>
      <c r="CG77" s="242">
        <v>0</v>
      </c>
      <c r="CH77" s="242">
        <v>0</v>
      </c>
      <c r="CI77" s="247" t="s">
        <v>633</v>
      </c>
      <c r="CJ77" s="248">
        <v>845739.25</v>
      </c>
      <c r="CK77" s="248">
        <v>845739.25</v>
      </c>
      <c r="CL77" s="248">
        <v>0</v>
      </c>
      <c r="CM77" s="248">
        <v>0</v>
      </c>
    </row>
    <row r="78" spans="1:91" x14ac:dyDescent="0.25">
      <c r="A78" s="231" t="s">
        <v>785</v>
      </c>
      <c r="B78" s="232" t="s">
        <v>786</v>
      </c>
      <c r="C78" s="232" t="s">
        <v>636</v>
      </c>
      <c r="D78" s="233"/>
      <c r="E78" s="234">
        <v>0</v>
      </c>
      <c r="F78" s="235">
        <v>0</v>
      </c>
      <c r="G78" s="236"/>
      <c r="H78" s="237"/>
      <c r="I78" s="238">
        <v>0</v>
      </c>
      <c r="J78" s="239"/>
      <c r="K78" s="240"/>
      <c r="L78" s="8">
        <v>331849.40999999997</v>
      </c>
      <c r="M78" s="241">
        <v>331849.40999999997</v>
      </c>
      <c r="N78" s="71"/>
      <c r="O78" s="100"/>
      <c r="P78" s="9"/>
      <c r="Q78" s="9">
        <v>-296203.65000000002</v>
      </c>
      <c r="R78" s="9"/>
      <c r="S78" s="152">
        <v>45992</v>
      </c>
      <c r="T78" s="10"/>
      <c r="U78" s="23"/>
      <c r="V78" s="11"/>
      <c r="W78" s="11"/>
      <c r="X78" s="8">
        <v>331849.40999999997</v>
      </c>
      <c r="Y78" s="9"/>
      <c r="Z78" s="70">
        <v>-331849.40999999997</v>
      </c>
      <c r="AA78" s="71"/>
      <c r="AB78" s="108"/>
      <c r="AC78" s="9">
        <v>-296203.65000000002</v>
      </c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331849.40999999997</v>
      </c>
      <c r="AN78" s="9"/>
      <c r="AO78" s="9"/>
      <c r="AP78" s="10"/>
      <c r="AQ78" s="25"/>
      <c r="AR78" s="25"/>
      <c r="AS78" s="25"/>
      <c r="AT78" s="10"/>
      <c r="AU78" s="12">
        <v>0</v>
      </c>
      <c r="AV78" s="12"/>
      <c r="AW78" s="12"/>
      <c r="AX78" s="242"/>
      <c r="AY78" s="243"/>
      <c r="AZ78" s="242"/>
      <c r="BA78" s="242"/>
      <c r="BB78" s="244"/>
      <c r="BC78" s="243" t="s">
        <v>630</v>
      </c>
      <c r="BD78" s="243" t="s">
        <v>630</v>
      </c>
      <c r="BE78" s="15">
        <v>0</v>
      </c>
      <c r="BF78" s="15">
        <v>331849.40999999997</v>
      </c>
      <c r="BG78" s="15">
        <v>-331849.40999999997</v>
      </c>
      <c r="BH78" s="15">
        <v>0</v>
      </c>
      <c r="BI78" s="15">
        <v>331849.40999999997</v>
      </c>
      <c r="BJ78" s="242">
        <v>0</v>
      </c>
      <c r="BK78" s="242">
        <v>-296203.65000000002</v>
      </c>
      <c r="BL78" s="242"/>
      <c r="BM78" s="242">
        <v>2</v>
      </c>
      <c r="BN78" s="242">
        <v>-296203.65000000002</v>
      </c>
      <c r="BO78" s="242">
        <v>0</v>
      </c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94">
        <v>-331849.40999999997</v>
      </c>
      <c r="CC78" s="246" t="s">
        <v>634</v>
      </c>
      <c r="CD78" s="242">
        <v>0</v>
      </c>
      <c r="CE78" s="242">
        <v>0</v>
      </c>
      <c r="CF78" s="242">
        <v>0</v>
      </c>
      <c r="CG78" s="242">
        <v>0</v>
      </c>
      <c r="CH78" s="242">
        <v>0</v>
      </c>
      <c r="CI78" s="247" t="s">
        <v>633</v>
      </c>
      <c r="CJ78" s="248">
        <v>331849.40999999997</v>
      </c>
      <c r="CK78" s="248">
        <v>331849.40999999997</v>
      </c>
      <c r="CL78" s="248">
        <v>0</v>
      </c>
      <c r="CM78" s="248">
        <v>0</v>
      </c>
    </row>
    <row r="79" spans="1:91" x14ac:dyDescent="0.25">
      <c r="A79" s="231" t="s">
        <v>787</v>
      </c>
      <c r="B79" s="232" t="s">
        <v>788</v>
      </c>
      <c r="C79" s="232" t="s">
        <v>636</v>
      </c>
      <c r="D79" s="233"/>
      <c r="E79" s="234">
        <v>0</v>
      </c>
      <c r="F79" s="235">
        <v>0</v>
      </c>
      <c r="G79" s="236"/>
      <c r="H79" s="237"/>
      <c r="I79" s="238">
        <v>0</v>
      </c>
      <c r="J79" s="239"/>
      <c r="K79" s="240"/>
      <c r="L79" s="8">
        <v>71917.56</v>
      </c>
      <c r="M79" s="241">
        <v>71917.56</v>
      </c>
      <c r="N79" s="71"/>
      <c r="O79" s="100"/>
      <c r="P79" s="9"/>
      <c r="Q79" s="9">
        <v>-69990.81</v>
      </c>
      <c r="R79" s="9"/>
      <c r="S79" s="152">
        <v>45992</v>
      </c>
      <c r="T79" s="10"/>
      <c r="U79" s="23"/>
      <c r="V79" s="11"/>
      <c r="W79" s="11"/>
      <c r="X79" s="8">
        <v>71917.56</v>
      </c>
      <c r="Y79" s="9"/>
      <c r="Z79" s="70">
        <v>-71917.56</v>
      </c>
      <c r="AA79" s="71"/>
      <c r="AB79" s="108"/>
      <c r="AC79" s="9">
        <v>-69990.81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71917.56</v>
      </c>
      <c r="AN79" s="9"/>
      <c r="AO79" s="9"/>
      <c r="AP79" s="10"/>
      <c r="AQ79" s="25"/>
      <c r="AR79" s="25"/>
      <c r="AS79" s="25"/>
      <c r="AT79" s="10"/>
      <c r="AU79" s="12">
        <v>0</v>
      </c>
      <c r="AV79" s="12"/>
      <c r="AW79" s="12"/>
      <c r="AX79" s="242"/>
      <c r="AY79" s="243"/>
      <c r="AZ79" s="242"/>
      <c r="BA79" s="242"/>
      <c r="BB79" s="244"/>
      <c r="BC79" s="243" t="s">
        <v>630</v>
      </c>
      <c r="BD79" s="243" t="s">
        <v>630</v>
      </c>
      <c r="BE79" s="15">
        <v>0</v>
      </c>
      <c r="BF79" s="15">
        <v>71917.56</v>
      </c>
      <c r="BG79" s="15">
        <v>-71917.56</v>
      </c>
      <c r="BH79" s="15">
        <v>0</v>
      </c>
      <c r="BI79" s="15">
        <v>71917.56</v>
      </c>
      <c r="BJ79" s="242">
        <v>0</v>
      </c>
      <c r="BK79" s="242">
        <v>-69990.81</v>
      </c>
      <c r="BL79" s="242"/>
      <c r="BM79" s="242">
        <v>2</v>
      </c>
      <c r="BN79" s="242">
        <v>-69990.81</v>
      </c>
      <c r="BO79" s="242">
        <v>0</v>
      </c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94">
        <v>-71917.56</v>
      </c>
      <c r="CC79" s="246" t="s">
        <v>634</v>
      </c>
      <c r="CD79" s="242">
        <v>0</v>
      </c>
      <c r="CE79" s="242">
        <v>0</v>
      </c>
      <c r="CF79" s="242">
        <v>0</v>
      </c>
      <c r="CG79" s="242">
        <v>0</v>
      </c>
      <c r="CH79" s="242">
        <v>0</v>
      </c>
      <c r="CI79" s="247" t="s">
        <v>633</v>
      </c>
      <c r="CJ79" s="248">
        <v>71917.56</v>
      </c>
      <c r="CK79" s="248">
        <v>71917.56</v>
      </c>
      <c r="CL79" s="248">
        <v>0</v>
      </c>
      <c r="CM79" s="248">
        <v>0</v>
      </c>
    </row>
    <row r="80" spans="1:91" x14ac:dyDescent="0.25">
      <c r="A80" s="231" t="s">
        <v>789</v>
      </c>
      <c r="B80" s="232" t="s">
        <v>790</v>
      </c>
      <c r="C80" s="232" t="s">
        <v>640</v>
      </c>
      <c r="D80" s="233"/>
      <c r="E80" s="234">
        <v>168335.61</v>
      </c>
      <c r="F80" s="235">
        <v>168335.61</v>
      </c>
      <c r="G80" s="236"/>
      <c r="H80" s="237"/>
      <c r="I80" s="238">
        <v>192488.64</v>
      </c>
      <c r="J80" s="239"/>
      <c r="K80" s="240"/>
      <c r="L80" s="8">
        <v>305680.71000000002</v>
      </c>
      <c r="M80" s="241">
        <v>310699.09999999998</v>
      </c>
      <c r="N80" s="71"/>
      <c r="O80" s="100"/>
      <c r="P80" s="9"/>
      <c r="Q80" s="9">
        <v>-130000</v>
      </c>
      <c r="R80" s="9"/>
      <c r="S80" s="152">
        <v>45992</v>
      </c>
      <c r="T80" s="10"/>
      <c r="U80" s="23"/>
      <c r="V80" s="11"/>
      <c r="W80" s="11"/>
      <c r="X80" s="8">
        <v>310699.09999999998</v>
      </c>
      <c r="Y80" s="9"/>
      <c r="Z80" s="70">
        <v>-118210.46</v>
      </c>
      <c r="AA80" s="71"/>
      <c r="AB80" s="108"/>
      <c r="AC80" s="9">
        <v>-130000</v>
      </c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310699.09999999998</v>
      </c>
      <c r="AN80" s="9"/>
      <c r="AO80" s="9"/>
      <c r="AP80" s="10"/>
      <c r="AQ80" s="25"/>
      <c r="AR80" s="25"/>
      <c r="AS80" s="25"/>
      <c r="AT80" s="10"/>
      <c r="AU80" s="12">
        <v>192488.64</v>
      </c>
      <c r="AV80" s="12"/>
      <c r="AW80" s="12"/>
      <c r="AX80" s="242"/>
      <c r="AY80" s="243"/>
      <c r="AZ80" s="242"/>
      <c r="BA80" s="242"/>
      <c r="BB80" s="244"/>
      <c r="BC80" s="243" t="s">
        <v>630</v>
      </c>
      <c r="BD80" s="243" t="s">
        <v>630</v>
      </c>
      <c r="BE80" s="15">
        <v>192488.64</v>
      </c>
      <c r="BF80" s="15">
        <v>310699.09999999998</v>
      </c>
      <c r="BG80" s="15">
        <v>-118210.46</v>
      </c>
      <c r="BH80" s="15">
        <v>192488.64</v>
      </c>
      <c r="BI80" s="15">
        <v>310699.09999999998</v>
      </c>
      <c r="BJ80" s="242">
        <v>0</v>
      </c>
      <c r="BK80" s="242">
        <v>-130000</v>
      </c>
      <c r="BL80" s="242"/>
      <c r="BM80" s="242">
        <v>2</v>
      </c>
      <c r="BN80" s="242">
        <v>-130000</v>
      </c>
      <c r="BO80" s="242">
        <v>0</v>
      </c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94">
        <v>-118210.46</v>
      </c>
      <c r="CC80" s="246" t="s">
        <v>634</v>
      </c>
      <c r="CD80" s="242">
        <v>0</v>
      </c>
      <c r="CE80" s="242">
        <v>0</v>
      </c>
      <c r="CF80" s="242">
        <v>0</v>
      </c>
      <c r="CG80" s="242">
        <v>0</v>
      </c>
      <c r="CH80" s="242">
        <v>0</v>
      </c>
      <c r="CI80" s="247" t="s">
        <v>633</v>
      </c>
      <c r="CJ80" s="248">
        <v>310699.09999999998</v>
      </c>
      <c r="CK80" s="248">
        <v>310699.09999999998</v>
      </c>
      <c r="CL80" s="248">
        <v>192488.64</v>
      </c>
      <c r="CM80" s="248">
        <v>0</v>
      </c>
    </row>
    <row r="81" spans="1:91" x14ac:dyDescent="0.25">
      <c r="A81" s="231" t="s">
        <v>791</v>
      </c>
      <c r="B81" s="232" t="s">
        <v>792</v>
      </c>
      <c r="C81" s="232" t="s">
        <v>641</v>
      </c>
      <c r="D81" s="233"/>
      <c r="E81" s="234">
        <v>504849.99</v>
      </c>
      <c r="F81" s="235">
        <v>504849.99</v>
      </c>
      <c r="G81" s="236"/>
      <c r="H81" s="237"/>
      <c r="I81" s="238">
        <v>500401.4</v>
      </c>
      <c r="J81" s="239"/>
      <c r="K81" s="240"/>
      <c r="L81" s="8">
        <v>341431.48</v>
      </c>
      <c r="M81" s="241">
        <v>341431.48</v>
      </c>
      <c r="N81" s="71"/>
      <c r="O81" s="100"/>
      <c r="P81" s="9"/>
      <c r="Q81" s="9">
        <v>130000</v>
      </c>
      <c r="R81" s="9"/>
      <c r="S81" s="152">
        <v>45992</v>
      </c>
      <c r="T81" s="10"/>
      <c r="U81" s="23"/>
      <c r="V81" s="11"/>
      <c r="W81" s="11"/>
      <c r="X81" s="8">
        <v>341431.48</v>
      </c>
      <c r="Y81" s="9"/>
      <c r="Z81" s="70">
        <v>158969.92000000001</v>
      </c>
      <c r="AA81" s="71"/>
      <c r="AB81" s="108"/>
      <c r="AC81" s="9">
        <v>120103.2</v>
      </c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341431.48</v>
      </c>
      <c r="AN81" s="9"/>
      <c r="AO81" s="9"/>
      <c r="AP81" s="10"/>
      <c r="AQ81" s="25"/>
      <c r="AR81" s="25"/>
      <c r="AS81" s="25"/>
      <c r="AT81" s="10"/>
      <c r="AU81" s="12">
        <v>500401.4</v>
      </c>
      <c r="AV81" s="12"/>
      <c r="AW81" s="12"/>
      <c r="AX81" s="242"/>
      <c r="AY81" s="243"/>
      <c r="AZ81" s="242"/>
      <c r="BA81" s="242"/>
      <c r="BB81" s="244"/>
      <c r="BC81" s="243" t="s">
        <v>630</v>
      </c>
      <c r="BD81" s="243" t="s">
        <v>630</v>
      </c>
      <c r="BE81" s="15">
        <v>500401.4</v>
      </c>
      <c r="BF81" s="15">
        <v>341431.48</v>
      </c>
      <c r="BG81" s="15">
        <v>158969.92000000001</v>
      </c>
      <c r="BH81" s="15">
        <v>500401.4</v>
      </c>
      <c r="BI81" s="15">
        <v>341431.48</v>
      </c>
      <c r="BJ81" s="242">
        <v>0</v>
      </c>
      <c r="BK81" s="242">
        <v>120103.2</v>
      </c>
      <c r="BL81" s="242"/>
      <c r="BM81" s="242">
        <v>2</v>
      </c>
      <c r="BN81" s="242">
        <v>130000</v>
      </c>
      <c r="BO81" s="242">
        <v>0</v>
      </c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94">
        <v>158969.92000000001</v>
      </c>
      <c r="CC81" s="246" t="s">
        <v>634</v>
      </c>
      <c r="CD81" s="242">
        <v>0</v>
      </c>
      <c r="CE81" s="242">
        <v>0</v>
      </c>
      <c r="CF81" s="242">
        <v>0</v>
      </c>
      <c r="CG81" s="242">
        <v>0</v>
      </c>
      <c r="CH81" s="242">
        <v>0</v>
      </c>
      <c r="CI81" s="247" t="s">
        <v>633</v>
      </c>
      <c r="CJ81" s="248">
        <v>341431.48</v>
      </c>
      <c r="CK81" s="248">
        <v>341431.48</v>
      </c>
      <c r="CL81" s="248">
        <v>500401.4</v>
      </c>
      <c r="CM81" s="248">
        <v>0</v>
      </c>
    </row>
    <row r="82" spans="1:91" x14ac:dyDescent="0.25">
      <c r="A82" s="231" t="s">
        <v>793</v>
      </c>
      <c r="B82" s="232" t="s">
        <v>794</v>
      </c>
      <c r="C82" s="232" t="s">
        <v>663</v>
      </c>
      <c r="D82" s="233"/>
      <c r="E82" s="234">
        <v>91979</v>
      </c>
      <c r="F82" s="235">
        <v>91979</v>
      </c>
      <c r="G82" s="236"/>
      <c r="H82" s="237"/>
      <c r="I82" s="238">
        <v>91979</v>
      </c>
      <c r="J82" s="239"/>
      <c r="K82" s="240"/>
      <c r="L82" s="8">
        <v>100450.67</v>
      </c>
      <c r="M82" s="241">
        <v>102177.7</v>
      </c>
      <c r="N82" s="71"/>
      <c r="O82" s="100"/>
      <c r="P82" s="9"/>
      <c r="Q82" s="9">
        <v>-15000</v>
      </c>
      <c r="R82" s="9"/>
      <c r="S82" s="152">
        <v>45992</v>
      </c>
      <c r="T82" s="10"/>
      <c r="U82" s="23"/>
      <c r="V82" s="11"/>
      <c r="W82" s="11"/>
      <c r="X82" s="8">
        <v>102177.7</v>
      </c>
      <c r="Y82" s="9"/>
      <c r="Z82" s="70">
        <v>-10198.700000000001</v>
      </c>
      <c r="AA82" s="71"/>
      <c r="AB82" s="108"/>
      <c r="AC82" s="9">
        <v>-15000</v>
      </c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102177.7</v>
      </c>
      <c r="AN82" s="9"/>
      <c r="AO82" s="9"/>
      <c r="AP82" s="10"/>
      <c r="AQ82" s="25"/>
      <c r="AR82" s="25"/>
      <c r="AS82" s="25"/>
      <c r="AT82" s="10"/>
      <c r="AU82" s="12">
        <v>91979</v>
      </c>
      <c r="AV82" s="12"/>
      <c r="AW82" s="12"/>
      <c r="AX82" s="242"/>
      <c r="AY82" s="243"/>
      <c r="AZ82" s="242"/>
      <c r="BA82" s="242"/>
      <c r="BB82" s="244"/>
      <c r="BC82" s="243" t="s">
        <v>630</v>
      </c>
      <c r="BD82" s="243" t="s">
        <v>630</v>
      </c>
      <c r="BE82" s="15">
        <v>91979</v>
      </c>
      <c r="BF82" s="15">
        <v>102177.7</v>
      </c>
      <c r="BG82" s="15">
        <v>-10198.700000000001</v>
      </c>
      <c r="BH82" s="15">
        <v>91979</v>
      </c>
      <c r="BI82" s="15">
        <v>102177.7</v>
      </c>
      <c r="BJ82" s="242">
        <v>0</v>
      </c>
      <c r="BK82" s="242">
        <v>-15000</v>
      </c>
      <c r="BL82" s="242"/>
      <c r="BM82" s="242">
        <v>2</v>
      </c>
      <c r="BN82" s="242">
        <v>-15000</v>
      </c>
      <c r="BO82" s="242">
        <v>0</v>
      </c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94">
        <v>-10198.700000000001</v>
      </c>
      <c r="CC82" s="246" t="s">
        <v>634</v>
      </c>
      <c r="CD82" s="242">
        <v>0</v>
      </c>
      <c r="CE82" s="242">
        <v>0</v>
      </c>
      <c r="CF82" s="242">
        <v>0</v>
      </c>
      <c r="CG82" s="242">
        <v>0</v>
      </c>
      <c r="CH82" s="242">
        <v>0</v>
      </c>
      <c r="CI82" s="247" t="s">
        <v>633</v>
      </c>
      <c r="CJ82" s="248">
        <v>102177.7</v>
      </c>
      <c r="CK82" s="248">
        <v>102177.7</v>
      </c>
      <c r="CL82" s="248">
        <v>91979</v>
      </c>
      <c r="CM82" s="248">
        <v>0</v>
      </c>
    </row>
    <row r="83" spans="1:91" x14ac:dyDescent="0.25">
      <c r="A83" s="231" t="s">
        <v>795</v>
      </c>
      <c r="B83" s="232" t="s">
        <v>796</v>
      </c>
      <c r="C83" s="232" t="s">
        <v>642</v>
      </c>
      <c r="D83" s="233"/>
      <c r="E83" s="234">
        <v>125428.75</v>
      </c>
      <c r="F83" s="235">
        <v>125428.75</v>
      </c>
      <c r="G83" s="236"/>
      <c r="H83" s="237"/>
      <c r="I83" s="238">
        <v>125428.75</v>
      </c>
      <c r="J83" s="239"/>
      <c r="K83" s="240"/>
      <c r="L83" s="8">
        <v>68775.83</v>
      </c>
      <c r="M83" s="241">
        <v>10426.4</v>
      </c>
      <c r="N83" s="71"/>
      <c r="O83" s="100"/>
      <c r="P83" s="9"/>
      <c r="Q83" s="9">
        <v>115002.35</v>
      </c>
      <c r="R83" s="9"/>
      <c r="S83" s="152">
        <v>45748</v>
      </c>
      <c r="T83" s="10"/>
      <c r="U83" s="23"/>
      <c r="V83" s="11"/>
      <c r="W83" s="11"/>
      <c r="X83" s="8">
        <v>10426.4</v>
      </c>
      <c r="Y83" s="9"/>
      <c r="Z83" s="70">
        <v>115002.35</v>
      </c>
      <c r="AA83" s="71"/>
      <c r="AB83" s="108"/>
      <c r="AC83" s="9">
        <v>115002.35</v>
      </c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10426.4</v>
      </c>
      <c r="AN83" s="9"/>
      <c r="AO83" s="9"/>
      <c r="AP83" s="10"/>
      <c r="AQ83" s="25"/>
      <c r="AR83" s="25"/>
      <c r="AS83" s="25"/>
      <c r="AT83" s="10"/>
      <c r="AU83" s="12">
        <v>125428.75</v>
      </c>
      <c r="AV83" s="12"/>
      <c r="AW83" s="12"/>
      <c r="AX83" s="242"/>
      <c r="AY83" s="243"/>
      <c r="AZ83" s="242"/>
      <c r="BA83" s="242"/>
      <c r="BB83" s="244"/>
      <c r="BC83" s="243" t="s">
        <v>630</v>
      </c>
      <c r="BD83" s="243" t="s">
        <v>630</v>
      </c>
      <c r="BE83" s="15">
        <v>125428.75</v>
      </c>
      <c r="BF83" s="15">
        <v>10426.4</v>
      </c>
      <c r="BG83" s="15">
        <v>115002.35</v>
      </c>
      <c r="BH83" s="15">
        <v>125428.75</v>
      </c>
      <c r="BI83" s="15">
        <v>10426.4</v>
      </c>
      <c r="BJ83" s="242">
        <v>0</v>
      </c>
      <c r="BK83" s="242">
        <v>115002.35</v>
      </c>
      <c r="BL83" s="242"/>
      <c r="BM83" s="242">
        <v>2</v>
      </c>
      <c r="BN83" s="242">
        <v>115002.35</v>
      </c>
      <c r="BO83" s="242">
        <v>0</v>
      </c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94">
        <v>115002.35</v>
      </c>
      <c r="CC83" s="246" t="s">
        <v>634</v>
      </c>
      <c r="CD83" s="242">
        <v>0</v>
      </c>
      <c r="CE83" s="242">
        <v>0</v>
      </c>
      <c r="CF83" s="242">
        <v>0</v>
      </c>
      <c r="CG83" s="242">
        <v>0</v>
      </c>
      <c r="CH83" s="242">
        <v>0</v>
      </c>
      <c r="CI83" s="247" t="s">
        <v>633</v>
      </c>
      <c r="CJ83" s="248">
        <v>10426.4</v>
      </c>
      <c r="CK83" s="248">
        <v>10426.4</v>
      </c>
      <c r="CL83" s="248">
        <v>125428.75</v>
      </c>
      <c r="CM83" s="248">
        <v>0</v>
      </c>
    </row>
    <row r="84" spans="1:91" x14ac:dyDescent="0.25">
      <c r="A84" s="231" t="s">
        <v>797</v>
      </c>
      <c r="B84" s="232" t="s">
        <v>798</v>
      </c>
      <c r="C84" s="232" t="s">
        <v>640</v>
      </c>
      <c r="D84" s="233"/>
      <c r="E84" s="234">
        <v>34900</v>
      </c>
      <c r="F84" s="235">
        <v>34900</v>
      </c>
      <c r="G84" s="236"/>
      <c r="H84" s="237"/>
      <c r="I84" s="238">
        <v>34900</v>
      </c>
      <c r="J84" s="239"/>
      <c r="K84" s="240"/>
      <c r="L84" s="8">
        <v>36913.22</v>
      </c>
      <c r="M84" s="241">
        <v>36903.17</v>
      </c>
      <c r="N84" s="71"/>
      <c r="O84" s="100"/>
      <c r="P84" s="9"/>
      <c r="Q84" s="9">
        <v>-2003.1699999999983</v>
      </c>
      <c r="R84" s="9"/>
      <c r="S84" s="152">
        <v>45839</v>
      </c>
      <c r="T84" s="10"/>
      <c r="U84" s="23"/>
      <c r="V84" s="11"/>
      <c r="W84" s="11"/>
      <c r="X84" s="8">
        <v>36903.17</v>
      </c>
      <c r="Y84" s="9"/>
      <c r="Z84" s="70">
        <v>-2003.17</v>
      </c>
      <c r="AA84" s="71"/>
      <c r="AB84" s="108"/>
      <c r="AC84" s="9">
        <v>-2003.17</v>
      </c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36903.17</v>
      </c>
      <c r="AN84" s="9"/>
      <c r="AO84" s="9"/>
      <c r="AP84" s="10"/>
      <c r="AQ84" s="25"/>
      <c r="AR84" s="25"/>
      <c r="AS84" s="25"/>
      <c r="AT84" s="10"/>
      <c r="AU84" s="12">
        <v>34900</v>
      </c>
      <c r="AV84" s="12"/>
      <c r="AW84" s="12"/>
      <c r="AX84" s="242"/>
      <c r="AY84" s="243"/>
      <c r="AZ84" s="242"/>
      <c r="BA84" s="242"/>
      <c r="BB84" s="244"/>
      <c r="BC84" s="243" t="s">
        <v>630</v>
      </c>
      <c r="BD84" s="243" t="s">
        <v>630</v>
      </c>
      <c r="BE84" s="15">
        <v>34900</v>
      </c>
      <c r="BF84" s="15">
        <v>36903.17</v>
      </c>
      <c r="BG84" s="15">
        <v>-2003.17</v>
      </c>
      <c r="BH84" s="15">
        <v>34900</v>
      </c>
      <c r="BI84" s="15">
        <v>36903.17</v>
      </c>
      <c r="BJ84" s="242">
        <v>0</v>
      </c>
      <c r="BK84" s="242">
        <v>-2003.17</v>
      </c>
      <c r="BL84" s="242"/>
      <c r="BM84" s="242">
        <v>2</v>
      </c>
      <c r="BN84" s="242">
        <v>-2003.1699999999983</v>
      </c>
      <c r="BO84" s="242">
        <v>0</v>
      </c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94">
        <v>-2003.17</v>
      </c>
      <c r="CC84" s="246" t="s">
        <v>634</v>
      </c>
      <c r="CD84" s="242">
        <v>0</v>
      </c>
      <c r="CE84" s="242">
        <v>0</v>
      </c>
      <c r="CF84" s="242">
        <v>0</v>
      </c>
      <c r="CG84" s="242">
        <v>0</v>
      </c>
      <c r="CH84" s="242">
        <v>0</v>
      </c>
      <c r="CI84" s="247" t="s">
        <v>633</v>
      </c>
      <c r="CJ84" s="248">
        <v>36903.17</v>
      </c>
      <c r="CK84" s="248">
        <v>36903.17</v>
      </c>
      <c r="CL84" s="248">
        <v>34900</v>
      </c>
      <c r="CM84" s="248">
        <v>0</v>
      </c>
    </row>
    <row r="85" spans="1:91" x14ac:dyDescent="0.25">
      <c r="A85" s="231" t="s">
        <v>799</v>
      </c>
      <c r="B85" s="232" t="s">
        <v>800</v>
      </c>
      <c r="C85" s="232" t="s">
        <v>650</v>
      </c>
      <c r="D85" s="233"/>
      <c r="E85" s="234">
        <v>17400</v>
      </c>
      <c r="F85" s="235">
        <v>17400</v>
      </c>
      <c r="G85" s="236"/>
      <c r="H85" s="237"/>
      <c r="I85" s="238">
        <v>17400</v>
      </c>
      <c r="J85" s="239"/>
      <c r="K85" s="240"/>
      <c r="L85" s="8">
        <v>8437.06</v>
      </c>
      <c r="M85" s="241">
        <v>8437.06</v>
      </c>
      <c r="N85" s="71"/>
      <c r="O85" s="100"/>
      <c r="P85" s="9"/>
      <c r="Q85" s="9">
        <v>8962.94</v>
      </c>
      <c r="R85" s="9"/>
      <c r="S85" s="152">
        <v>45926</v>
      </c>
      <c r="T85" s="10"/>
      <c r="U85" s="23"/>
      <c r="V85" s="11"/>
      <c r="W85" s="11"/>
      <c r="X85" s="8">
        <v>8437.06</v>
      </c>
      <c r="Y85" s="9"/>
      <c r="Z85" s="70">
        <v>8962.94</v>
      </c>
      <c r="AA85" s="71"/>
      <c r="AB85" s="108"/>
      <c r="AC85" s="9">
        <v>8962.94</v>
      </c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8437.06</v>
      </c>
      <c r="AN85" s="9"/>
      <c r="AO85" s="9"/>
      <c r="AP85" s="10"/>
      <c r="AQ85" s="25"/>
      <c r="AR85" s="25"/>
      <c r="AS85" s="25"/>
      <c r="AT85" s="10"/>
      <c r="AU85" s="12">
        <v>17400</v>
      </c>
      <c r="AV85" s="12"/>
      <c r="AW85" s="12"/>
      <c r="AX85" s="242"/>
      <c r="AY85" s="243"/>
      <c r="AZ85" s="242"/>
      <c r="BA85" s="242"/>
      <c r="BB85" s="244"/>
      <c r="BC85" s="243" t="s">
        <v>630</v>
      </c>
      <c r="BD85" s="243" t="s">
        <v>630</v>
      </c>
      <c r="BE85" s="15">
        <v>17400</v>
      </c>
      <c r="BF85" s="15">
        <v>8437.06</v>
      </c>
      <c r="BG85" s="15">
        <v>8962.94</v>
      </c>
      <c r="BH85" s="15">
        <v>17400</v>
      </c>
      <c r="BI85" s="15">
        <v>8437.06</v>
      </c>
      <c r="BJ85" s="242">
        <v>0</v>
      </c>
      <c r="BK85" s="242">
        <v>8962.94</v>
      </c>
      <c r="BL85" s="242"/>
      <c r="BM85" s="242">
        <v>2</v>
      </c>
      <c r="BN85" s="242">
        <v>8962.94</v>
      </c>
      <c r="BO85" s="242">
        <v>0</v>
      </c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94">
        <v>8962.94</v>
      </c>
      <c r="CC85" s="246" t="s">
        <v>634</v>
      </c>
      <c r="CD85" s="242">
        <v>0</v>
      </c>
      <c r="CE85" s="242">
        <v>0</v>
      </c>
      <c r="CF85" s="242">
        <v>0</v>
      </c>
      <c r="CG85" s="242">
        <v>0</v>
      </c>
      <c r="CH85" s="242">
        <v>0</v>
      </c>
      <c r="CI85" s="247" t="s">
        <v>633</v>
      </c>
      <c r="CJ85" s="248">
        <v>8437.06</v>
      </c>
      <c r="CK85" s="248">
        <v>8437.06</v>
      </c>
      <c r="CL85" s="248">
        <v>17400</v>
      </c>
      <c r="CM85" s="248">
        <v>0</v>
      </c>
    </row>
    <row r="86" spans="1:91" x14ac:dyDescent="0.25">
      <c r="A86" s="231" t="s">
        <v>801</v>
      </c>
      <c r="B86" s="232" t="s">
        <v>802</v>
      </c>
      <c r="C86" s="232" t="s">
        <v>636</v>
      </c>
      <c r="D86" s="233"/>
      <c r="E86" s="234">
        <v>2095818.51</v>
      </c>
      <c r="F86" s="235">
        <v>2095818.51</v>
      </c>
      <c r="G86" s="236"/>
      <c r="H86" s="237"/>
      <c r="I86" s="238">
        <v>2095818.51</v>
      </c>
      <c r="J86" s="239"/>
      <c r="K86" s="240"/>
      <c r="L86" s="8">
        <v>1811163.92</v>
      </c>
      <c r="M86" s="241">
        <v>2000844.19</v>
      </c>
      <c r="N86" s="71"/>
      <c r="O86" s="100"/>
      <c r="P86" s="9"/>
      <c r="Q86" s="9">
        <v>94972.820000000065</v>
      </c>
      <c r="R86" s="9"/>
      <c r="S86" s="152">
        <v>45989</v>
      </c>
      <c r="T86" s="10"/>
      <c r="U86" s="23"/>
      <c r="V86" s="11"/>
      <c r="W86" s="11"/>
      <c r="X86" s="8">
        <v>2000844.19</v>
      </c>
      <c r="Y86" s="9"/>
      <c r="Z86" s="70">
        <v>94974.32</v>
      </c>
      <c r="AA86" s="71"/>
      <c r="AB86" s="108"/>
      <c r="AC86" s="9">
        <v>94972.82</v>
      </c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2000844.19</v>
      </c>
      <c r="AN86" s="9"/>
      <c r="AO86" s="9"/>
      <c r="AP86" s="10"/>
      <c r="AQ86" s="25"/>
      <c r="AR86" s="25"/>
      <c r="AS86" s="25"/>
      <c r="AT86" s="10"/>
      <c r="AU86" s="12">
        <v>2095818.51</v>
      </c>
      <c r="AV86" s="12"/>
      <c r="AW86" s="12"/>
      <c r="AX86" s="242"/>
      <c r="AY86" s="243"/>
      <c r="AZ86" s="242"/>
      <c r="BA86" s="242"/>
      <c r="BB86" s="244"/>
      <c r="BC86" s="243" t="s">
        <v>630</v>
      </c>
      <c r="BD86" s="243" t="s">
        <v>630</v>
      </c>
      <c r="BE86" s="15">
        <v>2095818.51</v>
      </c>
      <c r="BF86" s="15">
        <v>2000844.19</v>
      </c>
      <c r="BG86" s="15">
        <v>94974.32</v>
      </c>
      <c r="BH86" s="15">
        <v>2095818.51</v>
      </c>
      <c r="BI86" s="15">
        <v>2000844.19</v>
      </c>
      <c r="BJ86" s="242">
        <v>0</v>
      </c>
      <c r="BK86" s="242">
        <v>94972.82</v>
      </c>
      <c r="BL86" s="242"/>
      <c r="BM86" s="242">
        <v>2</v>
      </c>
      <c r="BN86" s="242">
        <v>94972.820000000065</v>
      </c>
      <c r="BO86" s="242">
        <v>0</v>
      </c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94">
        <v>94974.32</v>
      </c>
      <c r="CC86" s="246" t="s">
        <v>634</v>
      </c>
      <c r="CD86" s="242">
        <v>0</v>
      </c>
      <c r="CE86" s="242">
        <v>0</v>
      </c>
      <c r="CF86" s="242">
        <v>0</v>
      </c>
      <c r="CG86" s="242">
        <v>0</v>
      </c>
      <c r="CH86" s="242">
        <v>0</v>
      </c>
      <c r="CI86" s="247" t="s">
        <v>633</v>
      </c>
      <c r="CJ86" s="248">
        <v>2000844.19</v>
      </c>
      <c r="CK86" s="248">
        <v>2000844.19</v>
      </c>
      <c r="CL86" s="248">
        <v>2095818.51</v>
      </c>
      <c r="CM86" s="248">
        <v>0</v>
      </c>
    </row>
    <row r="87" spans="1:91" x14ac:dyDescent="0.25">
      <c r="A87" s="231" t="s">
        <v>803</v>
      </c>
      <c r="B87" s="232" t="s">
        <v>804</v>
      </c>
      <c r="C87" s="232" t="s">
        <v>640</v>
      </c>
      <c r="D87" s="233"/>
      <c r="E87" s="234">
        <v>18074</v>
      </c>
      <c r="F87" s="235">
        <v>18074</v>
      </c>
      <c r="G87" s="236"/>
      <c r="H87" s="237"/>
      <c r="I87" s="238">
        <v>22126</v>
      </c>
      <c r="J87" s="239"/>
      <c r="K87" s="240"/>
      <c r="L87" s="8">
        <v>12580.83</v>
      </c>
      <c r="M87" s="241">
        <v>13466.06</v>
      </c>
      <c r="N87" s="71"/>
      <c r="O87" s="100"/>
      <c r="P87" s="9"/>
      <c r="Q87" s="9">
        <v>5000</v>
      </c>
      <c r="R87" s="9"/>
      <c r="S87" s="152">
        <v>45992</v>
      </c>
      <c r="T87" s="10"/>
      <c r="U87" s="23"/>
      <c r="V87" s="11"/>
      <c r="W87" s="11"/>
      <c r="X87" s="8">
        <v>13466.06</v>
      </c>
      <c r="Y87" s="9"/>
      <c r="Z87" s="70">
        <v>8659.94</v>
      </c>
      <c r="AA87" s="71"/>
      <c r="AB87" s="108"/>
      <c r="AC87" s="9">
        <v>3168.97</v>
      </c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13466.06</v>
      </c>
      <c r="AN87" s="9"/>
      <c r="AO87" s="9"/>
      <c r="AP87" s="10"/>
      <c r="AQ87" s="25"/>
      <c r="AR87" s="25"/>
      <c r="AS87" s="25"/>
      <c r="AT87" s="10"/>
      <c r="AU87" s="12">
        <v>22126</v>
      </c>
      <c r="AV87" s="12"/>
      <c r="AW87" s="12"/>
      <c r="AX87" s="242"/>
      <c r="AY87" s="243"/>
      <c r="AZ87" s="242"/>
      <c r="BA87" s="242"/>
      <c r="BB87" s="244"/>
      <c r="BC87" s="243" t="s">
        <v>630</v>
      </c>
      <c r="BD87" s="243" t="s">
        <v>630</v>
      </c>
      <c r="BE87" s="15">
        <v>22126</v>
      </c>
      <c r="BF87" s="15">
        <v>13466.06</v>
      </c>
      <c r="BG87" s="15">
        <v>8659.94</v>
      </c>
      <c r="BH87" s="15">
        <v>22126</v>
      </c>
      <c r="BI87" s="15">
        <v>13466.06</v>
      </c>
      <c r="BJ87" s="242">
        <v>0</v>
      </c>
      <c r="BK87" s="242">
        <v>3168.97</v>
      </c>
      <c r="BL87" s="242"/>
      <c r="BM87" s="242">
        <v>2</v>
      </c>
      <c r="BN87" s="242">
        <v>5000</v>
      </c>
      <c r="BO87" s="242">
        <v>0</v>
      </c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94">
        <v>8659.94</v>
      </c>
      <c r="CC87" s="246" t="s">
        <v>634</v>
      </c>
      <c r="CD87" s="242">
        <v>0</v>
      </c>
      <c r="CE87" s="242">
        <v>0</v>
      </c>
      <c r="CF87" s="242">
        <v>0</v>
      </c>
      <c r="CG87" s="242">
        <v>0</v>
      </c>
      <c r="CH87" s="242">
        <v>0</v>
      </c>
      <c r="CI87" s="247" t="s">
        <v>633</v>
      </c>
      <c r="CJ87" s="248">
        <v>13466.06</v>
      </c>
      <c r="CK87" s="248">
        <v>13466.06</v>
      </c>
      <c r="CL87" s="248">
        <v>22126</v>
      </c>
      <c r="CM87" s="248">
        <v>0</v>
      </c>
    </row>
    <row r="88" spans="1:91" x14ac:dyDescent="0.25">
      <c r="A88" s="231" t="s">
        <v>805</v>
      </c>
      <c r="B88" s="232" t="s">
        <v>806</v>
      </c>
      <c r="C88" s="232" t="s">
        <v>641</v>
      </c>
      <c r="D88" s="233"/>
      <c r="E88" s="234">
        <v>80454</v>
      </c>
      <c r="F88" s="235">
        <v>80454</v>
      </c>
      <c r="G88" s="236"/>
      <c r="H88" s="237"/>
      <c r="I88" s="238">
        <v>80454</v>
      </c>
      <c r="J88" s="239"/>
      <c r="K88" s="240"/>
      <c r="L88" s="8">
        <v>40077.78</v>
      </c>
      <c r="M88" s="241">
        <v>36965.9</v>
      </c>
      <c r="N88" s="71"/>
      <c r="O88" s="100"/>
      <c r="P88" s="9"/>
      <c r="Q88" s="9">
        <v>15000</v>
      </c>
      <c r="R88" s="9"/>
      <c r="S88" s="152">
        <v>45992</v>
      </c>
      <c r="T88" s="10"/>
      <c r="U88" s="23"/>
      <c r="V88" s="11"/>
      <c r="W88" s="11"/>
      <c r="X88" s="8">
        <v>36965.9</v>
      </c>
      <c r="Y88" s="9"/>
      <c r="Z88" s="70">
        <v>43488.1</v>
      </c>
      <c r="AA88" s="71"/>
      <c r="AB88" s="108"/>
      <c r="AC88" s="9">
        <v>8020.77</v>
      </c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36965.9</v>
      </c>
      <c r="AN88" s="9"/>
      <c r="AO88" s="9"/>
      <c r="AP88" s="10"/>
      <c r="AQ88" s="25"/>
      <c r="AR88" s="25"/>
      <c r="AS88" s="25"/>
      <c r="AT88" s="10"/>
      <c r="AU88" s="12">
        <v>80454</v>
      </c>
      <c r="AV88" s="12"/>
      <c r="AW88" s="12"/>
      <c r="AX88" s="242"/>
      <c r="AY88" s="243"/>
      <c r="AZ88" s="242"/>
      <c r="BA88" s="242"/>
      <c r="BB88" s="244"/>
      <c r="BC88" s="243" t="s">
        <v>630</v>
      </c>
      <c r="BD88" s="243" t="s">
        <v>630</v>
      </c>
      <c r="BE88" s="15">
        <v>80454</v>
      </c>
      <c r="BF88" s="15">
        <v>36965.9</v>
      </c>
      <c r="BG88" s="15">
        <v>43488.1</v>
      </c>
      <c r="BH88" s="15">
        <v>80454</v>
      </c>
      <c r="BI88" s="15">
        <v>36965.9</v>
      </c>
      <c r="BJ88" s="242">
        <v>0</v>
      </c>
      <c r="BK88" s="242">
        <v>8020.77</v>
      </c>
      <c r="BL88" s="242"/>
      <c r="BM88" s="242">
        <v>2</v>
      </c>
      <c r="BN88" s="242">
        <v>15000</v>
      </c>
      <c r="BO88" s="242">
        <v>0</v>
      </c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94">
        <v>43488.1</v>
      </c>
      <c r="CC88" s="246" t="s">
        <v>634</v>
      </c>
      <c r="CD88" s="242">
        <v>0</v>
      </c>
      <c r="CE88" s="242">
        <v>0</v>
      </c>
      <c r="CF88" s="242">
        <v>0</v>
      </c>
      <c r="CG88" s="242">
        <v>0</v>
      </c>
      <c r="CH88" s="242">
        <v>0</v>
      </c>
      <c r="CI88" s="247" t="s">
        <v>633</v>
      </c>
      <c r="CJ88" s="248">
        <v>36965.9</v>
      </c>
      <c r="CK88" s="248">
        <v>36965.9</v>
      </c>
      <c r="CL88" s="248">
        <v>80454</v>
      </c>
      <c r="CM88" s="248">
        <v>0</v>
      </c>
    </row>
    <row r="89" spans="1:91" x14ac:dyDescent="0.25">
      <c r="A89" s="231" t="s">
        <v>807</v>
      </c>
      <c r="B89" s="232" t="s">
        <v>808</v>
      </c>
      <c r="C89" s="232" t="s">
        <v>693</v>
      </c>
      <c r="D89" s="233"/>
      <c r="E89" s="234">
        <v>12793</v>
      </c>
      <c r="F89" s="235">
        <v>12793</v>
      </c>
      <c r="G89" s="236"/>
      <c r="H89" s="237"/>
      <c r="I89" s="238">
        <v>12793</v>
      </c>
      <c r="J89" s="239"/>
      <c r="K89" s="240"/>
      <c r="L89" s="8">
        <v>2493.13</v>
      </c>
      <c r="M89" s="241">
        <v>5439</v>
      </c>
      <c r="N89" s="71"/>
      <c r="O89" s="100"/>
      <c r="P89" s="9"/>
      <c r="Q89" s="9">
        <v>2000</v>
      </c>
      <c r="R89" s="9"/>
      <c r="S89" s="152">
        <v>45992</v>
      </c>
      <c r="T89" s="10"/>
      <c r="U89" s="23"/>
      <c r="V89" s="11"/>
      <c r="W89" s="11"/>
      <c r="X89" s="8">
        <v>5439</v>
      </c>
      <c r="Y89" s="9"/>
      <c r="Z89" s="70">
        <v>7354</v>
      </c>
      <c r="AA89" s="71"/>
      <c r="AB89" s="108"/>
      <c r="AC89" s="9">
        <v>0</v>
      </c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5439</v>
      </c>
      <c r="AN89" s="9"/>
      <c r="AO89" s="9"/>
      <c r="AP89" s="10"/>
      <c r="AQ89" s="25"/>
      <c r="AR89" s="25"/>
      <c r="AS89" s="25"/>
      <c r="AT89" s="10"/>
      <c r="AU89" s="12">
        <v>12793</v>
      </c>
      <c r="AV89" s="12"/>
      <c r="AW89" s="12"/>
      <c r="AX89" s="242"/>
      <c r="AY89" s="243"/>
      <c r="AZ89" s="242"/>
      <c r="BA89" s="242"/>
      <c r="BB89" s="244"/>
      <c r="BC89" s="243" t="s">
        <v>630</v>
      </c>
      <c r="BD89" s="243" t="s">
        <v>630</v>
      </c>
      <c r="BE89" s="15">
        <v>12793</v>
      </c>
      <c r="BF89" s="15">
        <v>5439</v>
      </c>
      <c r="BG89" s="15">
        <v>7354</v>
      </c>
      <c r="BH89" s="15">
        <v>12793</v>
      </c>
      <c r="BI89" s="15">
        <v>5439</v>
      </c>
      <c r="BJ89" s="242">
        <v>0</v>
      </c>
      <c r="BK89" s="242">
        <v>0</v>
      </c>
      <c r="BL89" s="242"/>
      <c r="BM89" s="242">
        <v>2</v>
      </c>
      <c r="BN89" s="242">
        <v>2000</v>
      </c>
      <c r="BO89" s="242">
        <v>0</v>
      </c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94">
        <v>7354</v>
      </c>
      <c r="CC89" s="246" t="s">
        <v>634</v>
      </c>
      <c r="CD89" s="242">
        <v>0</v>
      </c>
      <c r="CE89" s="242">
        <v>0</v>
      </c>
      <c r="CF89" s="242">
        <v>0</v>
      </c>
      <c r="CG89" s="242">
        <v>0</v>
      </c>
      <c r="CH89" s="242">
        <v>0</v>
      </c>
      <c r="CI89" s="247" t="s">
        <v>633</v>
      </c>
      <c r="CJ89" s="248">
        <v>5439</v>
      </c>
      <c r="CK89" s="248">
        <v>5439</v>
      </c>
      <c r="CL89" s="248">
        <v>12793</v>
      </c>
      <c r="CM89" s="248">
        <v>0</v>
      </c>
    </row>
    <row r="90" spans="1:91" x14ac:dyDescent="0.25">
      <c r="A90" s="231" t="s">
        <v>809</v>
      </c>
      <c r="B90" s="232" t="s">
        <v>810</v>
      </c>
      <c r="C90" s="232" t="s">
        <v>693</v>
      </c>
      <c r="D90" s="233"/>
      <c r="E90" s="234">
        <v>211600</v>
      </c>
      <c r="F90" s="235">
        <v>211600</v>
      </c>
      <c r="G90" s="236"/>
      <c r="H90" s="237"/>
      <c r="I90" s="238">
        <v>211600</v>
      </c>
      <c r="J90" s="239"/>
      <c r="K90" s="240"/>
      <c r="L90" s="8">
        <v>106344.75</v>
      </c>
      <c r="M90" s="241">
        <v>101680.73</v>
      </c>
      <c r="N90" s="71"/>
      <c r="O90" s="100"/>
      <c r="P90" s="9"/>
      <c r="Q90" s="9">
        <v>40000</v>
      </c>
      <c r="R90" s="9"/>
      <c r="S90" s="152">
        <v>45992</v>
      </c>
      <c r="T90" s="10"/>
      <c r="U90" s="23"/>
      <c r="V90" s="11"/>
      <c r="W90" s="11"/>
      <c r="X90" s="8">
        <v>101680.73</v>
      </c>
      <c r="Y90" s="9"/>
      <c r="Z90" s="70">
        <v>109919.27</v>
      </c>
      <c r="AA90" s="71"/>
      <c r="AB90" s="108"/>
      <c r="AC90" s="9">
        <v>14170.76</v>
      </c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101680.73</v>
      </c>
      <c r="AN90" s="9"/>
      <c r="AO90" s="9"/>
      <c r="AP90" s="10"/>
      <c r="AQ90" s="25"/>
      <c r="AR90" s="25"/>
      <c r="AS90" s="25"/>
      <c r="AT90" s="10"/>
      <c r="AU90" s="12">
        <v>211600</v>
      </c>
      <c r="AV90" s="12"/>
      <c r="AW90" s="12"/>
      <c r="AX90" s="242"/>
      <c r="AY90" s="243"/>
      <c r="AZ90" s="242"/>
      <c r="BA90" s="242"/>
      <c r="BB90" s="244"/>
      <c r="BC90" s="243" t="s">
        <v>630</v>
      </c>
      <c r="BD90" s="243" t="s">
        <v>630</v>
      </c>
      <c r="BE90" s="15">
        <v>211600</v>
      </c>
      <c r="BF90" s="15">
        <v>101680.73</v>
      </c>
      <c r="BG90" s="15">
        <v>109919.27</v>
      </c>
      <c r="BH90" s="15">
        <v>211600</v>
      </c>
      <c r="BI90" s="15">
        <v>101680.73</v>
      </c>
      <c r="BJ90" s="242">
        <v>0</v>
      </c>
      <c r="BK90" s="242">
        <v>14170.76</v>
      </c>
      <c r="BL90" s="242"/>
      <c r="BM90" s="242">
        <v>2</v>
      </c>
      <c r="BN90" s="242">
        <v>40000</v>
      </c>
      <c r="BO90" s="242">
        <v>0</v>
      </c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94">
        <v>109919.27</v>
      </c>
      <c r="CC90" s="246" t="s">
        <v>634</v>
      </c>
      <c r="CD90" s="242">
        <v>0</v>
      </c>
      <c r="CE90" s="242">
        <v>0</v>
      </c>
      <c r="CF90" s="242">
        <v>0</v>
      </c>
      <c r="CG90" s="242">
        <v>0</v>
      </c>
      <c r="CH90" s="242">
        <v>0</v>
      </c>
      <c r="CI90" s="247" t="s">
        <v>633</v>
      </c>
      <c r="CJ90" s="248">
        <v>101680.73</v>
      </c>
      <c r="CK90" s="248">
        <v>101680.73</v>
      </c>
      <c r="CL90" s="248">
        <v>211600</v>
      </c>
      <c r="CM90" s="248">
        <v>0</v>
      </c>
    </row>
    <row r="91" spans="1:91" x14ac:dyDescent="0.25">
      <c r="A91" s="231"/>
      <c r="B91" s="120" t="s">
        <v>811</v>
      </c>
      <c r="C91" s="232"/>
      <c r="D91" s="233"/>
      <c r="E91" s="279">
        <f>SUM(E41:E90)</f>
        <v>95961417.030000001</v>
      </c>
      <c r="F91" s="268">
        <f>SUM(F41:F90)</f>
        <v>95961417.030000001</v>
      </c>
      <c r="G91" s="236"/>
      <c r="H91" s="237"/>
      <c r="I91" s="280">
        <f>SUM(I41:I90)</f>
        <v>95982984.590000018</v>
      </c>
      <c r="J91" s="239"/>
      <c r="K91" s="240"/>
      <c r="L91" s="272">
        <f>SUM(L41:L90)</f>
        <v>87337278.350000009</v>
      </c>
      <c r="M91" s="281">
        <f>SUM(M41:M90)</f>
        <v>85816968.00000003</v>
      </c>
      <c r="N91" s="71"/>
      <c r="O91" s="100"/>
      <c r="P91" s="270">
        <f>SUM(P41:P90)</f>
        <v>0</v>
      </c>
      <c r="Q91" s="270">
        <f>SUM(Q41:Q90)</f>
        <v>8885861.3799999915</v>
      </c>
      <c r="R91" s="270">
        <f>SUM(R41:R90)</f>
        <v>0</v>
      </c>
      <c r="S91" s="152"/>
      <c r="T91" s="10"/>
      <c r="U91" s="23"/>
      <c r="V91" s="271">
        <f>SUM(V41:V90)</f>
        <v>0</v>
      </c>
      <c r="W91" s="271">
        <f>SUM(W41:W90)</f>
        <v>0</v>
      </c>
      <c r="X91" s="272">
        <f>SUM(X41:X90)</f>
        <v>82380950.570000023</v>
      </c>
      <c r="Y91" s="270">
        <f>SUM(Y41:Y90)</f>
        <v>0</v>
      </c>
      <c r="Z91" s="282">
        <f>SUM(Z41:Z90)</f>
        <v>8844430.4299999978</v>
      </c>
      <c r="AA91" s="71"/>
      <c r="AB91" s="108"/>
      <c r="AC91" s="270">
        <f>SUM(AC41:AC90)</f>
        <v>8815282.5999999959</v>
      </c>
      <c r="AD91" s="270">
        <f>SUM(AD41:AD90)</f>
        <v>0</v>
      </c>
      <c r="AE91" s="10"/>
      <c r="AF91" s="24"/>
      <c r="AG91" s="271">
        <f>SUM(AG41:AG90)</f>
        <v>80199840.180000007</v>
      </c>
      <c r="AH91" s="272">
        <f>SUM(AH41:AH90)</f>
        <v>70887920.23999998</v>
      </c>
      <c r="AI91" s="270">
        <f>SUM(AI41:AI90)</f>
        <v>9311919.9400000013</v>
      </c>
      <c r="AJ91" s="270">
        <f>SUM(AJ41:AJ90)</f>
        <v>9311919.9400000013</v>
      </c>
      <c r="AK91" s="10"/>
      <c r="AL91" s="271">
        <f>SUM(AL41:AL90)</f>
        <v>0</v>
      </c>
      <c r="AM91" s="272">
        <f>SUM(AM41:AM90)</f>
        <v>11493030.330000002</v>
      </c>
      <c r="AN91" s="270">
        <f>SUM(AN41:AN90)</f>
        <v>0</v>
      </c>
      <c r="AO91" s="270">
        <f>SUM(AO41:AO90)</f>
        <v>0</v>
      </c>
      <c r="AP91" s="10"/>
      <c r="AQ91" s="283">
        <f>SUM(AQ41:AQ90)</f>
        <v>0</v>
      </c>
      <c r="AR91" s="283">
        <f>SUM(AR41:AR90)</f>
        <v>0</v>
      </c>
      <c r="AS91" s="283">
        <f>SUM(AS41:AS90)</f>
        <v>0</v>
      </c>
      <c r="AT91" s="10"/>
      <c r="AU91" s="284">
        <f>SUM(AU41:AU90)</f>
        <v>91652835.420000017</v>
      </c>
      <c r="AV91" s="284">
        <f>SUM(AV41:AV90)</f>
        <v>0</v>
      </c>
      <c r="AW91" s="284">
        <f>SUM(AW41:AW90)</f>
        <v>0</v>
      </c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120" t="s">
        <v>812</v>
      </c>
      <c r="C93" s="232"/>
      <c r="D93" s="233"/>
      <c r="E93" s="279">
        <f>SUM(E7:E92)/2</f>
        <v>135257802.75999999</v>
      </c>
      <c r="F93" s="268">
        <f>SUM(F7:F92)/2</f>
        <v>135978931.75999999</v>
      </c>
      <c r="G93" s="236"/>
      <c r="H93" s="237"/>
      <c r="I93" s="280">
        <f>SUM(I7:I92)/2</f>
        <v>136009353.69</v>
      </c>
      <c r="J93" s="239"/>
      <c r="K93" s="240"/>
      <c r="L93" s="272">
        <f>SUM(L7:L92)/2</f>
        <v>120925314.27000001</v>
      </c>
      <c r="M93" s="281">
        <f>SUM(M7:M92)/2</f>
        <v>123239337.10000001</v>
      </c>
      <c r="N93" s="71"/>
      <c r="O93" s="100"/>
      <c r="P93" s="270">
        <f>SUM(P7:P92)/2</f>
        <v>0</v>
      </c>
      <c r="Q93" s="270">
        <f>SUM(Q7:Q92)/2</f>
        <v>11219361.379999992</v>
      </c>
      <c r="R93" s="270">
        <f>SUM(R7:R92)/2</f>
        <v>0</v>
      </c>
      <c r="S93" s="152"/>
      <c r="T93" s="10"/>
      <c r="U93" s="23"/>
      <c r="V93" s="271">
        <f>SUM(V7:V92)/2</f>
        <v>0</v>
      </c>
      <c r="W93" s="271">
        <f>SUM(W7:W92)/2</f>
        <v>0</v>
      </c>
      <c r="X93" s="272">
        <f>SUM(X7:X92)/2</f>
        <v>106844810.05000004</v>
      </c>
      <c r="Y93" s="270">
        <f>SUM(Y7:Y92)/2</f>
        <v>0</v>
      </c>
      <c r="Z93" s="282">
        <f>SUM(Z7:Z92)/2</f>
        <v>10608728.769999996</v>
      </c>
      <c r="AA93" s="71"/>
      <c r="AB93" s="108"/>
      <c r="AC93" s="270">
        <f>SUM(AC7:AC92)/2</f>
        <v>10071097.429999996</v>
      </c>
      <c r="AD93" s="270">
        <f>SUM(AD7:AD92)/2</f>
        <v>0</v>
      </c>
      <c r="AE93" s="10"/>
      <c r="AF93" s="24"/>
      <c r="AG93" s="271">
        <f>SUM(AG7:AG92)/2</f>
        <v>83159873.270000011</v>
      </c>
      <c r="AH93" s="272">
        <f>SUM(AH7:AH92)/2</f>
        <v>73876238.879999995</v>
      </c>
      <c r="AI93" s="270">
        <f>SUM(AI7:AI92)/2</f>
        <v>9283634.3900000006</v>
      </c>
      <c r="AJ93" s="270">
        <f>SUM(AJ7:AJ92)/2</f>
        <v>9283634.3900000006</v>
      </c>
      <c r="AK93" s="10"/>
      <c r="AL93" s="271">
        <f>SUM(AL7:AL92)/2</f>
        <v>0</v>
      </c>
      <c r="AM93" s="272">
        <f>SUM(AM7:AM92)/2</f>
        <v>32968571.170000017</v>
      </c>
      <c r="AN93" s="270">
        <f>SUM(AN7:AN92)/2</f>
        <v>0</v>
      </c>
      <c r="AO93" s="270">
        <f>SUM(AO7:AO92)/2</f>
        <v>0</v>
      </c>
      <c r="AP93" s="10"/>
      <c r="AQ93" s="283">
        <f>SUM(AQ7:AQ92)/2</f>
        <v>0</v>
      </c>
      <c r="AR93" s="283">
        <f>SUM(AR7:AR92)/2</f>
        <v>0</v>
      </c>
      <c r="AS93" s="283">
        <f>SUM(AS7:AS92)/2</f>
        <v>0</v>
      </c>
      <c r="AT93" s="10"/>
      <c r="AU93" s="284">
        <f>SUM(AU7:AU92)/2</f>
        <v>120749910.19</v>
      </c>
      <c r="AV93" s="284">
        <f>SUM(AV7:AV92)/2</f>
        <v>0</v>
      </c>
      <c r="AW93" s="284">
        <f>SUM(AW7:AW92)/2</f>
        <v>0</v>
      </c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86"/>
      <c r="B95" s="285" t="s">
        <v>638</v>
      </c>
      <c r="C95" s="120"/>
      <c r="D95" s="267"/>
      <c r="E95" s="279">
        <f>SUMIF(BM8:BM95,1, E8:E95)</f>
        <v>39296385.730000004</v>
      </c>
      <c r="F95" s="268">
        <f>SUMIF(BM8:BM95,1, F8:F95)</f>
        <v>40017514.730000004</v>
      </c>
      <c r="G95" s="287"/>
      <c r="H95" s="104"/>
      <c r="I95" s="280">
        <f>SUMIF(BM8:BM95,1, I8:I95)</f>
        <v>40026369.100000001</v>
      </c>
      <c r="J95" s="288"/>
      <c r="K95" s="98"/>
      <c r="L95" s="272">
        <f>SUMIF(BM8:BM95,1, L8:L95)</f>
        <v>33588035.919999994</v>
      </c>
      <c r="M95" s="281">
        <f>SUMIF(BM8:BM95,1, M8:M95)</f>
        <v>37422369.100000001</v>
      </c>
      <c r="N95" s="288"/>
      <c r="O95" s="98"/>
      <c r="P95" s="270">
        <f>SUMIF(BM8:BM95,1, P8:P95)</f>
        <v>0</v>
      </c>
      <c r="Q95" s="270">
        <f>SUMIF(BM8:BM95,1, Q8:Q95)</f>
        <v>2333500</v>
      </c>
      <c r="R95" s="270">
        <f>SUMIF(BM8:BM95,1, R8:R95)</f>
        <v>0</v>
      </c>
      <c r="S95" s="290"/>
      <c r="T95" s="291"/>
      <c r="U95" s="292"/>
      <c r="V95" s="271">
        <f>SUMIF(BM8:BM95,1, V8:V95)</f>
        <v>0</v>
      </c>
      <c r="W95" s="271">
        <f>SUMIF(BM8:BM95,1, W8:W95)</f>
        <v>0</v>
      </c>
      <c r="X95" s="272">
        <f>SUMIF(BM8:BM95,1, X8:X95)</f>
        <v>24463859.480000004</v>
      </c>
      <c r="Y95" s="270">
        <f>SUMIF(BM8:BM95,1, Y8:Y95)</f>
        <v>0</v>
      </c>
      <c r="Z95" s="282">
        <f>SUMIF(BM8:BM95,1, Z8:Z95)</f>
        <v>1764298.34</v>
      </c>
      <c r="AA95" s="289"/>
      <c r="AB95" s="107"/>
      <c r="AC95" s="270">
        <f>SUMIF(BM8:BM95,1, AC8:AC95)</f>
        <v>1255814.83</v>
      </c>
      <c r="AD95" s="270">
        <f>SUMIF(BM8:BM95,1, AD8:AD95)</f>
        <v>0</v>
      </c>
      <c r="AE95" s="291"/>
      <c r="AF95" s="293"/>
      <c r="AG95" s="271">
        <f>SUMIF(BM8:BM95,1, AG8:AG95)</f>
        <v>2960033.0900000003</v>
      </c>
      <c r="AH95" s="272">
        <f>SUMIF(BM8:BM95,1, AH8:AH95)</f>
        <v>2988318.64</v>
      </c>
      <c r="AI95" s="270">
        <f>SUMIF(BM8:BM95,1, AI8:AI95)</f>
        <v>-28285.55</v>
      </c>
      <c r="AJ95" s="270">
        <f>SUMIF(BM8:BM95,1, AJ8:AJ95)</f>
        <v>-28285.55</v>
      </c>
      <c r="AK95" s="291"/>
      <c r="AL95" s="271">
        <f>SUMIF(BM8:BM95,1, AL8:AL95)</f>
        <v>0</v>
      </c>
      <c r="AM95" s="272">
        <f>SUMIF(BM8:BM95,1, AM8:AM95)</f>
        <v>21475540.840000004</v>
      </c>
      <c r="AN95" s="270">
        <f>SUMIF(BM8:BM95,1, AN8:AN95)</f>
        <v>0</v>
      </c>
      <c r="AO95" s="270">
        <f>SUMIF(BM8:BM95,1, AO8:AO95)</f>
        <v>0</v>
      </c>
      <c r="AP95" s="291"/>
      <c r="AQ95" s="283">
        <f>SUMIF(BM8:BM95,1, AQ8:AQ95)</f>
        <v>0</v>
      </c>
      <c r="AR95" s="283">
        <f>SUMIF(BM8:BM95,1, AR8:AR95)</f>
        <v>0</v>
      </c>
      <c r="AS95" s="283">
        <f>SUMIF(BM8:BM95,1, AS8:AS95)</f>
        <v>0</v>
      </c>
      <c r="AT95" s="291"/>
      <c r="AU95" s="284">
        <f>SUMIF(BM8:BM95,1, AU8:AU95)</f>
        <v>29097074.770000003</v>
      </c>
      <c r="AV95" s="284">
        <f>SUMIF(BM8:BM95,1, AV8:AV95)</f>
        <v>0</v>
      </c>
      <c r="AW95" s="284">
        <f>SUMIF(BM8:BM95,1, AW8:AW95)</f>
        <v>0</v>
      </c>
      <c r="AX95" s="15"/>
      <c r="AY95" s="274"/>
      <c r="AZ95" s="15"/>
      <c r="BA95" s="15"/>
      <c r="BB95" s="275"/>
      <c r="BC95" s="274"/>
      <c r="BD95" s="274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298"/>
      <c r="BU95" s="298"/>
      <c r="BV95" s="298"/>
      <c r="BW95" s="298"/>
      <c r="BX95" s="15"/>
      <c r="BY95" s="15"/>
      <c r="BZ95" s="294"/>
      <c r="CA95" s="294"/>
      <c r="CB95" s="294"/>
      <c r="CC95" s="276"/>
      <c r="CD95" s="15"/>
      <c r="CE95" s="15"/>
      <c r="CF95" s="15"/>
      <c r="CG95" s="15"/>
      <c r="CH95" s="15"/>
      <c r="CI95" s="295"/>
      <c r="CJ95" s="277"/>
      <c r="CK95" s="277"/>
      <c r="CL95" s="277"/>
      <c r="CM95" s="277"/>
    </row>
    <row r="96" spans="1:91" x14ac:dyDescent="0.25">
      <c r="A96" s="286"/>
      <c r="B96" s="285" t="s">
        <v>639</v>
      </c>
      <c r="C96" s="120"/>
      <c r="D96" s="267"/>
      <c r="E96" s="279">
        <f>SUMIF(BM8:BM95,2, E8:E95)</f>
        <v>95961417.030000001</v>
      </c>
      <c r="F96" s="268">
        <f>SUMIF(BM8:BM95,2, F8:F95)</f>
        <v>95961417.030000001</v>
      </c>
      <c r="G96" s="287"/>
      <c r="H96" s="104"/>
      <c r="I96" s="280">
        <f>SUMIF(BM8:BM95,2, I8:I95)</f>
        <v>95982984.590000018</v>
      </c>
      <c r="J96" s="288"/>
      <c r="K96" s="98"/>
      <c r="L96" s="272">
        <f>SUMIF(BM8:BM95,2, L8:L95)</f>
        <v>87337278.350000009</v>
      </c>
      <c r="M96" s="281">
        <f>SUMIF(BM8:BM95,2, M8:M95)</f>
        <v>85816968.00000003</v>
      </c>
      <c r="N96" s="289"/>
      <c r="O96" s="99"/>
      <c r="P96" s="270">
        <f>SUMIF(BM8:BM95,2, P8:P95)</f>
        <v>0</v>
      </c>
      <c r="Q96" s="270">
        <f>SUMIF(BM8:BM95,2, Q8:Q95)</f>
        <v>8885861.3799999915</v>
      </c>
      <c r="R96" s="270">
        <f>SUMIF(BM8:BM95,2, R8:R95)</f>
        <v>0</v>
      </c>
      <c r="S96" s="290"/>
      <c r="T96" s="291"/>
      <c r="U96" s="292"/>
      <c r="V96" s="271">
        <f>SUMIF(BM8:BM95,2, V8:V95)</f>
        <v>0</v>
      </c>
      <c r="W96" s="271">
        <f>SUMIF(BM8:BM95,2, W8:W95)</f>
        <v>0</v>
      </c>
      <c r="X96" s="272">
        <f>SUMIF(BM8:BM95,2, X8:X95)</f>
        <v>82380950.570000023</v>
      </c>
      <c r="Y96" s="270">
        <f>SUMIF(BM8:BM95,2, Y8:Y95)</f>
        <v>0</v>
      </c>
      <c r="Z96" s="282">
        <f>SUMIF(BM8:BM95,2, Z8:Z95)</f>
        <v>8844430.4299999978</v>
      </c>
      <c r="AA96" s="289"/>
      <c r="AB96" s="107"/>
      <c r="AC96" s="270">
        <f>SUMIF(BM8:BM95,2, AC8:AC95)</f>
        <v>8815282.5999999959</v>
      </c>
      <c r="AD96" s="270">
        <f>SUMIF(BM8:BM95,2, AD8:AD95)</f>
        <v>0</v>
      </c>
      <c r="AE96" s="291"/>
      <c r="AF96" s="293"/>
      <c r="AG96" s="271">
        <f>SUMIF(BM8:BM95,2, AG8:AG95)</f>
        <v>80199840.180000007</v>
      </c>
      <c r="AH96" s="272">
        <f>SUMIF(BM8:BM95,2, AH8:AH95)</f>
        <v>70887920.23999998</v>
      </c>
      <c r="AI96" s="270">
        <f>SUMIF(BM8:BM95,2, AI8:AI95)</f>
        <v>9311919.9400000013</v>
      </c>
      <c r="AJ96" s="270">
        <f>SUMIF(BM8:BM95,2, AJ8:AJ95)</f>
        <v>9311919.9400000013</v>
      </c>
      <c r="AK96" s="291"/>
      <c r="AL96" s="271">
        <f>SUMIF(BM8:BM95,2, AL8:AL95)</f>
        <v>0</v>
      </c>
      <c r="AM96" s="272">
        <f>SUMIF(BM8:BM95,2, AM8:AM95)</f>
        <v>11493030.330000002</v>
      </c>
      <c r="AN96" s="270">
        <f>SUMIF(BM8:BM95,2, AN8:AN95)</f>
        <v>0</v>
      </c>
      <c r="AO96" s="270">
        <f>SUMIF(BM8:BM95,2, AO8:AO95)</f>
        <v>0</v>
      </c>
      <c r="AP96" s="291"/>
      <c r="AQ96" s="283">
        <f>SUMIF(BM8:BM95,2, AQ8:AQ95)</f>
        <v>0</v>
      </c>
      <c r="AR96" s="283">
        <f>SUMIF(BM8:BM95,2, AR8:AR95)</f>
        <v>0</v>
      </c>
      <c r="AS96" s="283">
        <f>SUMIF(BM8:BM95,2, AS8:AS95)</f>
        <v>0</v>
      </c>
      <c r="AT96" s="291"/>
      <c r="AU96" s="284">
        <f>SUMIF(BM8:BM95,2, AU8:AU95)</f>
        <v>91652835.420000017</v>
      </c>
      <c r="AV96" s="284">
        <f>SUMIF(BM8:BM95,2, AV8:AV95)</f>
        <v>0</v>
      </c>
      <c r="AW96" s="284">
        <f>SUMIF(BM8:BM95,2, AW8:AW95)</f>
        <v>0</v>
      </c>
      <c r="AX96" s="15"/>
      <c r="AY96" s="274"/>
      <c r="AZ96" s="15"/>
      <c r="BA96" s="15"/>
      <c r="BB96" s="275"/>
      <c r="BC96" s="274"/>
      <c r="BD96" s="274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298"/>
      <c r="BU96" s="298"/>
      <c r="BV96" s="298"/>
      <c r="BW96" s="298"/>
      <c r="BX96" s="15"/>
      <c r="BY96" s="15"/>
      <c r="BZ96" s="294"/>
      <c r="CA96" s="294"/>
      <c r="CB96" s="294"/>
      <c r="CC96" s="276"/>
      <c r="CD96" s="15"/>
      <c r="CE96" s="15"/>
      <c r="CF96" s="15"/>
      <c r="CG96" s="15"/>
      <c r="CH96" s="15"/>
      <c r="CI96" s="295"/>
      <c r="CJ96" s="277"/>
      <c r="CK96" s="277"/>
      <c r="CL96" s="277"/>
      <c r="CM96" s="277"/>
    </row>
    <row r="97" spans="1:91" x14ac:dyDescent="0.25">
      <c r="A97" s="286"/>
      <c r="B97" s="285" t="s">
        <v>637</v>
      </c>
      <c r="C97" s="120"/>
      <c r="D97" s="267"/>
      <c r="E97" s="279">
        <f>SUM(E8:E96)/4</f>
        <v>135257802.75999999</v>
      </c>
      <c r="F97" s="268">
        <f>SUM(F8:F96)/4</f>
        <v>135978931.75999999</v>
      </c>
      <c r="G97" s="287"/>
      <c r="H97" s="104"/>
      <c r="I97" s="280">
        <f>SUM(I8:I96)/4</f>
        <v>136009353.69</v>
      </c>
      <c r="J97" s="288"/>
      <c r="K97" s="98"/>
      <c r="L97" s="272">
        <f>SUM(L8:L96)/4</f>
        <v>120925314.27000003</v>
      </c>
      <c r="M97" s="281">
        <f>SUM(M8:M96)/4</f>
        <v>123239337.10000002</v>
      </c>
      <c r="N97" s="289"/>
      <c r="O97" s="99"/>
      <c r="P97" s="270">
        <f>SUM(P8:P96)/4</f>
        <v>0</v>
      </c>
      <c r="Q97" s="270">
        <f>SUM(Q8:Q96)/4</f>
        <v>11219361.379999992</v>
      </c>
      <c r="R97" s="270">
        <f>SUM(R8:R96)/4</f>
        <v>0</v>
      </c>
      <c r="S97" s="290"/>
      <c r="T97" s="291"/>
      <c r="U97" s="292"/>
      <c r="V97" s="271">
        <f>SUM(V8:V96)/4</f>
        <v>0</v>
      </c>
      <c r="W97" s="271">
        <f>SUM(W8:W96)/4</f>
        <v>0</v>
      </c>
      <c r="X97" s="272">
        <f>SUM(X8:X96)/4</f>
        <v>106844810.05000004</v>
      </c>
      <c r="Y97" s="270">
        <f>SUM(Y8:Y96)/4</f>
        <v>0</v>
      </c>
      <c r="Z97" s="282">
        <f>SUM(Z8:Z96)/4</f>
        <v>10608728.769999998</v>
      </c>
      <c r="AA97" s="289"/>
      <c r="AB97" s="107"/>
      <c r="AC97" s="270">
        <f>SUM(AC8:AC96)/4</f>
        <v>10071097.429999996</v>
      </c>
      <c r="AD97" s="270">
        <f>SUM(AD8:AD96)/4</f>
        <v>0</v>
      </c>
      <c r="AE97" s="291"/>
      <c r="AF97" s="293"/>
      <c r="AG97" s="271">
        <f>SUM(AG8:AG96)/4</f>
        <v>83159873.270000011</v>
      </c>
      <c r="AH97" s="272">
        <f>SUM(AH8:AH96)/4</f>
        <v>73876238.879999995</v>
      </c>
      <c r="AI97" s="270">
        <f>SUM(AI8:AI96)/4</f>
        <v>9283634.3900000006</v>
      </c>
      <c r="AJ97" s="270">
        <f>SUM(AJ8:AJ96)/4</f>
        <v>9283634.3900000006</v>
      </c>
      <c r="AK97" s="291"/>
      <c r="AL97" s="271">
        <f>SUM(AL8:AL96)/4</f>
        <v>0</v>
      </c>
      <c r="AM97" s="272">
        <f>SUM(AM8:AM96)/4</f>
        <v>32968571.170000013</v>
      </c>
      <c r="AN97" s="270">
        <f>SUM(AN8:AN96)/4</f>
        <v>0</v>
      </c>
      <c r="AO97" s="270">
        <f>SUM(AO8:AO96)/4</f>
        <v>0</v>
      </c>
      <c r="AP97" s="291"/>
      <c r="AQ97" s="283">
        <f>SUM(AQ8:AQ96)/4</f>
        <v>0</v>
      </c>
      <c r="AR97" s="283">
        <f>SUM(AR8:AR96)/4</f>
        <v>0</v>
      </c>
      <c r="AS97" s="283">
        <f>SUM(AS8:AS96)/4</f>
        <v>0</v>
      </c>
      <c r="AT97" s="291"/>
      <c r="AU97" s="284">
        <f>SUM(AU8:AU96)/4</f>
        <v>120749910.19</v>
      </c>
      <c r="AV97" s="284">
        <f>SUM(AV8:AV96)/4</f>
        <v>0</v>
      </c>
      <c r="AW97" s="284">
        <f>SUM(AW8:AW96)/4</f>
        <v>0</v>
      </c>
      <c r="AX97" s="15"/>
      <c r="AY97" s="274"/>
      <c r="AZ97" s="15"/>
      <c r="BA97" s="15"/>
      <c r="BB97" s="275"/>
      <c r="BC97" s="274"/>
      <c r="BD97" s="274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298"/>
      <c r="BU97" s="298"/>
      <c r="BV97" s="298"/>
      <c r="BW97" s="298"/>
      <c r="BX97" s="15"/>
      <c r="BY97" s="15"/>
      <c r="BZ97" s="294"/>
      <c r="CA97" s="294"/>
      <c r="CB97" s="294"/>
      <c r="CC97" s="276"/>
      <c r="CD97" s="15"/>
      <c r="CE97" s="15"/>
      <c r="CF97" s="15"/>
      <c r="CG97" s="15"/>
      <c r="CH97" s="15"/>
      <c r="CI97" s="295"/>
      <c r="CJ97" s="277"/>
      <c r="CK97" s="277"/>
      <c r="CL97" s="277"/>
      <c r="CM97" s="277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7Po8fx15f6C5ULD6/c1pyDjUuXIU/2OJA2rfucL0qQgwCn4Go7FFycg0pzfsPAMt5N5I+Fq9xtsrskvkYlPe0Q==" saltValue="MEt08V5YdSym6rY5SkseE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645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646</v>
      </c>
      <c r="B9" s="255" t="s">
        <v>647</v>
      </c>
      <c r="C9" s="255" t="s">
        <v>641</v>
      </c>
      <c r="D9" s="233"/>
      <c r="E9" s="234">
        <v>1472166</v>
      </c>
      <c r="F9" s="235">
        <v>1472166</v>
      </c>
      <c r="G9" s="256"/>
      <c r="H9" s="257"/>
      <c r="I9" s="237"/>
      <c r="J9" s="238">
        <v>1523719</v>
      </c>
      <c r="K9" s="249"/>
      <c r="L9" s="240"/>
      <c r="M9" s="8">
        <v>1688668.06</v>
      </c>
      <c r="N9" s="241">
        <v>1683719</v>
      </c>
      <c r="O9" s="72"/>
      <c r="P9" s="100"/>
      <c r="Q9" s="9"/>
      <c r="R9" s="9"/>
      <c r="S9" s="9"/>
      <c r="T9" s="258">
        <v>46054</v>
      </c>
      <c r="U9" s="10"/>
      <c r="V9" s="23"/>
      <c r="W9" s="11"/>
      <c r="X9" s="8">
        <v>1659833.78</v>
      </c>
      <c r="Y9" s="9"/>
      <c r="Z9" s="9"/>
      <c r="AA9" s="9"/>
      <c r="AB9" s="10"/>
      <c r="AC9" s="24">
        <v>0</v>
      </c>
      <c r="AD9" s="11">
        <v>0</v>
      </c>
      <c r="AE9" s="8">
        <v>1349324.93</v>
      </c>
      <c r="AF9" s="9"/>
      <c r="AG9" s="10"/>
      <c r="AH9" s="11"/>
      <c r="AI9" s="8">
        <v>310508.84999999998</v>
      </c>
      <c r="AJ9" s="9"/>
      <c r="AK9" s="10"/>
      <c r="AL9" s="25"/>
      <c r="AM9" s="25"/>
      <c r="AN9" s="25"/>
      <c r="AO9" s="10"/>
      <c r="AP9" s="12">
        <v>1396695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1523719</v>
      </c>
      <c r="BA9" s="15">
        <v>1683719</v>
      </c>
      <c r="BB9" s="15">
        <v>1523719</v>
      </c>
      <c r="BC9" s="15">
        <v>1683719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1349324.93</v>
      </c>
      <c r="BY9" s="248">
        <v>0</v>
      </c>
      <c r="BZ9" s="248">
        <v>1349324.93</v>
      </c>
      <c r="CA9" s="248">
        <v>0</v>
      </c>
      <c r="CB9" s="243" t="s">
        <v>633</v>
      </c>
      <c r="CC9" s="248">
        <v>1659833.78</v>
      </c>
      <c r="CD9" s="248">
        <v>310508.84999999998</v>
      </c>
      <c r="CE9" s="248">
        <v>1396695</v>
      </c>
      <c r="CF9" s="248">
        <v>0</v>
      </c>
    </row>
    <row r="10" spans="1:95" x14ac:dyDescent="0.25">
      <c r="A10" s="254" t="s">
        <v>648</v>
      </c>
      <c r="B10" s="255" t="s">
        <v>649</v>
      </c>
      <c r="C10" s="255" t="s">
        <v>650</v>
      </c>
      <c r="D10" s="233"/>
      <c r="E10" s="234">
        <v>702875</v>
      </c>
      <c r="F10" s="235">
        <v>1128719</v>
      </c>
      <c r="G10" s="256"/>
      <c r="H10" s="257"/>
      <c r="I10" s="237"/>
      <c r="J10" s="238">
        <v>1128719</v>
      </c>
      <c r="K10" s="249"/>
      <c r="L10" s="240"/>
      <c r="M10" s="8">
        <v>683366.34</v>
      </c>
      <c r="N10" s="241">
        <v>753719</v>
      </c>
      <c r="O10" s="72"/>
      <c r="P10" s="100"/>
      <c r="Q10" s="9"/>
      <c r="R10" s="9"/>
      <c r="S10" s="9"/>
      <c r="T10" s="258">
        <v>46054</v>
      </c>
      <c r="U10" s="10"/>
      <c r="V10" s="23"/>
      <c r="W10" s="11"/>
      <c r="X10" s="8">
        <v>650991.11</v>
      </c>
      <c r="Y10" s="9"/>
      <c r="Z10" s="9"/>
      <c r="AA10" s="9"/>
      <c r="AB10" s="10"/>
      <c r="AC10" s="24">
        <v>0</v>
      </c>
      <c r="AD10" s="11">
        <v>0</v>
      </c>
      <c r="AE10" s="8">
        <v>410824.45</v>
      </c>
      <c r="AF10" s="9"/>
      <c r="AG10" s="10"/>
      <c r="AH10" s="11"/>
      <c r="AI10" s="8">
        <v>240166.66</v>
      </c>
      <c r="AJ10" s="9"/>
      <c r="AK10" s="10"/>
      <c r="AL10" s="25"/>
      <c r="AM10" s="25"/>
      <c r="AN10" s="25"/>
      <c r="AO10" s="10"/>
      <c r="AP10" s="12">
        <v>702875.01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1128719</v>
      </c>
      <c r="BA10" s="15">
        <v>753719</v>
      </c>
      <c r="BB10" s="15">
        <v>1128719</v>
      </c>
      <c r="BC10" s="15">
        <v>753719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410824.45</v>
      </c>
      <c r="BY10" s="248">
        <v>0</v>
      </c>
      <c r="BZ10" s="248">
        <v>410824.45</v>
      </c>
      <c r="CA10" s="248">
        <v>0</v>
      </c>
      <c r="CB10" s="243" t="s">
        <v>633</v>
      </c>
      <c r="CC10" s="248">
        <v>650991.11</v>
      </c>
      <c r="CD10" s="248">
        <v>240166.66</v>
      </c>
      <c r="CE10" s="248">
        <v>702875.01</v>
      </c>
      <c r="CF10" s="248">
        <v>0</v>
      </c>
    </row>
    <row r="11" spans="1:95" x14ac:dyDescent="0.25">
      <c r="A11" s="254" t="s">
        <v>651</v>
      </c>
      <c r="B11" s="255" t="s">
        <v>652</v>
      </c>
      <c r="C11" s="255" t="s">
        <v>640</v>
      </c>
      <c r="D11" s="233"/>
      <c r="E11" s="234">
        <v>530330</v>
      </c>
      <c r="F11" s="235">
        <v>531877</v>
      </c>
      <c r="G11" s="256"/>
      <c r="H11" s="257"/>
      <c r="I11" s="237"/>
      <c r="J11" s="238">
        <v>530330</v>
      </c>
      <c r="K11" s="249"/>
      <c r="L11" s="240"/>
      <c r="M11" s="8">
        <v>632614.36</v>
      </c>
      <c r="N11" s="241">
        <v>630330</v>
      </c>
      <c r="O11" s="72"/>
      <c r="P11" s="100"/>
      <c r="Q11" s="9"/>
      <c r="R11" s="9"/>
      <c r="S11" s="9"/>
      <c r="T11" s="258">
        <v>46204</v>
      </c>
      <c r="U11" s="10"/>
      <c r="V11" s="23"/>
      <c r="W11" s="11"/>
      <c r="X11" s="8">
        <v>579352.17000000004</v>
      </c>
      <c r="Y11" s="9"/>
      <c r="Z11" s="9"/>
      <c r="AA11" s="9"/>
      <c r="AB11" s="10"/>
      <c r="AC11" s="24">
        <v>0</v>
      </c>
      <c r="AD11" s="11">
        <v>0</v>
      </c>
      <c r="AE11" s="8">
        <v>332582.84999999998</v>
      </c>
      <c r="AF11" s="9"/>
      <c r="AG11" s="10"/>
      <c r="AH11" s="11"/>
      <c r="AI11" s="8">
        <v>246769.32</v>
      </c>
      <c r="AJ11" s="9"/>
      <c r="AK11" s="10"/>
      <c r="AL11" s="25"/>
      <c r="AM11" s="25"/>
      <c r="AN11" s="25"/>
      <c r="AO11" s="10"/>
      <c r="AP11" s="12">
        <v>510348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530330</v>
      </c>
      <c r="BA11" s="15">
        <v>630330</v>
      </c>
      <c r="BB11" s="15">
        <v>530330</v>
      </c>
      <c r="BC11" s="15">
        <v>630330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332582.84999999998</v>
      </c>
      <c r="BY11" s="242">
        <v>0</v>
      </c>
      <c r="BZ11" s="242">
        <v>332582.84999999998</v>
      </c>
      <c r="CA11" s="242">
        <v>0</v>
      </c>
      <c r="CB11" s="243" t="s">
        <v>633</v>
      </c>
      <c r="CC11" s="248">
        <v>579352.17000000004</v>
      </c>
      <c r="CD11" s="248">
        <v>246769.32</v>
      </c>
      <c r="CE11" s="248">
        <v>510348</v>
      </c>
      <c r="CF11" s="248">
        <v>0</v>
      </c>
    </row>
    <row r="12" spans="1:95" x14ac:dyDescent="0.25">
      <c r="A12" s="254" t="s">
        <v>653</v>
      </c>
      <c r="B12" s="255" t="s">
        <v>654</v>
      </c>
      <c r="C12" s="255" t="s">
        <v>640</v>
      </c>
      <c r="D12" s="233"/>
      <c r="E12" s="234">
        <v>944692.93</v>
      </c>
      <c r="F12" s="235">
        <v>944692.93</v>
      </c>
      <c r="G12" s="256"/>
      <c r="H12" s="257"/>
      <c r="I12" s="237"/>
      <c r="J12" s="238">
        <v>944692.93</v>
      </c>
      <c r="K12" s="249"/>
      <c r="L12" s="240"/>
      <c r="M12" s="8">
        <v>780635.95</v>
      </c>
      <c r="N12" s="241">
        <v>854692.93</v>
      </c>
      <c r="O12" s="71"/>
      <c r="P12" s="100"/>
      <c r="Q12" s="9"/>
      <c r="R12" s="9"/>
      <c r="S12" s="9"/>
      <c r="T12" s="258">
        <v>46357</v>
      </c>
      <c r="U12" s="10"/>
      <c r="V12" s="23"/>
      <c r="W12" s="11"/>
      <c r="X12" s="8">
        <v>479973.32</v>
      </c>
      <c r="Y12" s="9"/>
      <c r="Z12" s="9"/>
      <c r="AA12" s="9"/>
      <c r="AB12" s="10"/>
      <c r="AC12" s="24">
        <v>0</v>
      </c>
      <c r="AD12" s="11">
        <v>0</v>
      </c>
      <c r="AE12" s="8">
        <v>36593.46</v>
      </c>
      <c r="AF12" s="9"/>
      <c r="AG12" s="10"/>
      <c r="AH12" s="11"/>
      <c r="AI12" s="8">
        <v>443379.86</v>
      </c>
      <c r="AJ12" s="9"/>
      <c r="AK12" s="10"/>
      <c r="AL12" s="25"/>
      <c r="AM12" s="25"/>
      <c r="AN12" s="25"/>
      <c r="AO12" s="10"/>
      <c r="AP12" s="12">
        <v>627592.93000000005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944692.93</v>
      </c>
      <c r="BA12" s="15">
        <v>854692.93</v>
      </c>
      <c r="BB12" s="15">
        <v>944692.93</v>
      </c>
      <c r="BC12" s="15">
        <v>854692.93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634</v>
      </c>
      <c r="BW12" s="242">
        <v>0</v>
      </c>
      <c r="BX12" s="242">
        <v>36593.46</v>
      </c>
      <c r="BY12" s="242">
        <v>0</v>
      </c>
      <c r="BZ12" s="242">
        <v>36593.46</v>
      </c>
      <c r="CA12" s="242">
        <v>0</v>
      </c>
      <c r="CB12" s="243" t="s">
        <v>633</v>
      </c>
      <c r="CC12" s="248">
        <v>479973.32</v>
      </c>
      <c r="CD12" s="248">
        <v>443379.86</v>
      </c>
      <c r="CE12" s="248">
        <v>627592.93000000005</v>
      </c>
      <c r="CF12" s="248">
        <v>0</v>
      </c>
    </row>
    <row r="13" spans="1:95" x14ac:dyDescent="0.25">
      <c r="A13" s="254" t="s">
        <v>655</v>
      </c>
      <c r="B13" s="255" t="s">
        <v>656</v>
      </c>
      <c r="C13" s="255" t="s">
        <v>643</v>
      </c>
      <c r="D13" s="233"/>
      <c r="E13" s="234">
        <v>112344</v>
      </c>
      <c r="F13" s="235">
        <v>128340</v>
      </c>
      <c r="G13" s="256"/>
      <c r="H13" s="257"/>
      <c r="I13" s="237"/>
      <c r="J13" s="238">
        <v>112344</v>
      </c>
      <c r="K13" s="249"/>
      <c r="L13" s="240"/>
      <c r="M13" s="8">
        <v>144376.4</v>
      </c>
      <c r="N13" s="241">
        <v>142344</v>
      </c>
      <c r="O13" s="71"/>
      <c r="P13" s="100"/>
      <c r="Q13" s="9"/>
      <c r="R13" s="9"/>
      <c r="S13" s="9"/>
      <c r="T13" s="258">
        <v>46054</v>
      </c>
      <c r="U13" s="10"/>
      <c r="V13" s="23"/>
      <c r="W13" s="11"/>
      <c r="X13" s="8">
        <v>132584.78</v>
      </c>
      <c r="Y13" s="9"/>
      <c r="Z13" s="9"/>
      <c r="AA13" s="9"/>
      <c r="AB13" s="10"/>
      <c r="AC13" s="24">
        <v>0</v>
      </c>
      <c r="AD13" s="11">
        <v>0</v>
      </c>
      <c r="AE13" s="8">
        <v>4252.5</v>
      </c>
      <c r="AF13" s="9"/>
      <c r="AG13" s="10"/>
      <c r="AH13" s="11"/>
      <c r="AI13" s="8">
        <v>128332.28</v>
      </c>
      <c r="AJ13" s="9"/>
      <c r="AK13" s="10"/>
      <c r="AL13" s="25"/>
      <c r="AM13" s="25"/>
      <c r="AN13" s="25"/>
      <c r="AO13" s="10"/>
      <c r="AP13" s="12">
        <v>101436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112344</v>
      </c>
      <c r="BA13" s="15">
        <v>142344</v>
      </c>
      <c r="BB13" s="15">
        <v>112344</v>
      </c>
      <c r="BC13" s="15">
        <v>142344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634</v>
      </c>
      <c r="BW13" s="242">
        <v>0</v>
      </c>
      <c r="BX13" s="242">
        <v>4252.5</v>
      </c>
      <c r="BY13" s="242">
        <v>0</v>
      </c>
      <c r="BZ13" s="242">
        <v>4252.5</v>
      </c>
      <c r="CA13" s="242">
        <v>0</v>
      </c>
      <c r="CB13" s="243" t="s">
        <v>633</v>
      </c>
      <c r="CC13" s="248">
        <v>132584.78</v>
      </c>
      <c r="CD13" s="248">
        <v>128332.28</v>
      </c>
      <c r="CE13" s="248">
        <v>101436</v>
      </c>
      <c r="CF13" s="248">
        <v>0</v>
      </c>
    </row>
    <row r="14" spans="1:95" x14ac:dyDescent="0.25">
      <c r="A14" s="254" t="s">
        <v>657</v>
      </c>
      <c r="B14" s="255" t="s">
        <v>658</v>
      </c>
      <c r="C14" s="255" t="s">
        <v>640</v>
      </c>
      <c r="D14" s="233"/>
      <c r="E14" s="234">
        <v>3620048</v>
      </c>
      <c r="F14" s="235">
        <v>3720798</v>
      </c>
      <c r="G14" s="256"/>
      <c r="H14" s="257"/>
      <c r="I14" s="237"/>
      <c r="J14" s="238">
        <v>3720798</v>
      </c>
      <c r="K14" s="249"/>
      <c r="L14" s="240"/>
      <c r="M14" s="8">
        <v>3215007.43</v>
      </c>
      <c r="N14" s="241">
        <v>3520798</v>
      </c>
      <c r="O14" s="72"/>
      <c r="P14" s="100"/>
      <c r="Q14" s="9"/>
      <c r="R14" s="9"/>
      <c r="S14" s="9"/>
      <c r="T14" s="258">
        <v>46174</v>
      </c>
      <c r="U14" s="10"/>
      <c r="V14" s="23"/>
      <c r="W14" s="11"/>
      <c r="X14" s="8">
        <v>1553065.83</v>
      </c>
      <c r="Y14" s="9"/>
      <c r="Z14" s="9"/>
      <c r="AA14" s="9"/>
      <c r="AB14" s="10"/>
      <c r="AC14" s="24">
        <v>0</v>
      </c>
      <c r="AD14" s="11">
        <v>0</v>
      </c>
      <c r="AE14" s="8">
        <v>362185.81</v>
      </c>
      <c r="AF14" s="9"/>
      <c r="AG14" s="10"/>
      <c r="AH14" s="11"/>
      <c r="AI14" s="8">
        <v>1190880.02</v>
      </c>
      <c r="AJ14" s="9"/>
      <c r="AK14" s="10"/>
      <c r="AL14" s="25"/>
      <c r="AM14" s="25"/>
      <c r="AN14" s="25"/>
      <c r="AO14" s="10"/>
      <c r="AP14" s="12">
        <v>1931590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3720798</v>
      </c>
      <c r="BA14" s="15">
        <v>3520798</v>
      </c>
      <c r="BB14" s="15">
        <v>3720798</v>
      </c>
      <c r="BC14" s="15">
        <v>3520798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634</v>
      </c>
      <c r="BW14" s="242">
        <v>0</v>
      </c>
      <c r="BX14" s="242">
        <v>362185.81</v>
      </c>
      <c r="BY14" s="242">
        <v>0</v>
      </c>
      <c r="BZ14" s="242">
        <v>362185.81</v>
      </c>
      <c r="CA14" s="242">
        <v>0</v>
      </c>
      <c r="CB14" s="243" t="s">
        <v>633</v>
      </c>
      <c r="CC14" s="248">
        <v>1553065.83</v>
      </c>
      <c r="CD14" s="248">
        <v>1190880.02</v>
      </c>
      <c r="CE14" s="248">
        <v>1931590</v>
      </c>
      <c r="CF14" s="248">
        <v>0</v>
      </c>
    </row>
    <row r="15" spans="1:95" x14ac:dyDescent="0.25">
      <c r="A15" s="254" t="s">
        <v>659</v>
      </c>
      <c r="B15" s="255" t="s">
        <v>660</v>
      </c>
      <c r="C15" s="255" t="s">
        <v>640</v>
      </c>
      <c r="D15" s="233"/>
      <c r="E15" s="234">
        <v>960900</v>
      </c>
      <c r="F15" s="235">
        <v>960900</v>
      </c>
      <c r="G15" s="256"/>
      <c r="H15" s="257"/>
      <c r="I15" s="237"/>
      <c r="J15" s="238">
        <v>960900</v>
      </c>
      <c r="K15" s="249"/>
      <c r="L15" s="240"/>
      <c r="M15" s="8">
        <v>803848.08</v>
      </c>
      <c r="N15" s="241">
        <v>890900</v>
      </c>
      <c r="O15" s="72"/>
      <c r="P15" s="100"/>
      <c r="Q15" s="9"/>
      <c r="R15" s="9"/>
      <c r="S15" s="9"/>
      <c r="T15" s="258">
        <v>46722</v>
      </c>
      <c r="U15" s="10"/>
      <c r="V15" s="23"/>
      <c r="W15" s="11"/>
      <c r="X15" s="8">
        <v>311013.7</v>
      </c>
      <c r="Y15" s="9"/>
      <c r="Z15" s="9"/>
      <c r="AA15" s="9"/>
      <c r="AB15" s="10"/>
      <c r="AC15" s="24">
        <v>0</v>
      </c>
      <c r="AD15" s="11">
        <v>0</v>
      </c>
      <c r="AE15" s="8">
        <v>21047.99</v>
      </c>
      <c r="AF15" s="9"/>
      <c r="AG15" s="10"/>
      <c r="AH15" s="11"/>
      <c r="AI15" s="8">
        <v>289965.71000000002</v>
      </c>
      <c r="AJ15" s="9"/>
      <c r="AK15" s="10"/>
      <c r="AL15" s="25"/>
      <c r="AM15" s="25"/>
      <c r="AN15" s="25"/>
      <c r="AO15" s="10"/>
      <c r="AP15" s="12">
        <v>321392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960900</v>
      </c>
      <c r="BA15" s="15">
        <v>890900</v>
      </c>
      <c r="BB15" s="15">
        <v>960900</v>
      </c>
      <c r="BC15" s="15">
        <v>890900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21047.99</v>
      </c>
      <c r="BY15" s="242">
        <v>0</v>
      </c>
      <c r="BZ15" s="242">
        <v>21047.99</v>
      </c>
      <c r="CA15" s="242">
        <v>0</v>
      </c>
      <c r="CB15" s="243" t="s">
        <v>633</v>
      </c>
      <c r="CC15" s="248">
        <v>311013.7</v>
      </c>
      <c r="CD15" s="248">
        <v>289965.71000000002</v>
      </c>
      <c r="CE15" s="248">
        <v>321392</v>
      </c>
      <c r="CF15" s="248">
        <v>0</v>
      </c>
    </row>
    <row r="16" spans="1:95" x14ac:dyDescent="0.25">
      <c r="A16" s="254" t="s">
        <v>661</v>
      </c>
      <c r="B16" s="255" t="s">
        <v>662</v>
      </c>
      <c r="C16" s="255" t="s">
        <v>663</v>
      </c>
      <c r="D16" s="233"/>
      <c r="E16" s="234">
        <v>4232402</v>
      </c>
      <c r="F16" s="235">
        <v>4258529</v>
      </c>
      <c r="G16" s="256"/>
      <c r="H16" s="257"/>
      <c r="I16" s="237"/>
      <c r="J16" s="238">
        <v>4232402</v>
      </c>
      <c r="K16" s="249"/>
      <c r="L16" s="240"/>
      <c r="M16" s="8">
        <v>4634152.29</v>
      </c>
      <c r="N16" s="241">
        <v>4832402</v>
      </c>
      <c r="O16" s="72"/>
      <c r="P16" s="100"/>
      <c r="Q16" s="9"/>
      <c r="R16" s="9"/>
      <c r="S16" s="9"/>
      <c r="T16" s="258">
        <v>46174</v>
      </c>
      <c r="U16" s="10"/>
      <c r="V16" s="23"/>
      <c r="W16" s="11"/>
      <c r="X16" s="8">
        <v>3316779.08</v>
      </c>
      <c r="Y16" s="9"/>
      <c r="Z16" s="9"/>
      <c r="AA16" s="9"/>
      <c r="AB16" s="10"/>
      <c r="AC16" s="24">
        <v>0</v>
      </c>
      <c r="AD16" s="11">
        <v>0</v>
      </c>
      <c r="AE16" s="8">
        <v>461926.77</v>
      </c>
      <c r="AF16" s="9"/>
      <c r="AG16" s="10"/>
      <c r="AH16" s="11"/>
      <c r="AI16" s="8">
        <v>2854852.31</v>
      </c>
      <c r="AJ16" s="9"/>
      <c r="AK16" s="10"/>
      <c r="AL16" s="25"/>
      <c r="AM16" s="25"/>
      <c r="AN16" s="25"/>
      <c r="AO16" s="10"/>
      <c r="AP16" s="12">
        <v>3757629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4232402</v>
      </c>
      <c r="BA16" s="15">
        <v>4832402</v>
      </c>
      <c r="BB16" s="15">
        <v>4232402</v>
      </c>
      <c r="BC16" s="15">
        <v>4832402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634</v>
      </c>
      <c r="BW16" s="242">
        <v>0</v>
      </c>
      <c r="BX16" s="242">
        <v>461926.77</v>
      </c>
      <c r="BY16" s="242">
        <v>0</v>
      </c>
      <c r="BZ16" s="242">
        <v>461926.77</v>
      </c>
      <c r="CA16" s="242">
        <v>0</v>
      </c>
      <c r="CB16" s="243" t="s">
        <v>633</v>
      </c>
      <c r="CC16" s="248">
        <v>3316779.08</v>
      </c>
      <c r="CD16" s="248">
        <v>2854852.31</v>
      </c>
      <c r="CE16" s="248">
        <v>3757629</v>
      </c>
      <c r="CF16" s="248">
        <v>0</v>
      </c>
    </row>
    <row r="17" spans="1:84" x14ac:dyDescent="0.25">
      <c r="A17" s="254" t="s">
        <v>664</v>
      </c>
      <c r="B17" s="255" t="s">
        <v>665</v>
      </c>
      <c r="C17" s="255" t="s">
        <v>641</v>
      </c>
      <c r="D17" s="233"/>
      <c r="E17" s="234">
        <v>1180355</v>
      </c>
      <c r="F17" s="235">
        <v>1193232</v>
      </c>
      <c r="G17" s="256"/>
      <c r="H17" s="257"/>
      <c r="I17" s="237"/>
      <c r="J17" s="238">
        <v>1180355</v>
      </c>
      <c r="K17" s="249"/>
      <c r="L17" s="240"/>
      <c r="M17" s="8">
        <v>1268078.69</v>
      </c>
      <c r="N17" s="241">
        <v>1270355</v>
      </c>
      <c r="O17" s="72"/>
      <c r="P17" s="100"/>
      <c r="Q17" s="9"/>
      <c r="R17" s="9"/>
      <c r="S17" s="9"/>
      <c r="T17" s="258">
        <v>46235</v>
      </c>
      <c r="U17" s="10"/>
      <c r="V17" s="23"/>
      <c r="W17" s="11"/>
      <c r="X17" s="8">
        <v>1156167.32</v>
      </c>
      <c r="Y17" s="9"/>
      <c r="Z17" s="9"/>
      <c r="AA17" s="9"/>
      <c r="AB17" s="10"/>
      <c r="AC17" s="24">
        <v>0</v>
      </c>
      <c r="AD17" s="11">
        <v>0</v>
      </c>
      <c r="AE17" s="8">
        <v>9579.8799999999992</v>
      </c>
      <c r="AF17" s="9"/>
      <c r="AG17" s="10"/>
      <c r="AH17" s="11"/>
      <c r="AI17" s="8">
        <v>1146587.44</v>
      </c>
      <c r="AJ17" s="9"/>
      <c r="AK17" s="10"/>
      <c r="AL17" s="25"/>
      <c r="AM17" s="25"/>
      <c r="AN17" s="25"/>
      <c r="AO17" s="10"/>
      <c r="AP17" s="12">
        <v>1062736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1180355</v>
      </c>
      <c r="BA17" s="15">
        <v>1270355</v>
      </c>
      <c r="BB17" s="15">
        <v>1180355</v>
      </c>
      <c r="BC17" s="15">
        <v>1270355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634</v>
      </c>
      <c r="BW17" s="242">
        <v>0</v>
      </c>
      <c r="BX17" s="242">
        <v>9579.8799999999992</v>
      </c>
      <c r="BY17" s="242">
        <v>0</v>
      </c>
      <c r="BZ17" s="242">
        <v>9579.8799999999992</v>
      </c>
      <c r="CA17" s="242">
        <v>0</v>
      </c>
      <c r="CB17" s="243" t="s">
        <v>633</v>
      </c>
      <c r="CC17" s="248">
        <v>1156167.32</v>
      </c>
      <c r="CD17" s="248">
        <v>1146587.44</v>
      </c>
      <c r="CE17" s="248">
        <v>1062736</v>
      </c>
      <c r="CF17" s="248">
        <v>0</v>
      </c>
    </row>
    <row r="18" spans="1:84" x14ac:dyDescent="0.25">
      <c r="A18" s="254" t="s">
        <v>666</v>
      </c>
      <c r="B18" s="255" t="s">
        <v>667</v>
      </c>
      <c r="C18" s="255" t="s">
        <v>641</v>
      </c>
      <c r="D18" s="233"/>
      <c r="E18" s="234">
        <v>25200</v>
      </c>
      <c r="F18" s="235">
        <v>25200</v>
      </c>
      <c r="G18" s="256"/>
      <c r="H18" s="257"/>
      <c r="I18" s="237"/>
      <c r="J18" s="238">
        <v>25200</v>
      </c>
      <c r="K18" s="249"/>
      <c r="L18" s="240"/>
      <c r="M18" s="8">
        <v>6902.43</v>
      </c>
      <c r="N18" s="241">
        <v>10200</v>
      </c>
      <c r="O18" s="72"/>
      <c r="P18" s="100"/>
      <c r="Q18" s="9"/>
      <c r="R18" s="9"/>
      <c r="S18" s="9"/>
      <c r="T18" s="258">
        <v>46054</v>
      </c>
      <c r="U18" s="10"/>
      <c r="V18" s="23"/>
      <c r="W18" s="11"/>
      <c r="X18" s="8">
        <v>6902.43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6902.43</v>
      </c>
      <c r="AJ18" s="9"/>
      <c r="AK18" s="10"/>
      <c r="AL18" s="25"/>
      <c r="AM18" s="25"/>
      <c r="AN18" s="25"/>
      <c r="AO18" s="10"/>
      <c r="AP18" s="12">
        <v>25200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25200</v>
      </c>
      <c r="BA18" s="15">
        <v>10200</v>
      </c>
      <c r="BB18" s="15">
        <v>25200</v>
      </c>
      <c r="BC18" s="15">
        <v>10200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634</v>
      </c>
      <c r="BW18" s="242">
        <v>0</v>
      </c>
      <c r="BX18" s="242">
        <v>0</v>
      </c>
      <c r="BY18" s="242">
        <v>0</v>
      </c>
      <c r="BZ18" s="242">
        <v>0</v>
      </c>
      <c r="CA18" s="242">
        <v>0</v>
      </c>
      <c r="CB18" s="243" t="s">
        <v>633</v>
      </c>
      <c r="CC18" s="248">
        <v>6902.43</v>
      </c>
      <c r="CD18" s="248">
        <v>6902.43</v>
      </c>
      <c r="CE18" s="248">
        <v>25200</v>
      </c>
      <c r="CF18" s="248">
        <v>0</v>
      </c>
    </row>
    <row r="19" spans="1:84" x14ac:dyDescent="0.25">
      <c r="A19" s="254" t="s">
        <v>668</v>
      </c>
      <c r="B19" s="255" t="s">
        <v>669</v>
      </c>
      <c r="C19" s="255" t="s">
        <v>641</v>
      </c>
      <c r="D19" s="233"/>
      <c r="E19" s="234">
        <v>33600</v>
      </c>
      <c r="F19" s="235">
        <v>33600</v>
      </c>
      <c r="G19" s="256"/>
      <c r="H19" s="257"/>
      <c r="I19" s="237"/>
      <c r="J19" s="238">
        <v>33600</v>
      </c>
      <c r="K19" s="239"/>
      <c r="L19" s="240"/>
      <c r="M19" s="8">
        <v>13325.8</v>
      </c>
      <c r="N19" s="241">
        <v>18600</v>
      </c>
      <c r="O19" s="72"/>
      <c r="P19" s="100"/>
      <c r="Q19" s="9"/>
      <c r="R19" s="9"/>
      <c r="S19" s="9"/>
      <c r="T19" s="258">
        <v>46054</v>
      </c>
      <c r="U19" s="10"/>
      <c r="V19" s="23"/>
      <c r="W19" s="11"/>
      <c r="X19" s="8">
        <v>13325.8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13325.8</v>
      </c>
      <c r="AJ19" s="9"/>
      <c r="AK19" s="10"/>
      <c r="AL19" s="25"/>
      <c r="AM19" s="25"/>
      <c r="AN19" s="25"/>
      <c r="AO19" s="10"/>
      <c r="AP19" s="12">
        <v>33600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33600</v>
      </c>
      <c r="BA19" s="15">
        <v>18600</v>
      </c>
      <c r="BB19" s="15">
        <v>33600</v>
      </c>
      <c r="BC19" s="15">
        <v>18600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634</v>
      </c>
      <c r="BW19" s="242">
        <v>0</v>
      </c>
      <c r="BX19" s="242">
        <v>0</v>
      </c>
      <c r="BY19" s="242">
        <v>0</v>
      </c>
      <c r="BZ19" s="242">
        <v>0</v>
      </c>
      <c r="CA19" s="242">
        <v>0</v>
      </c>
      <c r="CB19" s="243" t="s">
        <v>633</v>
      </c>
      <c r="CC19" s="248">
        <v>13325.8</v>
      </c>
      <c r="CD19" s="248">
        <v>13325.8</v>
      </c>
      <c r="CE19" s="248">
        <v>33600</v>
      </c>
      <c r="CF19" s="248">
        <v>0</v>
      </c>
    </row>
    <row r="20" spans="1:84" x14ac:dyDescent="0.25">
      <c r="A20" s="254" t="s">
        <v>670</v>
      </c>
      <c r="B20" s="255" t="s">
        <v>671</v>
      </c>
      <c r="C20" s="255" t="s">
        <v>672</v>
      </c>
      <c r="D20" s="233"/>
      <c r="E20" s="234">
        <v>4480637.17</v>
      </c>
      <c r="F20" s="235">
        <v>4484786.17</v>
      </c>
      <c r="G20" s="256"/>
      <c r="H20" s="257"/>
      <c r="I20" s="237"/>
      <c r="J20" s="238">
        <v>4480637.17</v>
      </c>
      <c r="K20" s="239"/>
      <c r="L20" s="240"/>
      <c r="M20" s="8">
        <v>4152425.08</v>
      </c>
      <c r="N20" s="241">
        <v>4290637.17</v>
      </c>
      <c r="O20" s="72"/>
      <c r="P20" s="100"/>
      <c r="Q20" s="9"/>
      <c r="R20" s="9"/>
      <c r="S20" s="9"/>
      <c r="T20" s="258">
        <v>46174</v>
      </c>
      <c r="U20" s="10"/>
      <c r="V20" s="23"/>
      <c r="W20" s="11"/>
      <c r="X20" s="8">
        <v>3058617.86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3058617.86</v>
      </c>
      <c r="AJ20" s="9"/>
      <c r="AK20" s="10"/>
      <c r="AL20" s="25"/>
      <c r="AM20" s="25"/>
      <c r="AN20" s="25"/>
      <c r="AO20" s="10"/>
      <c r="AP20" s="12">
        <v>3721370.17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4480637.17</v>
      </c>
      <c r="BA20" s="15">
        <v>4290637.17</v>
      </c>
      <c r="BB20" s="15">
        <v>4480637.17</v>
      </c>
      <c r="BC20" s="15">
        <v>4290637.17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634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3058617.86</v>
      </c>
      <c r="CD20" s="248">
        <v>3058617.86</v>
      </c>
      <c r="CE20" s="248">
        <v>3721370.17</v>
      </c>
      <c r="CF20" s="248">
        <v>0</v>
      </c>
    </row>
    <row r="21" spans="1:84" x14ac:dyDescent="0.25">
      <c r="A21" s="254" t="s">
        <v>673</v>
      </c>
      <c r="B21" s="255" t="s">
        <v>674</v>
      </c>
      <c r="C21" s="255" t="s">
        <v>640</v>
      </c>
      <c r="D21" s="233"/>
      <c r="E21" s="234">
        <v>280300</v>
      </c>
      <c r="F21" s="235">
        <v>284998</v>
      </c>
      <c r="G21" s="256"/>
      <c r="H21" s="257"/>
      <c r="I21" s="237"/>
      <c r="J21" s="238">
        <v>280300</v>
      </c>
      <c r="K21" s="239"/>
      <c r="L21" s="240"/>
      <c r="M21" s="8">
        <v>155706.15</v>
      </c>
      <c r="N21" s="241">
        <v>180300</v>
      </c>
      <c r="O21" s="71"/>
      <c r="P21" s="100"/>
      <c r="Q21" s="9"/>
      <c r="R21" s="9"/>
      <c r="S21" s="9"/>
      <c r="T21" s="258">
        <v>46174</v>
      </c>
      <c r="U21" s="10"/>
      <c r="V21" s="23"/>
      <c r="W21" s="11"/>
      <c r="X21" s="8">
        <v>110948.44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110948.44</v>
      </c>
      <c r="AJ21" s="9"/>
      <c r="AK21" s="10"/>
      <c r="AL21" s="25"/>
      <c r="AM21" s="25"/>
      <c r="AN21" s="25"/>
      <c r="AO21" s="10"/>
      <c r="AP21" s="12">
        <v>280300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280300</v>
      </c>
      <c r="BA21" s="15">
        <v>180300</v>
      </c>
      <c r="BB21" s="15">
        <v>280300</v>
      </c>
      <c r="BC21" s="15">
        <v>180300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634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110948.44</v>
      </c>
      <c r="CD21" s="248">
        <v>110948.44</v>
      </c>
      <c r="CE21" s="248">
        <v>280300</v>
      </c>
      <c r="CF21" s="248">
        <v>0</v>
      </c>
    </row>
    <row r="22" spans="1:84" x14ac:dyDescent="0.25">
      <c r="A22" s="254" t="s">
        <v>675</v>
      </c>
      <c r="B22" s="255" t="s">
        <v>676</v>
      </c>
      <c r="C22" s="255" t="s">
        <v>677</v>
      </c>
      <c r="D22" s="233"/>
      <c r="E22" s="234">
        <v>1279000</v>
      </c>
      <c r="F22" s="235">
        <v>1279000</v>
      </c>
      <c r="G22" s="256"/>
      <c r="H22" s="257"/>
      <c r="I22" s="237"/>
      <c r="J22" s="238">
        <v>1310859</v>
      </c>
      <c r="K22" s="239"/>
      <c r="L22" s="240"/>
      <c r="M22" s="8">
        <v>1034840.84</v>
      </c>
      <c r="N22" s="241">
        <v>1140859</v>
      </c>
      <c r="O22" s="71"/>
      <c r="P22" s="100"/>
      <c r="Q22" s="9"/>
      <c r="R22" s="9"/>
      <c r="S22" s="9"/>
      <c r="T22" s="258">
        <v>46054</v>
      </c>
      <c r="U22" s="10"/>
      <c r="V22" s="23"/>
      <c r="W22" s="11"/>
      <c r="X22" s="8">
        <v>988575.66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988575.66</v>
      </c>
      <c r="AJ22" s="9"/>
      <c r="AK22" s="10"/>
      <c r="AL22" s="25"/>
      <c r="AM22" s="25"/>
      <c r="AN22" s="25"/>
      <c r="AO22" s="10"/>
      <c r="AP22" s="12">
        <v>1242500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1310859</v>
      </c>
      <c r="BA22" s="15">
        <v>1140859</v>
      </c>
      <c r="BB22" s="15">
        <v>1310859</v>
      </c>
      <c r="BC22" s="15">
        <v>1140859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634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988575.66</v>
      </c>
      <c r="CD22" s="248">
        <v>988575.66</v>
      </c>
      <c r="CE22" s="248">
        <v>1242500</v>
      </c>
      <c r="CF22" s="248">
        <v>0</v>
      </c>
    </row>
    <row r="23" spans="1:84" x14ac:dyDescent="0.25">
      <c r="A23" s="254" t="s">
        <v>678</v>
      </c>
      <c r="B23" s="255" t="s">
        <v>679</v>
      </c>
      <c r="C23" s="255" t="s">
        <v>644</v>
      </c>
      <c r="D23" s="233"/>
      <c r="E23" s="234">
        <v>2909336</v>
      </c>
      <c r="F23" s="235">
        <v>2922020</v>
      </c>
      <c r="G23" s="256"/>
      <c r="H23" s="257"/>
      <c r="I23" s="237"/>
      <c r="J23" s="238">
        <v>2922020</v>
      </c>
      <c r="K23" s="239"/>
      <c r="L23" s="240"/>
      <c r="M23" s="8">
        <v>2472700.85</v>
      </c>
      <c r="N23" s="241">
        <v>2522020</v>
      </c>
      <c r="O23" s="71"/>
      <c r="P23" s="100"/>
      <c r="Q23" s="9"/>
      <c r="R23" s="9"/>
      <c r="S23" s="9"/>
      <c r="T23" s="258">
        <v>46722</v>
      </c>
      <c r="U23" s="10"/>
      <c r="V23" s="23"/>
      <c r="W23" s="11"/>
      <c r="X23" s="8">
        <v>1087202.1399999999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1087202.1399999999</v>
      </c>
      <c r="AJ23" s="9"/>
      <c r="AK23" s="10"/>
      <c r="AL23" s="25"/>
      <c r="AM23" s="25"/>
      <c r="AN23" s="25"/>
      <c r="AO23" s="10"/>
      <c r="AP23" s="12">
        <v>2181947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2922020</v>
      </c>
      <c r="BA23" s="15">
        <v>2522020</v>
      </c>
      <c r="BB23" s="15">
        <v>2922020</v>
      </c>
      <c r="BC23" s="15">
        <v>2522020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 t="s">
        <v>634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1087202.1399999999</v>
      </c>
      <c r="CD23" s="248">
        <v>1087202.1399999999</v>
      </c>
      <c r="CE23" s="248">
        <v>2181947</v>
      </c>
      <c r="CF23" s="248">
        <v>0</v>
      </c>
    </row>
    <row r="24" spans="1:84" x14ac:dyDescent="0.25">
      <c r="A24" s="254" t="s">
        <v>680</v>
      </c>
      <c r="B24" s="255" t="s">
        <v>681</v>
      </c>
      <c r="C24" s="255" t="s">
        <v>682</v>
      </c>
      <c r="D24" s="233"/>
      <c r="E24" s="234">
        <v>26800</v>
      </c>
      <c r="F24" s="235">
        <v>26800</v>
      </c>
      <c r="G24" s="256"/>
      <c r="H24" s="257"/>
      <c r="I24" s="237"/>
      <c r="J24" s="238">
        <v>26800</v>
      </c>
      <c r="K24" s="239"/>
      <c r="L24" s="240"/>
      <c r="M24" s="8">
        <v>22371.97</v>
      </c>
      <c r="N24" s="241">
        <v>24300</v>
      </c>
      <c r="O24" s="71"/>
      <c r="P24" s="100"/>
      <c r="Q24" s="9"/>
      <c r="R24" s="9"/>
      <c r="S24" s="9"/>
      <c r="T24" s="258">
        <v>46357</v>
      </c>
      <c r="U24" s="10"/>
      <c r="V24" s="23"/>
      <c r="W24" s="11"/>
      <c r="X24" s="8">
        <v>9014.25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9014.25</v>
      </c>
      <c r="AJ24" s="9"/>
      <c r="AK24" s="10"/>
      <c r="AL24" s="25"/>
      <c r="AM24" s="25"/>
      <c r="AN24" s="25"/>
      <c r="AO24" s="10"/>
      <c r="AP24" s="12">
        <v>26800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26800</v>
      </c>
      <c r="BA24" s="15">
        <v>24300</v>
      </c>
      <c r="BB24" s="15">
        <v>26800</v>
      </c>
      <c r="BC24" s="15">
        <v>24300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634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9014.25</v>
      </c>
      <c r="CD24" s="248">
        <v>9014.25</v>
      </c>
      <c r="CE24" s="248">
        <v>26800</v>
      </c>
      <c r="CF24" s="248">
        <v>0</v>
      </c>
    </row>
    <row r="25" spans="1:84" x14ac:dyDescent="0.25">
      <c r="A25" s="254" t="s">
        <v>683</v>
      </c>
      <c r="B25" s="255" t="s">
        <v>684</v>
      </c>
      <c r="C25" s="255" t="s">
        <v>672</v>
      </c>
      <c r="D25" s="233"/>
      <c r="E25" s="234">
        <v>254582</v>
      </c>
      <c r="F25" s="235">
        <v>254582</v>
      </c>
      <c r="G25" s="256"/>
      <c r="H25" s="257"/>
      <c r="I25" s="237"/>
      <c r="J25" s="238">
        <v>254582</v>
      </c>
      <c r="K25" s="249"/>
      <c r="L25" s="240"/>
      <c r="M25" s="8">
        <v>234657.45</v>
      </c>
      <c r="N25" s="241">
        <v>249582</v>
      </c>
      <c r="O25" s="71"/>
      <c r="P25" s="100"/>
      <c r="Q25" s="9"/>
      <c r="R25" s="9"/>
      <c r="S25" s="9"/>
      <c r="T25" s="258">
        <v>46174</v>
      </c>
      <c r="U25" s="10"/>
      <c r="V25" s="23"/>
      <c r="W25" s="11"/>
      <c r="X25" s="8">
        <v>48130.95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48130.95</v>
      </c>
      <c r="AJ25" s="9"/>
      <c r="AK25" s="10"/>
      <c r="AL25" s="25"/>
      <c r="AM25" s="25"/>
      <c r="AN25" s="25"/>
      <c r="AO25" s="10"/>
      <c r="AP25" s="12">
        <v>7395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254582</v>
      </c>
      <c r="BA25" s="15">
        <v>249582</v>
      </c>
      <c r="BB25" s="15">
        <v>254582</v>
      </c>
      <c r="BC25" s="15">
        <v>249582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0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 t="s">
        <v>634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48130.95</v>
      </c>
      <c r="CD25" s="248">
        <v>48130.95</v>
      </c>
      <c r="CE25" s="248">
        <v>7395</v>
      </c>
      <c r="CF25" s="248">
        <v>0</v>
      </c>
    </row>
    <row r="26" spans="1:84" x14ac:dyDescent="0.25">
      <c r="A26" s="254" t="s">
        <v>685</v>
      </c>
      <c r="B26" s="255" t="s">
        <v>686</v>
      </c>
      <c r="C26" s="255" t="s">
        <v>640</v>
      </c>
      <c r="D26" s="233"/>
      <c r="E26" s="234">
        <v>8753825</v>
      </c>
      <c r="F26" s="235">
        <v>8753825</v>
      </c>
      <c r="G26" s="256"/>
      <c r="H26" s="257"/>
      <c r="I26" s="237"/>
      <c r="J26" s="238">
        <v>8753825</v>
      </c>
      <c r="K26" s="249"/>
      <c r="L26" s="240"/>
      <c r="M26" s="8">
        <v>6664609.8600000003</v>
      </c>
      <c r="N26" s="241">
        <v>7153825</v>
      </c>
      <c r="O26" s="71"/>
      <c r="P26" s="100"/>
      <c r="Q26" s="9"/>
      <c r="R26" s="9"/>
      <c r="S26" s="9"/>
      <c r="T26" s="258">
        <v>46054</v>
      </c>
      <c r="U26" s="10"/>
      <c r="V26" s="23"/>
      <c r="W26" s="11"/>
      <c r="X26" s="8">
        <v>6653700.2000000002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6653700.2000000002</v>
      </c>
      <c r="AJ26" s="9"/>
      <c r="AK26" s="10"/>
      <c r="AL26" s="25"/>
      <c r="AM26" s="25"/>
      <c r="AN26" s="25"/>
      <c r="AO26" s="10"/>
      <c r="AP26" s="12">
        <v>8405270.3100000005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8753825</v>
      </c>
      <c r="BA26" s="15">
        <v>7153825</v>
      </c>
      <c r="BB26" s="15">
        <v>8753825</v>
      </c>
      <c r="BC26" s="15">
        <v>7153825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 t="s">
        <v>634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6653700.2000000002</v>
      </c>
      <c r="CD26" s="248">
        <v>6653700.2000000002</v>
      </c>
      <c r="CE26" s="248">
        <v>8405270.3100000005</v>
      </c>
      <c r="CF26" s="248">
        <v>0</v>
      </c>
    </row>
    <row r="27" spans="1:84" x14ac:dyDescent="0.25">
      <c r="A27" s="254" t="s">
        <v>687</v>
      </c>
      <c r="B27" s="255" t="s">
        <v>688</v>
      </c>
      <c r="C27" s="255" t="s">
        <v>677</v>
      </c>
      <c r="D27" s="233"/>
      <c r="E27" s="234">
        <v>2768000</v>
      </c>
      <c r="F27" s="235">
        <v>2883856</v>
      </c>
      <c r="G27" s="256"/>
      <c r="H27" s="257"/>
      <c r="I27" s="237"/>
      <c r="J27" s="238">
        <v>2883856</v>
      </c>
      <c r="K27" s="239"/>
      <c r="L27" s="240"/>
      <c r="M27" s="8">
        <v>2485199.73</v>
      </c>
      <c r="N27" s="241">
        <v>2683856</v>
      </c>
      <c r="O27" s="71"/>
      <c r="P27" s="100"/>
      <c r="Q27" s="9"/>
      <c r="R27" s="9"/>
      <c r="S27" s="9"/>
      <c r="T27" s="258">
        <v>46054</v>
      </c>
      <c r="U27" s="10"/>
      <c r="V27" s="23"/>
      <c r="W27" s="11"/>
      <c r="X27" s="8">
        <v>2470153.4300000002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2470153.4300000002</v>
      </c>
      <c r="AJ27" s="9"/>
      <c r="AK27" s="10"/>
      <c r="AL27" s="25"/>
      <c r="AM27" s="25"/>
      <c r="AN27" s="25"/>
      <c r="AO27" s="10"/>
      <c r="AP27" s="12">
        <v>2644025.35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2883856</v>
      </c>
      <c r="BA27" s="15">
        <v>2683856</v>
      </c>
      <c r="BB27" s="15">
        <v>2883856</v>
      </c>
      <c r="BC27" s="15">
        <v>2683856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634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2470153.4300000002</v>
      </c>
      <c r="CD27" s="248">
        <v>2470153.4300000002</v>
      </c>
      <c r="CE27" s="248">
        <v>2644025.35</v>
      </c>
      <c r="CF27" s="248">
        <v>0</v>
      </c>
    </row>
    <row r="28" spans="1:84" x14ac:dyDescent="0.25">
      <c r="A28" s="254" t="s">
        <v>689</v>
      </c>
      <c r="B28" s="255" t="s">
        <v>690</v>
      </c>
      <c r="C28" s="255" t="s">
        <v>641</v>
      </c>
      <c r="D28" s="233"/>
      <c r="E28" s="234">
        <v>41000</v>
      </c>
      <c r="F28" s="235">
        <v>41000</v>
      </c>
      <c r="G28" s="256"/>
      <c r="H28" s="257"/>
      <c r="I28" s="237"/>
      <c r="J28" s="238">
        <v>41000</v>
      </c>
      <c r="K28" s="239"/>
      <c r="L28" s="240"/>
      <c r="M28" s="8">
        <v>34213.68</v>
      </c>
      <c r="N28" s="241">
        <v>40000</v>
      </c>
      <c r="O28" s="239"/>
      <c r="P28" s="240"/>
      <c r="Q28" s="9"/>
      <c r="R28" s="9"/>
      <c r="S28" s="9"/>
      <c r="T28" s="258">
        <v>46054</v>
      </c>
      <c r="U28" s="10"/>
      <c r="V28" s="23"/>
      <c r="W28" s="11"/>
      <c r="X28" s="8">
        <v>9723.2999999999993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9723.2999999999993</v>
      </c>
      <c r="AJ28" s="9"/>
      <c r="AK28" s="10"/>
      <c r="AL28" s="25"/>
      <c r="AM28" s="25"/>
      <c r="AN28" s="25"/>
      <c r="AO28" s="10"/>
      <c r="AP28" s="12">
        <v>9460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41000</v>
      </c>
      <c r="BA28" s="15">
        <v>40000</v>
      </c>
      <c r="BB28" s="15">
        <v>41000</v>
      </c>
      <c r="BC28" s="15">
        <v>40000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 t="s">
        <v>634</v>
      </c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9723.2999999999993</v>
      </c>
      <c r="CD28" s="248">
        <v>9723.2999999999993</v>
      </c>
      <c r="CE28" s="248">
        <v>9460</v>
      </c>
      <c r="CF28" s="248">
        <v>0</v>
      </c>
    </row>
    <row r="29" spans="1:84" x14ac:dyDescent="0.25">
      <c r="A29" s="254" t="s">
        <v>691</v>
      </c>
      <c r="B29" s="255" t="s">
        <v>692</v>
      </c>
      <c r="C29" s="255" t="s">
        <v>693</v>
      </c>
      <c r="D29" s="233"/>
      <c r="E29" s="234">
        <v>77800</v>
      </c>
      <c r="F29" s="235">
        <v>77800</v>
      </c>
      <c r="G29" s="256"/>
      <c r="H29" s="257"/>
      <c r="I29" s="237"/>
      <c r="J29" s="238">
        <v>77800</v>
      </c>
      <c r="K29" s="239"/>
      <c r="L29" s="240"/>
      <c r="M29" s="8">
        <v>27129.15</v>
      </c>
      <c r="N29" s="241">
        <v>27800</v>
      </c>
      <c r="O29" s="71"/>
      <c r="P29" s="100"/>
      <c r="Q29" s="9"/>
      <c r="R29" s="9"/>
      <c r="S29" s="9"/>
      <c r="T29" s="258">
        <v>46054</v>
      </c>
      <c r="U29" s="10"/>
      <c r="V29" s="23"/>
      <c r="W29" s="11"/>
      <c r="X29" s="8">
        <v>21477.599999999999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21477.599999999999</v>
      </c>
      <c r="AJ29" s="9"/>
      <c r="AK29" s="10"/>
      <c r="AL29" s="25"/>
      <c r="AM29" s="25"/>
      <c r="AN29" s="25"/>
      <c r="AO29" s="10"/>
      <c r="AP29" s="12">
        <v>60700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77800</v>
      </c>
      <c r="BA29" s="15">
        <v>27800</v>
      </c>
      <c r="BB29" s="15">
        <v>77800</v>
      </c>
      <c r="BC29" s="15">
        <v>27800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634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21477.599999999999</v>
      </c>
      <c r="CD29" s="248">
        <v>21477.599999999999</v>
      </c>
      <c r="CE29" s="248">
        <v>60700</v>
      </c>
      <c r="CF29" s="248">
        <v>0</v>
      </c>
    </row>
    <row r="30" spans="1:84" x14ac:dyDescent="0.25">
      <c r="A30" s="254" t="s">
        <v>694</v>
      </c>
      <c r="B30" s="255" t="s">
        <v>695</v>
      </c>
      <c r="C30" s="255" t="s">
        <v>641</v>
      </c>
      <c r="D30" s="233"/>
      <c r="E30" s="234">
        <v>58462.63</v>
      </c>
      <c r="F30" s="235">
        <v>58462.63</v>
      </c>
      <c r="G30" s="256"/>
      <c r="H30" s="257"/>
      <c r="I30" s="237"/>
      <c r="J30" s="238">
        <v>49900</v>
      </c>
      <c r="K30" s="239"/>
      <c r="L30" s="240"/>
      <c r="M30" s="8">
        <v>46278.7</v>
      </c>
      <c r="N30" s="241">
        <v>47900</v>
      </c>
      <c r="O30" s="71"/>
      <c r="P30" s="100"/>
      <c r="Q30" s="9"/>
      <c r="R30" s="9"/>
      <c r="S30" s="9"/>
      <c r="T30" s="258">
        <v>46113</v>
      </c>
      <c r="U30" s="10"/>
      <c r="V30" s="23"/>
      <c r="W30" s="11"/>
      <c r="X30" s="8">
        <v>5166.05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5166.05</v>
      </c>
      <c r="AJ30" s="9"/>
      <c r="AK30" s="10"/>
      <c r="AL30" s="25"/>
      <c r="AM30" s="25"/>
      <c r="AN30" s="25"/>
      <c r="AO30" s="10"/>
      <c r="AP30" s="12">
        <v>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49900</v>
      </c>
      <c r="BA30" s="15">
        <v>47900</v>
      </c>
      <c r="BB30" s="15">
        <v>49900</v>
      </c>
      <c r="BC30" s="15">
        <v>47900</v>
      </c>
      <c r="BD30" s="242">
        <v>0</v>
      </c>
      <c r="BE30" s="242">
        <v>0</v>
      </c>
      <c r="BF30" s="242"/>
      <c r="BG30" s="242">
        <v>1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 t="s">
        <v>634</v>
      </c>
      <c r="BW30" s="242">
        <v>0</v>
      </c>
      <c r="BX30" s="242">
        <v>0</v>
      </c>
      <c r="BY30" s="242">
        <v>0</v>
      </c>
      <c r="BZ30" s="242">
        <v>0</v>
      </c>
      <c r="CA30" s="242">
        <v>0</v>
      </c>
      <c r="CB30" s="243" t="s">
        <v>633</v>
      </c>
      <c r="CC30" s="248">
        <v>5166.05</v>
      </c>
      <c r="CD30" s="248">
        <v>5166.05</v>
      </c>
      <c r="CE30" s="248">
        <v>0</v>
      </c>
      <c r="CF30" s="248">
        <v>0</v>
      </c>
    </row>
    <row r="31" spans="1:84" x14ac:dyDescent="0.25">
      <c r="A31" s="254" t="s">
        <v>696</v>
      </c>
      <c r="B31" s="255" t="s">
        <v>697</v>
      </c>
      <c r="C31" s="255" t="s">
        <v>693</v>
      </c>
      <c r="D31" s="233"/>
      <c r="E31" s="234">
        <v>9200</v>
      </c>
      <c r="F31" s="235">
        <v>9200</v>
      </c>
      <c r="G31" s="256"/>
      <c r="H31" s="257"/>
      <c r="I31" s="237"/>
      <c r="J31" s="238">
        <v>9200</v>
      </c>
      <c r="K31" s="239"/>
      <c r="L31" s="240"/>
      <c r="M31" s="8">
        <v>2430.09</v>
      </c>
      <c r="N31" s="241">
        <v>4200</v>
      </c>
      <c r="O31" s="71"/>
      <c r="P31" s="100"/>
      <c r="Q31" s="9"/>
      <c r="R31" s="9"/>
      <c r="S31" s="9"/>
      <c r="T31" s="258">
        <v>46054</v>
      </c>
      <c r="U31" s="10"/>
      <c r="V31" s="23"/>
      <c r="W31" s="11"/>
      <c r="X31" s="8">
        <v>3089.67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3089.67</v>
      </c>
      <c r="AJ31" s="9"/>
      <c r="AK31" s="10"/>
      <c r="AL31" s="25"/>
      <c r="AM31" s="25"/>
      <c r="AN31" s="25"/>
      <c r="AO31" s="10"/>
      <c r="AP31" s="12">
        <v>9200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9200</v>
      </c>
      <c r="BA31" s="15">
        <v>4200</v>
      </c>
      <c r="BB31" s="15">
        <v>9200</v>
      </c>
      <c r="BC31" s="15">
        <v>4200</v>
      </c>
      <c r="BD31" s="242">
        <v>0</v>
      </c>
      <c r="BE31" s="242">
        <v>0</v>
      </c>
      <c r="BF31" s="242"/>
      <c r="BG31" s="242">
        <v>1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 t="s">
        <v>634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3089.67</v>
      </c>
      <c r="CD31" s="248">
        <v>3089.67</v>
      </c>
      <c r="CE31" s="248">
        <v>9200</v>
      </c>
      <c r="CF31" s="248">
        <v>0</v>
      </c>
    </row>
    <row r="32" spans="1:84" x14ac:dyDescent="0.25">
      <c r="A32" s="254" t="s">
        <v>698</v>
      </c>
      <c r="B32" s="255" t="s">
        <v>699</v>
      </c>
      <c r="C32" s="255" t="s">
        <v>640</v>
      </c>
      <c r="D32" s="233"/>
      <c r="E32" s="234">
        <v>644900</v>
      </c>
      <c r="F32" s="235">
        <v>644900</v>
      </c>
      <c r="G32" s="256"/>
      <c r="H32" s="257"/>
      <c r="I32" s="237"/>
      <c r="J32" s="238">
        <v>644900</v>
      </c>
      <c r="K32" s="239"/>
      <c r="L32" s="240"/>
      <c r="M32" s="8">
        <v>624606.69999999995</v>
      </c>
      <c r="N32" s="241">
        <v>624400</v>
      </c>
      <c r="O32" s="71"/>
      <c r="P32" s="100"/>
      <c r="Q32" s="9"/>
      <c r="R32" s="9"/>
      <c r="S32" s="9"/>
      <c r="T32" s="258">
        <v>46204</v>
      </c>
      <c r="U32" s="10"/>
      <c r="V32" s="23"/>
      <c r="W32" s="11"/>
      <c r="X32" s="8">
        <v>9847.0300000000007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9847.0300000000007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644900</v>
      </c>
      <c r="BA32" s="15">
        <v>624400</v>
      </c>
      <c r="BB32" s="15">
        <v>644900</v>
      </c>
      <c r="BC32" s="15">
        <v>624400</v>
      </c>
      <c r="BD32" s="242">
        <v>0</v>
      </c>
      <c r="BE32" s="242">
        <v>0</v>
      </c>
      <c r="BF32" s="242"/>
      <c r="BG32" s="242">
        <v>1</v>
      </c>
      <c r="BH32" s="242">
        <v>0</v>
      </c>
      <c r="BI32" s="242">
        <v>0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 t="s">
        <v>634</v>
      </c>
      <c r="BW32" s="242">
        <v>0</v>
      </c>
      <c r="BX32" s="242">
        <v>0</v>
      </c>
      <c r="BY32" s="242">
        <v>0</v>
      </c>
      <c r="BZ32" s="242">
        <v>0</v>
      </c>
      <c r="CA32" s="242">
        <v>0</v>
      </c>
      <c r="CB32" s="243" t="s">
        <v>633</v>
      </c>
      <c r="CC32" s="248">
        <v>9847.0300000000007</v>
      </c>
      <c r="CD32" s="248">
        <v>9847.0300000000007</v>
      </c>
      <c r="CE32" s="248">
        <v>0</v>
      </c>
      <c r="CF32" s="248">
        <v>0</v>
      </c>
    </row>
    <row r="33" spans="1:84" x14ac:dyDescent="0.25">
      <c r="A33" s="254" t="s">
        <v>700</v>
      </c>
      <c r="B33" s="255" t="s">
        <v>701</v>
      </c>
      <c r="C33" s="255" t="s">
        <v>677</v>
      </c>
      <c r="D33" s="233"/>
      <c r="E33" s="234">
        <v>325000</v>
      </c>
      <c r="F33" s="235">
        <v>325000</v>
      </c>
      <c r="G33" s="256"/>
      <c r="H33" s="257"/>
      <c r="I33" s="237"/>
      <c r="J33" s="238">
        <v>325000</v>
      </c>
      <c r="K33" s="239"/>
      <c r="L33" s="240"/>
      <c r="M33" s="8">
        <v>314164.36</v>
      </c>
      <c r="N33" s="241">
        <v>307000</v>
      </c>
      <c r="O33" s="71"/>
      <c r="P33" s="100"/>
      <c r="Q33" s="9"/>
      <c r="R33" s="9"/>
      <c r="S33" s="9"/>
      <c r="T33" s="258">
        <v>46204</v>
      </c>
      <c r="U33" s="10"/>
      <c r="V33" s="23"/>
      <c r="W33" s="11"/>
      <c r="X33" s="8">
        <v>2170.4899999999998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2170.4899999999998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325000</v>
      </c>
      <c r="BA33" s="15">
        <v>307000</v>
      </c>
      <c r="BB33" s="15">
        <v>325000</v>
      </c>
      <c r="BC33" s="15">
        <v>307000</v>
      </c>
      <c r="BD33" s="242">
        <v>0</v>
      </c>
      <c r="BE33" s="242">
        <v>0</v>
      </c>
      <c r="BF33" s="242"/>
      <c r="BG33" s="242">
        <v>1</v>
      </c>
      <c r="BH33" s="242">
        <v>0</v>
      </c>
      <c r="BI33" s="242">
        <v>0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 t="s">
        <v>634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2170.4899999999998</v>
      </c>
      <c r="CD33" s="248">
        <v>2170.4899999999998</v>
      </c>
      <c r="CE33" s="248">
        <v>0</v>
      </c>
      <c r="CF33" s="248">
        <v>0</v>
      </c>
    </row>
    <row r="34" spans="1:84" x14ac:dyDescent="0.25">
      <c r="A34" s="254" t="s">
        <v>702</v>
      </c>
      <c r="B34" s="255" t="s">
        <v>703</v>
      </c>
      <c r="C34" s="255" t="s">
        <v>672</v>
      </c>
      <c r="D34" s="233"/>
      <c r="E34" s="234">
        <v>1157000</v>
      </c>
      <c r="F34" s="235">
        <v>1157000</v>
      </c>
      <c r="G34" s="256"/>
      <c r="H34" s="257"/>
      <c r="I34" s="237"/>
      <c r="J34" s="238">
        <v>1157000</v>
      </c>
      <c r="K34" s="239"/>
      <c r="L34" s="240"/>
      <c r="M34" s="8">
        <v>1147217.46</v>
      </c>
      <c r="N34" s="241">
        <v>1147000</v>
      </c>
      <c r="O34" s="71"/>
      <c r="P34" s="100"/>
      <c r="Q34" s="9"/>
      <c r="R34" s="9"/>
      <c r="S34" s="9"/>
      <c r="T34" s="258">
        <v>46204</v>
      </c>
      <c r="U34" s="10"/>
      <c r="V34" s="23"/>
      <c r="W34" s="11"/>
      <c r="X34" s="8">
        <v>8926.09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8926.09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1157000</v>
      </c>
      <c r="BA34" s="15">
        <v>1147000</v>
      </c>
      <c r="BB34" s="15">
        <v>1157000</v>
      </c>
      <c r="BC34" s="15">
        <v>1147000</v>
      </c>
      <c r="BD34" s="242">
        <v>0</v>
      </c>
      <c r="BE34" s="242">
        <v>0</v>
      </c>
      <c r="BF34" s="242"/>
      <c r="BG34" s="242">
        <v>1</v>
      </c>
      <c r="BH34" s="242">
        <v>0</v>
      </c>
      <c r="BI34" s="242">
        <v>0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 t="s">
        <v>634</v>
      </c>
      <c r="BW34" s="242">
        <v>0</v>
      </c>
      <c r="BX34" s="242">
        <v>0</v>
      </c>
      <c r="BY34" s="242">
        <v>0</v>
      </c>
      <c r="BZ34" s="242">
        <v>0</v>
      </c>
      <c r="CA34" s="242">
        <v>0</v>
      </c>
      <c r="CB34" s="243" t="s">
        <v>633</v>
      </c>
      <c r="CC34" s="248">
        <v>8926.09</v>
      </c>
      <c r="CD34" s="248">
        <v>8926.09</v>
      </c>
      <c r="CE34" s="248">
        <v>0</v>
      </c>
      <c r="CF34" s="248">
        <v>0</v>
      </c>
    </row>
    <row r="35" spans="1:84" x14ac:dyDescent="0.25">
      <c r="A35" s="254" t="s">
        <v>704</v>
      </c>
      <c r="B35" s="255" t="s">
        <v>705</v>
      </c>
      <c r="C35" s="255" t="s">
        <v>672</v>
      </c>
      <c r="D35" s="233"/>
      <c r="E35" s="234">
        <v>83030</v>
      </c>
      <c r="F35" s="235">
        <v>82490</v>
      </c>
      <c r="G35" s="256"/>
      <c r="H35" s="257"/>
      <c r="I35" s="237"/>
      <c r="J35" s="238">
        <v>83030</v>
      </c>
      <c r="K35" s="239"/>
      <c r="L35" s="240"/>
      <c r="M35" s="8">
        <v>123739.75</v>
      </c>
      <c r="N35" s="241">
        <v>78030</v>
      </c>
      <c r="O35" s="71"/>
      <c r="P35" s="100"/>
      <c r="Q35" s="9"/>
      <c r="R35" s="9"/>
      <c r="S35" s="9"/>
      <c r="T35" s="258">
        <v>46054</v>
      </c>
      <c r="U35" s="10"/>
      <c r="V35" s="23"/>
      <c r="W35" s="11"/>
      <c r="X35" s="8">
        <v>64563.26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64563.26</v>
      </c>
      <c r="AJ35" s="9"/>
      <c r="AK35" s="10"/>
      <c r="AL35" s="25"/>
      <c r="AM35" s="25"/>
      <c r="AN35" s="25"/>
      <c r="AO35" s="10"/>
      <c r="AP35" s="12">
        <v>37013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83030</v>
      </c>
      <c r="BA35" s="15">
        <v>78030</v>
      </c>
      <c r="BB35" s="15">
        <v>83030</v>
      </c>
      <c r="BC35" s="15">
        <v>78030</v>
      </c>
      <c r="BD35" s="242">
        <v>0</v>
      </c>
      <c r="BE35" s="242">
        <v>0</v>
      </c>
      <c r="BF35" s="242"/>
      <c r="BG35" s="242">
        <v>1</v>
      </c>
      <c r="BH35" s="242">
        <v>0</v>
      </c>
      <c r="BI35" s="242">
        <v>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 t="s">
        <v>634</v>
      </c>
      <c r="BW35" s="242">
        <v>0</v>
      </c>
      <c r="BX35" s="242">
        <v>0</v>
      </c>
      <c r="BY35" s="242">
        <v>0</v>
      </c>
      <c r="BZ35" s="242">
        <v>0</v>
      </c>
      <c r="CA35" s="242">
        <v>0</v>
      </c>
      <c r="CB35" s="243" t="s">
        <v>633</v>
      </c>
      <c r="CC35" s="248">
        <v>64563.26</v>
      </c>
      <c r="CD35" s="248">
        <v>64563.26</v>
      </c>
      <c r="CE35" s="248">
        <v>37013</v>
      </c>
      <c r="CF35" s="248">
        <v>0</v>
      </c>
    </row>
    <row r="36" spans="1:84" x14ac:dyDescent="0.25">
      <c r="A36" s="254" t="s">
        <v>706</v>
      </c>
      <c r="B36" s="255" t="s">
        <v>707</v>
      </c>
      <c r="C36" s="255" t="s">
        <v>641</v>
      </c>
      <c r="D36" s="233"/>
      <c r="E36" s="234">
        <v>193900</v>
      </c>
      <c r="F36" s="235">
        <v>195041</v>
      </c>
      <c r="G36" s="256"/>
      <c r="H36" s="257"/>
      <c r="I36" s="237"/>
      <c r="J36" s="238">
        <v>193900</v>
      </c>
      <c r="K36" s="239"/>
      <c r="L36" s="240"/>
      <c r="M36" s="8">
        <v>165956.62</v>
      </c>
      <c r="N36" s="241">
        <v>163900</v>
      </c>
      <c r="O36" s="71"/>
      <c r="P36" s="100"/>
      <c r="Q36" s="9"/>
      <c r="R36" s="9"/>
      <c r="S36" s="9"/>
      <c r="T36" s="258">
        <v>46082</v>
      </c>
      <c r="U36" s="10"/>
      <c r="V36" s="23"/>
      <c r="W36" s="11"/>
      <c r="X36" s="8">
        <v>43752.09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43752.09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193900</v>
      </c>
      <c r="BA36" s="15">
        <v>163900</v>
      </c>
      <c r="BB36" s="15">
        <v>193900</v>
      </c>
      <c r="BC36" s="15">
        <v>163900</v>
      </c>
      <c r="BD36" s="242">
        <v>0</v>
      </c>
      <c r="BE36" s="242">
        <v>0</v>
      </c>
      <c r="BF36" s="242"/>
      <c r="BG36" s="242">
        <v>1</v>
      </c>
      <c r="BH36" s="242">
        <v>0</v>
      </c>
      <c r="BI36" s="242">
        <v>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 t="s">
        <v>634</v>
      </c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43752.09</v>
      </c>
      <c r="CD36" s="248">
        <v>43752.09</v>
      </c>
      <c r="CE36" s="248">
        <v>0</v>
      </c>
      <c r="CF36" s="248">
        <v>0</v>
      </c>
    </row>
    <row r="37" spans="1:84" x14ac:dyDescent="0.25">
      <c r="A37" s="254" t="s">
        <v>708</v>
      </c>
      <c r="B37" s="255" t="s">
        <v>709</v>
      </c>
      <c r="C37" s="255" t="s">
        <v>672</v>
      </c>
      <c r="D37" s="233"/>
      <c r="E37" s="234">
        <v>2138700</v>
      </c>
      <c r="F37" s="235">
        <v>2138700</v>
      </c>
      <c r="G37" s="256"/>
      <c r="H37" s="257"/>
      <c r="I37" s="237"/>
      <c r="J37" s="238">
        <v>2138700</v>
      </c>
      <c r="K37" s="239"/>
      <c r="L37" s="240"/>
      <c r="M37" s="8">
        <v>8811.65</v>
      </c>
      <c r="N37" s="241">
        <v>2128700</v>
      </c>
      <c r="O37" s="71"/>
      <c r="P37" s="100"/>
      <c r="Q37" s="9"/>
      <c r="R37" s="9"/>
      <c r="S37" s="9"/>
      <c r="T37" s="258">
        <v>46204</v>
      </c>
      <c r="U37" s="10"/>
      <c r="V37" s="23"/>
      <c r="W37" s="11"/>
      <c r="X37" s="8">
        <v>8811.65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8811.65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2138700</v>
      </c>
      <c r="BA37" s="15">
        <v>2128700</v>
      </c>
      <c r="BB37" s="15">
        <v>2138700</v>
      </c>
      <c r="BC37" s="15">
        <v>2128700</v>
      </c>
      <c r="BD37" s="242">
        <v>0</v>
      </c>
      <c r="BE37" s="242">
        <v>0</v>
      </c>
      <c r="BF37" s="242"/>
      <c r="BG37" s="242">
        <v>1</v>
      </c>
      <c r="BH37" s="242">
        <v>0</v>
      </c>
      <c r="BI37" s="242">
        <v>0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 t="s">
        <v>634</v>
      </c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8811.65</v>
      </c>
      <c r="CD37" s="248">
        <v>8811.65</v>
      </c>
      <c r="CE37" s="248">
        <v>0</v>
      </c>
      <c r="CF37" s="248">
        <v>0</v>
      </c>
    </row>
    <row r="38" spans="1:84" x14ac:dyDescent="0.25">
      <c r="A38" s="254" t="s">
        <v>710</v>
      </c>
      <c r="B38" s="255" t="s">
        <v>711</v>
      </c>
      <c r="C38" s="255" t="s">
        <v>636</v>
      </c>
      <c r="D38" s="233"/>
      <c r="E38" s="234">
        <v>0</v>
      </c>
      <c r="F38" s="235">
        <v>0</v>
      </c>
      <c r="G38" s="256"/>
      <c r="H38" s="257"/>
      <c r="I38" s="237"/>
      <c r="J38" s="238">
        <v>0</v>
      </c>
      <c r="K38" s="239"/>
      <c r="L38" s="240"/>
      <c r="M38" s="8">
        <v>0</v>
      </c>
      <c r="N38" s="241">
        <v>0</v>
      </c>
      <c r="O38" s="71"/>
      <c r="P38" s="100"/>
      <c r="Q38" s="9"/>
      <c r="R38" s="9"/>
      <c r="S38" s="9"/>
      <c r="T38" s="258"/>
      <c r="U38" s="10"/>
      <c r="V38" s="23"/>
      <c r="W38" s="11"/>
      <c r="X38" s="8">
        <v>0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0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/>
      <c r="AY38" s="243"/>
      <c r="AZ38" s="242">
        <v>0</v>
      </c>
      <c r="BA38" s="242">
        <v>0</v>
      </c>
      <c r="BB38" s="242">
        <v>0</v>
      </c>
      <c r="BC38" s="242">
        <v>0</v>
      </c>
      <c r="BD38" s="242">
        <v>0</v>
      </c>
      <c r="BE38" s="242">
        <v>0</v>
      </c>
      <c r="BF38" s="242"/>
      <c r="BG38" s="242">
        <v>1</v>
      </c>
      <c r="BH38" s="242">
        <v>0</v>
      </c>
      <c r="BI38" s="242">
        <v>0</v>
      </c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0</v>
      </c>
      <c r="CD38" s="248">
        <v>0</v>
      </c>
      <c r="CE38" s="248">
        <v>0</v>
      </c>
      <c r="CF38" s="248">
        <v>0</v>
      </c>
    </row>
    <row r="39" spans="1:84" x14ac:dyDescent="0.25">
      <c r="A39" s="254"/>
      <c r="B39" s="93" t="s">
        <v>712</v>
      </c>
      <c r="C39" s="255"/>
      <c r="D39" s="233"/>
      <c r="E39" s="279">
        <f>SUM(E8:E38)</f>
        <v>39296385.730000004</v>
      </c>
      <c r="F39" s="268">
        <f>SUM(F8:F38)</f>
        <v>40017514.730000004</v>
      </c>
      <c r="G39" s="256"/>
      <c r="H39" s="257"/>
      <c r="I39" s="237"/>
      <c r="J39" s="280">
        <f>SUM(J8:J38)</f>
        <v>40026369.100000001</v>
      </c>
      <c r="K39" s="239"/>
      <c r="L39" s="240"/>
      <c r="M39" s="272">
        <f>SUM(M8:M38)</f>
        <v>33588035.919999994</v>
      </c>
      <c r="N39" s="281">
        <f>SUM(N8:N38)</f>
        <v>37422369.100000001</v>
      </c>
      <c r="O39" s="71"/>
      <c r="P39" s="100"/>
      <c r="Q39" s="270">
        <f>SUM(Q8:Q38)</f>
        <v>0</v>
      </c>
      <c r="R39" s="270">
        <f>SUM(R8:R38)</f>
        <v>0</v>
      </c>
      <c r="S39" s="270">
        <f>SUM(S8:S38)</f>
        <v>0</v>
      </c>
      <c r="T39" s="258"/>
      <c r="U39" s="10"/>
      <c r="V39" s="23"/>
      <c r="W39" s="271">
        <f>SUM(W8:W38)</f>
        <v>0</v>
      </c>
      <c r="X39" s="272">
        <f>SUM(X8:X38)</f>
        <v>24463859.480000004</v>
      </c>
      <c r="Y39" s="270">
        <f>SUM(Y8:Y38)</f>
        <v>0</v>
      </c>
      <c r="Z39" s="270">
        <f>SUM(Z8:Z38)</f>
        <v>0</v>
      </c>
      <c r="AA39" s="270">
        <f>SUM(AA8:AA38)</f>
        <v>0</v>
      </c>
      <c r="AB39" s="10"/>
      <c r="AC39" s="24"/>
      <c r="AD39" s="271">
        <f>SUM(AD8:AD38)</f>
        <v>0</v>
      </c>
      <c r="AE39" s="272">
        <f>SUM(AE8:AE38)</f>
        <v>2988318.64</v>
      </c>
      <c r="AF39" s="270">
        <f>SUM(AF8:AF38)</f>
        <v>0</v>
      </c>
      <c r="AG39" s="10"/>
      <c r="AH39" s="271">
        <f>SUM(AH8:AH38)</f>
        <v>0</v>
      </c>
      <c r="AI39" s="272">
        <f>SUM(AI8:AI38)</f>
        <v>21475540.840000004</v>
      </c>
      <c r="AJ39" s="270">
        <f>SUM(AJ8:AJ38)</f>
        <v>0</v>
      </c>
      <c r="AK39" s="10"/>
      <c r="AL39" s="283">
        <f>SUM(AL8:AL38)</f>
        <v>0</v>
      </c>
      <c r="AM39" s="283">
        <f>SUM(AM8:AM38)</f>
        <v>0</v>
      </c>
      <c r="AN39" s="283">
        <f>SUM(AN8:AN38)</f>
        <v>0</v>
      </c>
      <c r="AO39" s="10"/>
      <c r="AP39" s="284">
        <f>SUM(AP8:AP38)</f>
        <v>29097074.770000003</v>
      </c>
      <c r="AQ39" s="284">
        <f>SUM(AQ8:AQ38)</f>
        <v>0</v>
      </c>
      <c r="AR39" s="284">
        <f>SUM(AR8:AR38)</f>
        <v>0</v>
      </c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93" t="s">
        <v>632</v>
      </c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 t="s">
        <v>713</v>
      </c>
      <c r="B42" s="255" t="s">
        <v>714</v>
      </c>
      <c r="C42" s="255" t="s">
        <v>642</v>
      </c>
      <c r="D42" s="233"/>
      <c r="E42" s="234">
        <v>2734000</v>
      </c>
      <c r="F42" s="235">
        <v>2734000</v>
      </c>
      <c r="G42" s="256"/>
      <c r="H42" s="257"/>
      <c r="I42" s="237"/>
      <c r="J42" s="238">
        <v>2734000</v>
      </c>
      <c r="K42" s="239"/>
      <c r="L42" s="240"/>
      <c r="M42" s="8">
        <v>2649138.37</v>
      </c>
      <c r="N42" s="241">
        <v>2649138.37</v>
      </c>
      <c r="O42" s="71"/>
      <c r="P42" s="100"/>
      <c r="Q42" s="9"/>
      <c r="R42" s="9"/>
      <c r="S42" s="9"/>
      <c r="T42" s="258">
        <v>45653</v>
      </c>
      <c r="U42" s="10"/>
      <c r="V42" s="23"/>
      <c r="W42" s="11"/>
      <c r="X42" s="8">
        <v>1260285.5</v>
      </c>
      <c r="Y42" s="9"/>
      <c r="Z42" s="9"/>
      <c r="AA42" s="9"/>
      <c r="AB42" s="10"/>
      <c r="AC42" s="24">
        <v>0</v>
      </c>
      <c r="AD42" s="11">
        <v>0</v>
      </c>
      <c r="AE42" s="8">
        <v>1260285.5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1375622.64</v>
      </c>
      <c r="AQ42" s="12"/>
      <c r="AR42" s="12"/>
      <c r="AS42" s="242"/>
      <c r="AT42" s="243"/>
      <c r="AU42" s="242"/>
      <c r="AV42" s="242"/>
      <c r="AW42" s="244"/>
      <c r="AX42" s="243"/>
      <c r="AY42" s="243"/>
      <c r="AZ42" s="242">
        <v>0</v>
      </c>
      <c r="BA42" s="242">
        <v>0</v>
      </c>
      <c r="BB42" s="242">
        <v>0</v>
      </c>
      <c r="BC42" s="242">
        <v>0</v>
      </c>
      <c r="BD42" s="242">
        <v>0</v>
      </c>
      <c r="BE42" s="242">
        <v>0</v>
      </c>
      <c r="BF42" s="242"/>
      <c r="BG42" s="242">
        <v>2</v>
      </c>
      <c r="BH42" s="242">
        <v>0</v>
      </c>
      <c r="BI42" s="242">
        <v>0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>
        <v>0</v>
      </c>
      <c r="BX42" s="242">
        <v>1260285.5</v>
      </c>
      <c r="BY42" s="242">
        <v>0</v>
      </c>
      <c r="BZ42" s="242">
        <v>1260285.5</v>
      </c>
      <c r="CA42" s="242">
        <v>0</v>
      </c>
      <c r="CB42" s="243" t="s">
        <v>633</v>
      </c>
      <c r="CC42" s="248">
        <v>1260285.5</v>
      </c>
      <c r="CD42" s="248">
        <v>0</v>
      </c>
      <c r="CE42" s="248">
        <v>1375622.64</v>
      </c>
      <c r="CF42" s="248">
        <v>0</v>
      </c>
    </row>
    <row r="43" spans="1:84" x14ac:dyDescent="0.25">
      <c r="A43" s="254" t="s">
        <v>715</v>
      </c>
      <c r="B43" s="255" t="s">
        <v>716</v>
      </c>
      <c r="C43" s="255" t="s">
        <v>640</v>
      </c>
      <c r="D43" s="233"/>
      <c r="E43" s="234">
        <v>2104550</v>
      </c>
      <c r="F43" s="235">
        <v>2104550</v>
      </c>
      <c r="G43" s="256"/>
      <c r="H43" s="257"/>
      <c r="I43" s="237"/>
      <c r="J43" s="238">
        <v>2104550</v>
      </c>
      <c r="K43" s="239"/>
      <c r="L43" s="240"/>
      <c r="M43" s="8">
        <v>2102636.71</v>
      </c>
      <c r="N43" s="241">
        <v>2102636.71</v>
      </c>
      <c r="O43" s="71"/>
      <c r="P43" s="100"/>
      <c r="Q43" s="9"/>
      <c r="R43" s="9"/>
      <c r="S43" s="9"/>
      <c r="T43" s="258">
        <v>45653</v>
      </c>
      <c r="U43" s="10"/>
      <c r="V43" s="23"/>
      <c r="W43" s="11"/>
      <c r="X43" s="8">
        <v>595764.56000000006</v>
      </c>
      <c r="Y43" s="9"/>
      <c r="Z43" s="9"/>
      <c r="AA43" s="9"/>
      <c r="AB43" s="10"/>
      <c r="AC43" s="24">
        <v>0</v>
      </c>
      <c r="AD43" s="11">
        <v>0</v>
      </c>
      <c r="AE43" s="8">
        <v>595764.56000000006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684330.73</v>
      </c>
      <c r="AQ43" s="12"/>
      <c r="AR43" s="12"/>
      <c r="AS43" s="242"/>
      <c r="AT43" s="243"/>
      <c r="AU43" s="242"/>
      <c r="AV43" s="242"/>
      <c r="AW43" s="244"/>
      <c r="AX43" s="243"/>
      <c r="AY43" s="243"/>
      <c r="AZ43" s="242">
        <v>0</v>
      </c>
      <c r="BA43" s="242">
        <v>0</v>
      </c>
      <c r="BB43" s="242">
        <v>0</v>
      </c>
      <c r="BC43" s="242">
        <v>0</v>
      </c>
      <c r="BD43" s="242">
        <v>0</v>
      </c>
      <c r="BE43" s="242">
        <v>0</v>
      </c>
      <c r="BF43" s="242"/>
      <c r="BG43" s="242">
        <v>2</v>
      </c>
      <c r="BH43" s="242">
        <v>0</v>
      </c>
      <c r="BI43" s="242">
        <v>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>
        <v>0</v>
      </c>
      <c r="BX43" s="242">
        <v>595764.56000000006</v>
      </c>
      <c r="BY43" s="242">
        <v>0</v>
      </c>
      <c r="BZ43" s="242">
        <v>595764.56000000006</v>
      </c>
      <c r="CA43" s="242">
        <v>0</v>
      </c>
      <c r="CB43" s="243" t="s">
        <v>633</v>
      </c>
      <c r="CC43" s="248">
        <v>595764.56000000006</v>
      </c>
      <c r="CD43" s="248">
        <v>0</v>
      </c>
      <c r="CE43" s="248">
        <v>684330.73</v>
      </c>
      <c r="CF43" s="248">
        <v>0</v>
      </c>
    </row>
    <row r="44" spans="1:84" x14ac:dyDescent="0.25">
      <c r="A44" s="254" t="s">
        <v>717</v>
      </c>
      <c r="B44" s="255" t="s">
        <v>718</v>
      </c>
      <c r="C44" s="255" t="s">
        <v>640</v>
      </c>
      <c r="D44" s="233"/>
      <c r="E44" s="234">
        <v>2793249</v>
      </c>
      <c r="F44" s="235">
        <v>2793249</v>
      </c>
      <c r="G44" s="256"/>
      <c r="H44" s="257"/>
      <c r="I44" s="237"/>
      <c r="J44" s="238">
        <v>2793249</v>
      </c>
      <c r="K44" s="239"/>
      <c r="L44" s="240"/>
      <c r="M44" s="8">
        <v>2783000.02</v>
      </c>
      <c r="N44" s="241">
        <v>2783000.02</v>
      </c>
      <c r="O44" s="71"/>
      <c r="P44" s="100"/>
      <c r="Q44" s="9"/>
      <c r="R44" s="9"/>
      <c r="S44" s="9"/>
      <c r="T44" s="258">
        <v>45653</v>
      </c>
      <c r="U44" s="10"/>
      <c r="V44" s="23"/>
      <c r="W44" s="11"/>
      <c r="X44" s="8">
        <v>2263252.36</v>
      </c>
      <c r="Y44" s="9"/>
      <c r="Z44" s="9"/>
      <c r="AA44" s="9"/>
      <c r="AB44" s="10"/>
      <c r="AC44" s="24">
        <v>0</v>
      </c>
      <c r="AD44" s="11">
        <v>0</v>
      </c>
      <c r="AE44" s="8">
        <v>2263252.36</v>
      </c>
      <c r="AF44" s="9"/>
      <c r="AG44" s="10"/>
      <c r="AH44" s="11"/>
      <c r="AI44" s="8">
        <v>0</v>
      </c>
      <c r="AJ44" s="9"/>
      <c r="AK44" s="10"/>
      <c r="AL44" s="25"/>
      <c r="AM44" s="25"/>
      <c r="AN44" s="25"/>
      <c r="AO44" s="10"/>
      <c r="AP44" s="12">
        <v>2393236.9500000002</v>
      </c>
      <c r="AQ44" s="12"/>
      <c r="AR44" s="12"/>
      <c r="AS44" s="242"/>
      <c r="AT44" s="243"/>
      <c r="AU44" s="242"/>
      <c r="AV44" s="242"/>
      <c r="AW44" s="244"/>
      <c r="AX44" s="243"/>
      <c r="AY44" s="243"/>
      <c r="AZ44" s="242">
        <v>0</v>
      </c>
      <c r="BA44" s="242">
        <v>0</v>
      </c>
      <c r="BB44" s="242">
        <v>0</v>
      </c>
      <c r="BC44" s="242">
        <v>0</v>
      </c>
      <c r="BD44" s="242">
        <v>0</v>
      </c>
      <c r="BE44" s="242">
        <v>0</v>
      </c>
      <c r="BF44" s="242"/>
      <c r="BG44" s="242">
        <v>2</v>
      </c>
      <c r="BH44" s="242">
        <v>0</v>
      </c>
      <c r="BI44" s="242">
        <v>0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>
        <v>0</v>
      </c>
      <c r="BX44" s="242">
        <v>2263252.36</v>
      </c>
      <c r="BY44" s="242">
        <v>0</v>
      </c>
      <c r="BZ44" s="242">
        <v>2263252.36</v>
      </c>
      <c r="CA44" s="242">
        <v>0</v>
      </c>
      <c r="CB44" s="243" t="s">
        <v>633</v>
      </c>
      <c r="CC44" s="248">
        <v>2263252.36</v>
      </c>
      <c r="CD44" s="248">
        <v>0</v>
      </c>
      <c r="CE44" s="248">
        <v>2393236.9500000002</v>
      </c>
      <c r="CF44" s="248">
        <v>0</v>
      </c>
    </row>
    <row r="45" spans="1:84" x14ac:dyDescent="0.25">
      <c r="A45" s="254" t="s">
        <v>719</v>
      </c>
      <c r="B45" s="259" t="s">
        <v>720</v>
      </c>
      <c r="C45" s="255" t="s">
        <v>643</v>
      </c>
      <c r="D45" s="233"/>
      <c r="E45" s="234">
        <v>1453214</v>
      </c>
      <c r="F45" s="235">
        <v>1453214</v>
      </c>
      <c r="G45" s="256"/>
      <c r="H45" s="257"/>
      <c r="I45" s="237"/>
      <c r="J45" s="238">
        <v>1453214</v>
      </c>
      <c r="K45" s="239"/>
      <c r="L45" s="240"/>
      <c r="M45" s="8">
        <v>1471738.43</v>
      </c>
      <c r="N45" s="241">
        <v>1471738.43</v>
      </c>
      <c r="O45" s="71"/>
      <c r="P45" s="100"/>
      <c r="Q45" s="9"/>
      <c r="R45" s="9"/>
      <c r="S45" s="9"/>
      <c r="T45" s="258">
        <v>45744</v>
      </c>
      <c r="U45" s="10"/>
      <c r="V45" s="23"/>
      <c r="W45" s="11"/>
      <c r="X45" s="8">
        <v>1466688.35</v>
      </c>
      <c r="Y45" s="9"/>
      <c r="Z45" s="9"/>
      <c r="AA45" s="9"/>
      <c r="AB45" s="10"/>
      <c r="AC45" s="24">
        <v>0</v>
      </c>
      <c r="AD45" s="11">
        <v>0</v>
      </c>
      <c r="AE45" s="8">
        <v>1466688.35</v>
      </c>
      <c r="AF45" s="9"/>
      <c r="AG45" s="10"/>
      <c r="AH45" s="11"/>
      <c r="AI45" s="8">
        <v>0</v>
      </c>
      <c r="AJ45" s="9"/>
      <c r="AK45" s="10"/>
      <c r="AL45" s="25"/>
      <c r="AM45" s="25"/>
      <c r="AN45" s="25"/>
      <c r="AO45" s="10"/>
      <c r="AP45" s="12">
        <v>1453214</v>
      </c>
      <c r="AQ45" s="12"/>
      <c r="AR45" s="12"/>
      <c r="AS45" s="242"/>
      <c r="AT45" s="243"/>
      <c r="AU45" s="242"/>
      <c r="AV45" s="242"/>
      <c r="AW45" s="244"/>
      <c r="AX45" s="243"/>
      <c r="AY45" s="243"/>
      <c r="AZ45" s="242">
        <v>0</v>
      </c>
      <c r="BA45" s="242">
        <v>0</v>
      </c>
      <c r="BB45" s="242">
        <v>0</v>
      </c>
      <c r="BC45" s="242">
        <v>0</v>
      </c>
      <c r="BD45" s="242">
        <v>0</v>
      </c>
      <c r="BE45" s="242">
        <v>0</v>
      </c>
      <c r="BF45" s="242"/>
      <c r="BG45" s="242">
        <v>2</v>
      </c>
      <c r="BH45" s="242">
        <v>0</v>
      </c>
      <c r="BI45" s="242">
        <v>0</v>
      </c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>
        <v>0</v>
      </c>
      <c r="BX45" s="242">
        <v>1466688.35</v>
      </c>
      <c r="BY45" s="242">
        <v>0</v>
      </c>
      <c r="BZ45" s="242">
        <v>1466688.35</v>
      </c>
      <c r="CA45" s="242">
        <v>0</v>
      </c>
      <c r="CB45" s="243" t="s">
        <v>633</v>
      </c>
      <c r="CC45" s="248">
        <v>1466688.35</v>
      </c>
      <c r="CD45" s="248">
        <v>0</v>
      </c>
      <c r="CE45" s="248">
        <v>1453214</v>
      </c>
      <c r="CF45" s="248">
        <v>0</v>
      </c>
    </row>
    <row r="46" spans="1:84" x14ac:dyDescent="0.25">
      <c r="A46" s="254" t="s">
        <v>721</v>
      </c>
      <c r="B46" s="259" t="s">
        <v>722</v>
      </c>
      <c r="C46" s="255" t="s">
        <v>641</v>
      </c>
      <c r="D46" s="233"/>
      <c r="E46" s="234">
        <v>895425</v>
      </c>
      <c r="F46" s="235">
        <v>895425</v>
      </c>
      <c r="G46" s="256"/>
      <c r="H46" s="257"/>
      <c r="I46" s="237"/>
      <c r="J46" s="238">
        <v>886099</v>
      </c>
      <c r="K46" s="239"/>
      <c r="L46" s="240"/>
      <c r="M46" s="8">
        <v>999057.29</v>
      </c>
      <c r="N46" s="241">
        <v>995102.77</v>
      </c>
      <c r="O46" s="239"/>
      <c r="P46" s="240"/>
      <c r="Q46" s="9"/>
      <c r="R46" s="9"/>
      <c r="S46" s="9"/>
      <c r="T46" s="258">
        <v>45926</v>
      </c>
      <c r="U46" s="10"/>
      <c r="V46" s="23"/>
      <c r="W46" s="11"/>
      <c r="X46" s="8">
        <v>995102.77</v>
      </c>
      <c r="Y46" s="9"/>
      <c r="Z46" s="9"/>
      <c r="AA46" s="9"/>
      <c r="AB46" s="10"/>
      <c r="AC46" s="24">
        <v>0</v>
      </c>
      <c r="AD46" s="11">
        <v>0</v>
      </c>
      <c r="AE46" s="8">
        <v>979888.39</v>
      </c>
      <c r="AF46" s="9"/>
      <c r="AG46" s="10"/>
      <c r="AH46" s="11"/>
      <c r="AI46" s="8">
        <v>15214.38</v>
      </c>
      <c r="AJ46" s="9"/>
      <c r="AK46" s="10"/>
      <c r="AL46" s="25"/>
      <c r="AM46" s="25"/>
      <c r="AN46" s="25"/>
      <c r="AO46" s="10"/>
      <c r="AP46" s="12">
        <v>886099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886099</v>
      </c>
      <c r="BA46" s="15">
        <v>995102.77</v>
      </c>
      <c r="BB46" s="15">
        <v>886099</v>
      </c>
      <c r="BC46" s="15">
        <v>995102.77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0</v>
      </c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 t="s">
        <v>634</v>
      </c>
      <c r="BW46" s="242">
        <v>0</v>
      </c>
      <c r="BX46" s="242">
        <v>979888.39</v>
      </c>
      <c r="BY46" s="242">
        <v>0</v>
      </c>
      <c r="BZ46" s="242">
        <v>979888.39</v>
      </c>
      <c r="CA46" s="242">
        <v>0</v>
      </c>
      <c r="CB46" s="243" t="s">
        <v>633</v>
      </c>
      <c r="CC46" s="248">
        <v>995102.77</v>
      </c>
      <c r="CD46" s="248">
        <v>15214.38</v>
      </c>
      <c r="CE46" s="248">
        <v>886099</v>
      </c>
      <c r="CF46" s="248">
        <v>0</v>
      </c>
    </row>
    <row r="47" spans="1:84" x14ac:dyDescent="0.25">
      <c r="A47" s="254" t="s">
        <v>723</v>
      </c>
      <c r="B47" s="255" t="s">
        <v>724</v>
      </c>
      <c r="C47" s="255" t="s">
        <v>641</v>
      </c>
      <c r="D47" s="233"/>
      <c r="E47" s="234">
        <v>10032117.5</v>
      </c>
      <c r="F47" s="235">
        <v>10032117.5</v>
      </c>
      <c r="G47" s="256"/>
      <c r="H47" s="257"/>
      <c r="I47" s="237"/>
      <c r="J47" s="238">
        <v>10032117.5</v>
      </c>
      <c r="K47" s="239"/>
      <c r="L47" s="240"/>
      <c r="M47" s="8">
        <v>11155037.970000001</v>
      </c>
      <c r="N47" s="241">
        <v>11153694.35</v>
      </c>
      <c r="O47" s="71"/>
      <c r="P47" s="100"/>
      <c r="Q47" s="9"/>
      <c r="R47" s="9"/>
      <c r="S47" s="9"/>
      <c r="T47" s="258">
        <v>45926</v>
      </c>
      <c r="U47" s="10"/>
      <c r="V47" s="23"/>
      <c r="W47" s="11"/>
      <c r="X47" s="8">
        <v>11153694.35</v>
      </c>
      <c r="Y47" s="9"/>
      <c r="Z47" s="9"/>
      <c r="AA47" s="9"/>
      <c r="AB47" s="10"/>
      <c r="AC47" s="24">
        <v>0</v>
      </c>
      <c r="AD47" s="11">
        <v>0</v>
      </c>
      <c r="AE47" s="8">
        <v>11111180.68</v>
      </c>
      <c r="AF47" s="9"/>
      <c r="AG47" s="10"/>
      <c r="AH47" s="11"/>
      <c r="AI47" s="8">
        <v>42513.67</v>
      </c>
      <c r="AJ47" s="9"/>
      <c r="AK47" s="10"/>
      <c r="AL47" s="25"/>
      <c r="AM47" s="25"/>
      <c r="AN47" s="25"/>
      <c r="AO47" s="10"/>
      <c r="AP47" s="12">
        <v>10032117.5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10032117.5</v>
      </c>
      <c r="BA47" s="15">
        <v>11153694.35</v>
      </c>
      <c r="BB47" s="15">
        <v>10032117.5</v>
      </c>
      <c r="BC47" s="15">
        <v>11153694.35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0</v>
      </c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 t="s">
        <v>634</v>
      </c>
      <c r="BW47" s="242">
        <v>0</v>
      </c>
      <c r="BX47" s="242">
        <v>11111180.68</v>
      </c>
      <c r="BY47" s="242">
        <v>0</v>
      </c>
      <c r="BZ47" s="242">
        <v>11111180.68</v>
      </c>
      <c r="CA47" s="242">
        <v>0</v>
      </c>
      <c r="CB47" s="243" t="s">
        <v>633</v>
      </c>
      <c r="CC47" s="248">
        <v>11153694.35</v>
      </c>
      <c r="CD47" s="248">
        <v>42513.67</v>
      </c>
      <c r="CE47" s="248">
        <v>10032117.5</v>
      </c>
      <c r="CF47" s="248">
        <v>0</v>
      </c>
    </row>
    <row r="48" spans="1:84" x14ac:dyDescent="0.25">
      <c r="A48" s="254" t="s">
        <v>725</v>
      </c>
      <c r="B48" s="255" t="s">
        <v>726</v>
      </c>
      <c r="C48" s="255" t="s">
        <v>644</v>
      </c>
      <c r="D48" s="233"/>
      <c r="E48" s="234">
        <v>279839</v>
      </c>
      <c r="F48" s="235">
        <v>279839</v>
      </c>
      <c r="G48" s="256"/>
      <c r="H48" s="257"/>
      <c r="I48" s="237"/>
      <c r="J48" s="238">
        <v>279839</v>
      </c>
      <c r="K48" s="239"/>
      <c r="L48" s="240"/>
      <c r="M48" s="8">
        <v>216702</v>
      </c>
      <c r="N48" s="241">
        <v>217201.98</v>
      </c>
      <c r="O48" s="239"/>
      <c r="P48" s="240"/>
      <c r="Q48" s="9"/>
      <c r="R48" s="9"/>
      <c r="S48" s="9"/>
      <c r="T48" s="258">
        <v>45744</v>
      </c>
      <c r="U48" s="10"/>
      <c r="V48" s="23"/>
      <c r="W48" s="11"/>
      <c r="X48" s="8">
        <v>217201.98</v>
      </c>
      <c r="Y48" s="9"/>
      <c r="Z48" s="9"/>
      <c r="AA48" s="9"/>
      <c r="AB48" s="10"/>
      <c r="AC48" s="24">
        <v>0</v>
      </c>
      <c r="AD48" s="11">
        <v>0</v>
      </c>
      <c r="AE48" s="8">
        <v>217201.98</v>
      </c>
      <c r="AF48" s="9"/>
      <c r="AG48" s="10"/>
      <c r="AH48" s="11"/>
      <c r="AI48" s="8">
        <v>0</v>
      </c>
      <c r="AJ48" s="9"/>
      <c r="AK48" s="10"/>
      <c r="AL48" s="25"/>
      <c r="AM48" s="25"/>
      <c r="AN48" s="25"/>
      <c r="AO48" s="10"/>
      <c r="AP48" s="12">
        <v>279839</v>
      </c>
      <c r="AQ48" s="12"/>
      <c r="AR48" s="12"/>
      <c r="AS48" s="242"/>
      <c r="AT48" s="243"/>
      <c r="AU48" s="242"/>
      <c r="AV48" s="242"/>
      <c r="AW48" s="244"/>
      <c r="AX48" s="243"/>
      <c r="AY48" s="243"/>
      <c r="AZ48" s="242">
        <v>0</v>
      </c>
      <c r="BA48" s="242">
        <v>0</v>
      </c>
      <c r="BB48" s="242">
        <v>0</v>
      </c>
      <c r="BC48" s="242">
        <v>0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0</v>
      </c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>
        <v>0</v>
      </c>
      <c r="BX48" s="242">
        <v>217201.98</v>
      </c>
      <c r="BY48" s="242">
        <v>0</v>
      </c>
      <c r="BZ48" s="242">
        <v>217201.98</v>
      </c>
      <c r="CA48" s="242">
        <v>0</v>
      </c>
      <c r="CB48" s="243" t="s">
        <v>633</v>
      </c>
      <c r="CC48" s="248">
        <v>217201.98</v>
      </c>
      <c r="CD48" s="248">
        <v>0</v>
      </c>
      <c r="CE48" s="248">
        <v>279839</v>
      </c>
      <c r="CF48" s="248">
        <v>0</v>
      </c>
    </row>
    <row r="49" spans="1:84" x14ac:dyDescent="0.25">
      <c r="A49" s="254" t="s">
        <v>727</v>
      </c>
      <c r="B49" s="255" t="s">
        <v>728</v>
      </c>
      <c r="C49" s="255" t="s">
        <v>644</v>
      </c>
      <c r="D49" s="233"/>
      <c r="E49" s="234">
        <v>1000000</v>
      </c>
      <c r="F49" s="235">
        <v>1000000</v>
      </c>
      <c r="G49" s="256"/>
      <c r="H49" s="257"/>
      <c r="I49" s="237"/>
      <c r="J49" s="238">
        <v>1000000</v>
      </c>
      <c r="K49" s="239"/>
      <c r="L49" s="240"/>
      <c r="M49" s="8">
        <v>642917.64</v>
      </c>
      <c r="N49" s="241">
        <v>642917.64</v>
      </c>
      <c r="O49" s="71"/>
      <c r="P49" s="100"/>
      <c r="Q49" s="9"/>
      <c r="R49" s="9"/>
      <c r="S49" s="9"/>
      <c r="T49" s="258">
        <v>45744</v>
      </c>
      <c r="U49" s="10"/>
      <c r="V49" s="23"/>
      <c r="W49" s="11"/>
      <c r="X49" s="8">
        <v>642917.64</v>
      </c>
      <c r="Y49" s="9"/>
      <c r="Z49" s="9"/>
      <c r="AA49" s="9"/>
      <c r="AB49" s="10"/>
      <c r="AC49" s="24">
        <v>0</v>
      </c>
      <c r="AD49" s="11">
        <v>0</v>
      </c>
      <c r="AE49" s="8">
        <v>642917.64</v>
      </c>
      <c r="AF49" s="9"/>
      <c r="AG49" s="10"/>
      <c r="AH49" s="11"/>
      <c r="AI49" s="8">
        <v>0</v>
      </c>
      <c r="AJ49" s="9"/>
      <c r="AK49" s="10"/>
      <c r="AL49" s="25"/>
      <c r="AM49" s="25"/>
      <c r="AN49" s="25"/>
      <c r="AO49" s="10"/>
      <c r="AP49" s="12">
        <v>672116.16</v>
      </c>
      <c r="AQ49" s="12"/>
      <c r="AR49" s="12"/>
      <c r="AS49" s="242"/>
      <c r="AT49" s="243"/>
      <c r="AU49" s="242"/>
      <c r="AV49" s="242"/>
      <c r="AW49" s="244"/>
      <c r="AX49" s="243"/>
      <c r="AY49" s="243"/>
      <c r="AZ49" s="242">
        <v>0</v>
      </c>
      <c r="BA49" s="242">
        <v>0</v>
      </c>
      <c r="BB49" s="242">
        <v>0</v>
      </c>
      <c r="BC49" s="242">
        <v>0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0</v>
      </c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>
        <v>0</v>
      </c>
      <c r="BX49" s="242">
        <v>642917.64</v>
      </c>
      <c r="BY49" s="242">
        <v>0</v>
      </c>
      <c r="BZ49" s="242">
        <v>642917.64</v>
      </c>
      <c r="CA49" s="242">
        <v>0</v>
      </c>
      <c r="CB49" s="243" t="s">
        <v>633</v>
      </c>
      <c r="CC49" s="248">
        <v>642917.64</v>
      </c>
      <c r="CD49" s="248">
        <v>0</v>
      </c>
      <c r="CE49" s="248">
        <v>672116.16</v>
      </c>
      <c r="CF49" s="248">
        <v>0</v>
      </c>
    </row>
    <row r="50" spans="1:84" x14ac:dyDescent="0.25">
      <c r="A50" s="254" t="s">
        <v>729</v>
      </c>
      <c r="B50" s="255" t="s">
        <v>730</v>
      </c>
      <c r="C50" s="255" t="s">
        <v>663</v>
      </c>
      <c r="D50" s="233"/>
      <c r="E50" s="234">
        <v>5279141</v>
      </c>
      <c r="F50" s="235">
        <v>5279141</v>
      </c>
      <c r="G50" s="256"/>
      <c r="H50" s="257"/>
      <c r="I50" s="237"/>
      <c r="J50" s="238">
        <v>5279141</v>
      </c>
      <c r="K50" s="239"/>
      <c r="L50" s="240"/>
      <c r="M50" s="8">
        <v>4600197.3600000003</v>
      </c>
      <c r="N50" s="241">
        <v>4600197.3600000003</v>
      </c>
      <c r="O50" s="71"/>
      <c r="P50" s="100"/>
      <c r="Q50" s="9"/>
      <c r="R50" s="9"/>
      <c r="S50" s="9"/>
      <c r="T50" s="258">
        <v>45748</v>
      </c>
      <c r="U50" s="10"/>
      <c r="V50" s="23"/>
      <c r="W50" s="11"/>
      <c r="X50" s="8">
        <v>4600197.3600000003</v>
      </c>
      <c r="Y50" s="9"/>
      <c r="Z50" s="9"/>
      <c r="AA50" s="9"/>
      <c r="AB50" s="10"/>
      <c r="AC50" s="24">
        <v>0</v>
      </c>
      <c r="AD50" s="11">
        <v>0</v>
      </c>
      <c r="AE50" s="8">
        <v>4589354.1900000004</v>
      </c>
      <c r="AF50" s="9"/>
      <c r="AG50" s="10"/>
      <c r="AH50" s="11"/>
      <c r="AI50" s="8">
        <v>10843.17</v>
      </c>
      <c r="AJ50" s="9"/>
      <c r="AK50" s="10"/>
      <c r="AL50" s="25"/>
      <c r="AM50" s="25"/>
      <c r="AN50" s="25"/>
      <c r="AO50" s="10"/>
      <c r="AP50" s="12">
        <v>5279141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5279141</v>
      </c>
      <c r="BA50" s="15">
        <v>4600197.3600000003</v>
      </c>
      <c r="BB50" s="15">
        <v>5279141</v>
      </c>
      <c r="BC50" s="15">
        <v>4600197.3600000003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0</v>
      </c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 t="s">
        <v>634</v>
      </c>
      <c r="BW50" s="242">
        <v>0</v>
      </c>
      <c r="BX50" s="242">
        <v>4589354.1900000004</v>
      </c>
      <c r="BY50" s="242">
        <v>0</v>
      </c>
      <c r="BZ50" s="242">
        <v>4589354.1900000004</v>
      </c>
      <c r="CA50" s="242">
        <v>0</v>
      </c>
      <c r="CB50" s="243" t="s">
        <v>633</v>
      </c>
      <c r="CC50" s="248">
        <v>4600197.3600000003</v>
      </c>
      <c r="CD50" s="248">
        <v>10843.17</v>
      </c>
      <c r="CE50" s="248">
        <v>5279141</v>
      </c>
      <c r="CF50" s="248">
        <v>0</v>
      </c>
    </row>
    <row r="51" spans="1:84" x14ac:dyDescent="0.25">
      <c r="A51" s="254" t="s">
        <v>731</v>
      </c>
      <c r="B51" s="255" t="s">
        <v>732</v>
      </c>
      <c r="C51" s="255" t="s">
        <v>641</v>
      </c>
      <c r="D51" s="233"/>
      <c r="E51" s="234">
        <v>241164</v>
      </c>
      <c r="F51" s="235">
        <v>241164</v>
      </c>
      <c r="G51" s="256"/>
      <c r="H51" s="257"/>
      <c r="I51" s="237"/>
      <c r="J51" s="238">
        <v>241164</v>
      </c>
      <c r="K51" s="239"/>
      <c r="L51" s="240"/>
      <c r="M51" s="8">
        <v>278559.48</v>
      </c>
      <c r="N51" s="241">
        <v>280142.94</v>
      </c>
      <c r="O51" s="71"/>
      <c r="P51" s="100"/>
      <c r="Q51" s="9"/>
      <c r="R51" s="9"/>
      <c r="S51" s="9"/>
      <c r="T51" s="258">
        <v>45744</v>
      </c>
      <c r="U51" s="10"/>
      <c r="V51" s="23"/>
      <c r="W51" s="11"/>
      <c r="X51" s="8">
        <v>280142.94</v>
      </c>
      <c r="Y51" s="9"/>
      <c r="Z51" s="9"/>
      <c r="AA51" s="9"/>
      <c r="AB51" s="10"/>
      <c r="AC51" s="24">
        <v>0</v>
      </c>
      <c r="AD51" s="11">
        <v>0</v>
      </c>
      <c r="AE51" s="8">
        <v>280142.94</v>
      </c>
      <c r="AF51" s="9"/>
      <c r="AG51" s="10"/>
      <c r="AH51" s="11"/>
      <c r="AI51" s="8">
        <v>0</v>
      </c>
      <c r="AJ51" s="9"/>
      <c r="AK51" s="10"/>
      <c r="AL51" s="25"/>
      <c r="AM51" s="25"/>
      <c r="AN51" s="25"/>
      <c r="AO51" s="10"/>
      <c r="AP51" s="12">
        <v>241164</v>
      </c>
      <c r="AQ51" s="12"/>
      <c r="AR51" s="12"/>
      <c r="AS51" s="242"/>
      <c r="AT51" s="243"/>
      <c r="AU51" s="242"/>
      <c r="AV51" s="242"/>
      <c r="AW51" s="244"/>
      <c r="AX51" s="243"/>
      <c r="AY51" s="243"/>
      <c r="AZ51" s="242">
        <v>0</v>
      </c>
      <c r="BA51" s="242">
        <v>0</v>
      </c>
      <c r="BB51" s="242">
        <v>0</v>
      </c>
      <c r="BC51" s="242">
        <v>0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0</v>
      </c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>
        <v>0</v>
      </c>
      <c r="BX51" s="242">
        <v>280142.94</v>
      </c>
      <c r="BY51" s="242">
        <v>0</v>
      </c>
      <c r="BZ51" s="242">
        <v>280142.94</v>
      </c>
      <c r="CA51" s="242">
        <v>0</v>
      </c>
      <c r="CB51" s="243" t="s">
        <v>633</v>
      </c>
      <c r="CC51" s="248">
        <v>280142.94</v>
      </c>
      <c r="CD51" s="248">
        <v>0</v>
      </c>
      <c r="CE51" s="248">
        <v>241164</v>
      </c>
      <c r="CF51" s="248">
        <v>0</v>
      </c>
    </row>
    <row r="52" spans="1:84" x14ac:dyDescent="0.25">
      <c r="A52" s="254" t="s">
        <v>733</v>
      </c>
      <c r="B52" s="255" t="s">
        <v>734</v>
      </c>
      <c r="C52" s="255" t="s">
        <v>643</v>
      </c>
      <c r="D52" s="233"/>
      <c r="E52" s="234">
        <v>1402419</v>
      </c>
      <c r="F52" s="235">
        <v>1402419</v>
      </c>
      <c r="G52" s="256"/>
      <c r="H52" s="257"/>
      <c r="I52" s="237"/>
      <c r="J52" s="238">
        <v>1402419</v>
      </c>
      <c r="K52" s="239"/>
      <c r="L52" s="240"/>
      <c r="M52" s="8">
        <v>1135371.6499999999</v>
      </c>
      <c r="N52" s="241">
        <v>1135371.6499999999</v>
      </c>
      <c r="O52" s="71"/>
      <c r="P52" s="100"/>
      <c r="Q52" s="9"/>
      <c r="R52" s="9"/>
      <c r="S52" s="9"/>
      <c r="T52" s="258">
        <v>45443</v>
      </c>
      <c r="U52" s="10"/>
      <c r="V52" s="23"/>
      <c r="W52" s="11"/>
      <c r="X52" s="8">
        <v>1135371.6499999999</v>
      </c>
      <c r="Y52" s="9"/>
      <c r="Z52" s="9"/>
      <c r="AA52" s="9"/>
      <c r="AB52" s="10"/>
      <c r="AC52" s="24">
        <v>0</v>
      </c>
      <c r="AD52" s="11">
        <v>0</v>
      </c>
      <c r="AE52" s="8">
        <v>1135371.6499999999</v>
      </c>
      <c r="AF52" s="9"/>
      <c r="AG52" s="10"/>
      <c r="AH52" s="11"/>
      <c r="AI52" s="8">
        <v>0</v>
      </c>
      <c r="AJ52" s="9"/>
      <c r="AK52" s="10"/>
      <c r="AL52" s="25"/>
      <c r="AM52" s="25"/>
      <c r="AN52" s="25"/>
      <c r="AO52" s="10"/>
      <c r="AP52" s="12">
        <v>1402419</v>
      </c>
      <c r="AQ52" s="12"/>
      <c r="AR52" s="12"/>
      <c r="AS52" s="242"/>
      <c r="AT52" s="243"/>
      <c r="AU52" s="242"/>
      <c r="AV52" s="242"/>
      <c r="AW52" s="244"/>
      <c r="AX52" s="243"/>
      <c r="AY52" s="243"/>
      <c r="AZ52" s="242">
        <v>0</v>
      </c>
      <c r="BA52" s="242">
        <v>0</v>
      </c>
      <c r="BB52" s="242">
        <v>0</v>
      </c>
      <c r="BC52" s="242">
        <v>0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0</v>
      </c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>
        <v>0</v>
      </c>
      <c r="BX52" s="242">
        <v>1135371.6499999999</v>
      </c>
      <c r="BY52" s="242">
        <v>0</v>
      </c>
      <c r="BZ52" s="242">
        <v>1135371.6499999999</v>
      </c>
      <c r="CA52" s="242">
        <v>0</v>
      </c>
      <c r="CB52" s="243" t="s">
        <v>633</v>
      </c>
      <c r="CC52" s="248">
        <v>1135371.6499999999</v>
      </c>
      <c r="CD52" s="248">
        <v>0</v>
      </c>
      <c r="CE52" s="248">
        <v>1402419</v>
      </c>
      <c r="CF52" s="248">
        <v>0</v>
      </c>
    </row>
    <row r="53" spans="1:84" x14ac:dyDescent="0.25">
      <c r="A53" s="254" t="s">
        <v>735</v>
      </c>
      <c r="B53" s="255" t="s">
        <v>736</v>
      </c>
      <c r="C53" s="255" t="s">
        <v>641</v>
      </c>
      <c r="D53" s="233"/>
      <c r="E53" s="234">
        <v>3962019.16</v>
      </c>
      <c r="F53" s="235">
        <v>3962019.16</v>
      </c>
      <c r="G53" s="256"/>
      <c r="H53" s="257"/>
      <c r="I53" s="237"/>
      <c r="J53" s="238">
        <v>3962019.16</v>
      </c>
      <c r="K53" s="239"/>
      <c r="L53" s="240"/>
      <c r="M53" s="8">
        <v>3934651.46</v>
      </c>
      <c r="N53" s="241">
        <v>3934651.71</v>
      </c>
      <c r="O53" s="71"/>
      <c r="P53" s="100"/>
      <c r="Q53" s="9"/>
      <c r="R53" s="9"/>
      <c r="S53" s="9"/>
      <c r="T53" s="258">
        <v>45748</v>
      </c>
      <c r="U53" s="10"/>
      <c r="V53" s="23"/>
      <c r="W53" s="11"/>
      <c r="X53" s="8">
        <v>3934651.71</v>
      </c>
      <c r="Y53" s="9"/>
      <c r="Z53" s="9"/>
      <c r="AA53" s="9"/>
      <c r="AB53" s="10"/>
      <c r="AC53" s="24">
        <v>0</v>
      </c>
      <c r="AD53" s="11">
        <v>0</v>
      </c>
      <c r="AE53" s="8">
        <v>3933311.83</v>
      </c>
      <c r="AF53" s="9"/>
      <c r="AG53" s="10"/>
      <c r="AH53" s="11"/>
      <c r="AI53" s="8">
        <v>1339.88</v>
      </c>
      <c r="AJ53" s="9"/>
      <c r="AK53" s="10"/>
      <c r="AL53" s="25"/>
      <c r="AM53" s="25"/>
      <c r="AN53" s="25"/>
      <c r="AO53" s="10"/>
      <c r="AP53" s="12">
        <v>3962019.16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3962019.16</v>
      </c>
      <c r="BA53" s="15">
        <v>3934651.71</v>
      </c>
      <c r="BB53" s="15">
        <v>3962019.16</v>
      </c>
      <c r="BC53" s="15">
        <v>3934651.71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0</v>
      </c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 t="s">
        <v>634</v>
      </c>
      <c r="BW53" s="242">
        <v>0</v>
      </c>
      <c r="BX53" s="242">
        <v>3933311.83</v>
      </c>
      <c r="BY53" s="242">
        <v>0</v>
      </c>
      <c r="BZ53" s="242">
        <v>3933311.83</v>
      </c>
      <c r="CA53" s="242">
        <v>0</v>
      </c>
      <c r="CB53" s="243" t="s">
        <v>633</v>
      </c>
      <c r="CC53" s="248">
        <v>3934651.71</v>
      </c>
      <c r="CD53" s="248">
        <v>1339.88</v>
      </c>
      <c r="CE53" s="248">
        <v>3962019.16</v>
      </c>
      <c r="CF53" s="248">
        <v>0</v>
      </c>
    </row>
    <row r="54" spans="1:84" x14ac:dyDescent="0.25">
      <c r="A54" s="254" t="s">
        <v>737</v>
      </c>
      <c r="B54" s="255" t="s">
        <v>738</v>
      </c>
      <c r="C54" s="255" t="s">
        <v>643</v>
      </c>
      <c r="D54" s="233"/>
      <c r="E54" s="234">
        <v>3680274</v>
      </c>
      <c r="F54" s="235">
        <v>3680274</v>
      </c>
      <c r="G54" s="256"/>
      <c r="H54" s="257"/>
      <c r="I54" s="237"/>
      <c r="J54" s="238">
        <v>3680274</v>
      </c>
      <c r="K54" s="239"/>
      <c r="L54" s="240"/>
      <c r="M54" s="8">
        <v>3134052.21</v>
      </c>
      <c r="N54" s="241">
        <v>3134052.21</v>
      </c>
      <c r="O54" s="71"/>
      <c r="P54" s="100"/>
      <c r="Q54" s="9"/>
      <c r="R54" s="9"/>
      <c r="S54" s="9"/>
      <c r="T54" s="258">
        <v>45653</v>
      </c>
      <c r="U54" s="10"/>
      <c r="V54" s="23"/>
      <c r="W54" s="11"/>
      <c r="X54" s="8">
        <v>3132104.64</v>
      </c>
      <c r="Y54" s="9"/>
      <c r="Z54" s="9"/>
      <c r="AA54" s="9"/>
      <c r="AB54" s="10"/>
      <c r="AC54" s="24">
        <v>0</v>
      </c>
      <c r="AD54" s="11">
        <v>0</v>
      </c>
      <c r="AE54" s="8">
        <v>3132104.64</v>
      </c>
      <c r="AF54" s="9"/>
      <c r="AG54" s="10"/>
      <c r="AH54" s="11"/>
      <c r="AI54" s="8">
        <v>0</v>
      </c>
      <c r="AJ54" s="9"/>
      <c r="AK54" s="10"/>
      <c r="AL54" s="25"/>
      <c r="AM54" s="25"/>
      <c r="AN54" s="25"/>
      <c r="AO54" s="10"/>
      <c r="AP54" s="12">
        <v>3680274</v>
      </c>
      <c r="AQ54" s="12"/>
      <c r="AR54" s="12"/>
      <c r="AS54" s="242"/>
      <c r="AT54" s="243"/>
      <c r="AU54" s="242"/>
      <c r="AV54" s="242"/>
      <c r="AW54" s="244"/>
      <c r="AX54" s="243"/>
      <c r="AY54" s="243"/>
      <c r="AZ54" s="242">
        <v>0</v>
      </c>
      <c r="BA54" s="242">
        <v>0</v>
      </c>
      <c r="BB54" s="242">
        <v>0</v>
      </c>
      <c r="BC54" s="242">
        <v>0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0</v>
      </c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>
        <v>0</v>
      </c>
      <c r="BX54" s="242">
        <v>3132104.64</v>
      </c>
      <c r="BY54" s="242">
        <v>0</v>
      </c>
      <c r="BZ54" s="242">
        <v>3132104.64</v>
      </c>
      <c r="CA54" s="242">
        <v>0</v>
      </c>
      <c r="CB54" s="243" t="s">
        <v>633</v>
      </c>
      <c r="CC54" s="248">
        <v>3132104.64</v>
      </c>
      <c r="CD54" s="248">
        <v>0</v>
      </c>
      <c r="CE54" s="248">
        <v>3680274</v>
      </c>
      <c r="CF54" s="248">
        <v>0</v>
      </c>
    </row>
    <row r="55" spans="1:84" x14ac:dyDescent="0.25">
      <c r="A55" s="254" t="s">
        <v>739</v>
      </c>
      <c r="B55" s="255" t="s">
        <v>740</v>
      </c>
      <c r="C55" s="255" t="s">
        <v>643</v>
      </c>
      <c r="D55" s="233"/>
      <c r="E55" s="234">
        <v>163044</v>
      </c>
      <c r="F55" s="235">
        <v>163044</v>
      </c>
      <c r="G55" s="256"/>
      <c r="H55" s="257"/>
      <c r="I55" s="237"/>
      <c r="J55" s="238">
        <v>163044</v>
      </c>
      <c r="K55" s="239"/>
      <c r="L55" s="240"/>
      <c r="M55" s="8">
        <v>129813.23</v>
      </c>
      <c r="N55" s="241">
        <v>131180.45000000001</v>
      </c>
      <c r="O55" s="71"/>
      <c r="P55" s="100"/>
      <c r="Q55" s="9"/>
      <c r="R55" s="9"/>
      <c r="S55" s="9"/>
      <c r="T55" s="258">
        <v>45744</v>
      </c>
      <c r="U55" s="10"/>
      <c r="V55" s="23"/>
      <c r="W55" s="11"/>
      <c r="X55" s="8">
        <v>131180.45000000001</v>
      </c>
      <c r="Y55" s="9"/>
      <c r="Z55" s="9"/>
      <c r="AA55" s="9"/>
      <c r="AB55" s="10"/>
      <c r="AC55" s="24">
        <v>0</v>
      </c>
      <c r="AD55" s="11">
        <v>0</v>
      </c>
      <c r="AE55" s="8">
        <v>131180.45000000001</v>
      </c>
      <c r="AF55" s="9"/>
      <c r="AG55" s="10"/>
      <c r="AH55" s="11"/>
      <c r="AI55" s="8">
        <v>0</v>
      </c>
      <c r="AJ55" s="9"/>
      <c r="AK55" s="10"/>
      <c r="AL55" s="25"/>
      <c r="AM55" s="25"/>
      <c r="AN55" s="25"/>
      <c r="AO55" s="10"/>
      <c r="AP55" s="12">
        <v>163044</v>
      </c>
      <c r="AQ55" s="12"/>
      <c r="AR55" s="12"/>
      <c r="AS55" s="242"/>
      <c r="AT55" s="243"/>
      <c r="AU55" s="242"/>
      <c r="AV55" s="242"/>
      <c r="AW55" s="244"/>
      <c r="AX55" s="243"/>
      <c r="AY55" s="243"/>
      <c r="AZ55" s="242">
        <v>0</v>
      </c>
      <c r="BA55" s="242">
        <v>0</v>
      </c>
      <c r="BB55" s="242">
        <v>0</v>
      </c>
      <c r="BC55" s="242">
        <v>0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0</v>
      </c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>
        <v>0</v>
      </c>
      <c r="BX55" s="242">
        <v>131180.45000000001</v>
      </c>
      <c r="BY55" s="242">
        <v>0</v>
      </c>
      <c r="BZ55" s="242">
        <v>131180.45000000001</v>
      </c>
      <c r="CA55" s="242">
        <v>0</v>
      </c>
      <c r="CB55" s="243" t="s">
        <v>633</v>
      </c>
      <c r="CC55" s="248">
        <v>131180.45000000001</v>
      </c>
      <c r="CD55" s="248">
        <v>0</v>
      </c>
      <c r="CE55" s="248">
        <v>163044</v>
      </c>
      <c r="CF55" s="248">
        <v>0</v>
      </c>
    </row>
    <row r="56" spans="1:84" x14ac:dyDescent="0.25">
      <c r="A56" s="254" t="s">
        <v>741</v>
      </c>
      <c r="B56" s="255" t="s">
        <v>742</v>
      </c>
      <c r="C56" s="255" t="s">
        <v>643</v>
      </c>
      <c r="D56" s="233"/>
      <c r="E56" s="234">
        <v>4601857</v>
      </c>
      <c r="F56" s="235">
        <v>4601857</v>
      </c>
      <c r="G56" s="256"/>
      <c r="H56" s="257"/>
      <c r="I56" s="237"/>
      <c r="J56" s="238">
        <v>4601857</v>
      </c>
      <c r="K56" s="239"/>
      <c r="L56" s="240"/>
      <c r="M56" s="8">
        <v>3884094.26</v>
      </c>
      <c r="N56" s="241">
        <v>3884744.26</v>
      </c>
      <c r="O56" s="71"/>
      <c r="P56" s="100"/>
      <c r="Q56" s="9"/>
      <c r="R56" s="9"/>
      <c r="S56" s="9"/>
      <c r="T56" s="258">
        <v>45535</v>
      </c>
      <c r="U56" s="10"/>
      <c r="V56" s="23"/>
      <c r="W56" s="11"/>
      <c r="X56" s="8">
        <v>3884744.26</v>
      </c>
      <c r="Y56" s="9"/>
      <c r="Z56" s="9"/>
      <c r="AA56" s="9"/>
      <c r="AB56" s="10"/>
      <c r="AC56" s="24">
        <v>0</v>
      </c>
      <c r="AD56" s="11">
        <v>0</v>
      </c>
      <c r="AE56" s="8">
        <v>3884744.26</v>
      </c>
      <c r="AF56" s="9"/>
      <c r="AG56" s="10"/>
      <c r="AH56" s="11"/>
      <c r="AI56" s="8">
        <v>0</v>
      </c>
      <c r="AJ56" s="9"/>
      <c r="AK56" s="10"/>
      <c r="AL56" s="25"/>
      <c r="AM56" s="25"/>
      <c r="AN56" s="25"/>
      <c r="AO56" s="10"/>
      <c r="AP56" s="12">
        <v>4601857</v>
      </c>
      <c r="AQ56" s="12"/>
      <c r="AR56" s="12"/>
      <c r="AS56" s="242"/>
      <c r="AT56" s="243"/>
      <c r="AU56" s="242"/>
      <c r="AV56" s="242"/>
      <c r="AW56" s="244"/>
      <c r="AX56" s="243"/>
      <c r="AY56" s="243"/>
      <c r="AZ56" s="242">
        <v>0</v>
      </c>
      <c r="BA56" s="242">
        <v>0</v>
      </c>
      <c r="BB56" s="242">
        <v>0</v>
      </c>
      <c r="BC56" s="242">
        <v>0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0</v>
      </c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>
        <v>0</v>
      </c>
      <c r="BX56" s="242">
        <v>3884744.26</v>
      </c>
      <c r="BY56" s="242">
        <v>0</v>
      </c>
      <c r="BZ56" s="242">
        <v>3884744.26</v>
      </c>
      <c r="CA56" s="242">
        <v>0</v>
      </c>
      <c r="CB56" s="243" t="s">
        <v>633</v>
      </c>
      <c r="CC56" s="248">
        <v>3884744.26</v>
      </c>
      <c r="CD56" s="248">
        <v>0</v>
      </c>
      <c r="CE56" s="248">
        <v>4601857</v>
      </c>
      <c r="CF56" s="248">
        <v>0</v>
      </c>
    </row>
    <row r="57" spans="1:84" x14ac:dyDescent="0.25">
      <c r="A57" s="254" t="s">
        <v>743</v>
      </c>
      <c r="B57" s="255" t="s">
        <v>744</v>
      </c>
      <c r="C57" s="255" t="s">
        <v>643</v>
      </c>
      <c r="D57" s="233"/>
      <c r="E57" s="234">
        <v>39854946.439999998</v>
      </c>
      <c r="F57" s="235">
        <v>39854946.439999998</v>
      </c>
      <c r="G57" s="256"/>
      <c r="H57" s="257"/>
      <c r="I57" s="237"/>
      <c r="J57" s="238">
        <v>39854946.439999998</v>
      </c>
      <c r="K57" s="239"/>
      <c r="L57" s="240"/>
      <c r="M57" s="8">
        <v>30367364.239999998</v>
      </c>
      <c r="N57" s="241">
        <v>28683043.920000002</v>
      </c>
      <c r="O57" s="71"/>
      <c r="P57" s="100"/>
      <c r="Q57" s="9"/>
      <c r="R57" s="9"/>
      <c r="S57" s="9"/>
      <c r="T57" s="258">
        <v>45992</v>
      </c>
      <c r="U57" s="10"/>
      <c r="V57" s="23"/>
      <c r="W57" s="11"/>
      <c r="X57" s="8">
        <v>28683043.920000002</v>
      </c>
      <c r="Y57" s="9"/>
      <c r="Z57" s="9"/>
      <c r="AA57" s="9"/>
      <c r="AB57" s="10"/>
      <c r="AC57" s="24">
        <v>0</v>
      </c>
      <c r="AD57" s="11">
        <v>0</v>
      </c>
      <c r="AE57" s="8">
        <v>28680322.510000002</v>
      </c>
      <c r="AF57" s="9"/>
      <c r="AG57" s="10"/>
      <c r="AH57" s="11"/>
      <c r="AI57" s="8">
        <v>2721.41</v>
      </c>
      <c r="AJ57" s="9"/>
      <c r="AK57" s="10"/>
      <c r="AL57" s="25"/>
      <c r="AM57" s="25"/>
      <c r="AN57" s="25"/>
      <c r="AO57" s="10"/>
      <c r="AP57" s="12">
        <v>39854946.439999998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39854946.439999998</v>
      </c>
      <c r="BA57" s="15">
        <v>28683043.920000002</v>
      </c>
      <c r="BB57" s="15">
        <v>39854946.439999998</v>
      </c>
      <c r="BC57" s="15">
        <v>28683043.920000002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0</v>
      </c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 t="s">
        <v>634</v>
      </c>
      <c r="BW57" s="242">
        <v>0</v>
      </c>
      <c r="BX57" s="242">
        <v>28680322.510000002</v>
      </c>
      <c r="BY57" s="242">
        <v>0</v>
      </c>
      <c r="BZ57" s="242">
        <v>28680322.510000002</v>
      </c>
      <c r="CA57" s="242">
        <v>0</v>
      </c>
      <c r="CB57" s="243" t="s">
        <v>633</v>
      </c>
      <c r="CC57" s="248">
        <v>28683043.920000002</v>
      </c>
      <c r="CD57" s="248">
        <v>2721.41</v>
      </c>
      <c r="CE57" s="248">
        <v>39854946.439999998</v>
      </c>
      <c r="CF57" s="248">
        <v>0</v>
      </c>
    </row>
    <row r="58" spans="1:84" x14ac:dyDescent="0.25">
      <c r="A58" s="254" t="s">
        <v>745</v>
      </c>
      <c r="B58" s="255" t="s">
        <v>746</v>
      </c>
      <c r="C58" s="255" t="s">
        <v>644</v>
      </c>
      <c r="D58" s="233"/>
      <c r="E58" s="234">
        <v>1000000</v>
      </c>
      <c r="F58" s="235">
        <v>1000000</v>
      </c>
      <c r="G58" s="256"/>
      <c r="H58" s="257"/>
      <c r="I58" s="237"/>
      <c r="J58" s="238">
        <v>1000000</v>
      </c>
      <c r="K58" s="239"/>
      <c r="L58" s="240"/>
      <c r="M58" s="8">
        <v>139411.78</v>
      </c>
      <c r="N58" s="241">
        <v>139411.78</v>
      </c>
      <c r="O58" s="71"/>
      <c r="P58" s="100"/>
      <c r="Q58" s="9"/>
      <c r="R58" s="9"/>
      <c r="S58" s="9"/>
      <c r="T58" s="258">
        <v>45744</v>
      </c>
      <c r="U58" s="10"/>
      <c r="V58" s="23"/>
      <c r="W58" s="11"/>
      <c r="X58" s="8">
        <v>139411.78</v>
      </c>
      <c r="Y58" s="9"/>
      <c r="Z58" s="9"/>
      <c r="AA58" s="9"/>
      <c r="AB58" s="10"/>
      <c r="AC58" s="24">
        <v>0</v>
      </c>
      <c r="AD58" s="11">
        <v>0</v>
      </c>
      <c r="AE58" s="8">
        <v>139411.78</v>
      </c>
      <c r="AF58" s="9"/>
      <c r="AG58" s="10"/>
      <c r="AH58" s="11"/>
      <c r="AI58" s="8">
        <v>0</v>
      </c>
      <c r="AJ58" s="9"/>
      <c r="AK58" s="10"/>
      <c r="AL58" s="25"/>
      <c r="AM58" s="25"/>
      <c r="AN58" s="25"/>
      <c r="AO58" s="10"/>
      <c r="AP58" s="12">
        <v>176343.35</v>
      </c>
      <c r="AQ58" s="12"/>
      <c r="AR58" s="12"/>
      <c r="AS58" s="242"/>
      <c r="AT58" s="243"/>
      <c r="AU58" s="242"/>
      <c r="AV58" s="242"/>
      <c r="AW58" s="244"/>
      <c r="AX58" s="243"/>
      <c r="AY58" s="243"/>
      <c r="AZ58" s="242">
        <v>0</v>
      </c>
      <c r="BA58" s="242">
        <v>0</v>
      </c>
      <c r="BB58" s="242">
        <v>0</v>
      </c>
      <c r="BC58" s="242">
        <v>0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0</v>
      </c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>
        <v>0</v>
      </c>
      <c r="BX58" s="242">
        <v>139411.78</v>
      </c>
      <c r="BY58" s="242">
        <v>0</v>
      </c>
      <c r="BZ58" s="242">
        <v>139411.78</v>
      </c>
      <c r="CA58" s="242">
        <v>0</v>
      </c>
      <c r="CB58" s="243" t="s">
        <v>633</v>
      </c>
      <c r="CC58" s="248">
        <v>139411.78</v>
      </c>
      <c r="CD58" s="248">
        <v>0</v>
      </c>
      <c r="CE58" s="248">
        <v>176343.35</v>
      </c>
      <c r="CF58" s="248">
        <v>0</v>
      </c>
    </row>
    <row r="59" spans="1:84" x14ac:dyDescent="0.25">
      <c r="A59" s="254" t="s">
        <v>747</v>
      </c>
      <c r="B59" s="255" t="s">
        <v>748</v>
      </c>
      <c r="C59" s="255" t="s">
        <v>640</v>
      </c>
      <c r="D59" s="233"/>
      <c r="E59" s="234">
        <v>255195</v>
      </c>
      <c r="F59" s="235">
        <v>255195</v>
      </c>
      <c r="G59" s="256"/>
      <c r="H59" s="257"/>
      <c r="I59" s="237"/>
      <c r="J59" s="238">
        <v>259011.48</v>
      </c>
      <c r="K59" s="239"/>
      <c r="L59" s="240"/>
      <c r="M59" s="8">
        <v>231611.68</v>
      </c>
      <c r="N59" s="241">
        <v>236323.39</v>
      </c>
      <c r="O59" s="71"/>
      <c r="P59" s="100"/>
      <c r="Q59" s="9"/>
      <c r="R59" s="9"/>
      <c r="S59" s="9"/>
      <c r="T59" s="258">
        <v>45772</v>
      </c>
      <c r="U59" s="10"/>
      <c r="V59" s="23"/>
      <c r="W59" s="11"/>
      <c r="X59" s="8">
        <v>236323.39</v>
      </c>
      <c r="Y59" s="9"/>
      <c r="Z59" s="9"/>
      <c r="AA59" s="9"/>
      <c r="AB59" s="10"/>
      <c r="AC59" s="24">
        <v>0</v>
      </c>
      <c r="AD59" s="11">
        <v>0</v>
      </c>
      <c r="AE59" s="8">
        <v>231611.68</v>
      </c>
      <c r="AF59" s="9"/>
      <c r="AG59" s="10"/>
      <c r="AH59" s="11"/>
      <c r="AI59" s="8">
        <v>4711.71</v>
      </c>
      <c r="AJ59" s="9"/>
      <c r="AK59" s="10"/>
      <c r="AL59" s="25"/>
      <c r="AM59" s="25"/>
      <c r="AN59" s="25"/>
      <c r="AO59" s="10"/>
      <c r="AP59" s="12">
        <v>259011.48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259011.48</v>
      </c>
      <c r="BA59" s="15">
        <v>236323.39</v>
      </c>
      <c r="BB59" s="15">
        <v>259011.48</v>
      </c>
      <c r="BC59" s="15">
        <v>236323.39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0</v>
      </c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 t="s">
        <v>634</v>
      </c>
      <c r="BW59" s="242">
        <v>0</v>
      </c>
      <c r="BX59" s="242">
        <v>231611.68</v>
      </c>
      <c r="BY59" s="242">
        <v>0</v>
      </c>
      <c r="BZ59" s="242">
        <v>231611.68</v>
      </c>
      <c r="CA59" s="242">
        <v>0</v>
      </c>
      <c r="CB59" s="243" t="s">
        <v>633</v>
      </c>
      <c r="CC59" s="248">
        <v>236323.39</v>
      </c>
      <c r="CD59" s="248">
        <v>4711.71</v>
      </c>
      <c r="CE59" s="248">
        <v>259011.48</v>
      </c>
      <c r="CF59" s="248">
        <v>0</v>
      </c>
    </row>
    <row r="60" spans="1:84" x14ac:dyDescent="0.25">
      <c r="A60" s="254" t="s">
        <v>749</v>
      </c>
      <c r="B60" s="255" t="s">
        <v>750</v>
      </c>
      <c r="C60" s="255" t="s">
        <v>640</v>
      </c>
      <c r="D60" s="233"/>
      <c r="E60" s="234">
        <v>4650803</v>
      </c>
      <c r="F60" s="235">
        <v>4650803</v>
      </c>
      <c r="G60" s="256"/>
      <c r="H60" s="257"/>
      <c r="I60" s="237"/>
      <c r="J60" s="238">
        <v>4650803</v>
      </c>
      <c r="K60" s="239"/>
      <c r="L60" s="240"/>
      <c r="M60" s="8">
        <v>3734355.12</v>
      </c>
      <c r="N60" s="241">
        <v>3740511.54</v>
      </c>
      <c r="O60" s="71"/>
      <c r="P60" s="100"/>
      <c r="Q60" s="9"/>
      <c r="R60" s="9"/>
      <c r="S60" s="9"/>
      <c r="T60" s="258">
        <v>45992</v>
      </c>
      <c r="U60" s="10"/>
      <c r="V60" s="23"/>
      <c r="W60" s="11"/>
      <c r="X60" s="8">
        <v>3740511.54</v>
      </c>
      <c r="Y60" s="9"/>
      <c r="Z60" s="9"/>
      <c r="AA60" s="9"/>
      <c r="AB60" s="10"/>
      <c r="AC60" s="24">
        <v>0</v>
      </c>
      <c r="AD60" s="11">
        <v>0</v>
      </c>
      <c r="AE60" s="8">
        <v>1609617.65</v>
      </c>
      <c r="AF60" s="9"/>
      <c r="AG60" s="10"/>
      <c r="AH60" s="11"/>
      <c r="AI60" s="8">
        <v>2130893.89</v>
      </c>
      <c r="AJ60" s="9"/>
      <c r="AK60" s="10"/>
      <c r="AL60" s="25"/>
      <c r="AM60" s="25"/>
      <c r="AN60" s="25"/>
      <c r="AO60" s="10"/>
      <c r="AP60" s="12">
        <v>4650803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4650803</v>
      </c>
      <c r="BA60" s="15">
        <v>3740511.54</v>
      </c>
      <c r="BB60" s="15">
        <v>4650803</v>
      </c>
      <c r="BC60" s="15">
        <v>3740511.54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0</v>
      </c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 t="s">
        <v>634</v>
      </c>
      <c r="BW60" s="242">
        <v>0</v>
      </c>
      <c r="BX60" s="242">
        <v>1609617.65</v>
      </c>
      <c r="BY60" s="242">
        <v>0</v>
      </c>
      <c r="BZ60" s="242">
        <v>1609617.65</v>
      </c>
      <c r="CA60" s="242">
        <v>0</v>
      </c>
      <c r="CB60" s="243" t="s">
        <v>633</v>
      </c>
      <c r="CC60" s="248">
        <v>3740511.54</v>
      </c>
      <c r="CD60" s="248">
        <v>2130893.89</v>
      </c>
      <c r="CE60" s="248">
        <v>4650803</v>
      </c>
      <c r="CF60" s="248">
        <v>0</v>
      </c>
    </row>
    <row r="61" spans="1:84" x14ac:dyDescent="0.25">
      <c r="A61" s="254" t="s">
        <v>751</v>
      </c>
      <c r="B61" s="255" t="s">
        <v>752</v>
      </c>
      <c r="C61" s="255" t="s">
        <v>643</v>
      </c>
      <c r="D61" s="233"/>
      <c r="E61" s="234">
        <v>563300</v>
      </c>
      <c r="F61" s="235">
        <v>563300</v>
      </c>
      <c r="G61" s="256"/>
      <c r="H61" s="257"/>
      <c r="I61" s="237"/>
      <c r="J61" s="238">
        <v>563300</v>
      </c>
      <c r="K61" s="239"/>
      <c r="L61" s="240"/>
      <c r="M61" s="8">
        <v>455968.58</v>
      </c>
      <c r="N61" s="241">
        <v>455968.58</v>
      </c>
      <c r="O61" s="71"/>
      <c r="P61" s="100"/>
      <c r="Q61" s="9"/>
      <c r="R61" s="9"/>
      <c r="S61" s="9"/>
      <c r="T61" s="258">
        <v>45744</v>
      </c>
      <c r="U61" s="10"/>
      <c r="V61" s="23"/>
      <c r="W61" s="11"/>
      <c r="X61" s="8">
        <v>442421.48</v>
      </c>
      <c r="Y61" s="9"/>
      <c r="Z61" s="9"/>
      <c r="AA61" s="9"/>
      <c r="AB61" s="10"/>
      <c r="AC61" s="24">
        <v>0</v>
      </c>
      <c r="AD61" s="11">
        <v>0</v>
      </c>
      <c r="AE61" s="8">
        <v>442421.48</v>
      </c>
      <c r="AF61" s="9"/>
      <c r="AG61" s="10"/>
      <c r="AH61" s="11"/>
      <c r="AI61" s="8">
        <v>0</v>
      </c>
      <c r="AJ61" s="9"/>
      <c r="AK61" s="10"/>
      <c r="AL61" s="25"/>
      <c r="AM61" s="25"/>
      <c r="AN61" s="25"/>
      <c r="AO61" s="10"/>
      <c r="AP61" s="12">
        <v>563300</v>
      </c>
      <c r="AQ61" s="12"/>
      <c r="AR61" s="12"/>
      <c r="AS61" s="242"/>
      <c r="AT61" s="243"/>
      <c r="AU61" s="242"/>
      <c r="AV61" s="242"/>
      <c r="AW61" s="244"/>
      <c r="AX61" s="243"/>
      <c r="AY61" s="243"/>
      <c r="AZ61" s="242">
        <v>0</v>
      </c>
      <c r="BA61" s="242">
        <v>0</v>
      </c>
      <c r="BB61" s="242">
        <v>0</v>
      </c>
      <c r="BC61" s="242">
        <v>0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0</v>
      </c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>
        <v>0</v>
      </c>
      <c r="BX61" s="242">
        <v>442421.48</v>
      </c>
      <c r="BY61" s="242">
        <v>0</v>
      </c>
      <c r="BZ61" s="242">
        <v>442421.48</v>
      </c>
      <c r="CA61" s="242">
        <v>0</v>
      </c>
      <c r="CB61" s="243" t="s">
        <v>633</v>
      </c>
      <c r="CC61" s="248">
        <v>442421.48</v>
      </c>
      <c r="CD61" s="248">
        <v>0</v>
      </c>
      <c r="CE61" s="248">
        <v>563300</v>
      </c>
      <c r="CF61" s="248">
        <v>0</v>
      </c>
    </row>
    <row r="62" spans="1:84" x14ac:dyDescent="0.25">
      <c r="A62" s="254" t="s">
        <v>753</v>
      </c>
      <c r="B62" s="255" t="s">
        <v>754</v>
      </c>
      <c r="C62" s="255" t="s">
        <v>636</v>
      </c>
      <c r="D62" s="233"/>
      <c r="E62" s="234">
        <v>0</v>
      </c>
      <c r="F62" s="235">
        <v>0</v>
      </c>
      <c r="G62" s="256"/>
      <c r="H62" s="257"/>
      <c r="I62" s="237"/>
      <c r="J62" s="238">
        <v>0</v>
      </c>
      <c r="K62" s="239"/>
      <c r="L62" s="240"/>
      <c r="M62" s="8">
        <v>1386502.81</v>
      </c>
      <c r="N62" s="241">
        <v>1386502.81</v>
      </c>
      <c r="O62" s="71"/>
      <c r="P62" s="100"/>
      <c r="Q62" s="9"/>
      <c r="R62" s="9"/>
      <c r="S62" s="9"/>
      <c r="T62" s="258">
        <v>45744</v>
      </c>
      <c r="U62" s="10"/>
      <c r="V62" s="23"/>
      <c r="W62" s="11"/>
      <c r="X62" s="8">
        <v>1386502.81</v>
      </c>
      <c r="Y62" s="9"/>
      <c r="Z62" s="9"/>
      <c r="AA62" s="9"/>
      <c r="AB62" s="10"/>
      <c r="AC62" s="24">
        <v>0</v>
      </c>
      <c r="AD62" s="11">
        <v>0</v>
      </c>
      <c r="AE62" s="8">
        <v>1386502.81</v>
      </c>
      <c r="AF62" s="9"/>
      <c r="AG62" s="10"/>
      <c r="AH62" s="11"/>
      <c r="AI62" s="8">
        <v>0</v>
      </c>
      <c r="AJ62" s="9"/>
      <c r="AK62" s="10"/>
      <c r="AL62" s="25"/>
      <c r="AM62" s="25"/>
      <c r="AN62" s="25"/>
      <c r="AO62" s="10"/>
      <c r="AP62" s="12">
        <v>0</v>
      </c>
      <c r="AQ62" s="12"/>
      <c r="AR62" s="12"/>
      <c r="AS62" s="242"/>
      <c r="AT62" s="243"/>
      <c r="AU62" s="242"/>
      <c r="AV62" s="242"/>
      <c r="AW62" s="244"/>
      <c r="AX62" s="243"/>
      <c r="AY62" s="243"/>
      <c r="AZ62" s="242">
        <v>0</v>
      </c>
      <c r="BA62" s="242">
        <v>0</v>
      </c>
      <c r="BB62" s="242">
        <v>0</v>
      </c>
      <c r="BC62" s="242">
        <v>0</v>
      </c>
      <c r="BD62" s="242">
        <v>0</v>
      </c>
      <c r="BE62" s="242">
        <v>0</v>
      </c>
      <c r="BF62" s="242"/>
      <c r="BG62" s="242">
        <v>2</v>
      </c>
      <c r="BH62" s="242">
        <v>0</v>
      </c>
      <c r="BI62" s="242">
        <v>0</v>
      </c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>
        <v>0</v>
      </c>
      <c r="BX62" s="242">
        <v>1386502.81</v>
      </c>
      <c r="BY62" s="242">
        <v>0</v>
      </c>
      <c r="BZ62" s="242">
        <v>1386502.81</v>
      </c>
      <c r="CA62" s="242">
        <v>0</v>
      </c>
      <c r="CB62" s="243" t="s">
        <v>633</v>
      </c>
      <c r="CC62" s="248">
        <v>1386502.81</v>
      </c>
      <c r="CD62" s="248">
        <v>0</v>
      </c>
      <c r="CE62" s="248">
        <v>0</v>
      </c>
      <c r="CF62" s="248">
        <v>0</v>
      </c>
    </row>
    <row r="63" spans="1:84" x14ac:dyDescent="0.25">
      <c r="A63" s="254" t="s">
        <v>755</v>
      </c>
      <c r="B63" s="255" t="s">
        <v>756</v>
      </c>
      <c r="C63" s="255" t="s">
        <v>636</v>
      </c>
      <c r="D63" s="233"/>
      <c r="E63" s="234">
        <v>0</v>
      </c>
      <c r="F63" s="235">
        <v>0</v>
      </c>
      <c r="G63" s="256"/>
      <c r="H63" s="257"/>
      <c r="I63" s="237"/>
      <c r="J63" s="238">
        <v>0</v>
      </c>
      <c r="K63" s="239"/>
      <c r="L63" s="240"/>
      <c r="M63" s="8">
        <v>295339.87</v>
      </c>
      <c r="N63" s="241">
        <v>295339.87</v>
      </c>
      <c r="O63" s="71"/>
      <c r="P63" s="100"/>
      <c r="Q63" s="9"/>
      <c r="R63" s="9"/>
      <c r="S63" s="9"/>
      <c r="T63" s="258">
        <v>45744</v>
      </c>
      <c r="U63" s="10"/>
      <c r="V63" s="23"/>
      <c r="W63" s="11"/>
      <c r="X63" s="8">
        <v>295339.87</v>
      </c>
      <c r="Y63" s="9"/>
      <c r="Z63" s="9"/>
      <c r="AA63" s="9"/>
      <c r="AB63" s="10"/>
      <c r="AC63" s="24">
        <v>0</v>
      </c>
      <c r="AD63" s="11">
        <v>0</v>
      </c>
      <c r="AE63" s="8">
        <v>295339.87</v>
      </c>
      <c r="AF63" s="9"/>
      <c r="AG63" s="10"/>
      <c r="AH63" s="11"/>
      <c r="AI63" s="8">
        <v>0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42"/>
      <c r="AT63" s="243"/>
      <c r="AU63" s="242"/>
      <c r="AV63" s="242"/>
      <c r="AW63" s="244"/>
      <c r="AX63" s="243"/>
      <c r="AY63" s="243"/>
      <c r="AZ63" s="242">
        <v>0</v>
      </c>
      <c r="BA63" s="242">
        <v>0</v>
      </c>
      <c r="BB63" s="242">
        <v>0</v>
      </c>
      <c r="BC63" s="242">
        <v>0</v>
      </c>
      <c r="BD63" s="242">
        <v>0</v>
      </c>
      <c r="BE63" s="242">
        <v>0</v>
      </c>
      <c r="BF63" s="242"/>
      <c r="BG63" s="242">
        <v>2</v>
      </c>
      <c r="BH63" s="242">
        <v>0</v>
      </c>
      <c r="BI63" s="242">
        <v>0</v>
      </c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>
        <v>0</v>
      </c>
      <c r="BX63" s="242">
        <v>295339.87</v>
      </c>
      <c r="BY63" s="242">
        <v>0</v>
      </c>
      <c r="BZ63" s="242">
        <v>295339.87</v>
      </c>
      <c r="CA63" s="242">
        <v>0</v>
      </c>
      <c r="CB63" s="243" t="s">
        <v>633</v>
      </c>
      <c r="CC63" s="248">
        <v>295339.87</v>
      </c>
      <c r="CD63" s="248">
        <v>0</v>
      </c>
      <c r="CE63" s="248">
        <v>0</v>
      </c>
      <c r="CF63" s="248">
        <v>0</v>
      </c>
    </row>
    <row r="64" spans="1:84" x14ac:dyDescent="0.25">
      <c r="A64" s="254" t="s">
        <v>757</v>
      </c>
      <c r="B64" s="255" t="s">
        <v>758</v>
      </c>
      <c r="C64" s="255" t="s">
        <v>636</v>
      </c>
      <c r="D64" s="233"/>
      <c r="E64" s="234">
        <v>0</v>
      </c>
      <c r="F64" s="235">
        <v>0</v>
      </c>
      <c r="G64" s="256"/>
      <c r="H64" s="257"/>
      <c r="I64" s="237"/>
      <c r="J64" s="238">
        <v>0</v>
      </c>
      <c r="K64" s="239"/>
      <c r="L64" s="240"/>
      <c r="M64" s="8">
        <v>379669.02</v>
      </c>
      <c r="N64" s="241">
        <v>379669.02</v>
      </c>
      <c r="O64" s="71"/>
      <c r="P64" s="100"/>
      <c r="Q64" s="9"/>
      <c r="R64" s="9"/>
      <c r="S64" s="9"/>
      <c r="T64" s="258">
        <v>45744</v>
      </c>
      <c r="U64" s="10"/>
      <c r="V64" s="23"/>
      <c r="W64" s="11"/>
      <c r="X64" s="8">
        <v>379669.02</v>
      </c>
      <c r="Y64" s="9"/>
      <c r="Z64" s="9"/>
      <c r="AA64" s="9"/>
      <c r="AB64" s="10"/>
      <c r="AC64" s="24">
        <v>0</v>
      </c>
      <c r="AD64" s="11">
        <v>0</v>
      </c>
      <c r="AE64" s="8">
        <v>379669.02</v>
      </c>
      <c r="AF64" s="9"/>
      <c r="AG64" s="10"/>
      <c r="AH64" s="11"/>
      <c r="AI64" s="8">
        <v>0</v>
      </c>
      <c r="AJ64" s="9"/>
      <c r="AK64" s="10"/>
      <c r="AL64" s="25"/>
      <c r="AM64" s="25"/>
      <c r="AN64" s="25"/>
      <c r="AO64" s="10"/>
      <c r="AP64" s="12">
        <v>0</v>
      </c>
      <c r="AQ64" s="12"/>
      <c r="AR64" s="12"/>
      <c r="AS64" s="242"/>
      <c r="AT64" s="243"/>
      <c r="AU64" s="242"/>
      <c r="AV64" s="242"/>
      <c r="AW64" s="244"/>
      <c r="AX64" s="243"/>
      <c r="AY64" s="243"/>
      <c r="AZ64" s="242">
        <v>0</v>
      </c>
      <c r="BA64" s="242">
        <v>0</v>
      </c>
      <c r="BB64" s="242">
        <v>0</v>
      </c>
      <c r="BC64" s="242">
        <v>0</v>
      </c>
      <c r="BD64" s="242">
        <v>0</v>
      </c>
      <c r="BE64" s="242">
        <v>0</v>
      </c>
      <c r="BF64" s="242"/>
      <c r="BG64" s="242">
        <v>2</v>
      </c>
      <c r="BH64" s="242">
        <v>0</v>
      </c>
      <c r="BI64" s="242">
        <v>0</v>
      </c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>
        <v>0</v>
      </c>
      <c r="BX64" s="242">
        <v>379669.02</v>
      </c>
      <c r="BY64" s="242">
        <v>0</v>
      </c>
      <c r="BZ64" s="242">
        <v>379669.02</v>
      </c>
      <c r="CA64" s="242">
        <v>0</v>
      </c>
      <c r="CB64" s="243" t="s">
        <v>633</v>
      </c>
      <c r="CC64" s="248">
        <v>379669.02</v>
      </c>
      <c r="CD64" s="248">
        <v>0</v>
      </c>
      <c r="CE64" s="248">
        <v>0</v>
      </c>
      <c r="CF64" s="248">
        <v>0</v>
      </c>
    </row>
    <row r="65" spans="1:84" x14ac:dyDescent="0.25">
      <c r="A65" s="254" t="s">
        <v>759</v>
      </c>
      <c r="B65" s="255" t="s">
        <v>760</v>
      </c>
      <c r="C65" s="255" t="s">
        <v>636</v>
      </c>
      <c r="D65" s="233"/>
      <c r="E65" s="234">
        <v>0</v>
      </c>
      <c r="F65" s="235">
        <v>0</v>
      </c>
      <c r="G65" s="256"/>
      <c r="H65" s="257"/>
      <c r="I65" s="237"/>
      <c r="J65" s="238">
        <v>0</v>
      </c>
      <c r="K65" s="239"/>
      <c r="L65" s="240"/>
      <c r="M65" s="8">
        <v>24460.34</v>
      </c>
      <c r="N65" s="241">
        <v>24460.34</v>
      </c>
      <c r="O65" s="239"/>
      <c r="P65" s="240"/>
      <c r="Q65" s="9"/>
      <c r="R65" s="9"/>
      <c r="S65" s="9"/>
      <c r="T65" s="258">
        <v>45744</v>
      </c>
      <c r="U65" s="10"/>
      <c r="V65" s="23"/>
      <c r="W65" s="11"/>
      <c r="X65" s="8">
        <v>24460.34</v>
      </c>
      <c r="Y65" s="9"/>
      <c r="Z65" s="9"/>
      <c r="AA65" s="9"/>
      <c r="AB65" s="10"/>
      <c r="AC65" s="24">
        <v>0</v>
      </c>
      <c r="AD65" s="11">
        <v>0</v>
      </c>
      <c r="AE65" s="8">
        <v>24460.34</v>
      </c>
      <c r="AF65" s="9"/>
      <c r="AG65" s="10"/>
      <c r="AH65" s="11"/>
      <c r="AI65" s="8">
        <v>0</v>
      </c>
      <c r="AJ65" s="9"/>
      <c r="AK65" s="10"/>
      <c r="AL65" s="25"/>
      <c r="AM65" s="25"/>
      <c r="AN65" s="25"/>
      <c r="AO65" s="10"/>
      <c r="AP65" s="12">
        <v>0</v>
      </c>
      <c r="AQ65" s="12"/>
      <c r="AR65" s="12"/>
      <c r="AS65" s="242"/>
      <c r="AT65" s="243"/>
      <c r="AU65" s="242"/>
      <c r="AV65" s="242"/>
      <c r="AW65" s="244"/>
      <c r="AX65" s="243"/>
      <c r="AY65" s="243"/>
      <c r="AZ65" s="242">
        <v>0</v>
      </c>
      <c r="BA65" s="242">
        <v>0</v>
      </c>
      <c r="BB65" s="242">
        <v>0</v>
      </c>
      <c r="BC65" s="242">
        <v>0</v>
      </c>
      <c r="BD65" s="242">
        <v>0</v>
      </c>
      <c r="BE65" s="242">
        <v>0</v>
      </c>
      <c r="BF65" s="242"/>
      <c r="BG65" s="242">
        <v>2</v>
      </c>
      <c r="BH65" s="242">
        <v>0</v>
      </c>
      <c r="BI65" s="242">
        <v>0</v>
      </c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>
        <v>0</v>
      </c>
      <c r="BX65" s="242">
        <v>24460.34</v>
      </c>
      <c r="BY65" s="242">
        <v>0</v>
      </c>
      <c r="BZ65" s="242">
        <v>24460.34</v>
      </c>
      <c r="CA65" s="242">
        <v>0</v>
      </c>
      <c r="CB65" s="243" t="s">
        <v>633</v>
      </c>
      <c r="CC65" s="248">
        <v>24460.34</v>
      </c>
      <c r="CD65" s="248">
        <v>0</v>
      </c>
      <c r="CE65" s="248">
        <v>0</v>
      </c>
      <c r="CF65" s="248">
        <v>0</v>
      </c>
    </row>
    <row r="66" spans="1:84" x14ac:dyDescent="0.25">
      <c r="A66" s="254" t="s">
        <v>761</v>
      </c>
      <c r="B66" s="255" t="s">
        <v>762</v>
      </c>
      <c r="C66" s="255" t="s">
        <v>636</v>
      </c>
      <c r="D66" s="233"/>
      <c r="E66" s="234">
        <v>0</v>
      </c>
      <c r="F66" s="235">
        <v>0</v>
      </c>
      <c r="G66" s="256"/>
      <c r="H66" s="257"/>
      <c r="I66" s="237"/>
      <c r="J66" s="238">
        <v>0</v>
      </c>
      <c r="K66" s="239"/>
      <c r="L66" s="240"/>
      <c r="M66" s="8">
        <v>8955.3799999999992</v>
      </c>
      <c r="N66" s="241">
        <v>8955.3799999999992</v>
      </c>
      <c r="O66" s="71"/>
      <c r="P66" s="100"/>
      <c r="Q66" s="9"/>
      <c r="R66" s="9"/>
      <c r="S66" s="9"/>
      <c r="T66" s="258">
        <v>45744</v>
      </c>
      <c r="U66" s="10"/>
      <c r="V66" s="23"/>
      <c r="W66" s="11"/>
      <c r="X66" s="8">
        <v>8955.3799999999992</v>
      </c>
      <c r="Y66" s="9"/>
      <c r="Z66" s="9"/>
      <c r="AA66" s="9"/>
      <c r="AB66" s="10"/>
      <c r="AC66" s="24">
        <v>0</v>
      </c>
      <c r="AD66" s="11">
        <v>0</v>
      </c>
      <c r="AE66" s="8">
        <v>8955.3799999999992</v>
      </c>
      <c r="AF66" s="9"/>
      <c r="AG66" s="10"/>
      <c r="AH66" s="11"/>
      <c r="AI66" s="8">
        <v>0</v>
      </c>
      <c r="AJ66" s="9"/>
      <c r="AK66" s="10"/>
      <c r="AL66" s="25"/>
      <c r="AM66" s="25"/>
      <c r="AN66" s="25"/>
      <c r="AO66" s="10"/>
      <c r="AP66" s="12">
        <v>0</v>
      </c>
      <c r="AQ66" s="12"/>
      <c r="AR66" s="12"/>
      <c r="AS66" s="242"/>
      <c r="AT66" s="243"/>
      <c r="AU66" s="242"/>
      <c r="AV66" s="242"/>
      <c r="AW66" s="244"/>
      <c r="AX66" s="243"/>
      <c r="AY66" s="243"/>
      <c r="AZ66" s="242">
        <v>0</v>
      </c>
      <c r="BA66" s="242">
        <v>0</v>
      </c>
      <c r="BB66" s="242">
        <v>0</v>
      </c>
      <c r="BC66" s="242">
        <v>0</v>
      </c>
      <c r="BD66" s="242">
        <v>0</v>
      </c>
      <c r="BE66" s="242">
        <v>0</v>
      </c>
      <c r="BF66" s="242"/>
      <c r="BG66" s="242">
        <v>2</v>
      </c>
      <c r="BH66" s="242">
        <v>0</v>
      </c>
      <c r="BI66" s="242">
        <v>0</v>
      </c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>
        <v>0</v>
      </c>
      <c r="BX66" s="242">
        <v>8955.3799999999992</v>
      </c>
      <c r="BY66" s="242">
        <v>0</v>
      </c>
      <c r="BZ66" s="242">
        <v>8955.3799999999992</v>
      </c>
      <c r="CA66" s="242">
        <v>0</v>
      </c>
      <c r="CB66" s="243" t="s">
        <v>633</v>
      </c>
      <c r="CC66" s="248">
        <v>8955.3799999999992</v>
      </c>
      <c r="CD66" s="248">
        <v>0</v>
      </c>
      <c r="CE66" s="248">
        <v>0</v>
      </c>
      <c r="CF66" s="248">
        <v>0</v>
      </c>
    </row>
    <row r="67" spans="1:84" x14ac:dyDescent="0.25">
      <c r="A67" s="254" t="s">
        <v>763</v>
      </c>
      <c r="B67" s="255" t="s">
        <v>764</v>
      </c>
      <c r="C67" s="255" t="s">
        <v>644</v>
      </c>
      <c r="D67" s="233"/>
      <c r="E67" s="234">
        <v>1308259.68</v>
      </c>
      <c r="F67" s="235">
        <v>1308259.68</v>
      </c>
      <c r="G67" s="256"/>
      <c r="H67" s="257"/>
      <c r="I67" s="237"/>
      <c r="J67" s="238">
        <v>1308259.68</v>
      </c>
      <c r="K67" s="239"/>
      <c r="L67" s="240"/>
      <c r="M67" s="8">
        <v>998196.16</v>
      </c>
      <c r="N67" s="241">
        <v>998247.66</v>
      </c>
      <c r="O67" s="71"/>
      <c r="P67" s="100"/>
      <c r="Q67" s="9"/>
      <c r="R67" s="9"/>
      <c r="S67" s="9"/>
      <c r="T67" s="258">
        <v>46018</v>
      </c>
      <c r="U67" s="10"/>
      <c r="V67" s="23"/>
      <c r="W67" s="11"/>
      <c r="X67" s="8">
        <v>998247.66</v>
      </c>
      <c r="Y67" s="9"/>
      <c r="Z67" s="9"/>
      <c r="AA67" s="9"/>
      <c r="AB67" s="10"/>
      <c r="AC67" s="24">
        <v>0</v>
      </c>
      <c r="AD67" s="11">
        <v>0</v>
      </c>
      <c r="AE67" s="8">
        <v>998247.66</v>
      </c>
      <c r="AF67" s="9"/>
      <c r="AG67" s="10"/>
      <c r="AH67" s="11"/>
      <c r="AI67" s="8">
        <v>0</v>
      </c>
      <c r="AJ67" s="9"/>
      <c r="AK67" s="10"/>
      <c r="AL67" s="25"/>
      <c r="AM67" s="25"/>
      <c r="AN67" s="25"/>
      <c r="AO67" s="10"/>
      <c r="AP67" s="12">
        <v>1308259.68</v>
      </c>
      <c r="AQ67" s="12"/>
      <c r="AR67" s="12"/>
      <c r="AS67" s="242"/>
      <c r="AT67" s="243"/>
      <c r="AU67" s="242"/>
      <c r="AV67" s="242"/>
      <c r="AW67" s="244"/>
      <c r="AX67" s="243"/>
      <c r="AY67" s="243"/>
      <c r="AZ67" s="242">
        <v>0</v>
      </c>
      <c r="BA67" s="242">
        <v>0</v>
      </c>
      <c r="BB67" s="242">
        <v>0</v>
      </c>
      <c r="BC67" s="242">
        <v>0</v>
      </c>
      <c r="BD67" s="242">
        <v>0</v>
      </c>
      <c r="BE67" s="242">
        <v>0</v>
      </c>
      <c r="BF67" s="242"/>
      <c r="BG67" s="242">
        <v>2</v>
      </c>
      <c r="BH67" s="242">
        <v>0</v>
      </c>
      <c r="BI67" s="242">
        <v>0</v>
      </c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>
        <v>0</v>
      </c>
      <c r="BX67" s="242">
        <v>998247.66</v>
      </c>
      <c r="BY67" s="242">
        <v>0</v>
      </c>
      <c r="BZ67" s="242">
        <v>998247.66</v>
      </c>
      <c r="CA67" s="242">
        <v>0</v>
      </c>
      <c r="CB67" s="243" t="s">
        <v>633</v>
      </c>
      <c r="CC67" s="248">
        <v>998247.66</v>
      </c>
      <c r="CD67" s="248">
        <v>0</v>
      </c>
      <c r="CE67" s="248">
        <v>1308259.68</v>
      </c>
      <c r="CF67" s="248">
        <v>0</v>
      </c>
    </row>
    <row r="68" spans="1:84" x14ac:dyDescent="0.25">
      <c r="A68" s="254" t="s">
        <v>765</v>
      </c>
      <c r="B68" s="255" t="s">
        <v>766</v>
      </c>
      <c r="C68" s="255" t="s">
        <v>677</v>
      </c>
      <c r="D68" s="233"/>
      <c r="E68" s="234">
        <v>1086960</v>
      </c>
      <c r="F68" s="235">
        <v>1086960</v>
      </c>
      <c r="G68" s="256"/>
      <c r="H68" s="257"/>
      <c r="I68" s="237"/>
      <c r="J68" s="238">
        <v>1086960</v>
      </c>
      <c r="K68" s="239"/>
      <c r="L68" s="240"/>
      <c r="M68" s="8">
        <v>925400.14</v>
      </c>
      <c r="N68" s="241">
        <v>946632.05</v>
      </c>
      <c r="O68" s="71"/>
      <c r="P68" s="100"/>
      <c r="Q68" s="9"/>
      <c r="R68" s="9"/>
      <c r="S68" s="9"/>
      <c r="T68" s="258">
        <v>45748</v>
      </c>
      <c r="U68" s="10"/>
      <c r="V68" s="23"/>
      <c r="W68" s="11"/>
      <c r="X68" s="8">
        <v>946632.05</v>
      </c>
      <c r="Y68" s="9"/>
      <c r="Z68" s="9"/>
      <c r="AA68" s="9"/>
      <c r="AB68" s="10"/>
      <c r="AC68" s="24">
        <v>0</v>
      </c>
      <c r="AD68" s="11">
        <v>0</v>
      </c>
      <c r="AE68" s="8">
        <v>836171.17</v>
      </c>
      <c r="AF68" s="9"/>
      <c r="AG68" s="10"/>
      <c r="AH68" s="11"/>
      <c r="AI68" s="8">
        <v>110460.88</v>
      </c>
      <c r="AJ68" s="9"/>
      <c r="AK68" s="10"/>
      <c r="AL68" s="25"/>
      <c r="AM68" s="25"/>
      <c r="AN68" s="25"/>
      <c r="AO68" s="10"/>
      <c r="AP68" s="12">
        <v>1086960</v>
      </c>
      <c r="AQ68" s="12"/>
      <c r="AR68" s="12"/>
      <c r="AS68" s="242"/>
      <c r="AT68" s="243"/>
      <c r="AU68" s="242"/>
      <c r="AV68" s="242"/>
      <c r="AW68" s="244"/>
      <c r="AX68" s="243" t="s">
        <v>630</v>
      </c>
      <c r="AY68" s="243" t="s">
        <v>630</v>
      </c>
      <c r="AZ68" s="15">
        <v>1086960</v>
      </c>
      <c r="BA68" s="15">
        <v>946632.05</v>
      </c>
      <c r="BB68" s="15">
        <v>1086960</v>
      </c>
      <c r="BC68" s="15">
        <v>946632.05</v>
      </c>
      <c r="BD68" s="242">
        <v>0</v>
      </c>
      <c r="BE68" s="242">
        <v>0</v>
      </c>
      <c r="BF68" s="242"/>
      <c r="BG68" s="242">
        <v>2</v>
      </c>
      <c r="BH68" s="242">
        <v>0</v>
      </c>
      <c r="BI68" s="242">
        <v>0</v>
      </c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 t="s">
        <v>634</v>
      </c>
      <c r="BW68" s="242">
        <v>0</v>
      </c>
      <c r="BX68" s="242">
        <v>836171.17</v>
      </c>
      <c r="BY68" s="242">
        <v>0</v>
      </c>
      <c r="BZ68" s="242">
        <v>836171.17</v>
      </c>
      <c r="CA68" s="242">
        <v>0</v>
      </c>
      <c r="CB68" s="243" t="s">
        <v>633</v>
      </c>
      <c r="CC68" s="248">
        <v>946632.05</v>
      </c>
      <c r="CD68" s="248">
        <v>110460.88</v>
      </c>
      <c r="CE68" s="248">
        <v>1086960</v>
      </c>
      <c r="CF68" s="248">
        <v>0</v>
      </c>
    </row>
    <row r="69" spans="1:84" x14ac:dyDescent="0.25">
      <c r="A69" s="254" t="s">
        <v>767</v>
      </c>
      <c r="B69" s="255" t="s">
        <v>768</v>
      </c>
      <c r="C69" s="255" t="s">
        <v>663</v>
      </c>
      <c r="D69" s="233"/>
      <c r="E69" s="234">
        <v>222074</v>
      </c>
      <c r="F69" s="235">
        <v>222074</v>
      </c>
      <c r="G69" s="256"/>
      <c r="H69" s="257"/>
      <c r="I69" s="237"/>
      <c r="J69" s="238">
        <v>222074</v>
      </c>
      <c r="K69" s="239"/>
      <c r="L69" s="240"/>
      <c r="M69" s="8">
        <v>111912.65</v>
      </c>
      <c r="N69" s="241">
        <v>111941.07</v>
      </c>
      <c r="O69" s="71"/>
      <c r="P69" s="100"/>
      <c r="Q69" s="9"/>
      <c r="R69" s="9"/>
      <c r="S69" s="9"/>
      <c r="T69" s="258">
        <v>45744</v>
      </c>
      <c r="U69" s="10"/>
      <c r="V69" s="23"/>
      <c r="W69" s="11"/>
      <c r="X69" s="8">
        <v>111941.07</v>
      </c>
      <c r="Y69" s="9"/>
      <c r="Z69" s="9"/>
      <c r="AA69" s="9"/>
      <c r="AB69" s="10"/>
      <c r="AC69" s="24">
        <v>0</v>
      </c>
      <c r="AD69" s="11">
        <v>0</v>
      </c>
      <c r="AE69" s="8">
        <v>111941.07</v>
      </c>
      <c r="AF69" s="9"/>
      <c r="AG69" s="10"/>
      <c r="AH69" s="11"/>
      <c r="AI69" s="8">
        <v>0</v>
      </c>
      <c r="AJ69" s="9"/>
      <c r="AK69" s="10"/>
      <c r="AL69" s="25"/>
      <c r="AM69" s="25"/>
      <c r="AN69" s="25"/>
      <c r="AO69" s="10"/>
      <c r="AP69" s="12">
        <v>222074</v>
      </c>
      <c r="AQ69" s="12"/>
      <c r="AR69" s="12"/>
      <c r="AS69" s="242"/>
      <c r="AT69" s="243"/>
      <c r="AU69" s="242"/>
      <c r="AV69" s="242"/>
      <c r="AW69" s="244"/>
      <c r="AX69" s="243"/>
      <c r="AY69" s="243"/>
      <c r="AZ69" s="242">
        <v>0</v>
      </c>
      <c r="BA69" s="242">
        <v>0</v>
      </c>
      <c r="BB69" s="242">
        <v>0</v>
      </c>
      <c r="BC69" s="242">
        <v>0</v>
      </c>
      <c r="BD69" s="242">
        <v>0</v>
      </c>
      <c r="BE69" s="242">
        <v>0</v>
      </c>
      <c r="BF69" s="242"/>
      <c r="BG69" s="242">
        <v>2</v>
      </c>
      <c r="BH69" s="242">
        <v>0</v>
      </c>
      <c r="BI69" s="242">
        <v>0</v>
      </c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>
        <v>0</v>
      </c>
      <c r="BX69" s="242">
        <v>111941.07</v>
      </c>
      <c r="BY69" s="242">
        <v>0</v>
      </c>
      <c r="BZ69" s="242">
        <v>111941.07</v>
      </c>
      <c r="CA69" s="242">
        <v>0</v>
      </c>
      <c r="CB69" s="243" t="s">
        <v>633</v>
      </c>
      <c r="CC69" s="248">
        <v>111941.07</v>
      </c>
      <c r="CD69" s="248">
        <v>0</v>
      </c>
      <c r="CE69" s="248">
        <v>222074</v>
      </c>
      <c r="CF69" s="248">
        <v>0</v>
      </c>
    </row>
    <row r="70" spans="1:84" x14ac:dyDescent="0.25">
      <c r="A70" s="254" t="s">
        <v>769</v>
      </c>
      <c r="B70" s="255" t="s">
        <v>770</v>
      </c>
      <c r="C70" s="255" t="s">
        <v>640</v>
      </c>
      <c r="D70" s="233"/>
      <c r="E70" s="234">
        <v>79300</v>
      </c>
      <c r="F70" s="235">
        <v>79300</v>
      </c>
      <c r="G70" s="256"/>
      <c r="H70" s="257"/>
      <c r="I70" s="237"/>
      <c r="J70" s="238">
        <v>79300</v>
      </c>
      <c r="K70" s="239"/>
      <c r="L70" s="240"/>
      <c r="M70" s="8">
        <v>74426.880000000005</v>
      </c>
      <c r="N70" s="241">
        <v>74047.97</v>
      </c>
      <c r="O70" s="71"/>
      <c r="P70" s="100"/>
      <c r="Q70" s="9"/>
      <c r="R70" s="9"/>
      <c r="S70" s="9"/>
      <c r="T70" s="258">
        <v>45748</v>
      </c>
      <c r="U70" s="10"/>
      <c r="V70" s="23"/>
      <c r="W70" s="11"/>
      <c r="X70" s="8">
        <v>74047.97</v>
      </c>
      <c r="Y70" s="9"/>
      <c r="Z70" s="9"/>
      <c r="AA70" s="9"/>
      <c r="AB70" s="10"/>
      <c r="AC70" s="24">
        <v>0</v>
      </c>
      <c r="AD70" s="11">
        <v>0</v>
      </c>
      <c r="AE70" s="8">
        <v>66901.88</v>
      </c>
      <c r="AF70" s="9"/>
      <c r="AG70" s="10"/>
      <c r="AH70" s="11"/>
      <c r="AI70" s="8">
        <v>7146.09</v>
      </c>
      <c r="AJ70" s="9"/>
      <c r="AK70" s="10"/>
      <c r="AL70" s="25"/>
      <c r="AM70" s="25"/>
      <c r="AN70" s="25"/>
      <c r="AO70" s="10"/>
      <c r="AP70" s="12">
        <v>79300</v>
      </c>
      <c r="AQ70" s="12"/>
      <c r="AR70" s="12"/>
      <c r="AS70" s="242"/>
      <c r="AT70" s="243"/>
      <c r="AU70" s="242"/>
      <c r="AV70" s="242"/>
      <c r="AW70" s="244"/>
      <c r="AX70" s="243" t="s">
        <v>630</v>
      </c>
      <c r="AY70" s="243" t="s">
        <v>630</v>
      </c>
      <c r="AZ70" s="15">
        <v>79300</v>
      </c>
      <c r="BA70" s="15">
        <v>74047.97</v>
      </c>
      <c r="BB70" s="15">
        <v>79300</v>
      </c>
      <c r="BC70" s="15">
        <v>74047.97</v>
      </c>
      <c r="BD70" s="242">
        <v>0</v>
      </c>
      <c r="BE70" s="242">
        <v>0</v>
      </c>
      <c r="BF70" s="242"/>
      <c r="BG70" s="242">
        <v>2</v>
      </c>
      <c r="BH70" s="242">
        <v>0</v>
      </c>
      <c r="BI70" s="242">
        <v>0</v>
      </c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 t="s">
        <v>634</v>
      </c>
      <c r="BW70" s="242">
        <v>0</v>
      </c>
      <c r="BX70" s="242">
        <v>66901.88</v>
      </c>
      <c r="BY70" s="242">
        <v>0</v>
      </c>
      <c r="BZ70" s="242">
        <v>66901.88</v>
      </c>
      <c r="CA70" s="242">
        <v>0</v>
      </c>
      <c r="CB70" s="243" t="s">
        <v>633</v>
      </c>
      <c r="CC70" s="248">
        <v>74047.97</v>
      </c>
      <c r="CD70" s="248">
        <v>7146.09</v>
      </c>
      <c r="CE70" s="248">
        <v>79300</v>
      </c>
      <c r="CF70" s="248">
        <v>0</v>
      </c>
    </row>
    <row r="71" spans="1:84" x14ac:dyDescent="0.25">
      <c r="A71" s="254" t="s">
        <v>771</v>
      </c>
      <c r="B71" s="255" t="s">
        <v>772</v>
      </c>
      <c r="C71" s="255" t="s">
        <v>677</v>
      </c>
      <c r="D71" s="233"/>
      <c r="E71" s="234">
        <v>532951</v>
      </c>
      <c r="F71" s="235">
        <v>532951</v>
      </c>
      <c r="G71" s="256"/>
      <c r="H71" s="257"/>
      <c r="I71" s="237"/>
      <c r="J71" s="238">
        <v>532951</v>
      </c>
      <c r="K71" s="239"/>
      <c r="L71" s="240"/>
      <c r="M71" s="8">
        <v>481814.59</v>
      </c>
      <c r="N71" s="241">
        <v>481814.59</v>
      </c>
      <c r="O71" s="71"/>
      <c r="P71" s="100"/>
      <c r="Q71" s="9"/>
      <c r="R71" s="9"/>
      <c r="S71" s="9"/>
      <c r="T71" s="258">
        <v>45931</v>
      </c>
      <c r="U71" s="10"/>
      <c r="V71" s="23"/>
      <c r="W71" s="11"/>
      <c r="X71" s="8">
        <v>481814.59</v>
      </c>
      <c r="Y71" s="9"/>
      <c r="Z71" s="9"/>
      <c r="AA71" s="9"/>
      <c r="AB71" s="10"/>
      <c r="AC71" s="24">
        <v>0</v>
      </c>
      <c r="AD71" s="11">
        <v>0</v>
      </c>
      <c r="AE71" s="8">
        <v>27128.41</v>
      </c>
      <c r="AF71" s="9"/>
      <c r="AG71" s="10"/>
      <c r="AH71" s="11"/>
      <c r="AI71" s="8">
        <v>454686.18</v>
      </c>
      <c r="AJ71" s="9"/>
      <c r="AK71" s="10"/>
      <c r="AL71" s="25"/>
      <c r="AM71" s="25"/>
      <c r="AN71" s="25"/>
      <c r="AO71" s="10"/>
      <c r="AP71" s="12">
        <v>532951</v>
      </c>
      <c r="AQ71" s="12"/>
      <c r="AR71" s="12"/>
      <c r="AS71" s="242"/>
      <c r="AT71" s="243"/>
      <c r="AU71" s="242"/>
      <c r="AV71" s="242"/>
      <c r="AW71" s="244"/>
      <c r="AX71" s="243" t="s">
        <v>630</v>
      </c>
      <c r="AY71" s="243" t="s">
        <v>630</v>
      </c>
      <c r="AZ71" s="15">
        <v>532951</v>
      </c>
      <c r="BA71" s="15">
        <v>481814.59</v>
      </c>
      <c r="BB71" s="15">
        <v>532951</v>
      </c>
      <c r="BC71" s="15">
        <v>481814.59</v>
      </c>
      <c r="BD71" s="242">
        <v>0</v>
      </c>
      <c r="BE71" s="242">
        <v>0</v>
      </c>
      <c r="BF71" s="242"/>
      <c r="BG71" s="242">
        <v>2</v>
      </c>
      <c r="BH71" s="242">
        <v>0</v>
      </c>
      <c r="BI71" s="242">
        <v>0</v>
      </c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 t="s">
        <v>634</v>
      </c>
      <c r="BW71" s="242">
        <v>0</v>
      </c>
      <c r="BX71" s="242">
        <v>27128.41</v>
      </c>
      <c r="BY71" s="242">
        <v>0</v>
      </c>
      <c r="BZ71" s="242">
        <v>27128.41</v>
      </c>
      <c r="CA71" s="242">
        <v>0</v>
      </c>
      <c r="CB71" s="243" t="s">
        <v>633</v>
      </c>
      <c r="CC71" s="248">
        <v>481814.59</v>
      </c>
      <c r="CD71" s="248">
        <v>454686.18</v>
      </c>
      <c r="CE71" s="248">
        <v>532951</v>
      </c>
      <c r="CF71" s="248">
        <v>0</v>
      </c>
    </row>
    <row r="72" spans="1:84" x14ac:dyDescent="0.25">
      <c r="A72" s="254" t="s">
        <v>773</v>
      </c>
      <c r="B72" s="255" t="s">
        <v>774</v>
      </c>
      <c r="C72" s="255" t="s">
        <v>641</v>
      </c>
      <c r="D72" s="233"/>
      <c r="E72" s="234">
        <v>146990</v>
      </c>
      <c r="F72" s="235">
        <v>146990</v>
      </c>
      <c r="G72" s="256"/>
      <c r="H72" s="257"/>
      <c r="I72" s="237"/>
      <c r="J72" s="238">
        <v>146990</v>
      </c>
      <c r="K72" s="239"/>
      <c r="L72" s="240"/>
      <c r="M72" s="8">
        <v>119451.42</v>
      </c>
      <c r="N72" s="241">
        <v>118256.53</v>
      </c>
      <c r="O72" s="71"/>
      <c r="P72" s="100"/>
      <c r="Q72" s="9"/>
      <c r="R72" s="9"/>
      <c r="S72" s="9"/>
      <c r="T72" s="258">
        <v>45992</v>
      </c>
      <c r="U72" s="10"/>
      <c r="V72" s="23"/>
      <c r="W72" s="11"/>
      <c r="X72" s="8">
        <v>118256.53</v>
      </c>
      <c r="Y72" s="9"/>
      <c r="Z72" s="9"/>
      <c r="AA72" s="9"/>
      <c r="AB72" s="10"/>
      <c r="AC72" s="24">
        <v>0</v>
      </c>
      <c r="AD72" s="11">
        <v>0</v>
      </c>
      <c r="AE72" s="8">
        <v>0</v>
      </c>
      <c r="AF72" s="9"/>
      <c r="AG72" s="10"/>
      <c r="AH72" s="11"/>
      <c r="AI72" s="8">
        <v>118256.53</v>
      </c>
      <c r="AJ72" s="9"/>
      <c r="AK72" s="10"/>
      <c r="AL72" s="25"/>
      <c r="AM72" s="25"/>
      <c r="AN72" s="25"/>
      <c r="AO72" s="10"/>
      <c r="AP72" s="12">
        <v>146990</v>
      </c>
      <c r="AQ72" s="12"/>
      <c r="AR72" s="12"/>
      <c r="AS72" s="242"/>
      <c r="AT72" s="243"/>
      <c r="AU72" s="242"/>
      <c r="AV72" s="242"/>
      <c r="AW72" s="244"/>
      <c r="AX72" s="243" t="s">
        <v>630</v>
      </c>
      <c r="AY72" s="243" t="s">
        <v>630</v>
      </c>
      <c r="AZ72" s="15">
        <v>146990</v>
      </c>
      <c r="BA72" s="15">
        <v>118256.53</v>
      </c>
      <c r="BB72" s="15">
        <v>146990</v>
      </c>
      <c r="BC72" s="15">
        <v>118256.53</v>
      </c>
      <c r="BD72" s="242">
        <v>0</v>
      </c>
      <c r="BE72" s="242">
        <v>0</v>
      </c>
      <c r="BF72" s="242"/>
      <c r="BG72" s="242">
        <v>2</v>
      </c>
      <c r="BH72" s="242">
        <v>0</v>
      </c>
      <c r="BI72" s="242">
        <v>0</v>
      </c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 t="s">
        <v>634</v>
      </c>
      <c r="BW72" s="242">
        <v>0</v>
      </c>
      <c r="BX72" s="242">
        <v>0</v>
      </c>
      <c r="BY72" s="242">
        <v>0</v>
      </c>
      <c r="BZ72" s="242">
        <v>0</v>
      </c>
      <c r="CA72" s="242">
        <v>0</v>
      </c>
      <c r="CB72" s="243" t="s">
        <v>633</v>
      </c>
      <c r="CC72" s="248">
        <v>118256.53</v>
      </c>
      <c r="CD72" s="248">
        <v>118256.53</v>
      </c>
      <c r="CE72" s="248">
        <v>146990</v>
      </c>
      <c r="CF72" s="248">
        <v>0</v>
      </c>
    </row>
    <row r="73" spans="1:84" x14ac:dyDescent="0.25">
      <c r="A73" s="254" t="s">
        <v>775</v>
      </c>
      <c r="B73" s="255" t="s">
        <v>776</v>
      </c>
      <c r="C73" s="255" t="s">
        <v>650</v>
      </c>
      <c r="D73" s="233"/>
      <c r="E73" s="234">
        <v>9450</v>
      </c>
      <c r="F73" s="235">
        <v>9450</v>
      </c>
      <c r="G73" s="256"/>
      <c r="H73" s="257"/>
      <c r="I73" s="237"/>
      <c r="J73" s="238">
        <v>9450</v>
      </c>
      <c r="K73" s="239"/>
      <c r="L73" s="240"/>
      <c r="M73" s="8">
        <v>2486.35</v>
      </c>
      <c r="N73" s="241">
        <v>2486.35</v>
      </c>
      <c r="O73" s="71"/>
      <c r="P73" s="100"/>
      <c r="Q73" s="9"/>
      <c r="R73" s="9"/>
      <c r="S73" s="9"/>
      <c r="T73" s="258">
        <v>45744</v>
      </c>
      <c r="U73" s="10"/>
      <c r="V73" s="23"/>
      <c r="W73" s="11"/>
      <c r="X73" s="8">
        <v>2486.35</v>
      </c>
      <c r="Y73" s="9"/>
      <c r="Z73" s="9"/>
      <c r="AA73" s="9"/>
      <c r="AB73" s="10"/>
      <c r="AC73" s="24">
        <v>0</v>
      </c>
      <c r="AD73" s="11">
        <v>0</v>
      </c>
      <c r="AE73" s="8">
        <v>2486.35</v>
      </c>
      <c r="AF73" s="9"/>
      <c r="AG73" s="10"/>
      <c r="AH73" s="11"/>
      <c r="AI73" s="8">
        <v>0</v>
      </c>
      <c r="AJ73" s="9"/>
      <c r="AK73" s="10"/>
      <c r="AL73" s="25"/>
      <c r="AM73" s="25"/>
      <c r="AN73" s="25"/>
      <c r="AO73" s="10"/>
      <c r="AP73" s="12">
        <v>9450</v>
      </c>
      <c r="AQ73" s="12"/>
      <c r="AR73" s="12"/>
      <c r="AS73" s="242"/>
      <c r="AT73" s="243"/>
      <c r="AU73" s="242"/>
      <c r="AV73" s="242"/>
      <c r="AW73" s="244"/>
      <c r="AX73" s="243"/>
      <c r="AY73" s="243"/>
      <c r="AZ73" s="242">
        <v>0</v>
      </c>
      <c r="BA73" s="242">
        <v>0</v>
      </c>
      <c r="BB73" s="242">
        <v>0</v>
      </c>
      <c r="BC73" s="242">
        <v>0</v>
      </c>
      <c r="BD73" s="242">
        <v>0</v>
      </c>
      <c r="BE73" s="242">
        <v>0</v>
      </c>
      <c r="BF73" s="242"/>
      <c r="BG73" s="242">
        <v>2</v>
      </c>
      <c r="BH73" s="242">
        <v>0</v>
      </c>
      <c r="BI73" s="242">
        <v>0</v>
      </c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>
        <v>0</v>
      </c>
      <c r="BX73" s="242">
        <v>2486.35</v>
      </c>
      <c r="BY73" s="242">
        <v>0</v>
      </c>
      <c r="BZ73" s="242">
        <v>2486.35</v>
      </c>
      <c r="CA73" s="242">
        <v>0</v>
      </c>
      <c r="CB73" s="243" t="s">
        <v>633</v>
      </c>
      <c r="CC73" s="248">
        <v>2486.35</v>
      </c>
      <c r="CD73" s="248">
        <v>0</v>
      </c>
      <c r="CE73" s="248">
        <v>9450</v>
      </c>
      <c r="CF73" s="248">
        <v>0</v>
      </c>
    </row>
    <row r="74" spans="1:84" x14ac:dyDescent="0.25">
      <c r="A74" s="254" t="s">
        <v>777</v>
      </c>
      <c r="B74" s="255" t="s">
        <v>778</v>
      </c>
      <c r="C74" s="255" t="s">
        <v>641</v>
      </c>
      <c r="D74" s="233"/>
      <c r="E74" s="234">
        <v>807078</v>
      </c>
      <c r="F74" s="235">
        <v>807078</v>
      </c>
      <c r="G74" s="256"/>
      <c r="H74" s="257"/>
      <c r="I74" s="237"/>
      <c r="J74" s="238">
        <v>807078</v>
      </c>
      <c r="K74" s="239"/>
      <c r="L74" s="240"/>
      <c r="M74" s="8">
        <v>627946.39</v>
      </c>
      <c r="N74" s="241">
        <v>628426.02</v>
      </c>
      <c r="O74" s="71"/>
      <c r="P74" s="100"/>
      <c r="Q74" s="9"/>
      <c r="R74" s="9"/>
      <c r="S74" s="9"/>
      <c r="T74" s="258">
        <v>45931</v>
      </c>
      <c r="U74" s="10"/>
      <c r="V74" s="23"/>
      <c r="W74" s="11"/>
      <c r="X74" s="8">
        <v>628426.02</v>
      </c>
      <c r="Y74" s="9"/>
      <c r="Z74" s="9"/>
      <c r="AA74" s="9"/>
      <c r="AB74" s="10"/>
      <c r="AC74" s="24">
        <v>0</v>
      </c>
      <c r="AD74" s="11">
        <v>0</v>
      </c>
      <c r="AE74" s="8">
        <v>180</v>
      </c>
      <c r="AF74" s="9"/>
      <c r="AG74" s="10"/>
      <c r="AH74" s="11"/>
      <c r="AI74" s="8">
        <v>628246.02</v>
      </c>
      <c r="AJ74" s="9"/>
      <c r="AK74" s="10"/>
      <c r="AL74" s="25"/>
      <c r="AM74" s="25"/>
      <c r="AN74" s="25"/>
      <c r="AO74" s="10"/>
      <c r="AP74" s="12">
        <v>807078</v>
      </c>
      <c r="AQ74" s="12"/>
      <c r="AR74" s="12"/>
      <c r="AS74" s="242"/>
      <c r="AT74" s="243"/>
      <c r="AU74" s="242"/>
      <c r="AV74" s="242"/>
      <c r="AW74" s="244"/>
      <c r="AX74" s="243" t="s">
        <v>630</v>
      </c>
      <c r="AY74" s="243" t="s">
        <v>630</v>
      </c>
      <c r="AZ74" s="15">
        <v>807078</v>
      </c>
      <c r="BA74" s="15">
        <v>628426.02</v>
      </c>
      <c r="BB74" s="15">
        <v>807078</v>
      </c>
      <c r="BC74" s="15">
        <v>628426.02</v>
      </c>
      <c r="BD74" s="242">
        <v>0</v>
      </c>
      <c r="BE74" s="242">
        <v>0</v>
      </c>
      <c r="BF74" s="242"/>
      <c r="BG74" s="242">
        <v>2</v>
      </c>
      <c r="BH74" s="242">
        <v>0</v>
      </c>
      <c r="BI74" s="242">
        <v>0</v>
      </c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 t="s">
        <v>634</v>
      </c>
      <c r="BW74" s="242">
        <v>0</v>
      </c>
      <c r="BX74" s="242">
        <v>180</v>
      </c>
      <c r="BY74" s="242">
        <v>0</v>
      </c>
      <c r="BZ74" s="242">
        <v>180</v>
      </c>
      <c r="CA74" s="242">
        <v>0</v>
      </c>
      <c r="CB74" s="243" t="s">
        <v>633</v>
      </c>
      <c r="CC74" s="248">
        <v>628426.02</v>
      </c>
      <c r="CD74" s="248">
        <v>628246.02</v>
      </c>
      <c r="CE74" s="248">
        <v>807078</v>
      </c>
      <c r="CF74" s="248">
        <v>0</v>
      </c>
    </row>
    <row r="75" spans="1:84" x14ac:dyDescent="0.25">
      <c r="A75" s="254" t="s">
        <v>779</v>
      </c>
      <c r="B75" s="255" t="s">
        <v>780</v>
      </c>
      <c r="C75" s="255" t="s">
        <v>640</v>
      </c>
      <c r="D75" s="233"/>
      <c r="E75" s="234">
        <v>1460164.39</v>
      </c>
      <c r="F75" s="235">
        <v>1460164.39</v>
      </c>
      <c r="G75" s="256"/>
      <c r="H75" s="257"/>
      <c r="I75" s="237"/>
      <c r="J75" s="238">
        <v>1463485.03</v>
      </c>
      <c r="K75" s="239"/>
      <c r="L75" s="240"/>
      <c r="M75" s="8">
        <v>1359817.43</v>
      </c>
      <c r="N75" s="241">
        <v>1359817.43</v>
      </c>
      <c r="O75" s="71"/>
      <c r="P75" s="100"/>
      <c r="Q75" s="9"/>
      <c r="R75" s="9"/>
      <c r="S75" s="9"/>
      <c r="T75" s="258">
        <v>45989</v>
      </c>
      <c r="U75" s="10"/>
      <c r="V75" s="23"/>
      <c r="W75" s="11"/>
      <c r="X75" s="8">
        <v>1359817.43</v>
      </c>
      <c r="Y75" s="9"/>
      <c r="Z75" s="9"/>
      <c r="AA75" s="9"/>
      <c r="AB75" s="10"/>
      <c r="AC75" s="24">
        <v>0</v>
      </c>
      <c r="AD75" s="11">
        <v>0</v>
      </c>
      <c r="AE75" s="8">
        <v>23161.759999999998</v>
      </c>
      <c r="AF75" s="9"/>
      <c r="AG75" s="10"/>
      <c r="AH75" s="11"/>
      <c r="AI75" s="8">
        <v>1336655.67</v>
      </c>
      <c r="AJ75" s="9"/>
      <c r="AK75" s="10"/>
      <c r="AL75" s="25"/>
      <c r="AM75" s="25"/>
      <c r="AN75" s="25"/>
      <c r="AO75" s="10"/>
      <c r="AP75" s="12">
        <v>1463485.03</v>
      </c>
      <c r="AQ75" s="12"/>
      <c r="AR75" s="12"/>
      <c r="AS75" s="242"/>
      <c r="AT75" s="243"/>
      <c r="AU75" s="242"/>
      <c r="AV75" s="242"/>
      <c r="AW75" s="244"/>
      <c r="AX75" s="243" t="s">
        <v>630</v>
      </c>
      <c r="AY75" s="243" t="s">
        <v>630</v>
      </c>
      <c r="AZ75" s="15">
        <v>1463485.03</v>
      </c>
      <c r="BA75" s="15">
        <v>1359817.43</v>
      </c>
      <c r="BB75" s="15">
        <v>1463485.03</v>
      </c>
      <c r="BC75" s="15">
        <v>1359817.43</v>
      </c>
      <c r="BD75" s="242">
        <v>0</v>
      </c>
      <c r="BE75" s="242">
        <v>0</v>
      </c>
      <c r="BF75" s="242"/>
      <c r="BG75" s="242">
        <v>2</v>
      </c>
      <c r="BH75" s="242">
        <v>0</v>
      </c>
      <c r="BI75" s="242">
        <v>0</v>
      </c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 t="s">
        <v>634</v>
      </c>
      <c r="BW75" s="242">
        <v>0</v>
      </c>
      <c r="BX75" s="242">
        <v>23161.759999999998</v>
      </c>
      <c r="BY75" s="242">
        <v>0</v>
      </c>
      <c r="BZ75" s="242">
        <v>23161.759999999998</v>
      </c>
      <c r="CA75" s="242">
        <v>0</v>
      </c>
      <c r="CB75" s="243" t="s">
        <v>633</v>
      </c>
      <c r="CC75" s="248">
        <v>1359817.43</v>
      </c>
      <c r="CD75" s="248">
        <v>1336655.67</v>
      </c>
      <c r="CE75" s="248">
        <v>1463485.03</v>
      </c>
      <c r="CF75" s="248">
        <v>0</v>
      </c>
    </row>
    <row r="76" spans="1:84" x14ac:dyDescent="0.25">
      <c r="A76" s="254" t="s">
        <v>781</v>
      </c>
      <c r="B76" s="255" t="s">
        <v>782</v>
      </c>
      <c r="C76" s="255" t="s">
        <v>636</v>
      </c>
      <c r="D76" s="233"/>
      <c r="E76" s="234">
        <v>0</v>
      </c>
      <c r="F76" s="235">
        <v>0</v>
      </c>
      <c r="G76" s="256"/>
      <c r="H76" s="257"/>
      <c r="I76" s="237"/>
      <c r="J76" s="238">
        <v>0</v>
      </c>
      <c r="K76" s="239"/>
      <c r="L76" s="240"/>
      <c r="M76" s="8">
        <v>2411363.84</v>
      </c>
      <c r="N76" s="241">
        <v>2411363.84</v>
      </c>
      <c r="O76" s="71"/>
      <c r="P76" s="100"/>
      <c r="Q76" s="9"/>
      <c r="R76" s="9"/>
      <c r="S76" s="9"/>
      <c r="T76" s="258">
        <v>45992</v>
      </c>
      <c r="U76" s="10"/>
      <c r="V76" s="23"/>
      <c r="W76" s="11"/>
      <c r="X76" s="8">
        <v>2411363.84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2411363.84</v>
      </c>
      <c r="AJ76" s="9"/>
      <c r="AK76" s="10"/>
      <c r="AL76" s="25"/>
      <c r="AM76" s="25"/>
      <c r="AN76" s="25"/>
      <c r="AO76" s="10"/>
      <c r="AP76" s="12">
        <v>0</v>
      </c>
      <c r="AQ76" s="12"/>
      <c r="AR76" s="12"/>
      <c r="AS76" s="242"/>
      <c r="AT76" s="243"/>
      <c r="AU76" s="242"/>
      <c r="AV76" s="242"/>
      <c r="AW76" s="244"/>
      <c r="AX76" s="243" t="s">
        <v>630</v>
      </c>
      <c r="AY76" s="243" t="s">
        <v>630</v>
      </c>
      <c r="AZ76" s="15">
        <v>0</v>
      </c>
      <c r="BA76" s="15">
        <v>2411363.84</v>
      </c>
      <c r="BB76" s="15">
        <v>0</v>
      </c>
      <c r="BC76" s="15">
        <v>2411363.84</v>
      </c>
      <c r="BD76" s="242">
        <v>0</v>
      </c>
      <c r="BE76" s="242">
        <v>0</v>
      </c>
      <c r="BF76" s="242"/>
      <c r="BG76" s="242">
        <v>2</v>
      </c>
      <c r="BH76" s="242">
        <v>0</v>
      </c>
      <c r="BI76" s="242">
        <v>0</v>
      </c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 t="s">
        <v>634</v>
      </c>
      <c r="BW76" s="242">
        <v>0</v>
      </c>
      <c r="BX76" s="242">
        <v>0</v>
      </c>
      <c r="BY76" s="242">
        <v>0</v>
      </c>
      <c r="BZ76" s="242">
        <v>0</v>
      </c>
      <c r="CA76" s="242">
        <v>0</v>
      </c>
      <c r="CB76" s="243" t="s">
        <v>633</v>
      </c>
      <c r="CC76" s="248">
        <v>2411363.84</v>
      </c>
      <c r="CD76" s="248">
        <v>2411363.84</v>
      </c>
      <c r="CE76" s="248">
        <v>0</v>
      </c>
      <c r="CF76" s="248">
        <v>0</v>
      </c>
    </row>
    <row r="77" spans="1:84" x14ac:dyDescent="0.25">
      <c r="A77" s="254" t="s">
        <v>783</v>
      </c>
      <c r="B77" s="255" t="s">
        <v>784</v>
      </c>
      <c r="C77" s="255" t="s">
        <v>636</v>
      </c>
      <c r="D77" s="233"/>
      <c r="E77" s="234">
        <v>0</v>
      </c>
      <c r="F77" s="235">
        <v>0</v>
      </c>
      <c r="G77" s="256"/>
      <c r="H77" s="257"/>
      <c r="I77" s="237"/>
      <c r="J77" s="238">
        <v>0</v>
      </c>
      <c r="K77" s="239"/>
      <c r="L77" s="240"/>
      <c r="M77" s="8">
        <v>845739.25</v>
      </c>
      <c r="N77" s="241">
        <v>845739.25</v>
      </c>
      <c r="O77" s="71"/>
      <c r="P77" s="100"/>
      <c r="Q77" s="9"/>
      <c r="R77" s="9"/>
      <c r="S77" s="9"/>
      <c r="T77" s="258">
        <v>45992</v>
      </c>
      <c r="U77" s="10"/>
      <c r="V77" s="23"/>
      <c r="W77" s="11"/>
      <c r="X77" s="8">
        <v>845739.25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845739.25</v>
      </c>
      <c r="AJ77" s="9"/>
      <c r="AK77" s="10"/>
      <c r="AL77" s="25"/>
      <c r="AM77" s="25"/>
      <c r="AN77" s="25"/>
      <c r="AO77" s="10"/>
      <c r="AP77" s="12">
        <v>0</v>
      </c>
      <c r="AQ77" s="12"/>
      <c r="AR77" s="12"/>
      <c r="AS77" s="242"/>
      <c r="AT77" s="243"/>
      <c r="AU77" s="242"/>
      <c r="AV77" s="242"/>
      <c r="AW77" s="244"/>
      <c r="AX77" s="243" t="s">
        <v>630</v>
      </c>
      <c r="AY77" s="243" t="s">
        <v>630</v>
      </c>
      <c r="AZ77" s="15">
        <v>0</v>
      </c>
      <c r="BA77" s="15">
        <v>845739.25</v>
      </c>
      <c r="BB77" s="15">
        <v>0</v>
      </c>
      <c r="BC77" s="15">
        <v>845739.25</v>
      </c>
      <c r="BD77" s="242">
        <v>0</v>
      </c>
      <c r="BE77" s="242">
        <v>0</v>
      </c>
      <c r="BF77" s="242"/>
      <c r="BG77" s="242">
        <v>2</v>
      </c>
      <c r="BH77" s="242">
        <v>0</v>
      </c>
      <c r="BI77" s="242">
        <v>0</v>
      </c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 t="s">
        <v>634</v>
      </c>
      <c r="BW77" s="242">
        <v>0</v>
      </c>
      <c r="BX77" s="242">
        <v>0</v>
      </c>
      <c r="BY77" s="242">
        <v>0</v>
      </c>
      <c r="BZ77" s="242">
        <v>0</v>
      </c>
      <c r="CA77" s="242">
        <v>0</v>
      </c>
      <c r="CB77" s="243" t="s">
        <v>633</v>
      </c>
      <c r="CC77" s="248">
        <v>845739.25</v>
      </c>
      <c r="CD77" s="248">
        <v>845739.25</v>
      </c>
      <c r="CE77" s="248">
        <v>0</v>
      </c>
      <c r="CF77" s="248">
        <v>0</v>
      </c>
    </row>
    <row r="78" spans="1:84" x14ac:dyDescent="0.25">
      <c r="A78" s="254" t="s">
        <v>785</v>
      </c>
      <c r="B78" s="255" t="s">
        <v>786</v>
      </c>
      <c r="C78" s="255" t="s">
        <v>636</v>
      </c>
      <c r="D78" s="233"/>
      <c r="E78" s="234">
        <v>0</v>
      </c>
      <c r="F78" s="235">
        <v>0</v>
      </c>
      <c r="G78" s="256"/>
      <c r="H78" s="257"/>
      <c r="I78" s="237"/>
      <c r="J78" s="238">
        <v>0</v>
      </c>
      <c r="K78" s="239"/>
      <c r="L78" s="240"/>
      <c r="M78" s="8">
        <v>331849.40999999997</v>
      </c>
      <c r="N78" s="241">
        <v>331849.40999999997</v>
      </c>
      <c r="O78" s="71"/>
      <c r="P78" s="100"/>
      <c r="Q78" s="9"/>
      <c r="R78" s="9"/>
      <c r="S78" s="9"/>
      <c r="T78" s="258">
        <v>45992</v>
      </c>
      <c r="U78" s="10"/>
      <c r="V78" s="23"/>
      <c r="W78" s="11"/>
      <c r="X78" s="8">
        <v>331849.40999999997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331849.40999999997</v>
      </c>
      <c r="AJ78" s="9"/>
      <c r="AK78" s="10"/>
      <c r="AL78" s="25"/>
      <c r="AM78" s="25"/>
      <c r="AN78" s="25"/>
      <c r="AO78" s="10"/>
      <c r="AP78" s="12">
        <v>0</v>
      </c>
      <c r="AQ78" s="12"/>
      <c r="AR78" s="12"/>
      <c r="AS78" s="242"/>
      <c r="AT78" s="243"/>
      <c r="AU78" s="242"/>
      <c r="AV78" s="242"/>
      <c r="AW78" s="244"/>
      <c r="AX78" s="243" t="s">
        <v>630</v>
      </c>
      <c r="AY78" s="243" t="s">
        <v>630</v>
      </c>
      <c r="AZ78" s="15">
        <v>0</v>
      </c>
      <c r="BA78" s="15">
        <v>331849.40999999997</v>
      </c>
      <c r="BB78" s="15">
        <v>0</v>
      </c>
      <c r="BC78" s="15">
        <v>331849.40999999997</v>
      </c>
      <c r="BD78" s="242">
        <v>0</v>
      </c>
      <c r="BE78" s="242">
        <v>0</v>
      </c>
      <c r="BF78" s="242"/>
      <c r="BG78" s="242">
        <v>2</v>
      </c>
      <c r="BH78" s="242">
        <v>0</v>
      </c>
      <c r="BI78" s="242">
        <v>0</v>
      </c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 t="s">
        <v>634</v>
      </c>
      <c r="BW78" s="242">
        <v>0</v>
      </c>
      <c r="BX78" s="242">
        <v>0</v>
      </c>
      <c r="BY78" s="242">
        <v>0</v>
      </c>
      <c r="BZ78" s="242">
        <v>0</v>
      </c>
      <c r="CA78" s="242">
        <v>0</v>
      </c>
      <c r="CB78" s="243" t="s">
        <v>633</v>
      </c>
      <c r="CC78" s="248">
        <v>331849.40999999997</v>
      </c>
      <c r="CD78" s="248">
        <v>331849.40999999997</v>
      </c>
      <c r="CE78" s="248">
        <v>0</v>
      </c>
      <c r="CF78" s="248">
        <v>0</v>
      </c>
    </row>
    <row r="79" spans="1:84" x14ac:dyDescent="0.25">
      <c r="A79" s="254" t="s">
        <v>787</v>
      </c>
      <c r="B79" s="255" t="s">
        <v>788</v>
      </c>
      <c r="C79" s="255" t="s">
        <v>636</v>
      </c>
      <c r="D79" s="233"/>
      <c r="E79" s="234">
        <v>0</v>
      </c>
      <c r="F79" s="235">
        <v>0</v>
      </c>
      <c r="G79" s="256"/>
      <c r="H79" s="257"/>
      <c r="I79" s="237"/>
      <c r="J79" s="238">
        <v>0</v>
      </c>
      <c r="K79" s="239"/>
      <c r="L79" s="240"/>
      <c r="M79" s="8">
        <v>71917.56</v>
      </c>
      <c r="N79" s="241">
        <v>71917.56</v>
      </c>
      <c r="O79" s="71"/>
      <c r="P79" s="100"/>
      <c r="Q79" s="9"/>
      <c r="R79" s="9"/>
      <c r="S79" s="9"/>
      <c r="T79" s="258">
        <v>45992</v>
      </c>
      <c r="U79" s="10"/>
      <c r="V79" s="23"/>
      <c r="W79" s="11"/>
      <c r="X79" s="8">
        <v>71917.56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71917.56</v>
      </c>
      <c r="AJ79" s="9"/>
      <c r="AK79" s="10"/>
      <c r="AL79" s="25"/>
      <c r="AM79" s="25"/>
      <c r="AN79" s="25"/>
      <c r="AO79" s="10"/>
      <c r="AP79" s="12">
        <v>0</v>
      </c>
      <c r="AQ79" s="12"/>
      <c r="AR79" s="12"/>
      <c r="AS79" s="242"/>
      <c r="AT79" s="243"/>
      <c r="AU79" s="242"/>
      <c r="AV79" s="242"/>
      <c r="AW79" s="244"/>
      <c r="AX79" s="243" t="s">
        <v>630</v>
      </c>
      <c r="AY79" s="243" t="s">
        <v>630</v>
      </c>
      <c r="AZ79" s="15">
        <v>0</v>
      </c>
      <c r="BA79" s="15">
        <v>71917.56</v>
      </c>
      <c r="BB79" s="15">
        <v>0</v>
      </c>
      <c r="BC79" s="15">
        <v>71917.56</v>
      </c>
      <c r="BD79" s="242">
        <v>0</v>
      </c>
      <c r="BE79" s="242">
        <v>0</v>
      </c>
      <c r="BF79" s="242"/>
      <c r="BG79" s="242">
        <v>2</v>
      </c>
      <c r="BH79" s="242">
        <v>0</v>
      </c>
      <c r="BI79" s="242">
        <v>0</v>
      </c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 t="s">
        <v>634</v>
      </c>
      <c r="BW79" s="242">
        <v>0</v>
      </c>
      <c r="BX79" s="242">
        <v>0</v>
      </c>
      <c r="BY79" s="242">
        <v>0</v>
      </c>
      <c r="BZ79" s="242">
        <v>0</v>
      </c>
      <c r="CA79" s="242">
        <v>0</v>
      </c>
      <c r="CB79" s="243" t="s">
        <v>633</v>
      </c>
      <c r="CC79" s="248">
        <v>71917.56</v>
      </c>
      <c r="CD79" s="248">
        <v>71917.56</v>
      </c>
      <c r="CE79" s="248">
        <v>0</v>
      </c>
      <c r="CF79" s="248">
        <v>0</v>
      </c>
    </row>
    <row r="80" spans="1:84" x14ac:dyDescent="0.25">
      <c r="A80" s="254" t="s">
        <v>789</v>
      </c>
      <c r="B80" s="255" t="s">
        <v>790</v>
      </c>
      <c r="C80" s="255" t="s">
        <v>640</v>
      </c>
      <c r="D80" s="233"/>
      <c r="E80" s="234">
        <v>168335.61</v>
      </c>
      <c r="F80" s="235">
        <v>168335.61</v>
      </c>
      <c r="G80" s="256"/>
      <c r="H80" s="257"/>
      <c r="I80" s="237"/>
      <c r="J80" s="238">
        <v>192488.64</v>
      </c>
      <c r="K80" s="239"/>
      <c r="L80" s="240"/>
      <c r="M80" s="8">
        <v>305680.71000000002</v>
      </c>
      <c r="N80" s="241">
        <v>310699.09999999998</v>
      </c>
      <c r="O80" s="71"/>
      <c r="P80" s="100"/>
      <c r="Q80" s="9"/>
      <c r="R80" s="9"/>
      <c r="S80" s="9"/>
      <c r="T80" s="258">
        <v>45992</v>
      </c>
      <c r="U80" s="10"/>
      <c r="V80" s="23"/>
      <c r="W80" s="11"/>
      <c r="X80" s="8">
        <v>310699.09999999998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310699.09999999998</v>
      </c>
      <c r="AJ80" s="9"/>
      <c r="AK80" s="10"/>
      <c r="AL80" s="25"/>
      <c r="AM80" s="25"/>
      <c r="AN80" s="25"/>
      <c r="AO80" s="10"/>
      <c r="AP80" s="12">
        <v>192488.64</v>
      </c>
      <c r="AQ80" s="12"/>
      <c r="AR80" s="12"/>
      <c r="AS80" s="242"/>
      <c r="AT80" s="243"/>
      <c r="AU80" s="242"/>
      <c r="AV80" s="242"/>
      <c r="AW80" s="244"/>
      <c r="AX80" s="243" t="s">
        <v>630</v>
      </c>
      <c r="AY80" s="243" t="s">
        <v>630</v>
      </c>
      <c r="AZ80" s="15">
        <v>192488.64</v>
      </c>
      <c r="BA80" s="15">
        <v>310699.09999999998</v>
      </c>
      <c r="BB80" s="15">
        <v>192488.64</v>
      </c>
      <c r="BC80" s="15">
        <v>310699.09999999998</v>
      </c>
      <c r="BD80" s="242">
        <v>0</v>
      </c>
      <c r="BE80" s="242">
        <v>0</v>
      </c>
      <c r="BF80" s="242"/>
      <c r="BG80" s="242">
        <v>2</v>
      </c>
      <c r="BH80" s="242">
        <v>0</v>
      </c>
      <c r="BI80" s="242">
        <v>0</v>
      </c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 t="s">
        <v>634</v>
      </c>
      <c r="BW80" s="242">
        <v>0</v>
      </c>
      <c r="BX80" s="242">
        <v>0</v>
      </c>
      <c r="BY80" s="242">
        <v>0</v>
      </c>
      <c r="BZ80" s="242">
        <v>0</v>
      </c>
      <c r="CA80" s="242">
        <v>0</v>
      </c>
      <c r="CB80" s="243" t="s">
        <v>633</v>
      </c>
      <c r="CC80" s="248">
        <v>310699.09999999998</v>
      </c>
      <c r="CD80" s="248">
        <v>310699.09999999998</v>
      </c>
      <c r="CE80" s="248">
        <v>192488.64</v>
      </c>
      <c r="CF80" s="248">
        <v>0</v>
      </c>
    </row>
    <row r="81" spans="1:84" x14ac:dyDescent="0.25">
      <c r="A81" s="254" t="s">
        <v>791</v>
      </c>
      <c r="B81" s="255" t="s">
        <v>792</v>
      </c>
      <c r="C81" s="255" t="s">
        <v>641</v>
      </c>
      <c r="D81" s="233"/>
      <c r="E81" s="234">
        <v>504849.99</v>
      </c>
      <c r="F81" s="235">
        <v>504849.99</v>
      </c>
      <c r="G81" s="256"/>
      <c r="H81" s="257"/>
      <c r="I81" s="237"/>
      <c r="J81" s="238">
        <v>500401.4</v>
      </c>
      <c r="K81" s="239"/>
      <c r="L81" s="240"/>
      <c r="M81" s="8">
        <v>341431.48</v>
      </c>
      <c r="N81" s="241">
        <v>341431.48</v>
      </c>
      <c r="O81" s="71"/>
      <c r="P81" s="100"/>
      <c r="Q81" s="9"/>
      <c r="R81" s="9"/>
      <c r="S81" s="9"/>
      <c r="T81" s="258">
        <v>45992</v>
      </c>
      <c r="U81" s="10"/>
      <c r="V81" s="23"/>
      <c r="W81" s="11"/>
      <c r="X81" s="8">
        <v>341431.48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341431.48</v>
      </c>
      <c r="AJ81" s="9"/>
      <c r="AK81" s="10"/>
      <c r="AL81" s="25"/>
      <c r="AM81" s="25"/>
      <c r="AN81" s="25"/>
      <c r="AO81" s="10"/>
      <c r="AP81" s="12">
        <v>500401.4</v>
      </c>
      <c r="AQ81" s="12"/>
      <c r="AR81" s="12"/>
      <c r="AS81" s="242"/>
      <c r="AT81" s="243"/>
      <c r="AU81" s="242"/>
      <c r="AV81" s="242"/>
      <c r="AW81" s="244"/>
      <c r="AX81" s="243" t="s">
        <v>630</v>
      </c>
      <c r="AY81" s="243" t="s">
        <v>630</v>
      </c>
      <c r="AZ81" s="15">
        <v>500401.4</v>
      </c>
      <c r="BA81" s="15">
        <v>341431.48</v>
      </c>
      <c r="BB81" s="15">
        <v>500401.4</v>
      </c>
      <c r="BC81" s="15">
        <v>341431.48</v>
      </c>
      <c r="BD81" s="242">
        <v>0</v>
      </c>
      <c r="BE81" s="242">
        <v>0</v>
      </c>
      <c r="BF81" s="242"/>
      <c r="BG81" s="242">
        <v>2</v>
      </c>
      <c r="BH81" s="242">
        <v>0</v>
      </c>
      <c r="BI81" s="242">
        <v>0</v>
      </c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 t="s">
        <v>634</v>
      </c>
      <c r="BW81" s="242">
        <v>0</v>
      </c>
      <c r="BX81" s="242">
        <v>0</v>
      </c>
      <c r="BY81" s="242">
        <v>0</v>
      </c>
      <c r="BZ81" s="242">
        <v>0</v>
      </c>
      <c r="CA81" s="242">
        <v>0</v>
      </c>
      <c r="CB81" s="243" t="s">
        <v>633</v>
      </c>
      <c r="CC81" s="248">
        <v>341431.48</v>
      </c>
      <c r="CD81" s="248">
        <v>341431.48</v>
      </c>
      <c r="CE81" s="248">
        <v>500401.4</v>
      </c>
      <c r="CF81" s="248">
        <v>0</v>
      </c>
    </row>
    <row r="82" spans="1:84" x14ac:dyDescent="0.25">
      <c r="A82" s="254" t="s">
        <v>793</v>
      </c>
      <c r="B82" s="255" t="s">
        <v>794</v>
      </c>
      <c r="C82" s="255" t="s">
        <v>663</v>
      </c>
      <c r="D82" s="233"/>
      <c r="E82" s="234">
        <v>91979</v>
      </c>
      <c r="F82" s="235">
        <v>91979</v>
      </c>
      <c r="G82" s="256"/>
      <c r="H82" s="257"/>
      <c r="I82" s="237"/>
      <c r="J82" s="238">
        <v>91979</v>
      </c>
      <c r="K82" s="239"/>
      <c r="L82" s="240"/>
      <c r="M82" s="8">
        <v>100450.67</v>
      </c>
      <c r="N82" s="241">
        <v>102177.7</v>
      </c>
      <c r="O82" s="71"/>
      <c r="P82" s="100"/>
      <c r="Q82" s="9"/>
      <c r="R82" s="9"/>
      <c r="S82" s="9"/>
      <c r="T82" s="258">
        <v>45992</v>
      </c>
      <c r="U82" s="10"/>
      <c r="V82" s="23"/>
      <c r="W82" s="11"/>
      <c r="X82" s="8">
        <v>102177.7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102177.7</v>
      </c>
      <c r="AJ82" s="9"/>
      <c r="AK82" s="10"/>
      <c r="AL82" s="25"/>
      <c r="AM82" s="25"/>
      <c r="AN82" s="25"/>
      <c r="AO82" s="10"/>
      <c r="AP82" s="12">
        <v>91979</v>
      </c>
      <c r="AQ82" s="12"/>
      <c r="AR82" s="12"/>
      <c r="AS82" s="242"/>
      <c r="AT82" s="243"/>
      <c r="AU82" s="242"/>
      <c r="AV82" s="242"/>
      <c r="AW82" s="244"/>
      <c r="AX82" s="243" t="s">
        <v>630</v>
      </c>
      <c r="AY82" s="243" t="s">
        <v>630</v>
      </c>
      <c r="AZ82" s="15">
        <v>91979</v>
      </c>
      <c r="BA82" s="15">
        <v>102177.7</v>
      </c>
      <c r="BB82" s="15">
        <v>91979</v>
      </c>
      <c r="BC82" s="15">
        <v>102177.7</v>
      </c>
      <c r="BD82" s="242">
        <v>0</v>
      </c>
      <c r="BE82" s="242">
        <v>0</v>
      </c>
      <c r="BF82" s="242"/>
      <c r="BG82" s="242">
        <v>2</v>
      </c>
      <c r="BH82" s="242">
        <v>0</v>
      </c>
      <c r="BI82" s="242">
        <v>0</v>
      </c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 t="s">
        <v>634</v>
      </c>
      <c r="BW82" s="242">
        <v>0</v>
      </c>
      <c r="BX82" s="242">
        <v>0</v>
      </c>
      <c r="BY82" s="242">
        <v>0</v>
      </c>
      <c r="BZ82" s="242">
        <v>0</v>
      </c>
      <c r="CA82" s="242">
        <v>0</v>
      </c>
      <c r="CB82" s="243" t="s">
        <v>633</v>
      </c>
      <c r="CC82" s="248">
        <v>102177.7</v>
      </c>
      <c r="CD82" s="248">
        <v>102177.7</v>
      </c>
      <c r="CE82" s="248">
        <v>91979</v>
      </c>
      <c r="CF82" s="248">
        <v>0</v>
      </c>
    </row>
    <row r="83" spans="1:84" x14ac:dyDescent="0.25">
      <c r="A83" s="254" t="s">
        <v>795</v>
      </c>
      <c r="B83" s="255" t="s">
        <v>796</v>
      </c>
      <c r="C83" s="255" t="s">
        <v>642</v>
      </c>
      <c r="D83" s="233"/>
      <c r="E83" s="234">
        <v>125428.75</v>
      </c>
      <c r="F83" s="235">
        <v>125428.75</v>
      </c>
      <c r="G83" s="256"/>
      <c r="H83" s="257"/>
      <c r="I83" s="237"/>
      <c r="J83" s="238">
        <v>125428.75</v>
      </c>
      <c r="K83" s="239"/>
      <c r="L83" s="240"/>
      <c r="M83" s="8">
        <v>68775.83</v>
      </c>
      <c r="N83" s="241">
        <v>10426.4</v>
      </c>
      <c r="O83" s="71"/>
      <c r="P83" s="100"/>
      <c r="Q83" s="9"/>
      <c r="R83" s="9"/>
      <c r="S83" s="9"/>
      <c r="T83" s="258">
        <v>45748</v>
      </c>
      <c r="U83" s="10"/>
      <c r="V83" s="23"/>
      <c r="W83" s="11"/>
      <c r="X83" s="8">
        <v>10426.4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10426.4</v>
      </c>
      <c r="AJ83" s="9"/>
      <c r="AK83" s="10"/>
      <c r="AL83" s="25"/>
      <c r="AM83" s="25"/>
      <c r="AN83" s="25"/>
      <c r="AO83" s="10"/>
      <c r="AP83" s="12">
        <v>125428.75</v>
      </c>
      <c r="AQ83" s="12"/>
      <c r="AR83" s="12"/>
      <c r="AS83" s="242"/>
      <c r="AT83" s="243"/>
      <c r="AU83" s="242"/>
      <c r="AV83" s="242"/>
      <c r="AW83" s="244"/>
      <c r="AX83" s="243" t="s">
        <v>630</v>
      </c>
      <c r="AY83" s="243" t="s">
        <v>630</v>
      </c>
      <c r="AZ83" s="15">
        <v>125428.75</v>
      </c>
      <c r="BA83" s="15">
        <v>10426.4</v>
      </c>
      <c r="BB83" s="15">
        <v>125428.75</v>
      </c>
      <c r="BC83" s="15">
        <v>10426.4</v>
      </c>
      <c r="BD83" s="242">
        <v>0</v>
      </c>
      <c r="BE83" s="242">
        <v>0</v>
      </c>
      <c r="BF83" s="242"/>
      <c r="BG83" s="242">
        <v>2</v>
      </c>
      <c r="BH83" s="242">
        <v>0</v>
      </c>
      <c r="BI83" s="242">
        <v>0</v>
      </c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 t="s">
        <v>634</v>
      </c>
      <c r="BW83" s="242">
        <v>0</v>
      </c>
      <c r="BX83" s="242">
        <v>0</v>
      </c>
      <c r="BY83" s="242">
        <v>0</v>
      </c>
      <c r="BZ83" s="242">
        <v>0</v>
      </c>
      <c r="CA83" s="242">
        <v>0</v>
      </c>
      <c r="CB83" s="243" t="s">
        <v>633</v>
      </c>
      <c r="CC83" s="248">
        <v>10426.4</v>
      </c>
      <c r="CD83" s="248">
        <v>10426.4</v>
      </c>
      <c r="CE83" s="248">
        <v>125428.75</v>
      </c>
      <c r="CF83" s="248">
        <v>0</v>
      </c>
    </row>
    <row r="84" spans="1:84" x14ac:dyDescent="0.25">
      <c r="A84" s="254" t="s">
        <v>797</v>
      </c>
      <c r="B84" s="255" t="s">
        <v>798</v>
      </c>
      <c r="C84" s="255" t="s">
        <v>640</v>
      </c>
      <c r="D84" s="233"/>
      <c r="E84" s="234">
        <v>34900</v>
      </c>
      <c r="F84" s="235">
        <v>34900</v>
      </c>
      <c r="G84" s="256"/>
      <c r="H84" s="257"/>
      <c r="I84" s="237"/>
      <c r="J84" s="238">
        <v>34900</v>
      </c>
      <c r="K84" s="239"/>
      <c r="L84" s="240"/>
      <c r="M84" s="8">
        <v>36913.22</v>
      </c>
      <c r="N84" s="241">
        <v>36903.17</v>
      </c>
      <c r="O84" s="71"/>
      <c r="P84" s="100"/>
      <c r="Q84" s="9"/>
      <c r="R84" s="9"/>
      <c r="S84" s="9"/>
      <c r="T84" s="258">
        <v>45839</v>
      </c>
      <c r="U84" s="10"/>
      <c r="V84" s="23"/>
      <c r="W84" s="11"/>
      <c r="X84" s="8">
        <v>36903.17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36903.17</v>
      </c>
      <c r="AJ84" s="9"/>
      <c r="AK84" s="10"/>
      <c r="AL84" s="25"/>
      <c r="AM84" s="25"/>
      <c r="AN84" s="25"/>
      <c r="AO84" s="10"/>
      <c r="AP84" s="12">
        <v>34900</v>
      </c>
      <c r="AQ84" s="12"/>
      <c r="AR84" s="12"/>
      <c r="AS84" s="242"/>
      <c r="AT84" s="243"/>
      <c r="AU84" s="242"/>
      <c r="AV84" s="242"/>
      <c r="AW84" s="244"/>
      <c r="AX84" s="243" t="s">
        <v>630</v>
      </c>
      <c r="AY84" s="243" t="s">
        <v>630</v>
      </c>
      <c r="AZ84" s="15">
        <v>34900</v>
      </c>
      <c r="BA84" s="15">
        <v>36903.17</v>
      </c>
      <c r="BB84" s="15">
        <v>34900</v>
      </c>
      <c r="BC84" s="15">
        <v>36903.17</v>
      </c>
      <c r="BD84" s="242">
        <v>0</v>
      </c>
      <c r="BE84" s="242">
        <v>0</v>
      </c>
      <c r="BF84" s="242"/>
      <c r="BG84" s="242">
        <v>2</v>
      </c>
      <c r="BH84" s="242">
        <v>0</v>
      </c>
      <c r="BI84" s="242">
        <v>0</v>
      </c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 t="s">
        <v>634</v>
      </c>
      <c r="BW84" s="242">
        <v>0</v>
      </c>
      <c r="BX84" s="242">
        <v>0</v>
      </c>
      <c r="BY84" s="242">
        <v>0</v>
      </c>
      <c r="BZ84" s="242">
        <v>0</v>
      </c>
      <c r="CA84" s="242">
        <v>0</v>
      </c>
      <c r="CB84" s="243" t="s">
        <v>633</v>
      </c>
      <c r="CC84" s="248">
        <v>36903.17</v>
      </c>
      <c r="CD84" s="248">
        <v>36903.17</v>
      </c>
      <c r="CE84" s="248">
        <v>34900</v>
      </c>
      <c r="CF84" s="248">
        <v>0</v>
      </c>
    </row>
    <row r="85" spans="1:84" x14ac:dyDescent="0.25">
      <c r="A85" s="254" t="s">
        <v>799</v>
      </c>
      <c r="B85" s="255" t="s">
        <v>800</v>
      </c>
      <c r="C85" s="255" t="s">
        <v>650</v>
      </c>
      <c r="D85" s="233"/>
      <c r="E85" s="234">
        <v>17400</v>
      </c>
      <c r="F85" s="235">
        <v>17400</v>
      </c>
      <c r="G85" s="256"/>
      <c r="H85" s="257"/>
      <c r="I85" s="237"/>
      <c r="J85" s="238">
        <v>17400</v>
      </c>
      <c r="K85" s="239"/>
      <c r="L85" s="240"/>
      <c r="M85" s="8">
        <v>8437.06</v>
      </c>
      <c r="N85" s="241">
        <v>8437.06</v>
      </c>
      <c r="O85" s="71"/>
      <c r="P85" s="100"/>
      <c r="Q85" s="9"/>
      <c r="R85" s="9"/>
      <c r="S85" s="9"/>
      <c r="T85" s="258">
        <v>45926</v>
      </c>
      <c r="U85" s="10"/>
      <c r="V85" s="23"/>
      <c r="W85" s="11"/>
      <c r="X85" s="8">
        <v>8437.06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8437.06</v>
      </c>
      <c r="AJ85" s="9"/>
      <c r="AK85" s="10"/>
      <c r="AL85" s="25"/>
      <c r="AM85" s="25"/>
      <c r="AN85" s="25"/>
      <c r="AO85" s="10"/>
      <c r="AP85" s="12">
        <v>17400</v>
      </c>
      <c r="AQ85" s="12"/>
      <c r="AR85" s="12"/>
      <c r="AS85" s="242"/>
      <c r="AT85" s="243"/>
      <c r="AU85" s="242"/>
      <c r="AV85" s="242"/>
      <c r="AW85" s="244"/>
      <c r="AX85" s="243" t="s">
        <v>630</v>
      </c>
      <c r="AY85" s="243" t="s">
        <v>630</v>
      </c>
      <c r="AZ85" s="15">
        <v>17400</v>
      </c>
      <c r="BA85" s="15">
        <v>8437.06</v>
      </c>
      <c r="BB85" s="15">
        <v>17400</v>
      </c>
      <c r="BC85" s="15">
        <v>8437.06</v>
      </c>
      <c r="BD85" s="242">
        <v>0</v>
      </c>
      <c r="BE85" s="242">
        <v>0</v>
      </c>
      <c r="BF85" s="242"/>
      <c r="BG85" s="242">
        <v>2</v>
      </c>
      <c r="BH85" s="242">
        <v>0</v>
      </c>
      <c r="BI85" s="242">
        <v>0</v>
      </c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 t="s">
        <v>634</v>
      </c>
      <c r="BW85" s="242">
        <v>0</v>
      </c>
      <c r="BX85" s="242">
        <v>0</v>
      </c>
      <c r="BY85" s="242">
        <v>0</v>
      </c>
      <c r="BZ85" s="242">
        <v>0</v>
      </c>
      <c r="CA85" s="242">
        <v>0</v>
      </c>
      <c r="CB85" s="243" t="s">
        <v>633</v>
      </c>
      <c r="CC85" s="248">
        <v>8437.06</v>
      </c>
      <c r="CD85" s="248">
        <v>8437.06</v>
      </c>
      <c r="CE85" s="248">
        <v>17400</v>
      </c>
      <c r="CF85" s="248">
        <v>0</v>
      </c>
    </row>
    <row r="86" spans="1:84" x14ac:dyDescent="0.25">
      <c r="A86" s="254" t="s">
        <v>801</v>
      </c>
      <c r="B86" s="255" t="s">
        <v>802</v>
      </c>
      <c r="C86" s="255" t="s">
        <v>636</v>
      </c>
      <c r="D86" s="233"/>
      <c r="E86" s="234">
        <v>2095818.51</v>
      </c>
      <c r="F86" s="235">
        <v>2095818.51</v>
      </c>
      <c r="G86" s="256"/>
      <c r="H86" s="257"/>
      <c r="I86" s="237"/>
      <c r="J86" s="238">
        <v>2095818.51</v>
      </c>
      <c r="K86" s="239"/>
      <c r="L86" s="240"/>
      <c r="M86" s="8">
        <v>1811163.92</v>
      </c>
      <c r="N86" s="241">
        <v>2000844.19</v>
      </c>
      <c r="O86" s="71"/>
      <c r="P86" s="100"/>
      <c r="Q86" s="9"/>
      <c r="R86" s="9"/>
      <c r="S86" s="9"/>
      <c r="T86" s="258">
        <v>45989</v>
      </c>
      <c r="U86" s="10"/>
      <c r="V86" s="23"/>
      <c r="W86" s="11"/>
      <c r="X86" s="8">
        <v>2000844.19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2000844.19</v>
      </c>
      <c r="AJ86" s="9"/>
      <c r="AK86" s="10"/>
      <c r="AL86" s="25"/>
      <c r="AM86" s="25"/>
      <c r="AN86" s="25"/>
      <c r="AO86" s="10"/>
      <c r="AP86" s="12">
        <v>2095818.51</v>
      </c>
      <c r="AQ86" s="12"/>
      <c r="AR86" s="12"/>
      <c r="AS86" s="242"/>
      <c r="AT86" s="243"/>
      <c r="AU86" s="242"/>
      <c r="AV86" s="242"/>
      <c r="AW86" s="244"/>
      <c r="AX86" s="243" t="s">
        <v>630</v>
      </c>
      <c r="AY86" s="243" t="s">
        <v>630</v>
      </c>
      <c r="AZ86" s="15">
        <v>2095818.51</v>
      </c>
      <c r="BA86" s="15">
        <v>2000844.19</v>
      </c>
      <c r="BB86" s="15">
        <v>2095818.51</v>
      </c>
      <c r="BC86" s="15">
        <v>2000844.19</v>
      </c>
      <c r="BD86" s="242">
        <v>0</v>
      </c>
      <c r="BE86" s="242">
        <v>0</v>
      </c>
      <c r="BF86" s="242"/>
      <c r="BG86" s="242">
        <v>2</v>
      </c>
      <c r="BH86" s="242">
        <v>0</v>
      </c>
      <c r="BI86" s="242">
        <v>0</v>
      </c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 t="s">
        <v>634</v>
      </c>
      <c r="BW86" s="242">
        <v>0</v>
      </c>
      <c r="BX86" s="242">
        <v>0</v>
      </c>
      <c r="BY86" s="242">
        <v>0</v>
      </c>
      <c r="BZ86" s="242">
        <v>0</v>
      </c>
      <c r="CA86" s="242">
        <v>0</v>
      </c>
      <c r="CB86" s="243" t="s">
        <v>633</v>
      </c>
      <c r="CC86" s="248">
        <v>2000844.19</v>
      </c>
      <c r="CD86" s="248">
        <v>2000844.19</v>
      </c>
      <c r="CE86" s="248">
        <v>2095818.51</v>
      </c>
      <c r="CF86" s="248">
        <v>0</v>
      </c>
    </row>
    <row r="87" spans="1:84" x14ac:dyDescent="0.25">
      <c r="A87" s="254" t="s">
        <v>803</v>
      </c>
      <c r="B87" s="255" t="s">
        <v>804</v>
      </c>
      <c r="C87" s="255" t="s">
        <v>640</v>
      </c>
      <c r="D87" s="233"/>
      <c r="E87" s="234">
        <v>18074</v>
      </c>
      <c r="F87" s="235">
        <v>18074</v>
      </c>
      <c r="G87" s="256"/>
      <c r="H87" s="257"/>
      <c r="I87" s="237"/>
      <c r="J87" s="238">
        <v>22126</v>
      </c>
      <c r="K87" s="239"/>
      <c r="L87" s="240"/>
      <c r="M87" s="8">
        <v>12580.83</v>
      </c>
      <c r="N87" s="241">
        <v>13466.06</v>
      </c>
      <c r="O87" s="71"/>
      <c r="P87" s="100"/>
      <c r="Q87" s="9"/>
      <c r="R87" s="9"/>
      <c r="S87" s="9"/>
      <c r="T87" s="258">
        <v>45992</v>
      </c>
      <c r="U87" s="10"/>
      <c r="V87" s="23"/>
      <c r="W87" s="11"/>
      <c r="X87" s="8">
        <v>13466.06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13466.06</v>
      </c>
      <c r="AJ87" s="9"/>
      <c r="AK87" s="10"/>
      <c r="AL87" s="25"/>
      <c r="AM87" s="25"/>
      <c r="AN87" s="25"/>
      <c r="AO87" s="10"/>
      <c r="AP87" s="12">
        <v>22126</v>
      </c>
      <c r="AQ87" s="12"/>
      <c r="AR87" s="12"/>
      <c r="AS87" s="242"/>
      <c r="AT87" s="243"/>
      <c r="AU87" s="242"/>
      <c r="AV87" s="242"/>
      <c r="AW87" s="244"/>
      <c r="AX87" s="243" t="s">
        <v>630</v>
      </c>
      <c r="AY87" s="243" t="s">
        <v>630</v>
      </c>
      <c r="AZ87" s="15">
        <v>22126</v>
      </c>
      <c r="BA87" s="15">
        <v>13466.06</v>
      </c>
      <c r="BB87" s="15">
        <v>22126</v>
      </c>
      <c r="BC87" s="15">
        <v>13466.06</v>
      </c>
      <c r="BD87" s="242">
        <v>0</v>
      </c>
      <c r="BE87" s="242">
        <v>0</v>
      </c>
      <c r="BF87" s="242"/>
      <c r="BG87" s="242">
        <v>2</v>
      </c>
      <c r="BH87" s="242">
        <v>0</v>
      </c>
      <c r="BI87" s="242">
        <v>0</v>
      </c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 t="s">
        <v>634</v>
      </c>
      <c r="BW87" s="242">
        <v>0</v>
      </c>
      <c r="BX87" s="242">
        <v>0</v>
      </c>
      <c r="BY87" s="242">
        <v>0</v>
      </c>
      <c r="BZ87" s="242">
        <v>0</v>
      </c>
      <c r="CA87" s="242">
        <v>0</v>
      </c>
      <c r="CB87" s="243" t="s">
        <v>633</v>
      </c>
      <c r="CC87" s="248">
        <v>13466.06</v>
      </c>
      <c r="CD87" s="248">
        <v>13466.06</v>
      </c>
      <c r="CE87" s="248">
        <v>22126</v>
      </c>
      <c r="CF87" s="248">
        <v>0</v>
      </c>
    </row>
    <row r="88" spans="1:84" x14ac:dyDescent="0.25">
      <c r="A88" s="254" t="s">
        <v>805</v>
      </c>
      <c r="B88" s="255" t="s">
        <v>806</v>
      </c>
      <c r="C88" s="255" t="s">
        <v>641</v>
      </c>
      <c r="D88" s="233"/>
      <c r="E88" s="234">
        <v>80454</v>
      </c>
      <c r="F88" s="235">
        <v>80454</v>
      </c>
      <c r="G88" s="256"/>
      <c r="H88" s="257"/>
      <c r="I88" s="237"/>
      <c r="J88" s="238">
        <v>80454</v>
      </c>
      <c r="K88" s="239"/>
      <c r="L88" s="240"/>
      <c r="M88" s="8">
        <v>40077.78</v>
      </c>
      <c r="N88" s="241">
        <v>36965.9</v>
      </c>
      <c r="O88" s="71"/>
      <c r="P88" s="100"/>
      <c r="Q88" s="9"/>
      <c r="R88" s="9"/>
      <c r="S88" s="9"/>
      <c r="T88" s="258">
        <v>45992</v>
      </c>
      <c r="U88" s="10"/>
      <c r="V88" s="23"/>
      <c r="W88" s="11"/>
      <c r="X88" s="8">
        <v>36965.9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36965.9</v>
      </c>
      <c r="AJ88" s="9"/>
      <c r="AK88" s="10"/>
      <c r="AL88" s="25"/>
      <c r="AM88" s="25"/>
      <c r="AN88" s="25"/>
      <c r="AO88" s="10"/>
      <c r="AP88" s="12">
        <v>80454</v>
      </c>
      <c r="AQ88" s="12"/>
      <c r="AR88" s="12"/>
      <c r="AS88" s="242"/>
      <c r="AT88" s="243"/>
      <c r="AU88" s="242"/>
      <c r="AV88" s="242"/>
      <c r="AW88" s="244"/>
      <c r="AX88" s="243" t="s">
        <v>630</v>
      </c>
      <c r="AY88" s="243" t="s">
        <v>630</v>
      </c>
      <c r="AZ88" s="15">
        <v>80454</v>
      </c>
      <c r="BA88" s="15">
        <v>36965.9</v>
      </c>
      <c r="BB88" s="15">
        <v>80454</v>
      </c>
      <c r="BC88" s="15">
        <v>36965.9</v>
      </c>
      <c r="BD88" s="242">
        <v>0</v>
      </c>
      <c r="BE88" s="242">
        <v>0</v>
      </c>
      <c r="BF88" s="242"/>
      <c r="BG88" s="242">
        <v>2</v>
      </c>
      <c r="BH88" s="242">
        <v>0</v>
      </c>
      <c r="BI88" s="242">
        <v>0</v>
      </c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 t="s">
        <v>634</v>
      </c>
      <c r="BW88" s="242">
        <v>0</v>
      </c>
      <c r="BX88" s="242">
        <v>0</v>
      </c>
      <c r="BY88" s="242">
        <v>0</v>
      </c>
      <c r="BZ88" s="242">
        <v>0</v>
      </c>
      <c r="CA88" s="242">
        <v>0</v>
      </c>
      <c r="CB88" s="243" t="s">
        <v>633</v>
      </c>
      <c r="CC88" s="248">
        <v>36965.9</v>
      </c>
      <c r="CD88" s="248">
        <v>36965.9</v>
      </c>
      <c r="CE88" s="248">
        <v>80454</v>
      </c>
      <c r="CF88" s="248">
        <v>0</v>
      </c>
    </row>
    <row r="89" spans="1:84" x14ac:dyDescent="0.25">
      <c r="A89" s="254" t="s">
        <v>807</v>
      </c>
      <c r="B89" s="255" t="s">
        <v>808</v>
      </c>
      <c r="C89" s="255" t="s">
        <v>693</v>
      </c>
      <c r="D89" s="233"/>
      <c r="E89" s="234">
        <v>12793</v>
      </c>
      <c r="F89" s="235">
        <v>12793</v>
      </c>
      <c r="G89" s="256"/>
      <c r="H89" s="257"/>
      <c r="I89" s="237"/>
      <c r="J89" s="238">
        <v>12793</v>
      </c>
      <c r="K89" s="239"/>
      <c r="L89" s="240"/>
      <c r="M89" s="8">
        <v>2493.13</v>
      </c>
      <c r="N89" s="241">
        <v>5439</v>
      </c>
      <c r="O89" s="71"/>
      <c r="P89" s="100"/>
      <c r="Q89" s="9"/>
      <c r="R89" s="9"/>
      <c r="S89" s="9"/>
      <c r="T89" s="258">
        <v>45992</v>
      </c>
      <c r="U89" s="10"/>
      <c r="V89" s="23"/>
      <c r="W89" s="11"/>
      <c r="X89" s="8">
        <v>5439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5439</v>
      </c>
      <c r="AJ89" s="9"/>
      <c r="AK89" s="10"/>
      <c r="AL89" s="25"/>
      <c r="AM89" s="25"/>
      <c r="AN89" s="25"/>
      <c r="AO89" s="10"/>
      <c r="AP89" s="12">
        <v>12793</v>
      </c>
      <c r="AQ89" s="12"/>
      <c r="AR89" s="12"/>
      <c r="AS89" s="242"/>
      <c r="AT89" s="243"/>
      <c r="AU89" s="242"/>
      <c r="AV89" s="242"/>
      <c r="AW89" s="244"/>
      <c r="AX89" s="243" t="s">
        <v>630</v>
      </c>
      <c r="AY89" s="243" t="s">
        <v>630</v>
      </c>
      <c r="AZ89" s="15">
        <v>12793</v>
      </c>
      <c r="BA89" s="15">
        <v>5439</v>
      </c>
      <c r="BB89" s="15">
        <v>12793</v>
      </c>
      <c r="BC89" s="15">
        <v>5439</v>
      </c>
      <c r="BD89" s="242">
        <v>0</v>
      </c>
      <c r="BE89" s="242">
        <v>0</v>
      </c>
      <c r="BF89" s="242"/>
      <c r="BG89" s="242">
        <v>2</v>
      </c>
      <c r="BH89" s="242">
        <v>0</v>
      </c>
      <c r="BI89" s="242">
        <v>0</v>
      </c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 t="s">
        <v>634</v>
      </c>
      <c r="BW89" s="242">
        <v>0</v>
      </c>
      <c r="BX89" s="242">
        <v>0</v>
      </c>
      <c r="BY89" s="242">
        <v>0</v>
      </c>
      <c r="BZ89" s="242">
        <v>0</v>
      </c>
      <c r="CA89" s="242">
        <v>0</v>
      </c>
      <c r="CB89" s="243" t="s">
        <v>633</v>
      </c>
      <c r="CC89" s="248">
        <v>5439</v>
      </c>
      <c r="CD89" s="248">
        <v>5439</v>
      </c>
      <c r="CE89" s="248">
        <v>12793</v>
      </c>
      <c r="CF89" s="248">
        <v>0</v>
      </c>
    </row>
    <row r="90" spans="1:84" x14ac:dyDescent="0.25">
      <c r="A90" s="254" t="s">
        <v>809</v>
      </c>
      <c r="B90" s="255" t="s">
        <v>810</v>
      </c>
      <c r="C90" s="255" t="s">
        <v>693</v>
      </c>
      <c r="D90" s="233"/>
      <c r="E90" s="234">
        <v>211600</v>
      </c>
      <c r="F90" s="235">
        <v>211600</v>
      </c>
      <c r="G90" s="256"/>
      <c r="H90" s="257"/>
      <c r="I90" s="237"/>
      <c r="J90" s="238">
        <v>211600</v>
      </c>
      <c r="K90" s="239"/>
      <c r="L90" s="240"/>
      <c r="M90" s="8">
        <v>106344.75</v>
      </c>
      <c r="N90" s="241">
        <v>101680.73</v>
      </c>
      <c r="O90" s="71"/>
      <c r="P90" s="100"/>
      <c r="Q90" s="9"/>
      <c r="R90" s="9"/>
      <c r="S90" s="9"/>
      <c r="T90" s="258">
        <v>45992</v>
      </c>
      <c r="U90" s="10"/>
      <c r="V90" s="23"/>
      <c r="W90" s="11"/>
      <c r="X90" s="8">
        <v>101680.73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101680.73</v>
      </c>
      <c r="AJ90" s="9"/>
      <c r="AK90" s="10"/>
      <c r="AL90" s="25"/>
      <c r="AM90" s="25"/>
      <c r="AN90" s="25"/>
      <c r="AO90" s="10"/>
      <c r="AP90" s="12">
        <v>211600</v>
      </c>
      <c r="AQ90" s="12"/>
      <c r="AR90" s="12"/>
      <c r="AS90" s="242"/>
      <c r="AT90" s="243"/>
      <c r="AU90" s="242"/>
      <c r="AV90" s="242"/>
      <c r="AW90" s="244"/>
      <c r="AX90" s="243" t="s">
        <v>630</v>
      </c>
      <c r="AY90" s="243" t="s">
        <v>630</v>
      </c>
      <c r="AZ90" s="15">
        <v>211600</v>
      </c>
      <c r="BA90" s="15">
        <v>101680.73</v>
      </c>
      <c r="BB90" s="15">
        <v>211600</v>
      </c>
      <c r="BC90" s="15">
        <v>101680.73</v>
      </c>
      <c r="BD90" s="242">
        <v>0</v>
      </c>
      <c r="BE90" s="242">
        <v>0</v>
      </c>
      <c r="BF90" s="242"/>
      <c r="BG90" s="242">
        <v>2</v>
      </c>
      <c r="BH90" s="242">
        <v>0</v>
      </c>
      <c r="BI90" s="242">
        <v>0</v>
      </c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 t="s">
        <v>634</v>
      </c>
      <c r="BW90" s="242">
        <v>0</v>
      </c>
      <c r="BX90" s="242">
        <v>0</v>
      </c>
      <c r="BY90" s="242">
        <v>0</v>
      </c>
      <c r="BZ90" s="242">
        <v>0</v>
      </c>
      <c r="CA90" s="242">
        <v>0</v>
      </c>
      <c r="CB90" s="243" t="s">
        <v>633</v>
      </c>
      <c r="CC90" s="248">
        <v>101680.73</v>
      </c>
      <c r="CD90" s="248">
        <v>101680.73</v>
      </c>
      <c r="CE90" s="248">
        <v>211600</v>
      </c>
      <c r="CF90" s="248">
        <v>0</v>
      </c>
    </row>
    <row r="91" spans="1:84" x14ac:dyDescent="0.25">
      <c r="A91" s="254"/>
      <c r="B91" s="93" t="s">
        <v>811</v>
      </c>
      <c r="C91" s="255"/>
      <c r="D91" s="233"/>
      <c r="E91" s="279">
        <f>SUM(E41:E90)</f>
        <v>95961417.030000001</v>
      </c>
      <c r="F91" s="268">
        <f>SUM(F41:F90)</f>
        <v>95961417.030000001</v>
      </c>
      <c r="G91" s="256"/>
      <c r="H91" s="257"/>
      <c r="I91" s="237"/>
      <c r="J91" s="280">
        <f>SUM(J41:J90)</f>
        <v>95982984.590000018</v>
      </c>
      <c r="K91" s="239"/>
      <c r="L91" s="240"/>
      <c r="M91" s="272">
        <f>SUM(M41:M90)</f>
        <v>87337278.350000009</v>
      </c>
      <c r="N91" s="281">
        <f>SUM(N41:N90)</f>
        <v>85816968.00000003</v>
      </c>
      <c r="O91" s="71"/>
      <c r="P91" s="100"/>
      <c r="Q91" s="270">
        <f>SUM(Q41:Q90)</f>
        <v>0</v>
      </c>
      <c r="R91" s="270">
        <f>SUM(R41:R90)</f>
        <v>0</v>
      </c>
      <c r="S91" s="270">
        <f>SUM(S41:S90)</f>
        <v>0</v>
      </c>
      <c r="T91" s="258"/>
      <c r="U91" s="10"/>
      <c r="V91" s="23"/>
      <c r="W91" s="271">
        <f>SUM(W41:W90)</f>
        <v>0</v>
      </c>
      <c r="X91" s="272">
        <f>SUM(X41:X90)</f>
        <v>82380950.570000023</v>
      </c>
      <c r="Y91" s="270">
        <f>SUM(Y41:Y90)</f>
        <v>0</v>
      </c>
      <c r="Z91" s="270">
        <f>SUM(Z41:Z90)</f>
        <v>0</v>
      </c>
      <c r="AA91" s="270">
        <f>SUM(AA41:AA90)</f>
        <v>0</v>
      </c>
      <c r="AB91" s="10"/>
      <c r="AC91" s="24"/>
      <c r="AD91" s="271">
        <f>SUM(AD41:AD90)</f>
        <v>0</v>
      </c>
      <c r="AE91" s="272">
        <f>SUM(AE41:AE90)</f>
        <v>70887920.23999998</v>
      </c>
      <c r="AF91" s="270">
        <f>SUM(AF41:AF90)</f>
        <v>0</v>
      </c>
      <c r="AG91" s="10"/>
      <c r="AH91" s="271">
        <f>SUM(AH41:AH90)</f>
        <v>0</v>
      </c>
      <c r="AI91" s="272">
        <f>SUM(AI41:AI90)</f>
        <v>11493030.330000002</v>
      </c>
      <c r="AJ91" s="270">
        <f>SUM(AJ41:AJ90)</f>
        <v>0</v>
      </c>
      <c r="AK91" s="10"/>
      <c r="AL91" s="283">
        <f>SUM(AL41:AL90)</f>
        <v>0</v>
      </c>
      <c r="AM91" s="283">
        <f>SUM(AM41:AM90)</f>
        <v>0</v>
      </c>
      <c r="AN91" s="283">
        <f>SUM(AN41:AN90)</f>
        <v>0</v>
      </c>
      <c r="AO91" s="10"/>
      <c r="AP91" s="284">
        <f>SUM(AP41:AP90)</f>
        <v>91652835.420000017</v>
      </c>
      <c r="AQ91" s="284">
        <f>SUM(AQ41:AQ90)</f>
        <v>0</v>
      </c>
      <c r="AR91" s="284">
        <f>SUM(AR41:AR90)</f>
        <v>0</v>
      </c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93" t="s">
        <v>812</v>
      </c>
      <c r="C93" s="255"/>
      <c r="D93" s="233"/>
      <c r="E93" s="279">
        <f>SUM(E7:E92)/2</f>
        <v>135257802.75999999</v>
      </c>
      <c r="F93" s="268">
        <f>SUM(F7:F92)/2</f>
        <v>135978931.75999999</v>
      </c>
      <c r="G93" s="256"/>
      <c r="H93" s="257"/>
      <c r="I93" s="237"/>
      <c r="J93" s="280">
        <f>SUM(J7:J92)/2</f>
        <v>136009353.69</v>
      </c>
      <c r="K93" s="239"/>
      <c r="L93" s="240"/>
      <c r="M93" s="272">
        <f>SUM(M7:M92)/2</f>
        <v>120925314.27000001</v>
      </c>
      <c r="N93" s="281">
        <f>SUM(N7:N92)/2</f>
        <v>123239337.10000001</v>
      </c>
      <c r="O93" s="71"/>
      <c r="P93" s="100"/>
      <c r="Q93" s="270">
        <f>SUM(Q7:Q92)/2</f>
        <v>0</v>
      </c>
      <c r="R93" s="270">
        <f>SUM(R7:R92)/2</f>
        <v>0</v>
      </c>
      <c r="S93" s="270">
        <f>SUM(S7:S92)/2</f>
        <v>0</v>
      </c>
      <c r="T93" s="258"/>
      <c r="U93" s="10"/>
      <c r="V93" s="23"/>
      <c r="W93" s="271">
        <f>SUM(W7:W92)/2</f>
        <v>0</v>
      </c>
      <c r="X93" s="272">
        <f>SUM(X7:X92)/2</f>
        <v>106844810.05000004</v>
      </c>
      <c r="Y93" s="270">
        <f>SUM(Y7:Y92)/2</f>
        <v>0</v>
      </c>
      <c r="Z93" s="270">
        <f>SUM(Z7:Z92)/2</f>
        <v>0</v>
      </c>
      <c r="AA93" s="270">
        <f>SUM(AA7:AA92)/2</f>
        <v>0</v>
      </c>
      <c r="AB93" s="10"/>
      <c r="AC93" s="24"/>
      <c r="AD93" s="271">
        <f>SUM(AD7:AD92)/2</f>
        <v>0</v>
      </c>
      <c r="AE93" s="272">
        <f>SUM(AE7:AE92)/2</f>
        <v>73876238.879999995</v>
      </c>
      <c r="AF93" s="270">
        <f>SUM(AF7:AF92)/2</f>
        <v>0</v>
      </c>
      <c r="AG93" s="10"/>
      <c r="AH93" s="271">
        <f>SUM(AH7:AH92)/2</f>
        <v>0</v>
      </c>
      <c r="AI93" s="272">
        <f>SUM(AI7:AI92)/2</f>
        <v>32968571.170000017</v>
      </c>
      <c r="AJ93" s="270">
        <f>SUM(AJ7:AJ92)/2</f>
        <v>0</v>
      </c>
      <c r="AK93" s="10"/>
      <c r="AL93" s="283">
        <f>SUM(AL7:AL92)/2</f>
        <v>0</v>
      </c>
      <c r="AM93" s="283">
        <f>SUM(AM7:AM92)/2</f>
        <v>0</v>
      </c>
      <c r="AN93" s="283">
        <f>SUM(AN7:AN92)/2</f>
        <v>0</v>
      </c>
      <c r="AO93" s="10"/>
      <c r="AP93" s="284">
        <f>SUM(AP7:AP92)/2</f>
        <v>120749910.19</v>
      </c>
      <c r="AQ93" s="284">
        <f>SUM(AQ7:AQ92)/2</f>
        <v>0</v>
      </c>
      <c r="AR93" s="284">
        <f>SUM(AR7:AR92)/2</f>
        <v>0</v>
      </c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300"/>
      <c r="B95" s="299" t="s">
        <v>638</v>
      </c>
      <c r="C95" s="93"/>
      <c r="D95" s="267"/>
      <c r="E95" s="279">
        <f>SUMIF(BG8:BG95,1, E8:E95)</f>
        <v>39296385.730000004</v>
      </c>
      <c r="F95" s="268">
        <f>SUMIF(BG8:BG95,1, F8:F95)</f>
        <v>40017514.730000004</v>
      </c>
      <c r="G95" s="301"/>
      <c r="H95" s="113"/>
      <c r="I95" s="104"/>
      <c r="J95" s="280">
        <f>SUMIF(BG8:BG95,1, J8:J95)</f>
        <v>40026369.100000001</v>
      </c>
      <c r="K95" s="288"/>
      <c r="L95" s="98"/>
      <c r="M95" s="272">
        <f>SUMIF(BG8:BG95,1, M8:M95)</f>
        <v>33588035.919999994</v>
      </c>
      <c r="N95" s="281">
        <f>SUMIF(BG8:BG95,1, N8:N95)</f>
        <v>37422369.100000001</v>
      </c>
      <c r="O95" s="289"/>
      <c r="P95" s="99"/>
      <c r="Q95" s="270">
        <f>SUMIF(BG8:BG95,1, Q8:Q95)</f>
        <v>0</v>
      </c>
      <c r="R95" s="270">
        <f>SUMIF(BG8:BG95,1, R8:R95)</f>
        <v>0</v>
      </c>
      <c r="S95" s="270">
        <f>SUMIF(BG8:BG95,1, S8:S95)</f>
        <v>0</v>
      </c>
      <c r="T95" s="302"/>
      <c r="U95" s="291"/>
      <c r="V95" s="292"/>
      <c r="W95" s="271">
        <f>SUMIF(BG8:BG95,1, W8:W95)</f>
        <v>0</v>
      </c>
      <c r="X95" s="272">
        <f>SUMIF(BG8:BG95,1, X8:X95)</f>
        <v>24463859.480000004</v>
      </c>
      <c r="Y95" s="270">
        <f>SUMIF(BG8:BG95,1, Y8:Y95)</f>
        <v>0</v>
      </c>
      <c r="Z95" s="270">
        <f>SUMIF(BG8:BG95,1, Z8:Z95)</f>
        <v>0</v>
      </c>
      <c r="AA95" s="270">
        <f>SUMIF(BG8:BG95,1, AA8:AA95)</f>
        <v>0</v>
      </c>
      <c r="AB95" s="291"/>
      <c r="AC95" s="293"/>
      <c r="AD95" s="271">
        <f>SUMIF(BG8:BG95,1, AD8:AD95)</f>
        <v>0</v>
      </c>
      <c r="AE95" s="272">
        <f>SUMIF(BG8:BG95,1, AE8:AE95)</f>
        <v>2988318.64</v>
      </c>
      <c r="AF95" s="270">
        <f>SUMIF(BG8:BG95,1, AF8:AF95)</f>
        <v>0</v>
      </c>
      <c r="AG95" s="291"/>
      <c r="AH95" s="271">
        <f>SUMIF(BG8:BG95,1, AH8:AH95)</f>
        <v>0</v>
      </c>
      <c r="AI95" s="272">
        <f>SUMIF(BG8:BG95,1, AI8:AI95)</f>
        <v>21475540.840000004</v>
      </c>
      <c r="AJ95" s="270">
        <f>SUMIF(BG8:BG95,1, AJ8:AJ95)</f>
        <v>0</v>
      </c>
      <c r="AK95" s="291"/>
      <c r="AL95" s="283">
        <f>SUMIF(BG8:BG95,1, AL8:AL95)</f>
        <v>0</v>
      </c>
      <c r="AM95" s="283">
        <f>SUMIF(BG8:BG95,1, AM8:AM95)</f>
        <v>0</v>
      </c>
      <c r="AN95" s="283">
        <f>SUMIF(BG8:BG95,1, AN8:AN95)</f>
        <v>0</v>
      </c>
      <c r="AO95" s="291"/>
      <c r="AP95" s="284">
        <f>SUMIF(BG8:BG95,1, AP8:AP95)</f>
        <v>29097074.770000003</v>
      </c>
      <c r="AQ95" s="284">
        <f>SUMIF(BG8:BG95,1, AQ8:AQ95)</f>
        <v>0</v>
      </c>
      <c r="AR95" s="284">
        <f>SUMIF(BG8:BG95,1, AR8:AR95)</f>
        <v>0</v>
      </c>
      <c r="AS95" s="15"/>
      <c r="AT95" s="274"/>
      <c r="AU95" s="15"/>
      <c r="AV95" s="15"/>
      <c r="AW95" s="275"/>
      <c r="AX95" s="274"/>
      <c r="AY95" s="274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298"/>
      <c r="BO95" s="298"/>
      <c r="BP95" s="298"/>
      <c r="BQ95" s="298"/>
      <c r="BR95" s="294"/>
      <c r="BS95" s="294"/>
      <c r="BT95" s="15"/>
      <c r="BU95" s="15"/>
      <c r="BV95" s="276"/>
      <c r="BW95" s="15"/>
      <c r="BX95" s="15"/>
      <c r="BY95" s="15"/>
      <c r="BZ95" s="15"/>
      <c r="CA95" s="15"/>
      <c r="CB95" s="274"/>
      <c r="CC95" s="277"/>
      <c r="CD95" s="277"/>
      <c r="CE95" s="277"/>
      <c r="CF95" s="277"/>
    </row>
    <row r="96" spans="1:84" x14ac:dyDescent="0.25">
      <c r="A96" s="300"/>
      <c r="B96" s="299" t="s">
        <v>639</v>
      </c>
      <c r="C96" s="93"/>
      <c r="D96" s="267"/>
      <c r="E96" s="279">
        <f>SUMIF(BG8:BG95,2, E8:E95)</f>
        <v>95961417.030000001</v>
      </c>
      <c r="F96" s="268">
        <f>SUMIF(BG8:BG95,2, F8:F95)</f>
        <v>95961417.030000001</v>
      </c>
      <c r="G96" s="301"/>
      <c r="H96" s="113"/>
      <c r="I96" s="104"/>
      <c r="J96" s="280">
        <f>SUMIF(BG8:BG95,2, J8:J95)</f>
        <v>95982984.590000018</v>
      </c>
      <c r="K96" s="288"/>
      <c r="L96" s="98"/>
      <c r="M96" s="272">
        <f>SUMIF(BG8:BG95,2, M8:M95)</f>
        <v>87337278.350000009</v>
      </c>
      <c r="N96" s="281">
        <f>SUMIF(BG8:BG95,2, N8:N95)</f>
        <v>85816968.00000003</v>
      </c>
      <c r="O96" s="289"/>
      <c r="P96" s="99"/>
      <c r="Q96" s="270">
        <f>SUMIF(BG8:BG95,2, Q8:Q95)</f>
        <v>0</v>
      </c>
      <c r="R96" s="270">
        <f>SUMIF(BG8:BG95,2, R8:R95)</f>
        <v>0</v>
      </c>
      <c r="S96" s="270">
        <f>SUMIF(BG8:BG95,2, S8:S95)</f>
        <v>0</v>
      </c>
      <c r="T96" s="302"/>
      <c r="U96" s="291"/>
      <c r="V96" s="292"/>
      <c r="W96" s="271">
        <f>SUMIF(BG8:BG95,2, W8:W95)</f>
        <v>0</v>
      </c>
      <c r="X96" s="272">
        <f>SUMIF(BG8:BG95,2, X8:X95)</f>
        <v>82380950.570000023</v>
      </c>
      <c r="Y96" s="270">
        <f>SUMIF(BG8:BG95,2, Y8:Y95)</f>
        <v>0</v>
      </c>
      <c r="Z96" s="270">
        <f>SUMIF(BG8:BG95,2, Z8:Z95)</f>
        <v>0</v>
      </c>
      <c r="AA96" s="270">
        <f>SUMIF(BG8:BG95,2, AA8:AA95)</f>
        <v>0</v>
      </c>
      <c r="AB96" s="291"/>
      <c r="AC96" s="293"/>
      <c r="AD96" s="271">
        <f>SUMIF(BG8:BG95,2, AD8:AD95)</f>
        <v>0</v>
      </c>
      <c r="AE96" s="272">
        <f>SUMIF(BG8:BG95,2, AE8:AE95)</f>
        <v>70887920.23999998</v>
      </c>
      <c r="AF96" s="270">
        <f>SUMIF(BG8:BG95,2, AF8:AF95)</f>
        <v>0</v>
      </c>
      <c r="AG96" s="291"/>
      <c r="AH96" s="271">
        <f>SUMIF(BG8:BG95,2, AH8:AH95)</f>
        <v>0</v>
      </c>
      <c r="AI96" s="272">
        <f>SUMIF(BG8:BG95,2, AI8:AI95)</f>
        <v>11493030.330000002</v>
      </c>
      <c r="AJ96" s="270">
        <f>SUMIF(BG8:BG95,2, AJ8:AJ95)</f>
        <v>0</v>
      </c>
      <c r="AK96" s="291"/>
      <c r="AL96" s="283">
        <f>SUMIF(BG8:BG95,2, AL8:AL95)</f>
        <v>0</v>
      </c>
      <c r="AM96" s="283">
        <f>SUMIF(BG8:BG95,2, AM8:AM95)</f>
        <v>0</v>
      </c>
      <c r="AN96" s="283">
        <f>SUMIF(BG8:BG95,2, AN8:AN95)</f>
        <v>0</v>
      </c>
      <c r="AO96" s="291"/>
      <c r="AP96" s="284">
        <f>SUMIF(BG8:BG95,2, AP8:AP95)</f>
        <v>91652835.420000017</v>
      </c>
      <c r="AQ96" s="284">
        <f>SUMIF(BG8:BG95,2, AQ8:AQ95)</f>
        <v>0</v>
      </c>
      <c r="AR96" s="284">
        <f>SUMIF(BG8:BG95,2, AR8:AR95)</f>
        <v>0</v>
      </c>
      <c r="AS96" s="15"/>
      <c r="AT96" s="274"/>
      <c r="AU96" s="15"/>
      <c r="AV96" s="15"/>
      <c r="AW96" s="275"/>
      <c r="AX96" s="274"/>
      <c r="AY96" s="274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298"/>
      <c r="BO96" s="298"/>
      <c r="BP96" s="298"/>
      <c r="BQ96" s="298"/>
      <c r="BR96" s="294"/>
      <c r="BS96" s="294"/>
      <c r="BT96" s="15"/>
      <c r="BU96" s="15"/>
      <c r="BV96" s="276"/>
      <c r="BW96" s="15"/>
      <c r="BX96" s="15"/>
      <c r="BY96" s="15"/>
      <c r="BZ96" s="15"/>
      <c r="CA96" s="15"/>
      <c r="CB96" s="274"/>
      <c r="CC96" s="277"/>
      <c r="CD96" s="277"/>
      <c r="CE96" s="277"/>
      <c r="CF96" s="277"/>
    </row>
    <row r="97" spans="1:84" x14ac:dyDescent="0.25">
      <c r="A97" s="300"/>
      <c r="B97" s="299" t="s">
        <v>637</v>
      </c>
      <c r="C97" s="93"/>
      <c r="D97" s="267"/>
      <c r="E97" s="279">
        <f>SUM(E8:E96)/4</f>
        <v>135257802.75999999</v>
      </c>
      <c r="F97" s="268">
        <f>SUM(F8:F96)/4</f>
        <v>135978931.75999999</v>
      </c>
      <c r="G97" s="301"/>
      <c r="H97" s="113"/>
      <c r="I97" s="104"/>
      <c r="J97" s="280">
        <f>SUM(J8:J96)/4</f>
        <v>136009353.69</v>
      </c>
      <c r="K97" s="288"/>
      <c r="L97" s="98"/>
      <c r="M97" s="272">
        <f>SUM(M8:M96)/4</f>
        <v>120925314.27000003</v>
      </c>
      <c r="N97" s="281">
        <f>SUM(N8:N96)/4</f>
        <v>123239337.10000002</v>
      </c>
      <c r="O97" s="289"/>
      <c r="P97" s="99"/>
      <c r="Q97" s="270">
        <f>SUM(Q8:Q96)/4</f>
        <v>0</v>
      </c>
      <c r="R97" s="270">
        <f>SUM(R8:R96)/4</f>
        <v>0</v>
      </c>
      <c r="S97" s="270">
        <f>SUM(S8:S96)/4</f>
        <v>0</v>
      </c>
      <c r="T97" s="302"/>
      <c r="U97" s="291"/>
      <c r="V97" s="292"/>
      <c r="W97" s="271">
        <f>SUM(W8:W96)/4</f>
        <v>0</v>
      </c>
      <c r="X97" s="272">
        <f>SUM(X8:X96)/4</f>
        <v>106844810.05000004</v>
      </c>
      <c r="Y97" s="270">
        <f>SUM(Y8:Y96)/4</f>
        <v>0</v>
      </c>
      <c r="Z97" s="270">
        <f>SUM(Z8:Z96)/4</f>
        <v>0</v>
      </c>
      <c r="AA97" s="270">
        <f>SUM(AA8:AA96)/4</f>
        <v>0</v>
      </c>
      <c r="AB97" s="291"/>
      <c r="AC97" s="293"/>
      <c r="AD97" s="271">
        <f>SUM(AD8:AD96)/4</f>
        <v>0</v>
      </c>
      <c r="AE97" s="272">
        <f>SUM(AE8:AE96)/4</f>
        <v>73876238.879999995</v>
      </c>
      <c r="AF97" s="270">
        <f>SUM(AF8:AF96)/4</f>
        <v>0</v>
      </c>
      <c r="AG97" s="291"/>
      <c r="AH97" s="271">
        <f>SUM(AH8:AH96)/4</f>
        <v>0</v>
      </c>
      <c r="AI97" s="272">
        <f>SUM(AI8:AI96)/4</f>
        <v>32968571.170000013</v>
      </c>
      <c r="AJ97" s="270">
        <f>SUM(AJ8:AJ96)/4</f>
        <v>0</v>
      </c>
      <c r="AK97" s="291"/>
      <c r="AL97" s="283">
        <f>SUM(AL8:AL96)/4</f>
        <v>0</v>
      </c>
      <c r="AM97" s="283">
        <f>SUM(AM8:AM96)/4</f>
        <v>0</v>
      </c>
      <c r="AN97" s="283">
        <f>SUM(AN8:AN96)/4</f>
        <v>0</v>
      </c>
      <c r="AO97" s="291"/>
      <c r="AP97" s="284">
        <f>SUM(AP8:AP96)/4</f>
        <v>120749910.19</v>
      </c>
      <c r="AQ97" s="284">
        <f>SUM(AQ8:AQ96)/4</f>
        <v>0</v>
      </c>
      <c r="AR97" s="284">
        <f>SUM(AR8:AR96)/4</f>
        <v>0</v>
      </c>
      <c r="AS97" s="15"/>
      <c r="AT97" s="274"/>
      <c r="AU97" s="15"/>
      <c r="AV97" s="15"/>
      <c r="AW97" s="275"/>
      <c r="AX97" s="274"/>
      <c r="AY97" s="274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298"/>
      <c r="BO97" s="298"/>
      <c r="BP97" s="298"/>
      <c r="BQ97" s="298"/>
      <c r="BR97" s="294"/>
      <c r="BS97" s="294"/>
      <c r="BT97" s="15"/>
      <c r="BU97" s="15"/>
      <c r="BV97" s="276"/>
      <c r="BW97" s="15"/>
      <c r="BX97" s="15"/>
      <c r="BY97" s="15"/>
      <c r="BZ97" s="15"/>
      <c r="CA97" s="15"/>
      <c r="CB97" s="274"/>
      <c r="CC97" s="277"/>
      <c r="CD97" s="277"/>
      <c r="CE97" s="277"/>
      <c r="CF97" s="277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xeYCERPrMe3bI1/RhgAYF8+Np/MTE1SJ82J7gNopGV8MUnQ/AXQtqOmqLOQJeEwwXQkcuuVayb93IsfNsQtsug==" saltValue="EgWY1pBV5AC4JTDF8ReOK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5"/>
      <c r="B39" s="278"/>
      <c r="C39" s="266"/>
      <c r="D39" s="267"/>
      <c r="E39" s="268"/>
      <c r="F39" s="269"/>
      <c r="G39" s="268"/>
      <c r="H39" s="269"/>
      <c r="I39" s="268"/>
      <c r="J39" s="270"/>
      <c r="K39" s="270"/>
      <c r="L39" s="270"/>
      <c r="M39" s="15"/>
      <c r="N39" s="270"/>
      <c r="O39" s="270"/>
      <c r="P39" s="270"/>
      <c r="Q39" s="15"/>
      <c r="R39" s="271"/>
      <c r="S39" s="271"/>
      <c r="T39" s="271"/>
      <c r="U39" s="272"/>
      <c r="V39" s="272"/>
      <c r="W39" s="272"/>
      <c r="X39" s="270"/>
      <c r="Y39" s="270"/>
      <c r="Z39" s="270"/>
      <c r="AA39" s="273"/>
      <c r="AB39" s="274"/>
      <c r="AC39" s="15"/>
      <c r="AD39" s="15"/>
      <c r="AE39" s="275"/>
      <c r="AF39" s="274"/>
      <c r="AG39" s="274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276"/>
      <c r="BE39" s="15"/>
      <c r="BF39" s="15"/>
      <c r="BG39" s="15"/>
      <c r="BH39" s="15"/>
      <c r="BI39" s="15"/>
      <c r="BJ39" s="274"/>
      <c r="BK39" s="277"/>
      <c r="BL39" s="277"/>
      <c r="BM39" s="277"/>
      <c r="BN39" s="277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5"/>
      <c r="B41" s="266"/>
      <c r="C41" s="266"/>
      <c r="D41" s="267"/>
      <c r="E41" s="268"/>
      <c r="F41" s="269"/>
      <c r="G41" s="268"/>
      <c r="H41" s="269"/>
      <c r="I41" s="268"/>
      <c r="J41" s="270"/>
      <c r="K41" s="270"/>
      <c r="L41" s="270"/>
      <c r="M41" s="15"/>
      <c r="N41" s="270"/>
      <c r="O41" s="270"/>
      <c r="P41" s="270"/>
      <c r="Q41" s="15"/>
      <c r="R41" s="271"/>
      <c r="S41" s="271"/>
      <c r="T41" s="271"/>
      <c r="U41" s="272"/>
      <c r="V41" s="272"/>
      <c r="W41" s="272"/>
      <c r="X41" s="270"/>
      <c r="Y41" s="270"/>
      <c r="Z41" s="270"/>
      <c r="AA41" s="273"/>
      <c r="AB41" s="274"/>
      <c r="AC41" s="15"/>
      <c r="AD41" s="15"/>
      <c r="AE41" s="275"/>
      <c r="AF41" s="274"/>
      <c r="AG41" s="274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276"/>
      <c r="BE41" s="15"/>
      <c r="BF41" s="15"/>
      <c r="BG41" s="15"/>
      <c r="BH41" s="15"/>
      <c r="BI41" s="15"/>
      <c r="BJ41" s="274"/>
      <c r="BK41" s="277"/>
      <c r="BL41" s="277"/>
      <c r="BM41" s="277"/>
      <c r="BN41" s="277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5"/>
      <c r="B91" s="266"/>
      <c r="C91" s="266"/>
      <c r="D91" s="267"/>
      <c r="E91" s="268"/>
      <c r="F91" s="269"/>
      <c r="G91" s="268"/>
      <c r="H91" s="269"/>
      <c r="I91" s="268"/>
      <c r="J91" s="270"/>
      <c r="K91" s="270"/>
      <c r="L91" s="270"/>
      <c r="M91" s="15"/>
      <c r="N91" s="270"/>
      <c r="O91" s="270"/>
      <c r="P91" s="270"/>
      <c r="Q91" s="15"/>
      <c r="R91" s="271"/>
      <c r="S91" s="271"/>
      <c r="T91" s="271"/>
      <c r="U91" s="272"/>
      <c r="V91" s="272"/>
      <c r="W91" s="272"/>
      <c r="X91" s="270"/>
      <c r="Y91" s="270"/>
      <c r="Z91" s="270"/>
      <c r="AA91" s="273"/>
      <c r="AB91" s="274"/>
      <c r="AC91" s="15"/>
      <c r="AD91" s="15"/>
      <c r="AE91" s="275"/>
      <c r="AF91" s="274"/>
      <c r="AG91" s="274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276"/>
      <c r="BE91" s="15"/>
      <c r="BF91" s="15"/>
      <c r="BG91" s="15"/>
      <c r="BH91" s="15"/>
      <c r="BI91" s="15"/>
      <c r="BJ91" s="274"/>
      <c r="BK91" s="277"/>
      <c r="BL91" s="277"/>
      <c r="BM91" s="277"/>
      <c r="BN91" s="277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5"/>
      <c r="B93" s="266"/>
      <c r="C93" s="266"/>
      <c r="D93" s="267"/>
      <c r="E93" s="268"/>
      <c r="F93" s="269"/>
      <c r="G93" s="268"/>
      <c r="H93" s="269"/>
      <c r="I93" s="268"/>
      <c r="J93" s="270"/>
      <c r="K93" s="270"/>
      <c r="L93" s="270"/>
      <c r="M93" s="15"/>
      <c r="N93" s="270"/>
      <c r="O93" s="270"/>
      <c r="P93" s="270"/>
      <c r="Q93" s="15"/>
      <c r="R93" s="271"/>
      <c r="S93" s="271"/>
      <c r="T93" s="271"/>
      <c r="U93" s="272"/>
      <c r="V93" s="272"/>
      <c r="W93" s="272"/>
      <c r="X93" s="270"/>
      <c r="Y93" s="270"/>
      <c r="Z93" s="270"/>
      <c r="AA93" s="273"/>
      <c r="AB93" s="274"/>
      <c r="AC93" s="15"/>
      <c r="AD93" s="15"/>
      <c r="AE93" s="275"/>
      <c r="AF93" s="274"/>
      <c r="AG93" s="274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276"/>
      <c r="BE93" s="15"/>
      <c r="BF93" s="15"/>
      <c r="BG93" s="15"/>
      <c r="BH93" s="15"/>
      <c r="BI93" s="15"/>
      <c r="BJ93" s="274"/>
      <c r="BK93" s="277"/>
      <c r="BL93" s="277"/>
      <c r="BM93" s="277"/>
      <c r="BN93" s="277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78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78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78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iR3KkoI+ppp5zNz6VUlIFOzq+mrGvieoFfATyF9OW2w25S4RUzkCFr8v2WIDVSFGzaMg/gigcF+/7xobZUN0IA==" saltValue="SGsnal9W9YfU1bPi359Dt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PiioHS7iDblCLXVNHyzVlMbD5//MhOUeedD5gLm41ZRZd9uNlrZgDKQD5ljEBS6MOhHqagtBpanc2AVnWWgTRw==" saltValue="1hrpqZa0nrKEs7h7Yh6pt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4nMAW16XVGFn8O2hUo1iiMWKavn703Dz2sI0k1hFQoos4lhJ3QsGJnzsKik4iaiO8ZbiyJ3rl2RhoAuryoHaSA==" saltValue="dAP5kBasnt5e7Y7kdI8VA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