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61295603-A0A3-40C9-9953-1EBDA30B73DD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72" i="82" l="1"/>
  <c r="AR71" i="82"/>
  <c r="AQ72" i="82"/>
  <c r="AQ71" i="82"/>
  <c r="AP72" i="82"/>
  <c r="AP71" i="82"/>
  <c r="AN72" i="82"/>
  <c r="AN71" i="82"/>
  <c r="AM72" i="82"/>
  <c r="AM71" i="82"/>
  <c r="AL72" i="82"/>
  <c r="AL71" i="82"/>
  <c r="AJ72" i="82"/>
  <c r="AJ71" i="82"/>
  <c r="AI72" i="82"/>
  <c r="AI71" i="82"/>
  <c r="AH72" i="82"/>
  <c r="AH71" i="82"/>
  <c r="AF72" i="82"/>
  <c r="AF71" i="82"/>
  <c r="AE72" i="82"/>
  <c r="AE71" i="82"/>
  <c r="AD72" i="82"/>
  <c r="AD71" i="82"/>
  <c r="AA72" i="82"/>
  <c r="AA71" i="82"/>
  <c r="Z72" i="82"/>
  <c r="Z71" i="82"/>
  <c r="Y72" i="82"/>
  <c r="Y71" i="82"/>
  <c r="X72" i="82"/>
  <c r="X71" i="82"/>
  <c r="W72" i="82"/>
  <c r="W71" i="82"/>
  <c r="S72" i="82"/>
  <c r="S71" i="82"/>
  <c r="R72" i="82"/>
  <c r="R71" i="82"/>
  <c r="Q72" i="82"/>
  <c r="Q71" i="82"/>
  <c r="N72" i="82"/>
  <c r="N71" i="82"/>
  <c r="M72" i="82"/>
  <c r="M71" i="82"/>
  <c r="J72" i="82"/>
  <c r="J71" i="82"/>
  <c r="F72" i="82"/>
  <c r="F71" i="82"/>
  <c r="E72" i="82"/>
  <c r="E71" i="82"/>
  <c r="AR69" i="82"/>
  <c r="AM69" i="82"/>
  <c r="AH69" i="82"/>
  <c r="AA69" i="82"/>
  <c r="W69" i="82"/>
  <c r="N69" i="82"/>
  <c r="E69" i="82"/>
  <c r="AR67" i="82"/>
  <c r="AQ67" i="82"/>
  <c r="AP67" i="82"/>
  <c r="AN67" i="82"/>
  <c r="AM67" i="82"/>
  <c r="AL67" i="82"/>
  <c r="AJ67" i="82"/>
  <c r="AI67" i="82"/>
  <c r="AH67" i="82"/>
  <c r="AF67" i="82"/>
  <c r="AE67" i="82"/>
  <c r="AD67" i="82"/>
  <c r="AA67" i="82"/>
  <c r="Z67" i="82"/>
  <c r="Y67" i="82"/>
  <c r="X67" i="82"/>
  <c r="W67" i="82"/>
  <c r="S67" i="82"/>
  <c r="R67" i="82"/>
  <c r="Q67" i="82"/>
  <c r="N67" i="82"/>
  <c r="M67" i="82"/>
  <c r="J67" i="82"/>
  <c r="F67" i="82"/>
  <c r="E67" i="82"/>
  <c r="AR30" i="82"/>
  <c r="AR73" i="82" s="1"/>
  <c r="AQ30" i="82"/>
  <c r="AQ69" i="82" s="1"/>
  <c r="AQ73" i="82" s="1"/>
  <c r="AP30" i="82"/>
  <c r="AP69" i="82" s="1"/>
  <c r="AN30" i="82"/>
  <c r="AM30" i="82"/>
  <c r="AM73" i="82" s="1"/>
  <c r="AL30" i="82"/>
  <c r="AL69" i="82" s="1"/>
  <c r="AL73" i="82" s="1"/>
  <c r="AJ30" i="82"/>
  <c r="AJ69" i="82" s="1"/>
  <c r="AI30" i="82"/>
  <c r="AH30" i="82"/>
  <c r="AH73" i="82" s="1"/>
  <c r="AF30" i="82"/>
  <c r="AF69" i="82" s="1"/>
  <c r="AF73" i="82" s="1"/>
  <c r="AE30" i="82"/>
  <c r="AE69" i="82" s="1"/>
  <c r="AD30" i="82"/>
  <c r="AA30" i="82"/>
  <c r="AA73" i="82" s="1"/>
  <c r="Z30" i="82"/>
  <c r="Z69" i="82" s="1"/>
  <c r="Z73" i="82" s="1"/>
  <c r="Y30" i="82"/>
  <c r="Y69" i="82" s="1"/>
  <c r="X30" i="82"/>
  <c r="W30" i="82"/>
  <c r="W73" i="82" s="1"/>
  <c r="S30" i="82"/>
  <c r="S69" i="82" s="1"/>
  <c r="S73" i="82" s="1"/>
  <c r="R30" i="82"/>
  <c r="R69" i="82" s="1"/>
  <c r="Q30" i="82"/>
  <c r="N30" i="82"/>
  <c r="N73" i="82" s="1"/>
  <c r="M30" i="82"/>
  <c r="M69" i="82" s="1"/>
  <c r="M73" i="82" s="1"/>
  <c r="J30" i="82"/>
  <c r="J69" i="82" s="1"/>
  <c r="F30" i="82"/>
  <c r="E30" i="82"/>
  <c r="E73" i="82" s="1"/>
  <c r="AW72" i="75"/>
  <c r="AW71" i="75"/>
  <c r="AV72" i="75"/>
  <c r="AV71" i="75"/>
  <c r="AU72" i="75"/>
  <c r="AU71" i="75"/>
  <c r="AS72" i="75"/>
  <c r="AS71" i="75"/>
  <c r="AR72" i="75"/>
  <c r="AR71" i="75"/>
  <c r="AQ72" i="75"/>
  <c r="AQ71" i="75"/>
  <c r="AN72" i="75"/>
  <c r="AN71" i="75"/>
  <c r="AM72" i="75"/>
  <c r="AM71" i="75"/>
  <c r="AL72" i="75"/>
  <c r="AL71" i="75"/>
  <c r="AI72" i="75"/>
  <c r="AI71" i="75"/>
  <c r="AH72" i="75"/>
  <c r="AH71" i="75"/>
  <c r="AG72" i="75"/>
  <c r="AG71" i="75"/>
  <c r="AD72" i="75"/>
  <c r="AD71" i="75"/>
  <c r="AC72" i="75"/>
  <c r="AC71" i="75"/>
  <c r="AO72" i="75"/>
  <c r="AO71" i="75"/>
  <c r="AJ72" i="75"/>
  <c r="AJ71" i="75"/>
  <c r="Z72" i="75"/>
  <c r="Z71" i="75"/>
  <c r="V72" i="75"/>
  <c r="V71" i="75"/>
  <c r="Y72" i="75"/>
  <c r="Y71" i="75"/>
  <c r="X72" i="75"/>
  <c r="X71" i="75"/>
  <c r="W72" i="75"/>
  <c r="W71" i="75"/>
  <c r="R72" i="75"/>
  <c r="R71" i="75"/>
  <c r="Q72" i="75"/>
  <c r="Q71" i="75"/>
  <c r="P72" i="75"/>
  <c r="P71" i="75"/>
  <c r="M72" i="75"/>
  <c r="M71" i="75"/>
  <c r="L72" i="75"/>
  <c r="L71" i="75"/>
  <c r="I72" i="75"/>
  <c r="I71" i="75"/>
  <c r="F72" i="75"/>
  <c r="F71" i="75"/>
  <c r="E72" i="75"/>
  <c r="E71" i="75"/>
  <c r="AS69" i="75"/>
  <c r="AM69" i="75"/>
  <c r="AG69" i="75"/>
  <c r="AJ69" i="75"/>
  <c r="X69" i="75"/>
  <c r="P69" i="75"/>
  <c r="F69" i="75"/>
  <c r="AW67" i="75"/>
  <c r="AV67" i="75"/>
  <c r="AU67" i="75"/>
  <c r="AS67" i="75"/>
  <c r="AR67" i="75"/>
  <c r="AQ67" i="75"/>
  <c r="AN67" i="75"/>
  <c r="AM67" i="75"/>
  <c r="AL67" i="75"/>
  <c r="AI67" i="75"/>
  <c r="AH67" i="75"/>
  <c r="AG67" i="75"/>
  <c r="AD67" i="75"/>
  <c r="AC67" i="75"/>
  <c r="AO67" i="75"/>
  <c r="AJ67" i="75"/>
  <c r="Z67" i="75"/>
  <c r="V67" i="75"/>
  <c r="Y67" i="75"/>
  <c r="X67" i="75"/>
  <c r="W67" i="75"/>
  <c r="R67" i="75"/>
  <c r="Q67" i="75"/>
  <c r="P67" i="75"/>
  <c r="M67" i="75"/>
  <c r="L67" i="75"/>
  <c r="I67" i="75"/>
  <c r="F67" i="75"/>
  <c r="E67" i="75"/>
  <c r="AW30" i="75"/>
  <c r="AV30" i="75"/>
  <c r="AV69" i="75" s="1"/>
  <c r="AU30" i="75"/>
  <c r="AU69" i="75" s="1"/>
  <c r="AS30" i="75"/>
  <c r="AS73" i="75" s="1"/>
  <c r="AR30" i="75"/>
  <c r="AQ30" i="75"/>
  <c r="AQ69" i="75" s="1"/>
  <c r="AN30" i="75"/>
  <c r="AN69" i="75" s="1"/>
  <c r="AM30" i="75"/>
  <c r="AM73" i="75" s="1"/>
  <c r="AL30" i="75"/>
  <c r="AI30" i="75"/>
  <c r="AI69" i="75" s="1"/>
  <c r="AH30" i="75"/>
  <c r="AH69" i="75" s="1"/>
  <c r="AG30" i="75"/>
  <c r="AG73" i="75" s="1"/>
  <c r="AD30" i="75"/>
  <c r="AC30" i="75"/>
  <c r="AC69" i="75" s="1"/>
  <c r="AO30" i="75"/>
  <c r="AO69" i="75" s="1"/>
  <c r="AJ30" i="75"/>
  <c r="AJ73" i="75" s="1"/>
  <c r="Z30" i="75"/>
  <c r="V30" i="75"/>
  <c r="V69" i="75" s="1"/>
  <c r="Y30" i="75"/>
  <c r="Y69" i="75" s="1"/>
  <c r="X30" i="75"/>
  <c r="X73" i="75" s="1"/>
  <c r="W30" i="75"/>
  <c r="R30" i="75"/>
  <c r="R69" i="75" s="1"/>
  <c r="Q30" i="75"/>
  <c r="Q69" i="75" s="1"/>
  <c r="P30" i="75"/>
  <c r="P73" i="75" s="1"/>
  <c r="M30" i="75"/>
  <c r="L30" i="75"/>
  <c r="L69" i="75" s="1"/>
  <c r="I30" i="75"/>
  <c r="I69" i="75" s="1"/>
  <c r="F30" i="75"/>
  <c r="F73" i="75" s="1"/>
  <c r="E30" i="75"/>
  <c r="AS6" i="75"/>
  <c r="AC6" i="75"/>
  <c r="AI73" i="82" l="1"/>
  <c r="F69" i="82"/>
  <c r="F73" i="82" s="1"/>
  <c r="Q69" i="82"/>
  <c r="Q73" i="82" s="1"/>
  <c r="X69" i="82"/>
  <c r="X73" i="82" s="1"/>
  <c r="AD69" i="82"/>
  <c r="AD73" i="82" s="1"/>
  <c r="AI69" i="82"/>
  <c r="AN69" i="82"/>
  <c r="AN73" i="82" s="1"/>
  <c r="J73" i="82"/>
  <c r="R73" i="82"/>
  <c r="Y73" i="82"/>
  <c r="AE73" i="82"/>
  <c r="AJ73" i="82"/>
  <c r="AP73" i="82"/>
  <c r="E69" i="75"/>
  <c r="E73" i="75" s="1"/>
  <c r="M69" i="75"/>
  <c r="M73" i="75" s="1"/>
  <c r="W69" i="75"/>
  <c r="W73" i="75" s="1"/>
  <c r="Z69" i="75"/>
  <c r="Z73" i="75" s="1"/>
  <c r="AD69" i="75"/>
  <c r="AD73" i="75" s="1"/>
  <c r="AL69" i="75"/>
  <c r="AL73" i="75" s="1"/>
  <c r="AR69" i="75"/>
  <c r="AR73" i="75" s="1"/>
  <c r="AW69" i="75"/>
  <c r="AW73" i="75" s="1"/>
  <c r="L73" i="75"/>
  <c r="R73" i="75"/>
  <c r="V73" i="75"/>
  <c r="AC73" i="75"/>
  <c r="AI73" i="75"/>
  <c r="AQ73" i="75"/>
  <c r="AV73" i="75"/>
  <c r="I73" i="75"/>
  <c r="Q73" i="75"/>
  <c r="Y73" i="75"/>
  <c r="AO73" i="75"/>
  <c r="AH73" i="75"/>
  <c r="AN73" i="75"/>
  <c r="AU73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3B04D6AF-286F-43EE-ACF9-5FCF36AA99AB}">
      <text>
        <r>
          <rPr>
            <sz val="10"/>
            <color indexed="81"/>
            <rFont val="Arial"/>
            <family val="2"/>
          </rPr>
          <t>Original - _x000D_
1,009,810_x000D_
Change Order - _x000D_
164,373</t>
        </r>
      </text>
    </comment>
    <comment ref="F9" authorId="0" shapeId="0" xr:uid="{C865C998-BA5A-4CE9-B7B8-5DD5EADAE09B}">
      <text>
        <r>
          <rPr>
            <sz val="10"/>
            <color indexed="81"/>
            <rFont val="Arial"/>
            <family val="2"/>
          </rPr>
          <t>1 - 0_x000D_
2 - 0_x000D_
3 - 1,134,038_x000D_
4 - 0_x000D_
5 - 0_x000D_
6 - 1,134,038</t>
        </r>
      </text>
    </comment>
    <comment ref="I9" authorId="0" shapeId="0" xr:uid="{B24200C0-742A-4B3E-98CF-D2774650DA0B}">
      <text>
        <r>
          <rPr>
            <sz val="10"/>
            <color indexed="81"/>
            <rFont val="Arial"/>
            <family val="2"/>
          </rPr>
          <t>1 - 1,174,183_x000D_
2 - 1,174,183_x000D_
3 - 1,174,183_x000D_
4 - 1,174,183_x000D_
5 - 1,174,183_x000D_
6 - 1,174,183</t>
        </r>
      </text>
    </comment>
    <comment ref="L9" authorId="0" shapeId="0" xr:uid="{5FF241BF-6CA0-4A19-99B6-DC11B4238BB9}">
      <text>
        <r>
          <rPr>
            <sz val="10"/>
            <color indexed="81"/>
            <rFont val="Arial"/>
            <family val="2"/>
          </rPr>
          <t>1 - 0_x000D_
2 - 0_x000D_
3 - 1,152,292_x000D_
4 - 0_x000D_
5 - 0_x000D_
6 - 1,152,036</t>
        </r>
      </text>
    </comment>
    <comment ref="M9" authorId="0" shapeId="0" xr:uid="{1E39BC9B-AB43-4958-9704-B5B5BBE88964}">
      <text>
        <r>
          <rPr>
            <sz val="10"/>
            <color indexed="81"/>
            <rFont val="Arial"/>
            <family val="2"/>
          </rPr>
          <t>1 - 1,174,183_x000D_
2 - 1,174,183_x000D_
3 - 1,174,183_x000D_
4 - 1,174,183_x000D_
5 - 1,174,183_x000D_
6 - 1,174,183</t>
        </r>
      </text>
    </comment>
    <comment ref="I10" authorId="0" shapeId="0" xr:uid="{5FF38A13-2903-4FFA-B426-34E7283F0F9B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0" authorId="0" shapeId="0" xr:uid="{30436364-83AE-491F-9597-E5E7772A2A38}">
      <text>
        <r>
          <rPr>
            <sz val="10"/>
            <color indexed="81"/>
            <rFont val="Arial"/>
            <family val="2"/>
          </rPr>
          <t>1 - 0_x000D_
2 - 0_x000D_
3 - (293,354)_x000D_
4 - 0_x000D_
5 - 0_x000D_
6 - (293,290)</t>
        </r>
      </text>
    </comment>
    <comment ref="M10" authorId="0" shapeId="0" xr:uid="{F99A8C5E-496C-4688-9792-BDB0F8677765}">
      <text>
        <r>
          <rPr>
            <sz val="10"/>
            <color indexed="81"/>
            <rFont val="Arial"/>
            <family val="2"/>
          </rPr>
          <t>1 - (293,393)_x000D_
2 - (293,393)_x000D_
3 - (293,393)_x000D_
4 - (293,393)_x000D_
5 - (293,393)_x000D_
6 - (293,393)</t>
        </r>
      </text>
    </comment>
    <comment ref="E11" authorId="0" shapeId="0" xr:uid="{8401ED86-D3C1-4FED-BD43-D6A604CABF0B}">
      <text>
        <r>
          <rPr>
            <sz val="10"/>
            <color indexed="81"/>
            <rFont val="Arial"/>
            <family val="2"/>
          </rPr>
          <t>Original - _x000D_
1,146,000_x000D_
Change Order - _x000D_
113,398</t>
        </r>
      </text>
    </comment>
    <comment ref="F11" authorId="0" shapeId="0" xr:uid="{9D792983-A66E-41D9-92A6-7A319D639A23}">
      <text>
        <r>
          <rPr>
            <sz val="10"/>
            <color indexed="81"/>
            <rFont val="Arial"/>
            <family val="2"/>
          </rPr>
          <t>1 - 0_x000D_
2 - 0_x000D_
3 - 1,259,398_x000D_
4 - 0_x000D_
5 - 0_x000D_
6 - 1,259,398</t>
        </r>
      </text>
    </comment>
    <comment ref="I11" authorId="0" shapeId="0" xr:uid="{934DB2DC-420D-4168-9FDB-9EE202EBFE7D}">
      <text>
        <r>
          <rPr>
            <sz val="10"/>
            <color indexed="81"/>
            <rFont val="Arial"/>
            <family val="2"/>
          </rPr>
          <t>1 - 1,259,398_x000D_
2 - 1,259,398_x000D_
3 - 1,259,398_x000D_
4 - 1,259,398_x000D_
5 - 1,259,398_x000D_
6 - 1,259,398</t>
        </r>
      </text>
    </comment>
    <comment ref="L11" authorId="0" shapeId="0" xr:uid="{647C555D-E345-4422-8FE5-C16DE3775EA9}">
      <text>
        <r>
          <rPr>
            <sz val="10"/>
            <color indexed="81"/>
            <rFont val="Arial"/>
            <family val="2"/>
          </rPr>
          <t>1 - 0_x000D_
2 - 0_x000D_
3 - 1,029,398_x000D_
4 - 0_x000D_
5 - 0_x000D_
6 - 1,029,398</t>
        </r>
      </text>
    </comment>
    <comment ref="M11" authorId="0" shapeId="0" xr:uid="{1A36CD64-9C95-4706-A562-3AD48CF0EA53}">
      <text>
        <r>
          <rPr>
            <sz val="10"/>
            <color indexed="81"/>
            <rFont val="Arial"/>
            <family val="2"/>
          </rPr>
          <t>1 - 1,029,398_x000D_
2 - 1,029,398_x000D_
3 - 1,029,398_x000D_
4 - 1,029,398_x000D_
5 - 1,029,398_x000D_
6 - 1,029,398</t>
        </r>
      </text>
    </comment>
    <comment ref="E12" authorId="0" shapeId="0" xr:uid="{59BC91C5-7D01-4E86-A8BB-EBB48DF3567E}">
      <text>
        <r>
          <rPr>
            <sz val="10"/>
            <color indexed="81"/>
            <rFont val="Arial"/>
            <family val="2"/>
          </rPr>
          <t>Original - _x000D_
5,892,421_x000D_
Change Order - _x000D_
6,718,928</t>
        </r>
      </text>
    </comment>
    <comment ref="F12" authorId="0" shapeId="0" xr:uid="{448F73B1-ABC8-4095-BC52-96885DD652EB}">
      <text>
        <r>
          <rPr>
            <sz val="10"/>
            <color indexed="81"/>
            <rFont val="Arial"/>
            <family val="2"/>
          </rPr>
          <t>1 - 0_x000D_
2 - 0_x000D_
3 - 12,582,099_x000D_
4 - 0_x000D_
5 - 0_x000D_
6 - 12,551,954</t>
        </r>
      </text>
    </comment>
    <comment ref="I12" authorId="0" shapeId="0" xr:uid="{30BEFDC1-8B1D-4869-967F-5409B871D7B8}">
      <text>
        <r>
          <rPr>
            <sz val="10"/>
            <color indexed="81"/>
            <rFont val="Arial"/>
            <family val="2"/>
          </rPr>
          <t>1 - 12,611,349_x000D_
2 - 12,582,099_x000D_
3 - 12,582,099_x000D_
4 - 12,582,099_x000D_
5 - 12,551,954_x000D_
6 - 12,551,954</t>
        </r>
      </text>
    </comment>
    <comment ref="L12" authorId="0" shapeId="0" xr:uid="{44554B30-87DD-441E-AB0C-F7587AE4AEB7}">
      <text>
        <r>
          <rPr>
            <sz val="10"/>
            <color indexed="81"/>
            <rFont val="Arial"/>
            <family val="2"/>
          </rPr>
          <t>1 - 0_x000D_
2 - 0_x000D_
3 - 10,702,099_x000D_
4 - 0_x000D_
5 - 0_x000D_
6 - 10,691,954</t>
        </r>
      </text>
    </comment>
    <comment ref="M12" authorId="0" shapeId="0" xr:uid="{1493B40D-8948-44CF-AECC-7D38460A1483}">
      <text>
        <r>
          <rPr>
            <sz val="10"/>
            <color indexed="81"/>
            <rFont val="Arial"/>
            <family val="2"/>
          </rPr>
          <t>1 - 10,661,349_x000D_
2 - 10,657,099_x000D_
3 - 10,702,099_x000D_
4 - 10,702,099_x000D_
5 - 10,691,954_x000D_
6 - 10,691,954</t>
        </r>
      </text>
    </comment>
    <comment ref="E13" authorId="0" shapeId="0" xr:uid="{EDAF971D-0BE4-4FA8-A581-2BE7A622695C}">
      <text>
        <r>
          <rPr>
            <sz val="10"/>
            <color indexed="81"/>
            <rFont val="Arial"/>
            <family val="2"/>
          </rPr>
          <t>Original - _x000D_
13,434,443_x000D_
Change Order - _x000D_
458,280</t>
        </r>
      </text>
    </comment>
    <comment ref="F13" authorId="0" shapeId="0" xr:uid="{357448BC-1378-46B1-A475-D1EF7E65CCC1}">
      <text>
        <r>
          <rPr>
            <sz val="10"/>
            <color indexed="81"/>
            <rFont val="Arial"/>
            <family val="2"/>
          </rPr>
          <t>1 - 0_x000D_
2 - 0_x000D_
3 - 13,892,773_x000D_
4 - 0_x000D_
5 - 0_x000D_
6 - 13,727,995</t>
        </r>
      </text>
    </comment>
    <comment ref="I13" authorId="0" shapeId="0" xr:uid="{8529311F-00D9-4E2A-96EF-20B0C1466E6D}">
      <text>
        <r>
          <rPr>
            <sz val="10"/>
            <color indexed="81"/>
            <rFont val="Arial"/>
            <family val="2"/>
          </rPr>
          <t>1 - 13,892,773_x000D_
2 - 13,892,773_x000D_
3 - 13,892,773_x000D_
4 - 13,892,773_x000D_
5 - 13,727,995_x000D_
6 - 13,727,995</t>
        </r>
      </text>
    </comment>
    <comment ref="L13" authorId="0" shapeId="0" xr:uid="{14059A59-F09A-47F0-B732-EE97B1DD5542}">
      <text>
        <r>
          <rPr>
            <sz val="10"/>
            <color indexed="81"/>
            <rFont val="Arial"/>
            <family val="2"/>
          </rPr>
          <t>1 - 0_x000D_
2 - 0_x000D_
3 - 13,190,773_x000D_
4 - 0_x000D_
5 - 0_x000D_
6 - 13,025,995</t>
        </r>
      </text>
    </comment>
    <comment ref="M13" authorId="0" shapeId="0" xr:uid="{E687D928-1046-4161-9F51-8473C0D5651E}">
      <text>
        <r>
          <rPr>
            <sz val="10"/>
            <color indexed="81"/>
            <rFont val="Arial"/>
            <family val="2"/>
          </rPr>
          <t>1 - 13,190,773_x000D_
2 - 13,190,773_x000D_
3 - 13,190,773_x000D_
4 - 13,190,773_x000D_
5 - 13,025,995_x000D_
6 - 13,025,995</t>
        </r>
      </text>
    </comment>
    <comment ref="E14" authorId="0" shapeId="0" xr:uid="{2715C577-0986-471E-9E61-5D8FB44BF249}">
      <text>
        <r>
          <rPr>
            <sz val="10"/>
            <color indexed="81"/>
            <rFont val="Arial"/>
            <family val="2"/>
          </rPr>
          <t>Original - _x000D_
2,276,400_x000D_
Change Order - _x000D_
820,068</t>
        </r>
      </text>
    </comment>
    <comment ref="F14" authorId="0" shapeId="0" xr:uid="{520DAC22-5C10-4A81-8602-5EA291E76BE7}">
      <text>
        <r>
          <rPr>
            <sz val="10"/>
            <color indexed="81"/>
            <rFont val="Arial"/>
            <family val="2"/>
          </rPr>
          <t>1 - 0_x000D_
2 - 0_x000D_
3 - 3,315,820_x000D_
4 - 0_x000D_
5 - 0_x000D_
6 - 2,510,000</t>
        </r>
      </text>
    </comment>
    <comment ref="I14" authorId="0" shapeId="0" xr:uid="{1A428D9F-6B26-44C1-A6BF-E94267381951}">
      <text>
        <r>
          <rPr>
            <sz val="10"/>
            <color indexed="81"/>
            <rFont val="Arial"/>
            <family val="2"/>
          </rPr>
          <t>1 - 3,642,197_x000D_
2 - 3,642,197_x000D_
3 - 3,315,820_x000D_
4 - 3,096,468_x000D_
5 - 3,096,468_x000D_
6 - 2,510,000</t>
        </r>
      </text>
    </comment>
    <comment ref="L14" authorId="0" shapeId="0" xr:uid="{2C6396AD-1B58-4468-88CD-08F7043C3209}">
      <text>
        <r>
          <rPr>
            <sz val="10"/>
            <color indexed="81"/>
            <rFont val="Arial"/>
            <family val="2"/>
          </rPr>
          <t>1 - 0_x000D_
2 - 0_x000D_
3 - 3,005,820_x000D_
4 - 0_x000D_
5 - 0_x000D_
6 - 2,230,000</t>
        </r>
      </text>
    </comment>
    <comment ref="M14" authorId="0" shapeId="0" xr:uid="{A9646D73-C31F-4EC9-B9AB-C249B12FF686}">
      <text>
        <r>
          <rPr>
            <sz val="10"/>
            <color indexed="81"/>
            <rFont val="Arial"/>
            <family val="2"/>
          </rPr>
          <t>1 - 3,332,197_x000D_
2 - 3,332,197_x000D_
3 - 3,005,820_x000D_
4 - 2,786,468_x000D_
5 - 2,786,468_x000D_
6 - 2,230,000</t>
        </r>
      </text>
    </comment>
    <comment ref="E15" authorId="0" shapeId="0" xr:uid="{176B54ED-C9FC-497B-B106-2D611D512272}">
      <text>
        <r>
          <rPr>
            <sz val="10"/>
            <color indexed="81"/>
            <rFont val="Arial"/>
            <family val="2"/>
          </rPr>
          <t>Original - _x000D_
25,433,800_x000D_
Change Order - _x000D_
651,900</t>
        </r>
      </text>
    </comment>
    <comment ref="F15" authorId="0" shapeId="0" xr:uid="{FA0D9312-59AA-4C02-8A7F-02BF8E33AA36}">
      <text>
        <r>
          <rPr>
            <sz val="10"/>
            <color indexed="81"/>
            <rFont val="Arial"/>
            <family val="2"/>
          </rPr>
          <t>1 - 0_x000D_
2 - 0_x000D_
3 - 25,799,094_x000D_
4 - 0_x000D_
5 - 0_x000D_
6 - 25,799,094</t>
        </r>
      </text>
    </comment>
    <comment ref="I15" authorId="0" shapeId="0" xr:uid="{33087566-AB85-4EB3-A3E6-68DA30F922C1}">
      <text>
        <r>
          <rPr>
            <sz val="10"/>
            <color indexed="81"/>
            <rFont val="Arial"/>
            <family val="2"/>
          </rPr>
          <t>1 - 26,085,700_x000D_
2 - 25,799,094_x000D_
3 - 25,799,094_x000D_
4 - 25,799,094_x000D_
5 - 25,799,094_x000D_
6 - 25,799,094</t>
        </r>
      </text>
    </comment>
    <comment ref="L15" authorId="0" shapeId="0" xr:uid="{4B17258B-02C8-4A70-859C-12617772468F}">
      <text>
        <r>
          <rPr>
            <sz val="10"/>
            <color indexed="81"/>
            <rFont val="Arial"/>
            <family val="2"/>
          </rPr>
          <t>1 - 0_x000D_
2 - 0_x000D_
3 - 24,149,094_x000D_
4 - 0_x000D_
5 - 0_x000D_
6 - 24,149,094</t>
        </r>
      </text>
    </comment>
    <comment ref="M15" authorId="0" shapeId="0" xr:uid="{FDCF5F54-C998-4F2F-98AC-83A7F2973EF3}">
      <text>
        <r>
          <rPr>
            <sz val="10"/>
            <color indexed="81"/>
            <rFont val="Arial"/>
            <family val="2"/>
          </rPr>
          <t>1 - 24,435,700_x000D_
2 - 24,149,094_x000D_
3 - 24,149,094_x000D_
4 - 24,149,094_x000D_
5 - 24,149,094_x000D_
6 - 24,149,094</t>
        </r>
      </text>
    </comment>
    <comment ref="E16" authorId="0" shapeId="0" xr:uid="{54FE8F40-A5C4-461F-9DCF-08041107C6C8}">
      <text>
        <r>
          <rPr>
            <sz val="10"/>
            <color indexed="81"/>
            <rFont val="Arial"/>
            <family val="2"/>
          </rPr>
          <t>Original - _x000D_
35,444,090_x000D_
Change Order - _x000D_
3,018,610</t>
        </r>
      </text>
    </comment>
    <comment ref="F16" authorId="0" shapeId="0" xr:uid="{25013130-044B-498B-ABD4-B742BF6808E7}">
      <text>
        <r>
          <rPr>
            <sz val="10"/>
            <color indexed="81"/>
            <rFont val="Arial"/>
            <family val="2"/>
          </rPr>
          <t>1 - 0_x000D_
2 - 0_x000D_
3 - 37,884,482_x000D_
4 - 0_x000D_
5 - 0_x000D_
6 - 37,051,511</t>
        </r>
      </text>
    </comment>
    <comment ref="I16" authorId="0" shapeId="0" xr:uid="{8E0B5715-D4C2-49AB-A067-3425BE20F4B2}">
      <text>
        <r>
          <rPr>
            <sz val="10"/>
            <color indexed="81"/>
            <rFont val="Arial"/>
            <family val="2"/>
          </rPr>
          <t>1 - 37,884,482_x000D_
2 - 37,884,482_x000D_
3 - 37,884,482_x000D_
4 - 37,740,278_x000D_
5 - 37,154,801_x000D_
6 - 37,051,511</t>
        </r>
      </text>
    </comment>
    <comment ref="L16" authorId="0" shapeId="0" xr:uid="{EFF90F4E-E163-414D-8F4D-E025A063582E}">
      <text>
        <r>
          <rPr>
            <sz val="10"/>
            <color indexed="81"/>
            <rFont val="Arial"/>
            <family val="2"/>
          </rPr>
          <t>1 - 0_x000D_
2 - 0_x000D_
3 - 36,011,159_x000D_
4 - 0_x000D_
5 - 0_x000D_
6 - 35,178,188</t>
        </r>
      </text>
    </comment>
    <comment ref="M16" authorId="0" shapeId="0" xr:uid="{AA5A5835-C362-46B2-B078-F4A34F2DFF31}">
      <text>
        <r>
          <rPr>
            <sz val="10"/>
            <color indexed="81"/>
            <rFont val="Arial"/>
            <family val="2"/>
          </rPr>
          <t>1 - 36,011,159_x000D_
2 - 36,011,159_x000D_
3 - 36,011,159_x000D_
4 - 35,866,955_x000D_
5 - 35,281,478_x000D_
6 - 35,178,188</t>
        </r>
      </text>
    </comment>
    <comment ref="E17" authorId="0" shapeId="0" xr:uid="{93A9A72A-5CAE-41CF-8CE2-3B7C6C4303CE}">
      <text>
        <r>
          <rPr>
            <sz val="10"/>
            <color indexed="81"/>
            <rFont val="Arial"/>
            <family val="2"/>
          </rPr>
          <t>Original - _x000D_
305,900_x000D_
Change Order - _x000D_
19,622</t>
        </r>
      </text>
    </comment>
    <comment ref="F17" authorId="0" shapeId="0" xr:uid="{5F2C4DB8-222F-41E1-9D3C-55EF0119708F}">
      <text>
        <r>
          <rPr>
            <sz val="10"/>
            <color indexed="81"/>
            <rFont val="Arial"/>
            <family val="2"/>
          </rPr>
          <t>1 - 0_x000D_
2 - 0_x000D_
3 - 325,522_x000D_
4 - 0_x000D_
5 - 0_x000D_
6 - 325,522</t>
        </r>
      </text>
    </comment>
    <comment ref="I17" authorId="0" shapeId="0" xr:uid="{8B1DC967-0203-4AB6-AA03-9A758B492CF1}">
      <text>
        <r>
          <rPr>
            <sz val="10"/>
            <color indexed="81"/>
            <rFont val="Arial"/>
            <family val="2"/>
          </rPr>
          <t>1 - 411,851_x000D_
2 - 346,522_x000D_
3 - 325,522_x000D_
4 - 325,522_x000D_
5 - 325,522_x000D_
6 - 325,522</t>
        </r>
      </text>
    </comment>
    <comment ref="L17" authorId="0" shapeId="0" xr:uid="{D2BE96C6-9714-41FD-9862-2BDACCC93E72}">
      <text>
        <r>
          <rPr>
            <sz val="10"/>
            <color indexed="81"/>
            <rFont val="Arial"/>
            <family val="2"/>
          </rPr>
          <t>1 - 0_x000D_
2 - 0_x000D_
3 - 295,722_x000D_
4 - 0_x000D_
5 - 0_x000D_
6 - 295,722</t>
        </r>
      </text>
    </comment>
    <comment ref="M17" authorId="0" shapeId="0" xr:uid="{2A02BAA5-7607-49DA-B4B1-DB0BCFAC6611}">
      <text>
        <r>
          <rPr>
            <sz val="10"/>
            <color indexed="81"/>
            <rFont val="Arial"/>
            <family val="2"/>
          </rPr>
          <t>1 - 375,851_x000D_
2 - 313,722_x000D_
3 - 295,722_x000D_
4 - 295,722_x000D_
5 - 295,722_x000D_
6 - 295,722</t>
        </r>
      </text>
    </comment>
    <comment ref="E18" authorId="0" shapeId="0" xr:uid="{5F5C83AA-4AB8-40FD-B911-DEBCDBB23C57}">
      <text>
        <r>
          <rPr>
            <sz val="10"/>
            <color indexed="81"/>
            <rFont val="Arial"/>
            <family val="2"/>
          </rPr>
          <t>Original - _x000D_
1,190,560_x000D_
Change Order - _x000D_
49,761</t>
        </r>
      </text>
    </comment>
    <comment ref="F18" authorId="0" shapeId="0" xr:uid="{7A7B4F87-E819-4CCF-B833-0EE0A4B48944}">
      <text>
        <r>
          <rPr>
            <sz val="10"/>
            <color indexed="81"/>
            <rFont val="Arial"/>
            <family val="2"/>
          </rPr>
          <t>1 - 0_x000D_
2 - 0_x000D_
3 - 1,240,321_x000D_
4 - 0_x000D_
5 - 0_x000D_
6 - 1,240,321</t>
        </r>
      </text>
    </comment>
    <comment ref="I18" authorId="0" shapeId="0" xr:uid="{9A53EAF6-A863-4656-9075-FCF77A4710D7}">
      <text>
        <r>
          <rPr>
            <sz val="10"/>
            <color indexed="81"/>
            <rFont val="Arial"/>
            <family val="2"/>
          </rPr>
          <t>1 - 1,240,321_x000D_
2 - 1,240,321_x000D_
3 - 1,240,321_x000D_
4 - 1,240,321_x000D_
5 - 1,240,321_x000D_
6 - 1,240,321</t>
        </r>
      </text>
    </comment>
    <comment ref="L18" authorId="0" shapeId="0" xr:uid="{E766AC3C-90F9-475F-A8EB-4F844B9ECE09}">
      <text>
        <r>
          <rPr>
            <sz val="10"/>
            <color indexed="81"/>
            <rFont val="Arial"/>
            <family val="2"/>
          </rPr>
          <t>1 - 0_x000D_
2 - 0_x000D_
3 - 1,162,321_x000D_
4 - 0_x000D_
5 - 0_x000D_
6 - 1,180,128</t>
        </r>
      </text>
    </comment>
    <comment ref="M18" authorId="0" shapeId="0" xr:uid="{AF082DBE-A358-4029-87E2-C3F2AFB26A99}">
      <text>
        <r>
          <rPr>
            <sz val="10"/>
            <color indexed="81"/>
            <rFont val="Arial"/>
            <family val="2"/>
          </rPr>
          <t>1 - 1,162,321_x000D_
2 - 1,162,321_x000D_
3 - 1,162,321_x000D_
4 - 1,162,321_x000D_
5 - 1,168,321_x000D_
6 - 1,180,128</t>
        </r>
      </text>
    </comment>
    <comment ref="E19" authorId="0" shapeId="0" xr:uid="{AA7CD182-1995-4F1A-A708-8DB152452F4F}">
      <text>
        <r>
          <rPr>
            <sz val="10"/>
            <color indexed="81"/>
            <rFont val="Arial"/>
            <family val="2"/>
          </rPr>
          <t>Original - _x000D_
809,360_x000D_
Change Order - _x000D_
68,594</t>
        </r>
      </text>
    </comment>
    <comment ref="F19" authorId="0" shapeId="0" xr:uid="{F7762A35-3FA6-4C38-87D1-05E77E130130}">
      <text>
        <r>
          <rPr>
            <sz val="10"/>
            <color indexed="81"/>
            <rFont val="Arial"/>
            <family val="2"/>
          </rPr>
          <t>1 - 0_x000D_
2 - 0_x000D_
3 - 831,511_x000D_
4 - 0_x000D_
5 - 0_x000D_
6 - 831,511</t>
        </r>
      </text>
    </comment>
    <comment ref="I19" authorId="0" shapeId="0" xr:uid="{8139CF08-689B-418A-9DBE-5794F7DBCEC6}">
      <text>
        <r>
          <rPr>
            <sz val="10"/>
            <color indexed="81"/>
            <rFont val="Arial"/>
            <family val="2"/>
          </rPr>
          <t>1 - 831,511_x000D_
2 - 831,511_x000D_
3 - 831,511_x000D_
4 - 831,511_x000D_
5 - 831,511_x000D_
6 - 831,511</t>
        </r>
      </text>
    </comment>
    <comment ref="L19" authorId="0" shapeId="0" xr:uid="{F5322573-BF1A-4B14-850D-AF0CB9AC6BCB}">
      <text>
        <r>
          <rPr>
            <sz val="10"/>
            <color indexed="81"/>
            <rFont val="Arial"/>
            <family val="2"/>
          </rPr>
          <t>1 - 0_x000D_
2 - 0_x000D_
3 - 750,089_x000D_
4 - 0_x000D_
5 - 0_x000D_
6 - 750,089</t>
        </r>
      </text>
    </comment>
    <comment ref="M19" authorId="0" shapeId="0" xr:uid="{AC94E5E5-6EE1-4427-BC50-EB79AD314914}">
      <text>
        <r>
          <rPr>
            <sz val="10"/>
            <color indexed="81"/>
            <rFont val="Arial"/>
            <family val="2"/>
          </rPr>
          <t>1 - 750,089_x000D_
2 - 750,089_x000D_
3 - 750,089_x000D_
4 - 750,089_x000D_
5 - 750,089_x000D_
6 - 750,089</t>
        </r>
      </text>
    </comment>
    <comment ref="F20" authorId="0" shapeId="0" xr:uid="{A895E78D-002D-4536-9236-1A6ADC411D51}">
      <text>
        <r>
          <rPr>
            <sz val="10"/>
            <color indexed="81"/>
            <rFont val="Arial"/>
            <family val="2"/>
          </rPr>
          <t>1 - 0_x000D_
2 - 0_x000D_
3 - 60,000_x000D_
4 - 0_x000D_
5 - 0_x000D_
6 - 44,658</t>
        </r>
      </text>
    </comment>
    <comment ref="I20" authorId="0" shapeId="0" xr:uid="{B714C029-0564-4491-AC50-19EAF94420AE}">
      <text>
        <r>
          <rPr>
            <sz val="10"/>
            <color indexed="81"/>
            <rFont val="Arial"/>
            <family val="2"/>
          </rPr>
          <t>1 - 55,135_x000D_
2 - 55,135_x000D_
3 - 60,000_x000D_
4 - 44,658_x000D_
5 - 44,658_x000D_
6 - 44,658</t>
        </r>
      </text>
    </comment>
    <comment ref="L20" authorId="0" shapeId="0" xr:uid="{E4FAA001-9EB2-4C1A-8594-2040B8F95836}">
      <text>
        <r>
          <rPr>
            <sz val="10"/>
            <color indexed="81"/>
            <rFont val="Arial"/>
            <family val="2"/>
          </rPr>
          <t>1 - 0_x000D_
2 - 0_x000D_
3 - 54,500_x000D_
4 - 0_x000D_
5 - 0_x000D_
6 - 40,856</t>
        </r>
      </text>
    </comment>
    <comment ref="M20" authorId="0" shapeId="0" xr:uid="{1DBA31BB-6515-4D6A-A459-09621619144E}">
      <text>
        <r>
          <rPr>
            <sz val="10"/>
            <color indexed="81"/>
            <rFont val="Arial"/>
            <family val="2"/>
          </rPr>
          <t>1 - 49,682_x000D_
2 - 49,682_x000D_
3 - 54,500_x000D_
4 - 40,856_x000D_
5 - 40,856_x000D_
6 - 40,856</t>
        </r>
      </text>
    </comment>
    <comment ref="F21" authorId="0" shapeId="0" xr:uid="{ED63213C-F305-40BA-AC04-2EC44F00F130}">
      <text>
        <r>
          <rPr>
            <sz val="10"/>
            <color indexed="81"/>
            <rFont val="Arial"/>
            <family val="2"/>
          </rPr>
          <t>1 - 0_x000D_
2 - 0_x000D_
3 - 1,388,000_x000D_
4 - 0_x000D_
5 - 0_x000D_
6 - 1,388,000</t>
        </r>
      </text>
    </comment>
    <comment ref="I21" authorId="0" shapeId="0" xr:uid="{142066FE-A736-4EE0-8D12-615807AC1CDC}">
      <text>
        <r>
          <rPr>
            <sz val="10"/>
            <color indexed="81"/>
            <rFont val="Arial"/>
            <family val="2"/>
          </rPr>
          <t>1 - 1,388,000_x000D_
2 - 1,388,000_x000D_
3 - 1,388,000_x000D_
4 - 1,388,000_x000D_
5 - 1,388,000_x000D_
6 - 1,388,000</t>
        </r>
      </text>
    </comment>
    <comment ref="L21" authorId="0" shapeId="0" xr:uid="{26E88A18-8311-4BA6-B5E5-A331BEC2F828}">
      <text>
        <r>
          <rPr>
            <sz val="10"/>
            <color indexed="81"/>
            <rFont val="Arial"/>
            <family val="2"/>
          </rPr>
          <t>1 - 0_x000D_
2 - 0_x000D_
3 - 1,325,482_x000D_
4 - 0_x000D_
5 - 0_x000D_
6 - 1,325,482</t>
        </r>
      </text>
    </comment>
    <comment ref="M21" authorId="0" shapeId="0" xr:uid="{8F6DF4F8-A2BD-4927-9398-DDB5325F97B4}">
      <text>
        <r>
          <rPr>
            <sz val="10"/>
            <color indexed="81"/>
            <rFont val="Arial"/>
            <family val="2"/>
          </rPr>
          <t>1 - 1,325,482_x000D_
2 - 1,325,482_x000D_
3 - 1,325,482_x000D_
4 - 1,325,482_x000D_
5 - 1,325,482_x000D_
6 - 1,325,482</t>
        </r>
      </text>
    </comment>
    <comment ref="I22" authorId="0" shapeId="0" xr:uid="{7AF2335A-15D8-4BB8-9B65-C79E5412E63E}">
      <text>
        <r>
          <rPr>
            <sz val="9"/>
            <color indexed="81"/>
            <rFont val="Arial"/>
            <family val="2"/>
          </rPr>
          <t>Changed $22,713.00 to $22,713.00 by ExcelImport on 04/06/2026</t>
        </r>
      </text>
    </comment>
    <comment ref="M22" authorId="0" shapeId="0" xr:uid="{72349A5F-C97B-440C-817A-535D3AEA1375}">
      <text>
        <r>
          <rPr>
            <sz val="9"/>
            <color indexed="81"/>
            <rFont val="Arial"/>
            <family val="2"/>
          </rPr>
          <t>Changed $15,264.00 to $16,128.00 by ExcelImport on 04/06/2026</t>
        </r>
      </text>
    </comment>
    <comment ref="F23" authorId="0" shapeId="0" xr:uid="{530DA0BD-E20C-4CA8-93D1-0387B3FFC41B}">
      <text>
        <r>
          <rPr>
            <sz val="10"/>
            <color indexed="81"/>
            <rFont val="Arial"/>
            <family val="2"/>
          </rPr>
          <t>1 - 0_x000D_
2 - 0_x000D_
3 - 13,744,000_x000D_
4 - 0_x000D_
5 - 0_x000D_
6 - 0</t>
        </r>
      </text>
    </comment>
    <comment ref="I23" authorId="0" shapeId="0" xr:uid="{5484BE4D-C208-4007-B99F-E923A6B6B3CF}">
      <text>
        <r>
          <rPr>
            <sz val="10"/>
            <color indexed="81"/>
            <rFont val="Arial"/>
            <family val="2"/>
          </rPr>
          <t>1 - 13,744,000_x000D_
2 - 13,744,000_x000D_
3 - 13,744,000_x000D_
4 - 0_x000D_
5 - 0_x000D_
6 - 0</t>
        </r>
      </text>
    </comment>
    <comment ref="L23" authorId="0" shapeId="0" xr:uid="{134ABC95-C082-418A-8CCA-8669DA9F9DBE}">
      <text>
        <r>
          <rPr>
            <sz val="10"/>
            <color indexed="81"/>
            <rFont val="Arial"/>
            <family val="2"/>
          </rPr>
          <t>1 - 0_x000D_
2 - 0_x000D_
3 - 13,491,127_x000D_
4 - 0_x000D_
5 - 0_x000D_
6 - 0</t>
        </r>
      </text>
    </comment>
    <comment ref="M23" authorId="0" shapeId="0" xr:uid="{1F1101CB-C3CF-479A-8915-21789B583A0F}">
      <text>
        <r>
          <rPr>
            <sz val="10"/>
            <color indexed="81"/>
            <rFont val="Arial"/>
            <family val="2"/>
          </rPr>
          <t>1 - 13,491,127_x000D_
2 - 13,491,127_x000D_
3 - 13,491,127_x000D_
4 - 0_x000D_
5 - 0_x000D_
6 - 0</t>
        </r>
      </text>
    </comment>
    <comment ref="F24" authorId="0" shapeId="0" xr:uid="{CC2647E3-CB6C-4F61-AA60-A53DAFBB5B23}">
      <text>
        <r>
          <rPr>
            <sz val="10"/>
            <color indexed="81"/>
            <rFont val="Arial"/>
            <family val="2"/>
          </rPr>
          <t>1 - 0_x000D_
2 - 0_x000D_
3 - 775,000_x000D_
4 - 0_x000D_
5 - 0_x000D_
6 - 0</t>
        </r>
      </text>
    </comment>
    <comment ref="I24" authorId="0" shapeId="0" xr:uid="{CD2F1C03-5D59-4079-8A5E-364C69FAC07C}">
      <text>
        <r>
          <rPr>
            <sz val="10"/>
            <color indexed="81"/>
            <rFont val="Arial"/>
            <family val="2"/>
          </rPr>
          <t>1 - 775,000_x000D_
2 - 775,000_x000D_
3 - 775,000_x000D_
4 - 0_x000D_
5 - 0_x000D_
6 - 0</t>
        </r>
      </text>
    </comment>
    <comment ref="L24" authorId="0" shapeId="0" xr:uid="{C6F33E2C-3C39-40FB-B78B-91EC04A4F82D}">
      <text>
        <r>
          <rPr>
            <sz val="10"/>
            <color indexed="81"/>
            <rFont val="Arial"/>
            <family val="2"/>
          </rPr>
          <t>1 - 0_x000D_
2 - 0_x000D_
3 - 719,260_x000D_
4 - 0_x000D_
5 - 0_x000D_
6 - 0</t>
        </r>
      </text>
    </comment>
    <comment ref="M24" authorId="0" shapeId="0" xr:uid="{540C6393-4389-44FE-91E7-AC0956AE6FC1}">
      <text>
        <r>
          <rPr>
            <sz val="10"/>
            <color indexed="81"/>
            <rFont val="Arial"/>
            <family val="2"/>
          </rPr>
          <t>1 - 719,260_x000D_
2 - 719,260_x000D_
3 - 719,260_x000D_
4 - 0_x000D_
5 - 0_x000D_
6 - 0</t>
        </r>
      </text>
    </comment>
    <comment ref="E25" authorId="0" shapeId="0" xr:uid="{BFC5B4BD-79EC-448A-BA53-B1D0ABD1F9B7}">
      <text>
        <r>
          <rPr>
            <sz val="10"/>
            <color indexed="81"/>
            <rFont val="Arial"/>
            <family val="2"/>
          </rPr>
          <t>Original - _x000D_
4,192,700_x000D_
Change Order - _x000D_
-499,500</t>
        </r>
      </text>
    </comment>
    <comment ref="F25" authorId="0" shapeId="0" xr:uid="{A3E98583-E825-4F94-B653-DBE6DC7949AD}">
      <text>
        <r>
          <rPr>
            <sz val="10"/>
            <color indexed="81"/>
            <rFont val="Arial"/>
            <family val="2"/>
          </rPr>
          <t>1 - 0_x000D_
2 - 0_x000D_
3 - 4,192,700_x000D_
4 - 0_x000D_
5 - 0_x000D_
6 - 0</t>
        </r>
      </text>
    </comment>
    <comment ref="I25" authorId="0" shapeId="0" xr:uid="{88669E12-73B2-436D-8E5F-B9AAA5C280CA}">
      <text>
        <r>
          <rPr>
            <sz val="10"/>
            <color indexed="81"/>
            <rFont val="Arial"/>
            <family val="2"/>
          </rPr>
          <t>1 - 3,693,200_x000D_
2 - 4,192,700_x000D_
3 - 4,192,700_x000D_
4 - 0_x000D_
5 - 0_x000D_
6 - 0</t>
        </r>
      </text>
    </comment>
    <comment ref="L25" authorId="0" shapeId="0" xr:uid="{948C3271-3883-40D6-97C1-B13300A60096}">
      <text>
        <r>
          <rPr>
            <sz val="10"/>
            <color indexed="81"/>
            <rFont val="Arial"/>
            <family val="2"/>
          </rPr>
          <t>1 - 0_x000D_
2 - 0_x000D_
3 - 3,961,077_x000D_
4 - 0_x000D_
5 - 0_x000D_
6 - 0</t>
        </r>
      </text>
    </comment>
    <comment ref="M25" authorId="0" shapeId="0" xr:uid="{BF8A0E12-F4E6-4332-94FB-2FFC1F3A483D}">
      <text>
        <r>
          <rPr>
            <sz val="10"/>
            <color indexed="81"/>
            <rFont val="Arial"/>
            <family val="2"/>
          </rPr>
          <t>1 - 3,461,577_x000D_
2 - 3,961,077_x000D_
3 - 3,961,077_x000D_
4 - 0_x000D_
5 - 0_x000D_
6 - 0</t>
        </r>
      </text>
    </comment>
    <comment ref="I26" authorId="0" shapeId="0" xr:uid="{9C0833BE-0F3D-4946-8E48-E368B4ECF3AA}">
      <text>
        <r>
          <rPr>
            <sz val="10"/>
            <color indexed="81"/>
            <rFont val="Arial"/>
            <family val="2"/>
          </rPr>
          <t>1 - 363,833_x000D_
2 - 363,833_x000D_
3 - 0_x000D_
4 - 0_x000D_
5 - 0_x000D_
6 - 0</t>
        </r>
      </text>
    </comment>
    <comment ref="M26" authorId="0" shapeId="0" xr:uid="{C1666180-5B36-4B99-87FE-B6B755D65C6B}">
      <text>
        <r>
          <rPr>
            <sz val="10"/>
            <color indexed="81"/>
            <rFont val="Arial"/>
            <family val="2"/>
          </rPr>
          <t>1 - 333,757_x000D_
2 - 333,757_x000D_
3 - 0_x000D_
4 - 0_x000D_
5 - 0_x000D_
6 - 0</t>
        </r>
      </text>
    </comment>
    <comment ref="I27" authorId="0" shapeId="0" xr:uid="{D09AAD9A-90B6-4136-831A-14F55A010416}">
      <text>
        <r>
          <rPr>
            <sz val="9"/>
            <color indexed="81"/>
            <rFont val="Arial"/>
            <family val="2"/>
          </rPr>
          <t>Changed $6,860.00 to $6,860.00 by ExcelImport on 04/06/2026</t>
        </r>
      </text>
    </comment>
    <comment ref="M27" authorId="0" shapeId="0" xr:uid="{B51B28CD-9AF8-4306-AF04-E77B922A7C22}">
      <text>
        <r>
          <rPr>
            <sz val="9"/>
            <color indexed="81"/>
            <rFont val="Arial"/>
            <family val="2"/>
          </rPr>
          <t>Changed $4,928.23 to $6,315.00 by ExcelImport on 04/06/2026</t>
        </r>
      </text>
    </comment>
    <comment ref="I28" authorId="0" shapeId="0" xr:uid="{5BBBA52D-4C7C-41A6-8170-C1AF6965493D}">
      <text>
        <r>
          <rPr>
            <sz val="9"/>
            <color indexed="81"/>
            <rFont val="Arial"/>
            <family val="2"/>
          </rPr>
          <t>Changed $218,842.00 to $218,842.00 by ExcelImport on 04/06/2026</t>
        </r>
      </text>
    </comment>
    <comment ref="M28" authorId="0" shapeId="0" xr:uid="{73C3A51F-CBCE-4FA1-861E-567434C588A3}">
      <text>
        <r>
          <rPr>
            <sz val="9"/>
            <color indexed="81"/>
            <rFont val="Arial"/>
            <family val="2"/>
          </rPr>
          <t>Changed $190,278.50 to $190,439.00 by ExcelImport on 04/06/2026</t>
        </r>
      </text>
    </comment>
    <comment ref="I29" authorId="0" shapeId="0" xr:uid="{376E09E8-7A10-4940-8E5C-B77BBDE2376B}">
      <text>
        <r>
          <rPr>
            <sz val="9"/>
            <color indexed="81"/>
            <rFont val="Arial"/>
            <family val="2"/>
          </rPr>
          <t>Changed $5,084.94 to $5,084.94 by ExcelImport on 04/06/2026</t>
        </r>
      </text>
    </comment>
    <comment ref="M29" authorId="0" shapeId="0" xr:uid="{0C8FE9F0-054A-4071-9179-5A9E0237CB43}">
      <text>
        <r>
          <rPr>
            <sz val="9"/>
            <color indexed="81"/>
            <rFont val="Arial"/>
            <family val="2"/>
          </rPr>
          <t>Changed $4,465.61 to $4,465.61 by ExcelImport on 04/06/2026</t>
        </r>
      </text>
    </comment>
    <comment ref="E33" authorId="0" shapeId="0" xr:uid="{927E0967-4AD2-41AF-BC17-39001950C502}">
      <text>
        <r>
          <rPr>
            <sz val="10"/>
            <color indexed="81"/>
            <rFont val="Arial"/>
            <family val="2"/>
          </rPr>
          <t>Original - _x000D_
2,683,800_x000D_
Change Order - _x000D_
376,059</t>
        </r>
      </text>
    </comment>
    <comment ref="F33" authorId="0" shapeId="0" xr:uid="{F7DDA031-A260-40FB-89E6-FCBFAD50B19C}">
      <text>
        <r>
          <rPr>
            <sz val="10"/>
            <color indexed="81"/>
            <rFont val="Arial"/>
            <family val="2"/>
          </rPr>
          <t>1 - 0_x000D_
2 - 0_x000D_
3 - 3,059,859_x000D_
4 - 0_x000D_
5 - 0_x000D_
6 - 3,059,859</t>
        </r>
      </text>
    </comment>
    <comment ref="I33" authorId="0" shapeId="0" xr:uid="{19F85099-5B95-460A-8116-47F521B550E0}">
      <text>
        <r>
          <rPr>
            <sz val="10"/>
            <color indexed="81"/>
            <rFont val="Arial"/>
            <family val="2"/>
          </rPr>
          <t>1 - 3,059,859_x000D_
2 - 3,059,859_x000D_
3 - 3,059,859_x000D_
4 - 3,059,859_x000D_
5 - 3,059,859_x000D_
6 - 3,059,859</t>
        </r>
      </text>
    </comment>
    <comment ref="L33" authorId="0" shapeId="0" xr:uid="{8C804051-6D72-4F28-8DD4-09CB7565C358}">
      <text>
        <r>
          <rPr>
            <sz val="10"/>
            <color indexed="81"/>
            <rFont val="Arial"/>
            <family val="2"/>
          </rPr>
          <t>1 - 0_x000D_
2 - 0_x000D_
3 - 3,128,024_x000D_
4 - 0_x000D_
5 - 0_x000D_
6 - 3,129,945</t>
        </r>
      </text>
    </comment>
    <comment ref="M33" authorId="0" shapeId="0" xr:uid="{10F6D7C2-6FFE-4652-815B-A060702832AF}">
      <text>
        <r>
          <rPr>
            <sz val="10"/>
            <color indexed="81"/>
            <rFont val="Arial"/>
            <family val="2"/>
          </rPr>
          <t>1 - 3,128,024_x000D_
2 - 3,128,024_x000D_
3 - 3,128,024_x000D_
4 - 3,128,024_x000D_
5 - 3,129,945_x000D_
6 - 3,129,945</t>
        </r>
      </text>
    </comment>
    <comment ref="E34" authorId="0" shapeId="0" xr:uid="{04A86DC8-998F-4A63-910F-2CC2056ED437}">
      <text>
        <r>
          <rPr>
            <sz val="10"/>
            <color indexed="81"/>
            <rFont val="Arial"/>
            <family val="2"/>
          </rPr>
          <t>Original - _x000D_
5,044,700_x000D_
Change Order - _x000D_
50,991</t>
        </r>
      </text>
    </comment>
    <comment ref="F34" authorId="0" shapeId="0" xr:uid="{B445B707-21F0-44E9-A69D-D9E860007218}">
      <text>
        <r>
          <rPr>
            <sz val="10"/>
            <color indexed="81"/>
            <rFont val="Arial"/>
            <family val="2"/>
          </rPr>
          <t>1 - 0_x000D_
2 - 0_x000D_
3 - 5,095,691_x000D_
4 - 0_x000D_
5 - 0_x000D_
6 - 5,095,691</t>
        </r>
      </text>
    </comment>
    <comment ref="I34" authorId="0" shapeId="0" xr:uid="{02313B3A-49A4-4D6C-AFCD-BC4B464D7FE6}">
      <text>
        <r>
          <rPr>
            <sz val="10"/>
            <color indexed="81"/>
            <rFont val="Arial"/>
            <family val="2"/>
          </rPr>
          <t>1 - 5,095,691_x000D_
2 - 5,095,691_x000D_
3 - 5,095,691_x000D_
4 - 5,095,691_x000D_
5 - 5,095,691_x000D_
6 - 5,095,691</t>
        </r>
      </text>
    </comment>
    <comment ref="L34" authorId="0" shapeId="0" xr:uid="{40B0AB2A-5E7D-4A55-9B0F-7CDFBB465A09}">
      <text>
        <r>
          <rPr>
            <sz val="10"/>
            <color indexed="81"/>
            <rFont val="Arial"/>
            <family val="2"/>
          </rPr>
          <t>1 - 0_x000D_
2 - 0_x000D_
3 - 4,572,503_x000D_
4 - 0_x000D_
5 - 0_x000D_
6 - 4,645,691</t>
        </r>
      </text>
    </comment>
    <comment ref="M34" authorId="0" shapeId="0" xr:uid="{8DA13947-6D94-4979-A4FC-1BFC54E903FD}">
      <text>
        <r>
          <rPr>
            <sz val="10"/>
            <color indexed="81"/>
            <rFont val="Arial"/>
            <family val="2"/>
          </rPr>
          <t>1 - 4,572,503_x000D_
2 - 4,572,503_x000D_
3 - 4,572,503_x000D_
4 - 4,573,090_x000D_
5 - 4,572,891_x000D_
6 - 4,645,691</t>
        </r>
      </text>
    </comment>
    <comment ref="E35" authorId="0" shapeId="0" xr:uid="{21331890-680D-4F9F-8AF1-E051FB5A7ED2}">
      <text>
        <r>
          <rPr>
            <sz val="10"/>
            <color indexed="81"/>
            <rFont val="Arial"/>
            <family val="2"/>
          </rPr>
          <t>Original - _x000D_
5,497,220_x000D_
Change Order - _x000D_
-283,877</t>
        </r>
      </text>
    </comment>
    <comment ref="F35" authorId="0" shapeId="0" xr:uid="{3469AA6D-2633-4AB3-AFE8-EB97839C2939}">
      <text>
        <r>
          <rPr>
            <sz val="10"/>
            <color indexed="81"/>
            <rFont val="Arial"/>
            <family val="2"/>
          </rPr>
          <t>1 - 0_x000D_
2 - 0_x000D_
3 - 5,899,872_x000D_
4 - 0_x000D_
5 - 0_x000D_
6 - 5,899,872</t>
        </r>
      </text>
    </comment>
    <comment ref="I35" authorId="0" shapeId="0" xr:uid="{E7851CDC-E878-49D6-85F4-CB8984A1235B}">
      <text>
        <r>
          <rPr>
            <sz val="10"/>
            <color indexed="81"/>
            <rFont val="Arial"/>
            <family val="2"/>
          </rPr>
          <t>1 - 5,213,346_x000D_
2 - 5,899,872_x000D_
3 - 5,899,872_x000D_
4 - 5,899,872_x000D_
5 - 5,899,872_x000D_
6 - 5,899,872</t>
        </r>
      </text>
    </comment>
    <comment ref="L35" authorId="0" shapeId="0" xr:uid="{354177BE-F5FA-47BD-8C9C-A239AA39C296}">
      <text>
        <r>
          <rPr>
            <sz val="10"/>
            <color indexed="81"/>
            <rFont val="Arial"/>
            <family val="2"/>
          </rPr>
          <t>1 - 0_x000D_
2 - 0_x000D_
3 - 5,509,872_x000D_
4 - 0_x000D_
5 - 0_x000D_
6 - 5,534,872</t>
        </r>
      </text>
    </comment>
    <comment ref="M35" authorId="0" shapeId="0" xr:uid="{3147A48F-9CD5-4558-B9B3-8EBD162E1479}">
      <text>
        <r>
          <rPr>
            <sz val="10"/>
            <color indexed="81"/>
            <rFont val="Arial"/>
            <family val="2"/>
          </rPr>
          <t>1 - 4,788,346_x000D_
2 - 5,499,872_x000D_
3 - 5,509,872_x000D_
4 - 5,509,872_x000D_
5 - 5,529,872_x000D_
6 - 5,534,872</t>
        </r>
      </text>
    </comment>
    <comment ref="E36" authorId="0" shapeId="0" xr:uid="{67737B22-ACDA-4729-9FD3-960521D38C9A}">
      <text>
        <r>
          <rPr>
            <sz val="10"/>
            <color indexed="81"/>
            <rFont val="Arial"/>
            <family val="2"/>
          </rPr>
          <t>Original - _x000D_
2,674,200_x000D_
Change Order - _x000D_
-112,937</t>
        </r>
      </text>
    </comment>
    <comment ref="F36" authorId="0" shapeId="0" xr:uid="{F4DA6F60-F7B7-4D02-9CEB-2A7F720685AE}">
      <text>
        <r>
          <rPr>
            <sz val="10"/>
            <color indexed="81"/>
            <rFont val="Arial"/>
            <family val="2"/>
          </rPr>
          <t>1 - 0_x000D_
2 - 0_x000D_
3 - 2,556,854_x000D_
4 - 0_x000D_
5 - 0_x000D_
6 - 2,515,889</t>
        </r>
      </text>
    </comment>
    <comment ref="I36" authorId="0" shapeId="0" xr:uid="{07F480DB-6B1B-4726-9449-2F99AC7D6F5C}">
      <text>
        <r>
          <rPr>
            <sz val="10"/>
            <color indexed="81"/>
            <rFont val="Arial"/>
            <family val="2"/>
          </rPr>
          <t>1 - 2,561,263_x000D_
2 - 2,561,263_x000D_
3 - 2,556,854_x000D_
4 - 2,556,854_x000D_
5 - 2,532,268_x000D_
6 - 2,515,889</t>
        </r>
      </text>
    </comment>
    <comment ref="L36" authorId="0" shapeId="0" xr:uid="{2044F09D-E1F4-43D3-9003-ACB9D18BCDB8}">
      <text>
        <r>
          <rPr>
            <sz val="10"/>
            <color indexed="81"/>
            <rFont val="Arial"/>
            <family val="2"/>
          </rPr>
          <t>1 - 0_x000D_
2 - 0_x000D_
3 - 2,446,854_x000D_
4 - 0_x000D_
5 - 0_x000D_
6 - 2,410,889</t>
        </r>
      </text>
    </comment>
    <comment ref="M36" authorId="0" shapeId="0" xr:uid="{FD63498C-410A-4CCE-8FA3-519922739744}">
      <text>
        <r>
          <rPr>
            <sz val="10"/>
            <color indexed="81"/>
            <rFont val="Arial"/>
            <family val="2"/>
          </rPr>
          <t>1 - 2,444,263_x000D_
2 - 2,441,263_x000D_
3 - 2,446,854_x000D_
4 - 2,446,854_x000D_
5 - 2,427,268_x000D_
6 - 2,410,889</t>
        </r>
      </text>
    </comment>
    <comment ref="E37" authorId="0" shapeId="0" xr:uid="{7B096C2F-3A2E-4696-8ACB-823991BB2749}">
      <text>
        <r>
          <rPr>
            <sz val="10"/>
            <color indexed="81"/>
            <rFont val="Arial"/>
            <family val="2"/>
          </rPr>
          <t>Original - _x000D_
1,215,192_x000D_
Change Order - _x000D_
74,992</t>
        </r>
      </text>
    </comment>
    <comment ref="F37" authorId="0" shapeId="0" xr:uid="{A0161FA0-9DB1-4B7D-9EE1-3162021105F3}">
      <text>
        <r>
          <rPr>
            <sz val="10"/>
            <color indexed="81"/>
            <rFont val="Arial"/>
            <family val="2"/>
          </rPr>
          <t>1 - 0_x000D_
2 - 0_x000D_
3 - 1,290,184_x000D_
4 - 0_x000D_
5 - 0_x000D_
6 - 1,290,184</t>
        </r>
      </text>
    </comment>
    <comment ref="I37" authorId="0" shapeId="0" xr:uid="{914B6384-C300-4800-8887-DD52506F35BA}">
      <text>
        <r>
          <rPr>
            <sz val="10"/>
            <color indexed="81"/>
            <rFont val="Arial"/>
            <family val="2"/>
          </rPr>
          <t>1 - 1,290,184_x000D_
2 - 1,290,184_x000D_
3 - 1,290,184_x000D_
4 - 1,290,184_x000D_
5 - 1,290,184_x000D_
6 - 1,290,184</t>
        </r>
      </text>
    </comment>
    <comment ref="L37" authorId="0" shapeId="0" xr:uid="{91ED58C2-449F-469A-AE05-E16CDE8F0AEC}">
      <text>
        <r>
          <rPr>
            <sz val="10"/>
            <color indexed="81"/>
            <rFont val="Arial"/>
            <family val="2"/>
          </rPr>
          <t>1 - 0_x000D_
2 - 0_x000D_
3 - 1,039,279_x000D_
4 - 0_x000D_
5 - 0_x000D_
6 - 1,045,184</t>
        </r>
      </text>
    </comment>
    <comment ref="M37" authorId="0" shapeId="0" xr:uid="{A26C20E1-0E3E-4FB9-881C-DB171D8C1E96}">
      <text>
        <r>
          <rPr>
            <sz val="10"/>
            <color indexed="81"/>
            <rFont val="Arial"/>
            <family val="2"/>
          </rPr>
          <t>1 - 1,039,376_x000D_
2 - 1,039,376_x000D_
3 - 1,039,279_x000D_
4 - 1,040,184_x000D_
5 - 1,040,184_x000D_
6 - 1,045,184</t>
        </r>
      </text>
    </comment>
    <comment ref="E38" authorId="0" shapeId="0" xr:uid="{ADE9C151-58A3-46E9-B1F6-9D934F1B0099}">
      <text>
        <r>
          <rPr>
            <sz val="10"/>
            <color indexed="81"/>
            <rFont val="Arial"/>
            <family val="2"/>
          </rPr>
          <t>Original - _x000D_
1,580,400_x000D_
Change Order - _x000D_
282,666</t>
        </r>
      </text>
    </comment>
    <comment ref="F38" authorId="0" shapeId="0" xr:uid="{767D88FB-E76A-496C-A1CB-EAA0E1F092C6}">
      <text>
        <r>
          <rPr>
            <sz val="10"/>
            <color indexed="81"/>
            <rFont val="Arial"/>
            <family val="2"/>
          </rPr>
          <t>1 - 0_x000D_
2 - 0_x000D_
3 - 1,868,949_x000D_
4 - 0_x000D_
5 - 0_x000D_
6 - 1,863,066</t>
        </r>
      </text>
    </comment>
    <comment ref="I38" authorId="0" shapeId="0" xr:uid="{361E930C-4FA2-48F5-AD1C-7021D3736746}">
      <text>
        <r>
          <rPr>
            <sz val="10"/>
            <color indexed="81"/>
            <rFont val="Arial"/>
            <family val="2"/>
          </rPr>
          <t>1 - 1,870,915_x000D_
2 - 1,870,915_x000D_
3 - 1,868,949_x000D_
4 - 1,868,949_x000D_
5 - 1,879,632_x000D_
6 - 1,863,066</t>
        </r>
      </text>
    </comment>
    <comment ref="L38" authorId="0" shapeId="0" xr:uid="{ACE953FD-AB73-46D0-AF98-12DDF3D99075}">
      <text>
        <r>
          <rPr>
            <sz val="10"/>
            <color indexed="81"/>
            <rFont val="Arial"/>
            <family val="2"/>
          </rPr>
          <t>1 - 0_x000D_
2 - 0_x000D_
3 - 1,634,628_x000D_
4 - 0_x000D_
5 - 0_x000D_
6 - 1,703,066</t>
        </r>
      </text>
    </comment>
    <comment ref="M38" authorId="0" shapeId="0" xr:uid="{64F4604B-2756-4E56-8F04-7CB5B1D8F0F3}">
      <text>
        <r>
          <rPr>
            <sz val="10"/>
            <color indexed="81"/>
            <rFont val="Arial"/>
            <family val="2"/>
          </rPr>
          <t>1 - 1,633,530_x000D_
2 - 1,636,594_x000D_
3 - 1,634,628_x000D_
4 - 1,643,949_x000D_
5 - 1,719,632_x000D_
6 - 1,703,066</t>
        </r>
      </text>
    </comment>
    <comment ref="F39" authorId="0" shapeId="0" xr:uid="{91C3D6D5-9B4F-4EF5-AE55-C4D8E5D4E254}">
      <text>
        <r>
          <rPr>
            <sz val="10"/>
            <color indexed="81"/>
            <rFont val="Arial"/>
            <family val="2"/>
          </rPr>
          <t>1 - 0_x000D_
2 - 0_x000D_
3 - 1,641,800_x000D_
4 - 0_x000D_
5 - 0_x000D_
6 - 1,641,800</t>
        </r>
      </text>
    </comment>
    <comment ref="I39" authorId="0" shapeId="0" xr:uid="{ECEE6D81-ED26-4AC9-80E9-84285CC00239}">
      <text>
        <r>
          <rPr>
            <sz val="10"/>
            <color indexed="81"/>
            <rFont val="Arial"/>
            <family val="2"/>
          </rPr>
          <t>1 - 1,641,800_x000D_
2 - 1,641,800_x000D_
3 - 1,641,800_x000D_
4 - 1,641,800_x000D_
5 - 1,641,800_x000D_
6 - 1,641,800</t>
        </r>
      </text>
    </comment>
    <comment ref="L39" authorId="0" shapeId="0" xr:uid="{53ADA747-994E-46DD-BECD-B87AFB804EDC}">
      <text>
        <r>
          <rPr>
            <sz val="10"/>
            <color indexed="81"/>
            <rFont val="Arial"/>
            <family val="2"/>
          </rPr>
          <t>1 - 0_x000D_
2 - 0_x000D_
3 - 1,381,800_x000D_
4 - 0_x000D_
5 - 0_x000D_
6 - 1,416,800</t>
        </r>
      </text>
    </comment>
    <comment ref="M39" authorId="0" shapeId="0" xr:uid="{CE934CE4-942C-496C-937A-1716C7843E44}">
      <text>
        <r>
          <rPr>
            <sz val="10"/>
            <color indexed="81"/>
            <rFont val="Arial"/>
            <family val="2"/>
          </rPr>
          <t>1 - 1,381,800_x000D_
2 - 1,381,800_x000D_
3 - 1,381,800_x000D_
4 - 1,381,800_x000D_
5 - 1,416,800_x000D_
6 - 1,416,800</t>
        </r>
      </text>
    </comment>
    <comment ref="E40" authorId="0" shapeId="0" xr:uid="{0AE93339-A0AF-4A54-9C9E-3E13518CC8AB}">
      <text>
        <r>
          <rPr>
            <sz val="10"/>
            <color indexed="81"/>
            <rFont val="Arial"/>
            <family val="2"/>
          </rPr>
          <t>Original - _x000D_
299,326_x000D_
Change Order - _x000D_
14,760</t>
        </r>
      </text>
    </comment>
    <comment ref="F40" authorId="0" shapeId="0" xr:uid="{1A162B36-3D19-4C65-ACA7-7AB2991086F9}">
      <text>
        <r>
          <rPr>
            <sz val="10"/>
            <color indexed="81"/>
            <rFont val="Arial"/>
            <family val="2"/>
          </rPr>
          <t>1 - 0_x000D_
2 - 0_x000D_
3 - 314,086_x000D_
4 - 0_x000D_
5 - 0_x000D_
6 - 328,500</t>
        </r>
      </text>
    </comment>
    <comment ref="I40" authorId="0" shapeId="0" xr:uid="{880268E6-01DF-42A9-A939-788EEF511180}">
      <text>
        <r>
          <rPr>
            <sz val="10"/>
            <color indexed="81"/>
            <rFont val="Arial"/>
            <family val="2"/>
          </rPr>
          <t>1 - 314,086_x000D_
2 - 314,086_x000D_
3 - 314,086_x000D_
4 - 314,086_x000D_
5 - 314,086_x000D_
6 - 328,500</t>
        </r>
      </text>
    </comment>
    <comment ref="L40" authorId="0" shapeId="0" xr:uid="{2E00BA20-1D97-4E66-92FC-97FD17B0C437}">
      <text>
        <r>
          <rPr>
            <sz val="10"/>
            <color indexed="81"/>
            <rFont val="Arial"/>
            <family val="2"/>
          </rPr>
          <t>1 - 0_x000D_
2 - 0_x000D_
3 - 290,726_x000D_
4 - 0_x000D_
5 - 0_x000D_
6 - 305,140</t>
        </r>
      </text>
    </comment>
    <comment ref="M40" authorId="0" shapeId="0" xr:uid="{F2D9F3F0-B73A-4B02-B3CE-FBA54377922B}">
      <text>
        <r>
          <rPr>
            <sz val="10"/>
            <color indexed="81"/>
            <rFont val="Arial"/>
            <family val="2"/>
          </rPr>
          <t>1 - 290,726_x000D_
2 - 290,726_x000D_
3 - 290,726_x000D_
4 - 290,726_x000D_
5 - 290,726_x000D_
6 - 305,140</t>
        </r>
      </text>
    </comment>
    <comment ref="E41" authorId="0" shapeId="0" xr:uid="{E813E142-60E8-4C3F-96F0-9246431653B8}">
      <text>
        <r>
          <rPr>
            <sz val="10"/>
            <color indexed="81"/>
            <rFont val="Arial"/>
            <family val="2"/>
          </rPr>
          <t>Original - _x000D_
253,700_x000D_
Change Order - _x000D_
20,466</t>
        </r>
      </text>
    </comment>
    <comment ref="F41" authorId="0" shapeId="0" xr:uid="{962CE491-43B1-4413-9379-2381C843121E}">
      <text>
        <r>
          <rPr>
            <sz val="10"/>
            <color indexed="81"/>
            <rFont val="Arial"/>
            <family val="2"/>
          </rPr>
          <t>1 - 0_x000D_
2 - 0_x000D_
3 - 274,166_x000D_
4 - 0_x000D_
5 - 0_x000D_
6 - 274,166</t>
        </r>
      </text>
    </comment>
    <comment ref="I41" authorId="0" shapeId="0" xr:uid="{8AB127C3-B615-4B3E-9B34-278486AB24E4}">
      <text>
        <r>
          <rPr>
            <sz val="10"/>
            <color indexed="81"/>
            <rFont val="Arial"/>
            <family val="2"/>
          </rPr>
          <t>1 - 274,166_x000D_
2 - 274,166_x000D_
3 - 274,166_x000D_
4 - 274,166_x000D_
5 - 274,166_x000D_
6 - 274,166</t>
        </r>
      </text>
    </comment>
    <comment ref="L41" authorId="0" shapeId="0" xr:uid="{33C2EA5C-DA39-4215-8063-26234D8AC59A}">
      <text>
        <r>
          <rPr>
            <sz val="10"/>
            <color indexed="81"/>
            <rFont val="Arial"/>
            <family val="2"/>
          </rPr>
          <t>1 - 0_x000D_
2 - 0_x000D_
3 - 267,282_x000D_
4 - 0_x000D_
5 - 0_x000D_
6 - 267,282</t>
        </r>
      </text>
    </comment>
    <comment ref="M41" authorId="0" shapeId="0" xr:uid="{359C96C8-DD16-4A28-B164-758E16EB0734}">
      <text>
        <r>
          <rPr>
            <sz val="10"/>
            <color indexed="81"/>
            <rFont val="Arial"/>
            <family val="2"/>
          </rPr>
          <t>1 - 267,282_x000D_
2 - 267,282_x000D_
3 - 267,282_x000D_
4 - 267,282_x000D_
5 - 267,282_x000D_
6 - 267,282</t>
        </r>
      </text>
    </comment>
    <comment ref="E42" authorId="0" shapeId="0" xr:uid="{7AAEF997-E315-4D52-B2FE-6E289B804CF2}">
      <text>
        <r>
          <rPr>
            <sz val="10"/>
            <color indexed="81"/>
            <rFont val="Arial"/>
            <family val="2"/>
          </rPr>
          <t>Original - _x000D_
264,800_x000D_
Change Order - _x000D_
14,444</t>
        </r>
      </text>
    </comment>
    <comment ref="F42" authorId="0" shapeId="0" xr:uid="{DA8A966B-01ED-4EB2-8DCD-47023A2410E9}">
      <text>
        <r>
          <rPr>
            <sz val="10"/>
            <color indexed="81"/>
            <rFont val="Arial"/>
            <family val="2"/>
          </rPr>
          <t>1 - 0_x000D_
2 - 0_x000D_
3 - 279,244_x000D_
4 - 0_x000D_
5 - 0_x000D_
6 - 279,244</t>
        </r>
      </text>
    </comment>
    <comment ref="I42" authorId="0" shapeId="0" xr:uid="{33D15B01-0D3C-4221-ACEF-77848DBEE80D}">
      <text>
        <r>
          <rPr>
            <sz val="10"/>
            <color indexed="81"/>
            <rFont val="Arial"/>
            <family val="2"/>
          </rPr>
          <t>1 - 279,244_x000D_
2 - 279,244_x000D_
3 - 279,244_x000D_
4 - 279,244_x000D_
5 - 279,244_x000D_
6 - 279,244</t>
        </r>
      </text>
    </comment>
    <comment ref="L42" authorId="0" shapeId="0" xr:uid="{8B744AFC-0DB2-4164-8812-7BB44558AE9C}">
      <text>
        <r>
          <rPr>
            <sz val="10"/>
            <color indexed="81"/>
            <rFont val="Arial"/>
            <family val="2"/>
          </rPr>
          <t>1 - 0_x000D_
2 - 0_x000D_
3 - 251,088_x000D_
4 - 0_x000D_
5 - 0_x000D_
6 - 251,088</t>
        </r>
      </text>
    </comment>
    <comment ref="M42" authorId="0" shapeId="0" xr:uid="{ED346790-301A-4D9E-811B-AFD2428CD91B}">
      <text>
        <r>
          <rPr>
            <sz val="10"/>
            <color indexed="81"/>
            <rFont val="Arial"/>
            <family val="2"/>
          </rPr>
          <t>1 - 251,088_x000D_
2 - 251,088_x000D_
3 - 251,088_x000D_
4 - 251,088_x000D_
5 - 251,088_x000D_
6 - 251,088</t>
        </r>
      </text>
    </comment>
    <comment ref="E43" authorId="0" shapeId="0" xr:uid="{9FC64D63-31B3-4B51-A949-C54F3DCF375A}">
      <text>
        <r>
          <rPr>
            <sz val="10"/>
            <color indexed="81"/>
            <rFont val="Arial"/>
            <family val="2"/>
          </rPr>
          <t>Original - _x000D_
550,900_x000D_
Change Order - _x000D_
199,278</t>
        </r>
      </text>
    </comment>
    <comment ref="F43" authorId="0" shapeId="0" xr:uid="{D750A201-D707-4D72-AC33-00CD454CAFD6}">
      <text>
        <r>
          <rPr>
            <sz val="10"/>
            <color indexed="81"/>
            <rFont val="Arial"/>
            <family val="2"/>
          </rPr>
          <t>1 - 0_x000D_
2 - 0_x000D_
3 - 741,756_x000D_
4 - 0_x000D_
5 - 0_x000D_
6 - 576,850</t>
        </r>
      </text>
    </comment>
    <comment ref="I43" authorId="0" shapeId="0" xr:uid="{40A06960-0D3F-4298-BE3E-D322ACCFAF35}">
      <text>
        <r>
          <rPr>
            <sz val="10"/>
            <color indexed="81"/>
            <rFont val="Arial"/>
            <family val="2"/>
          </rPr>
          <t>1 - 798,055_x000D_
2 - 777,484_x000D_
3 - 741,756_x000D_
4 - 741,756_x000D_
5 - 741,756_x000D_
6 - 576,850</t>
        </r>
      </text>
    </comment>
    <comment ref="L43" authorId="0" shapeId="0" xr:uid="{5674A979-BF27-4AB2-8BB2-37E5E9779599}">
      <text>
        <r>
          <rPr>
            <sz val="10"/>
            <color indexed="81"/>
            <rFont val="Arial"/>
            <family val="2"/>
          </rPr>
          <t>1 - 0_x000D_
2 - 0_x000D_
3 - 655,756_x000D_
4 - 0_x000D_
5 - 0_x000D_
6 - 516,850</t>
        </r>
      </text>
    </comment>
    <comment ref="M43" authorId="0" shapeId="0" xr:uid="{A2F5B4BA-9FD5-4715-BDB2-F2B3AED85DC0}">
      <text>
        <r>
          <rPr>
            <sz val="10"/>
            <color indexed="81"/>
            <rFont val="Arial"/>
            <family val="2"/>
          </rPr>
          <t>1 - 710,055_x000D_
2 - 689,484_x000D_
3 - 655,756_x000D_
4 - 655,756_x000D_
5 - 659,756_x000D_
6 - 516,850</t>
        </r>
      </text>
    </comment>
    <comment ref="F44" authorId="0" shapeId="0" xr:uid="{9A371FE2-512D-4747-9F38-FCD7070D83DC}">
      <text>
        <r>
          <rPr>
            <sz val="10"/>
            <color indexed="81"/>
            <rFont val="Arial"/>
            <family val="2"/>
          </rPr>
          <t>1 - 0_x000D_
2 - 0_x000D_
3 - 29,838_x000D_
4 - 0_x000D_
5 - 0_x000D_
6 - 29,838</t>
        </r>
      </text>
    </comment>
    <comment ref="I44" authorId="0" shapeId="0" xr:uid="{1831907D-39FB-44C3-8E73-C0DE1908DB4E}">
      <text>
        <r>
          <rPr>
            <sz val="10"/>
            <color indexed="81"/>
            <rFont val="Arial"/>
            <family val="2"/>
          </rPr>
          <t>1 - 29,838_x000D_
2 - 29,838_x000D_
3 - 29,838_x000D_
4 - 29,838_x000D_
5 - 29,838_x000D_
6 - 29,838</t>
        </r>
      </text>
    </comment>
    <comment ref="L44" authorId="0" shapeId="0" xr:uid="{149C4BED-ABB1-45CD-B094-5ABFCA076B36}">
      <text>
        <r>
          <rPr>
            <sz val="10"/>
            <color indexed="81"/>
            <rFont val="Arial"/>
            <family val="2"/>
          </rPr>
          <t>1 - 0_x000D_
2 - 0_x000D_
3 - 26,088_x000D_
4 - 0_x000D_
5 - 0_x000D_
6 - 26,088</t>
        </r>
      </text>
    </comment>
    <comment ref="M44" authorId="0" shapeId="0" xr:uid="{189E5167-1F45-4B33-B41E-5115FDA3A755}">
      <text>
        <r>
          <rPr>
            <sz val="10"/>
            <color indexed="81"/>
            <rFont val="Arial"/>
            <family val="2"/>
          </rPr>
          <t>1 - 26,088_x000D_
2 - 26,088_x000D_
3 - 26,088_x000D_
4 - 26,088_x000D_
5 - 26,088_x000D_
6 - 26,088</t>
        </r>
      </text>
    </comment>
    <comment ref="I45" authorId="0" shapeId="0" xr:uid="{7D324389-0F53-45D6-8683-C09D7F660593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45" authorId="0" shapeId="0" xr:uid="{8D4C9458-C00C-4ABE-A2E7-8806486E3DA1}">
      <text>
        <r>
          <rPr>
            <sz val="10"/>
            <color indexed="81"/>
            <rFont val="Arial"/>
            <family val="2"/>
          </rPr>
          <t>1 - 0_x000D_
2 - 0_x000D_
3 - 764,122_x000D_
4 - 0_x000D_
5 - 0_x000D_
6 - 498,447</t>
        </r>
      </text>
    </comment>
    <comment ref="M45" authorId="0" shapeId="0" xr:uid="{D2A4EE42-C80F-4111-B7C7-529E0B9D2ADA}">
      <text>
        <r>
          <rPr>
            <sz val="10"/>
            <color indexed="81"/>
            <rFont val="Arial"/>
            <family val="2"/>
          </rPr>
          <t>1 - 965,154_x000D_
2 - 881,266_x000D_
3 - 764,122_x000D_
4 - 669,755_x000D_
5 - 579,695_x000D_
6 - 498,447</t>
        </r>
      </text>
    </comment>
    <comment ref="I46" authorId="0" shapeId="0" xr:uid="{3559896A-4EC7-4856-80B4-6D116C052CC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46" authorId="0" shapeId="0" xr:uid="{054E807D-2DDD-48BA-BEDA-8288B4F85097}">
      <text>
        <r>
          <rPr>
            <sz val="10"/>
            <color indexed="81"/>
            <rFont val="Arial"/>
            <family val="2"/>
          </rPr>
          <t>1 - 0_x000D_
2 - 0_x000D_
3 - 282,753_x000D_
4 - 0_x000D_
5 - 0_x000D_
6 - 180,482</t>
        </r>
      </text>
    </comment>
    <comment ref="M46" authorId="0" shapeId="0" xr:uid="{C993A2DE-B4AF-4158-B9A4-535C7ECE59B4}">
      <text>
        <r>
          <rPr>
            <sz val="10"/>
            <color indexed="81"/>
            <rFont val="Arial"/>
            <family val="2"/>
          </rPr>
          <t>1 - 350,911_x000D_
2 - 303,806_x000D_
3 - 282,753_x000D_
4 - 261,424_x000D_
5 - 230,790_x000D_
6 - 180,482</t>
        </r>
      </text>
    </comment>
    <comment ref="F47" authorId="0" shapeId="0" xr:uid="{9A22EB5F-B391-48FB-8CC3-191F8A103608}">
      <text>
        <r>
          <rPr>
            <sz val="10"/>
            <color indexed="81"/>
            <rFont val="Arial"/>
            <family val="2"/>
          </rPr>
          <t>1 - 0_x000D_
2 - 0_x000D_
3 - 42,453_x000D_
4 - 0_x000D_
5 - 0_x000D_
6 - 30,579</t>
        </r>
      </text>
    </comment>
    <comment ref="I47" authorId="0" shapeId="0" xr:uid="{0DC969B0-EFE0-4E3C-B679-4ACDF97F9AFB}">
      <text>
        <r>
          <rPr>
            <sz val="10"/>
            <color indexed="81"/>
            <rFont val="Arial"/>
            <family val="2"/>
          </rPr>
          <t>1 - 49,641_x000D_
2 - 50,000_x000D_
3 - 42,453_x000D_
4 - 30,579_x000D_
5 - 30,579_x000D_
6 - 30,579</t>
        </r>
      </text>
    </comment>
    <comment ref="L47" authorId="0" shapeId="0" xr:uid="{0D068224-FE9C-449E-B163-8BC31FEF6E86}">
      <text>
        <r>
          <rPr>
            <sz val="10"/>
            <color indexed="81"/>
            <rFont val="Arial"/>
            <family val="2"/>
          </rPr>
          <t>1 - 0_x000D_
2 - 0_x000D_
3 - 35,953_x000D_
4 - 0_x000D_
5 - 0_x000D_
6 - 25,272</t>
        </r>
      </text>
    </comment>
    <comment ref="M47" authorId="0" shapeId="0" xr:uid="{50845215-96E5-47FF-9D74-D00064CF1ECE}">
      <text>
        <r>
          <rPr>
            <sz val="10"/>
            <color indexed="81"/>
            <rFont val="Arial"/>
            <family val="2"/>
          </rPr>
          <t>1 - 45,194_x000D_
2 - 45,000_x000D_
3 - 35,953_x000D_
4 - 25,272_x000D_
5 - 25,272_x000D_
6 - 25,272</t>
        </r>
      </text>
    </comment>
    <comment ref="E48" authorId="0" shapeId="0" xr:uid="{7B344413-14EF-4BA2-AE05-81CD715EAE60}">
      <text>
        <r>
          <rPr>
            <sz val="10"/>
            <color indexed="81"/>
            <rFont val="Arial"/>
            <family val="2"/>
          </rPr>
          <t>Original - _x000D_
426,800_x000D_
Change Order - _x000D_
24,454</t>
        </r>
      </text>
    </comment>
    <comment ref="F48" authorId="0" shapeId="0" xr:uid="{7F1071DF-3F34-406C-ABB1-CEB8AC89FDDB}">
      <text>
        <r>
          <rPr>
            <sz val="10"/>
            <color indexed="81"/>
            <rFont val="Arial"/>
            <family val="2"/>
          </rPr>
          <t>1 - 0_x000D_
2 - 0_x000D_
3 - 426,800_x000D_
4 - 0_x000D_
5 - 0_x000D_
6 - 426,800</t>
        </r>
      </text>
    </comment>
    <comment ref="I48" authorId="0" shapeId="0" xr:uid="{FF2CAD55-F02A-4060-A281-74368726140F}">
      <text>
        <r>
          <rPr>
            <sz val="10"/>
            <color indexed="81"/>
            <rFont val="Arial"/>
            <family val="2"/>
          </rPr>
          <t>1 - 451,254_x000D_
2 - 442,074_x000D_
3 - 426,800_x000D_
4 - 426,800_x000D_
5 - 426,800_x000D_
6 - 426,800</t>
        </r>
      </text>
    </comment>
    <comment ref="L48" authorId="0" shapeId="0" xr:uid="{80A2F46B-4C50-4A37-9ABF-ED868C9A5654}">
      <text>
        <r>
          <rPr>
            <sz val="10"/>
            <color indexed="81"/>
            <rFont val="Arial"/>
            <family val="2"/>
          </rPr>
          <t>1 - 0_x000D_
2 - 0_x000D_
3 - 402,983_x000D_
4 - 0_x000D_
5 - 0_x000D_
6 - 402,983</t>
        </r>
      </text>
    </comment>
    <comment ref="M48" authorId="0" shapeId="0" xr:uid="{D98C2F32-6F0E-42EE-8B31-4A1CD03B5033}">
      <text>
        <r>
          <rPr>
            <sz val="10"/>
            <color indexed="81"/>
            <rFont val="Arial"/>
            <family val="2"/>
          </rPr>
          <t>1 - 416,254_x000D_
2 - 414,074_x000D_
3 - 402,983_x000D_
4 - 402,983_x000D_
5 - 402,983_x000D_
6 - 402,983</t>
        </r>
      </text>
    </comment>
    <comment ref="F49" authorId="0" shapeId="0" xr:uid="{56019D91-EC2C-4C6B-BCB9-4658FC15D260}">
      <text>
        <r>
          <rPr>
            <sz val="10"/>
            <color indexed="81"/>
            <rFont val="Arial"/>
            <family val="2"/>
          </rPr>
          <t>1 - 0_x000D_
2 - 0_x000D_
3 - 23,957_x000D_
4 - 0_x000D_
5 - 0_x000D_
6 - 23,957</t>
        </r>
      </text>
    </comment>
    <comment ref="I49" authorId="0" shapeId="0" xr:uid="{A363CE29-D3E2-4987-8F95-2600FC1E682B}">
      <text>
        <r>
          <rPr>
            <sz val="10"/>
            <color indexed="81"/>
            <rFont val="Arial"/>
            <family val="2"/>
          </rPr>
          <t>1 - 23,957_x000D_
2 - 23,957_x000D_
3 - 23,957_x000D_
4 - 23,957_x000D_
5 - 23,957_x000D_
6 - 23,957</t>
        </r>
      </text>
    </comment>
    <comment ref="L49" authorId="0" shapeId="0" xr:uid="{8F60009A-CBB8-470D-9A54-3BFC9D6DA83B}">
      <text>
        <r>
          <rPr>
            <sz val="10"/>
            <color indexed="81"/>
            <rFont val="Arial"/>
            <family val="2"/>
          </rPr>
          <t>1 - 0_x000D_
2 - 0_x000D_
3 - 7,390_x000D_
4 - 0_x000D_
5 - 0_x000D_
6 - 7,390</t>
        </r>
      </text>
    </comment>
    <comment ref="M49" authorId="0" shapeId="0" xr:uid="{C8739EBD-2E5F-4776-BC37-BCA31E8875D0}">
      <text>
        <r>
          <rPr>
            <sz val="10"/>
            <color indexed="81"/>
            <rFont val="Arial"/>
            <family val="2"/>
          </rPr>
          <t>1 - 7,505_x000D_
2 - 7,505_x000D_
3 - 7,390_x000D_
4 - 7,390_x000D_
5 - 7,390_x000D_
6 - 7,390</t>
        </r>
      </text>
    </comment>
    <comment ref="F50" authorId="0" shapeId="0" xr:uid="{3B432376-C7C1-47C4-B47F-1830954F85F1}">
      <text>
        <r>
          <rPr>
            <sz val="10"/>
            <color indexed="81"/>
            <rFont val="Arial"/>
            <family val="2"/>
          </rPr>
          <t>1 - 0_x000D_
2 - 0_x000D_
3 - 135,000_x000D_
4 - 0_x000D_
5 - 0_x000D_
6 - 132,492</t>
        </r>
      </text>
    </comment>
    <comment ref="I50" authorId="0" shapeId="0" xr:uid="{0C5ECB26-72CE-4194-811C-FC165C5C8012}">
      <text>
        <r>
          <rPr>
            <sz val="10"/>
            <color indexed="81"/>
            <rFont val="Arial"/>
            <family val="2"/>
          </rPr>
          <t>1 - 132,492_x000D_
2 - 132,492_x000D_
3 - 135,000_x000D_
4 - 132,492_x000D_
5 - 132,492_x000D_
6 - 132,492</t>
        </r>
      </text>
    </comment>
    <comment ref="L50" authorId="0" shapeId="0" xr:uid="{CD5BC37D-F792-462A-9770-122B72F702FA}">
      <text>
        <r>
          <rPr>
            <sz val="10"/>
            <color indexed="81"/>
            <rFont val="Arial"/>
            <family val="2"/>
          </rPr>
          <t>1 - 0_x000D_
2 - 0_x000D_
3 - 118,708_x000D_
4 - 0_x000D_
5 - 0_x000D_
6 - 116,200</t>
        </r>
      </text>
    </comment>
    <comment ref="M50" authorId="0" shapeId="0" xr:uid="{08A09511-ECA1-4115-9D93-BC94CB8B864D}">
      <text>
        <r>
          <rPr>
            <sz val="10"/>
            <color indexed="81"/>
            <rFont val="Arial"/>
            <family val="2"/>
          </rPr>
          <t>1 - 116,973_x000D_
2 - 116,973_x000D_
3 - 118,708_x000D_
4 - 117,692_x000D_
5 - 116,570_x000D_
6 - 116,200</t>
        </r>
      </text>
    </comment>
    <comment ref="F51" authorId="0" shapeId="0" xr:uid="{A6E83106-AB08-495A-A423-4DE849C75402}">
      <text>
        <r>
          <rPr>
            <sz val="10"/>
            <color indexed="81"/>
            <rFont val="Arial"/>
            <family val="2"/>
          </rPr>
          <t>1 - 0_x000D_
2 - 0_x000D_
3 - 16,666_x000D_
4 - 0_x000D_
5 - 0_x000D_
6 - 16,666</t>
        </r>
      </text>
    </comment>
    <comment ref="I51" authorId="0" shapeId="0" xr:uid="{E82C73FF-BC19-4B23-ABCA-7D09B4F17737}">
      <text>
        <r>
          <rPr>
            <sz val="10"/>
            <color indexed="81"/>
            <rFont val="Arial"/>
            <family val="2"/>
          </rPr>
          <t>1 - 16,666_x000D_
2 - 16,666_x000D_
3 - 16,666_x000D_
4 - 16,666_x000D_
5 - 16,666_x000D_
6 - 16,666</t>
        </r>
      </text>
    </comment>
    <comment ref="L51" authorId="0" shapeId="0" xr:uid="{606EDA75-D877-4F01-A1CE-9E5456FACDFD}">
      <text>
        <r>
          <rPr>
            <sz val="10"/>
            <color indexed="81"/>
            <rFont val="Arial"/>
            <family val="2"/>
          </rPr>
          <t>1 - 0_x000D_
2 - 0_x000D_
3 - 16,096_x000D_
4 - 0_x000D_
5 - 0_x000D_
6 - 16,096</t>
        </r>
      </text>
    </comment>
    <comment ref="M51" authorId="0" shapeId="0" xr:uid="{5FB3C1CF-5BB0-449F-A916-04598D828744}">
      <text>
        <r>
          <rPr>
            <sz val="10"/>
            <color indexed="81"/>
            <rFont val="Arial"/>
            <family val="2"/>
          </rPr>
          <t>1 - 16,096_x000D_
2 - 16,096_x000D_
3 - 16,096_x000D_
4 - 16,096_x000D_
5 - 16,096_x000D_
6 - 16,096</t>
        </r>
      </text>
    </comment>
    <comment ref="F52" authorId="0" shapeId="0" xr:uid="{40B0B5CE-49B8-4377-A652-00F8FEE0706A}">
      <text>
        <r>
          <rPr>
            <sz val="10"/>
            <color indexed="81"/>
            <rFont val="Arial"/>
            <family val="2"/>
          </rPr>
          <t>1 - 0_x000D_
2 - 0_x000D_
3 - 14,152_x000D_
4 - 0_x000D_
5 - 0_x000D_
6 - 14,152</t>
        </r>
      </text>
    </comment>
    <comment ref="I52" authorId="0" shapeId="0" xr:uid="{286DADDC-6096-4D5F-9418-8CA5CA996638}">
      <text>
        <r>
          <rPr>
            <sz val="10"/>
            <color indexed="81"/>
            <rFont val="Arial"/>
            <family val="2"/>
          </rPr>
          <t>1 - 14,152_x000D_
2 - 14,152_x000D_
3 - 14,152_x000D_
4 - 14,152_x000D_
5 - 14,152_x000D_
6 - 14,152</t>
        </r>
      </text>
    </comment>
    <comment ref="L52" authorId="0" shapeId="0" xr:uid="{A91FCF3E-5859-454F-9691-88339C96E1B6}">
      <text>
        <r>
          <rPr>
            <sz val="10"/>
            <color indexed="81"/>
            <rFont val="Arial"/>
            <family val="2"/>
          </rPr>
          <t>1 - 0_x000D_
2 - 0_x000D_
3 - 13,156_x000D_
4 - 0_x000D_
5 - 0_x000D_
6 - 13,156</t>
        </r>
      </text>
    </comment>
    <comment ref="M52" authorId="0" shapeId="0" xr:uid="{8D796938-E417-4FBE-B29B-E50FDDB22F8C}">
      <text>
        <r>
          <rPr>
            <sz val="10"/>
            <color indexed="81"/>
            <rFont val="Arial"/>
            <family val="2"/>
          </rPr>
          <t>1 - 13,156_x000D_
2 - 13,156_x000D_
3 - 13,156_x000D_
4 - 13,156_x000D_
5 - 13,156_x000D_
6 - 13,156</t>
        </r>
      </text>
    </comment>
    <comment ref="F53" authorId="0" shapeId="0" xr:uid="{709A5645-FEB6-4ADE-91AE-F1DE3855763E}">
      <text>
        <r>
          <rPr>
            <sz val="10"/>
            <color indexed="81"/>
            <rFont val="Arial"/>
            <family val="2"/>
          </rPr>
          <t>1 - 0_x000D_
2 - 0_x000D_
3 - 11,303_x000D_
4 - 0_x000D_
5 - 0_x000D_
6 - 11,303</t>
        </r>
      </text>
    </comment>
    <comment ref="I53" authorId="0" shapeId="0" xr:uid="{1B9D0BDD-A23A-4041-8F3D-5D588EC92462}">
      <text>
        <r>
          <rPr>
            <sz val="10"/>
            <color indexed="81"/>
            <rFont val="Arial"/>
            <family val="2"/>
          </rPr>
          <t>1 - 11,303_x000D_
2 - 11,303_x000D_
3 - 11,303_x000D_
4 - 11,303_x000D_
5 - 11,303_x000D_
6 - 11,303</t>
        </r>
      </text>
    </comment>
    <comment ref="L53" authorId="0" shapeId="0" xr:uid="{D86FD798-9638-4BF9-B173-623A5450C922}">
      <text>
        <r>
          <rPr>
            <sz val="10"/>
            <color indexed="81"/>
            <rFont val="Arial"/>
            <family val="2"/>
          </rPr>
          <t>1 - 0_x000D_
2 - 0_x000D_
3 - 8,288_x000D_
4 - 0_x000D_
5 - 0_x000D_
6 - 8,288</t>
        </r>
      </text>
    </comment>
    <comment ref="M53" authorId="0" shapeId="0" xr:uid="{B8E59806-17FE-495C-B22A-42BC943E43BD}">
      <text>
        <r>
          <rPr>
            <sz val="10"/>
            <color indexed="81"/>
            <rFont val="Arial"/>
            <family val="2"/>
          </rPr>
          <t>1 - 8,288_x000D_
2 - 8,288_x000D_
3 - 8,288_x000D_
4 - 8,288_x000D_
5 - 8,288_x000D_
6 - 8,288</t>
        </r>
      </text>
    </comment>
    <comment ref="F54" authorId="0" shapeId="0" xr:uid="{22B2B3F9-17F8-4752-9C14-688975E4712A}">
      <text>
        <r>
          <rPr>
            <sz val="10"/>
            <color indexed="81"/>
            <rFont val="Arial"/>
            <family val="2"/>
          </rPr>
          <t>1 - 0_x000D_
2 - 0_x000D_
3 - 1,136,503_x000D_
4 - 0_x000D_
5 - 0_x000D_
6 - 1,136,503</t>
        </r>
      </text>
    </comment>
    <comment ref="I54" authorId="0" shapeId="0" xr:uid="{9609AD59-41CD-4065-B89A-192967CA3B90}">
      <text>
        <r>
          <rPr>
            <sz val="10"/>
            <color indexed="81"/>
            <rFont val="Arial"/>
            <family val="2"/>
          </rPr>
          <t>1 - 1,120,704_x000D_
2 - 1,136,503_x000D_
3 - 1,136,503_x000D_
4 - 1,136,503_x000D_
5 - 1,136,503_x000D_
6 - 1,136,503</t>
        </r>
      </text>
    </comment>
    <comment ref="L54" authorId="0" shapeId="0" xr:uid="{F3F890E7-9334-4E6B-854E-717371F9BD92}">
      <text>
        <r>
          <rPr>
            <sz val="10"/>
            <color indexed="81"/>
            <rFont val="Arial"/>
            <family val="2"/>
          </rPr>
          <t>1 - 0_x000D_
2 - 0_x000D_
3 - 836,503_x000D_
4 - 0_x000D_
5 - 0_x000D_
6 - 1,036,503</t>
        </r>
      </text>
    </comment>
    <comment ref="M54" authorId="0" shapeId="0" xr:uid="{9A740CF5-3886-435B-B625-72F05B92ECA0}">
      <text>
        <r>
          <rPr>
            <sz val="10"/>
            <color indexed="81"/>
            <rFont val="Arial"/>
            <family val="2"/>
          </rPr>
          <t>1 - 690,704_x000D_
2 - 736,503_x000D_
3 - 836,503_x000D_
4 - 911,503_x000D_
5 - 1,006,503_x000D_
6 - 1,036,503</t>
        </r>
      </text>
    </comment>
    <comment ref="F55" authorId="0" shapeId="0" xr:uid="{72521ECC-7594-46C9-8839-55272EDAB5E7}">
      <text>
        <r>
          <rPr>
            <sz val="10"/>
            <color indexed="81"/>
            <rFont val="Arial"/>
            <family val="2"/>
          </rPr>
          <t>1 - 0_x000D_
2 - 0_x000D_
3 - 43,047_x000D_
4 - 0_x000D_
5 - 0_x000D_
6 - 43,047</t>
        </r>
      </text>
    </comment>
    <comment ref="I55" authorId="0" shapeId="0" xr:uid="{0CF65878-E426-4DF6-9194-3628EEB3DE1D}">
      <text>
        <r>
          <rPr>
            <sz val="10"/>
            <color indexed="81"/>
            <rFont val="Arial"/>
            <family val="2"/>
          </rPr>
          <t>1 - 43,047_x000D_
2 - 43,047_x000D_
3 - 43,047_x000D_
4 - 43,047_x000D_
5 - 43,047_x000D_
6 - 43,047</t>
        </r>
      </text>
    </comment>
    <comment ref="L55" authorId="0" shapeId="0" xr:uid="{72425A6D-F745-4D0A-9A3A-156404494D2B}">
      <text>
        <r>
          <rPr>
            <sz val="10"/>
            <color indexed="81"/>
            <rFont val="Arial"/>
            <family val="2"/>
          </rPr>
          <t>1 - 0_x000D_
2 - 0_x000D_
3 - 38,542_x000D_
4 - 0_x000D_
5 - 0_x000D_
6 - 38,542</t>
        </r>
      </text>
    </comment>
    <comment ref="M55" authorId="0" shapeId="0" xr:uid="{872D67D8-7AE2-4F68-B3E9-0A57B51689E0}">
      <text>
        <r>
          <rPr>
            <sz val="10"/>
            <color indexed="81"/>
            <rFont val="Arial"/>
            <family val="2"/>
          </rPr>
          <t>1 - 38,542_x000D_
2 - 38,542_x000D_
3 - 38,542_x000D_
4 - 38,542_x000D_
5 - 38,542_x000D_
6 - 38,542</t>
        </r>
      </text>
    </comment>
    <comment ref="F56" authorId="0" shapeId="0" xr:uid="{D2C2941E-8D95-4774-8660-9E4A420E103B}">
      <text>
        <r>
          <rPr>
            <sz val="10"/>
            <color indexed="81"/>
            <rFont val="Arial"/>
            <family val="2"/>
          </rPr>
          <t>1 - 0_x000D_
2 - 0_x000D_
3 - 13,769_x000D_
4 - 0_x000D_
5 - 0_x000D_
6 - 13,769</t>
        </r>
      </text>
    </comment>
    <comment ref="I56" authorId="0" shapeId="0" xr:uid="{A7EA2C3F-25B0-4833-A4AD-FBC247BFD264}">
      <text>
        <r>
          <rPr>
            <sz val="10"/>
            <color indexed="81"/>
            <rFont val="Arial"/>
            <family val="2"/>
          </rPr>
          <t>1 - 13,769_x000D_
2 - 13,769_x000D_
3 - 13,769_x000D_
4 - 13,769_x000D_
5 - 13,769_x000D_
6 - 13,769</t>
        </r>
      </text>
    </comment>
    <comment ref="L56" authorId="0" shapeId="0" xr:uid="{DF303585-4765-4466-8C75-319ACDA2078D}">
      <text>
        <r>
          <rPr>
            <sz val="10"/>
            <color indexed="81"/>
            <rFont val="Arial"/>
            <family val="2"/>
          </rPr>
          <t>1 - 0_x000D_
2 - 0_x000D_
3 - 13,024_x000D_
4 - 0_x000D_
5 - 0_x000D_
6 - 13,024</t>
        </r>
      </text>
    </comment>
    <comment ref="M56" authorId="0" shapeId="0" xr:uid="{86829685-53CE-4ACD-99BB-C1C45C2E1BF7}">
      <text>
        <r>
          <rPr>
            <sz val="10"/>
            <color indexed="81"/>
            <rFont val="Arial"/>
            <family val="2"/>
          </rPr>
          <t>1 - 13,024_x000D_
2 - 13,024_x000D_
3 - 13,024_x000D_
4 - 13,024_x000D_
5 - 13,024_x000D_
6 - 13,024</t>
        </r>
      </text>
    </comment>
    <comment ref="F57" authorId="0" shapeId="0" xr:uid="{D723694B-BF4F-4122-A687-0A36AE0B426E}">
      <text>
        <r>
          <rPr>
            <sz val="10"/>
            <color indexed="81"/>
            <rFont val="Arial"/>
            <family val="2"/>
          </rPr>
          <t>1 - 0_x000D_
2 - 0_x000D_
3 - 1,059_x000D_
4 - 0_x000D_
5 - 0_x000D_
6 - 1,059</t>
        </r>
      </text>
    </comment>
    <comment ref="I57" authorId="0" shapeId="0" xr:uid="{0D6869E9-07B6-43B1-8FB8-78F3AEE1661D}">
      <text>
        <r>
          <rPr>
            <sz val="10"/>
            <color indexed="81"/>
            <rFont val="Arial"/>
            <family val="2"/>
          </rPr>
          <t>1 - 1,059_x000D_
2 - 1,059_x000D_
3 - 1,059_x000D_
4 - 1,059_x000D_
5 - 1,059_x000D_
6 - 1,059</t>
        </r>
      </text>
    </comment>
    <comment ref="L57" authorId="0" shapeId="0" xr:uid="{11CBC751-C8A3-457F-AB98-02A5FE2D0D6E}">
      <text>
        <r>
          <rPr>
            <sz val="10"/>
            <color indexed="81"/>
            <rFont val="Arial"/>
            <family val="2"/>
          </rPr>
          <t>1 - 0_x000D_
2 - 0_x000D_
3 - 888_x000D_
4 - 0_x000D_
5 - 0_x000D_
6 - 888</t>
        </r>
      </text>
    </comment>
    <comment ref="M57" authorId="0" shapeId="0" xr:uid="{780D822C-A944-4C8F-A2C3-016FFA8FFD62}">
      <text>
        <r>
          <rPr>
            <sz val="10"/>
            <color indexed="81"/>
            <rFont val="Arial"/>
            <family val="2"/>
          </rPr>
          <t>1 - 888_x000D_
2 - 888_x000D_
3 - 888_x000D_
4 - 888_x000D_
5 - 888_x000D_
6 - 888</t>
        </r>
      </text>
    </comment>
    <comment ref="F58" authorId="0" shapeId="0" xr:uid="{1672FBFA-053D-4DF7-B80A-8D5A963E404D}">
      <text>
        <r>
          <rPr>
            <sz val="10"/>
            <color indexed="81"/>
            <rFont val="Arial"/>
            <family val="2"/>
          </rPr>
          <t>1 - 0_x000D_
2 - 0_x000D_
3 - 3,001_x000D_
4 - 0_x000D_
5 - 0_x000D_
6 - 3,001</t>
        </r>
      </text>
    </comment>
    <comment ref="I58" authorId="0" shapeId="0" xr:uid="{2B47B36D-699F-47BD-96A6-BA58B64562E3}">
      <text>
        <r>
          <rPr>
            <sz val="10"/>
            <color indexed="81"/>
            <rFont val="Arial"/>
            <family val="2"/>
          </rPr>
          <t>1 - 3,001_x000D_
2 - 3,001_x000D_
3 - 3,001_x000D_
4 - 3,001_x000D_
5 - 3,001_x000D_
6 - 3,001</t>
        </r>
      </text>
    </comment>
    <comment ref="L58" authorId="0" shapeId="0" xr:uid="{3B76EEA3-ADE7-4666-8113-B9488BF5C842}">
      <text>
        <r>
          <rPr>
            <sz val="10"/>
            <color indexed="81"/>
            <rFont val="Arial"/>
            <family val="2"/>
          </rPr>
          <t>1 - 0_x000D_
2 - 0_x000D_
3 - 2,949_x000D_
4 - 0_x000D_
5 - 0_x000D_
6 - 2,851</t>
        </r>
      </text>
    </comment>
    <comment ref="M58" authorId="0" shapeId="0" xr:uid="{FD7A9209-D813-42D6-937E-5B38F24CAC80}">
      <text>
        <r>
          <rPr>
            <sz val="10"/>
            <color indexed="81"/>
            <rFont val="Arial"/>
            <family val="2"/>
          </rPr>
          <t>1 - 2,949_x000D_
2 - 2,949_x000D_
3 - 2,949_x000D_
4 - 2,949_x000D_
5 - 2,851_x000D_
6 - 2,851</t>
        </r>
      </text>
    </comment>
    <comment ref="F59" authorId="0" shapeId="0" xr:uid="{A2A4242B-8E14-4E61-8C0A-48197BC65750}">
      <text>
        <r>
          <rPr>
            <sz val="10"/>
            <color indexed="81"/>
            <rFont val="Arial"/>
            <family val="2"/>
          </rPr>
          <t>1 - 0_x000D_
2 - 0_x000D_
3 - 5,000_x000D_
4 - 0_x000D_
5 - 0_x000D_
6 - 5,000</t>
        </r>
      </text>
    </comment>
    <comment ref="I59" authorId="0" shapeId="0" xr:uid="{F677E275-F8A8-4A59-AA75-19041849B00D}">
      <text>
        <r>
          <rPr>
            <sz val="10"/>
            <color indexed="81"/>
            <rFont val="Arial"/>
            <family val="2"/>
          </rPr>
          <t>1 - 5,000_x000D_
2 - 5,000_x000D_
3 - 5,000_x000D_
4 - 5,000_x000D_
5 - 5,000_x000D_
6 - 5,000</t>
        </r>
      </text>
    </comment>
    <comment ref="L59" authorId="0" shapeId="0" xr:uid="{3414DFFE-24AB-4369-91CA-96A3939A1B83}">
      <text>
        <r>
          <rPr>
            <sz val="10"/>
            <color indexed="81"/>
            <rFont val="Arial"/>
            <family val="2"/>
          </rPr>
          <t>1 - 0_x000D_
2 - 0_x000D_
3 - 4,650_x000D_
4 - 0_x000D_
5 - 0_x000D_
6 - 4,650</t>
        </r>
      </text>
    </comment>
    <comment ref="M59" authorId="0" shapeId="0" xr:uid="{5154C509-F08B-449C-976B-5F4E8D4BB30A}">
      <text>
        <r>
          <rPr>
            <sz val="10"/>
            <color indexed="81"/>
            <rFont val="Arial"/>
            <family val="2"/>
          </rPr>
          <t>1 - 4,650_x000D_
2 - 4,650_x000D_
3 - 4,650_x000D_
4 - 4,650_x000D_
5 - 4,650_x000D_
6 - 4,650</t>
        </r>
      </text>
    </comment>
    <comment ref="F60" authorId="0" shapeId="0" xr:uid="{2DABC617-1E66-4104-A543-7D67559ED0C5}">
      <text>
        <r>
          <rPr>
            <sz val="10"/>
            <color indexed="81"/>
            <rFont val="Arial"/>
            <family val="2"/>
          </rPr>
          <t>1 - 0_x000D_
2 - 0_x000D_
3 - 13,434_x000D_
4 - 0_x000D_
5 - 0_x000D_
6 - 0</t>
        </r>
      </text>
    </comment>
    <comment ref="I60" authorId="0" shapeId="0" xr:uid="{1760E174-3D0F-470B-91D0-89C0A7C8CE05}">
      <text>
        <r>
          <rPr>
            <sz val="10"/>
            <color indexed="81"/>
            <rFont val="Arial"/>
            <family val="2"/>
          </rPr>
          <t>1 - 13,434_x000D_
2 - 13,434_x000D_
3 - 13,434_x000D_
4 - 13,444_x000D_
5 - 13,444_x000D_
6 - 0</t>
        </r>
      </text>
    </comment>
    <comment ref="L60" authorId="0" shapeId="0" xr:uid="{FE677C0A-C01D-4D60-8AE7-E45766DBED32}">
      <text>
        <r>
          <rPr>
            <sz val="10"/>
            <color indexed="81"/>
            <rFont val="Arial"/>
            <family val="2"/>
          </rPr>
          <t>1 - 0_x000D_
2 - 0_x000D_
3 - 12,186_x000D_
4 - 0_x000D_
5 - 0_x000D_
6 - 0</t>
        </r>
      </text>
    </comment>
    <comment ref="M60" authorId="0" shapeId="0" xr:uid="{4CDA3980-5939-47B4-8328-AB43E919AB5F}">
      <text>
        <r>
          <rPr>
            <sz val="10"/>
            <color indexed="81"/>
            <rFont val="Arial"/>
            <family val="2"/>
          </rPr>
          <t>1 - 12,186_x000D_
2 - 12,186_x000D_
3 - 12,186_x000D_
4 - 12,186_x000D_
5 - 10,712_x000D_
6 - 0</t>
        </r>
      </text>
    </comment>
    <comment ref="F61" authorId="0" shapeId="0" xr:uid="{13A21E46-BDDC-466B-95A7-45B5D5DDF6E5}">
      <text>
        <r>
          <rPr>
            <sz val="10"/>
            <color indexed="81"/>
            <rFont val="Arial"/>
            <family val="2"/>
          </rPr>
          <t>1 - 0_x000D_
2 - 0_x000D_
3 - 5,627_x000D_
4 - 0_x000D_
5 - 0_x000D_
6 - 0</t>
        </r>
      </text>
    </comment>
    <comment ref="I61" authorId="0" shapeId="0" xr:uid="{1B7F25B2-5374-47B1-9526-A8507E83767F}">
      <text>
        <r>
          <rPr>
            <sz val="10"/>
            <color indexed="81"/>
            <rFont val="Arial"/>
            <family val="2"/>
          </rPr>
          <t>1 - 5,627_x000D_
2 - 5,627_x000D_
3 - 5,627_x000D_
4 - 5,627_x000D_
5 - 4,300_x000D_
6 - 0</t>
        </r>
      </text>
    </comment>
    <comment ref="L61" authorId="0" shapeId="0" xr:uid="{3ABE38BE-039F-4F31-840F-68BD3A8B8E76}">
      <text>
        <r>
          <rPr>
            <sz val="10"/>
            <color indexed="81"/>
            <rFont val="Arial"/>
            <family val="2"/>
          </rPr>
          <t>1 - 0_x000D_
2 - 0_x000D_
3 - 4,725_x000D_
4 - 0_x000D_
5 - 0_x000D_
6 - 0</t>
        </r>
      </text>
    </comment>
    <comment ref="M61" authorId="0" shapeId="0" xr:uid="{CF1C953E-47F7-4FE3-B6B5-A86C74AD99BA}">
      <text>
        <r>
          <rPr>
            <sz val="10"/>
            <color indexed="81"/>
            <rFont val="Arial"/>
            <family val="2"/>
          </rPr>
          <t>1 - 4,725_x000D_
2 - 4,725_x000D_
3 - 4,725_x000D_
4 - 4,725_x000D_
5 - 3,799_x000D_
6 - 0</t>
        </r>
      </text>
    </comment>
    <comment ref="F62" authorId="0" shapeId="0" xr:uid="{C8256E96-E607-4855-945E-BB5E40442612}">
      <text>
        <r>
          <rPr>
            <sz val="10"/>
            <color indexed="81"/>
            <rFont val="Arial"/>
            <family val="2"/>
          </rPr>
          <t>1 - 0_x000D_
2 - 0_x000D_
3 - 14,402_x000D_
4 - 0_x000D_
5 - 0_x000D_
6 - 0</t>
        </r>
      </text>
    </comment>
    <comment ref="I62" authorId="0" shapeId="0" xr:uid="{F6000162-383E-41A6-AC15-ADD5C1353CF9}">
      <text>
        <r>
          <rPr>
            <sz val="10"/>
            <color indexed="81"/>
            <rFont val="Arial"/>
            <family val="2"/>
          </rPr>
          <t>1 - 14,402_x000D_
2 - 14,402_x000D_
3 - 14,402_x000D_
4 - 14,402_x000D_
5 - 13,000_x000D_
6 - 0</t>
        </r>
      </text>
    </comment>
    <comment ref="L62" authorId="0" shapeId="0" xr:uid="{D86DDA51-1029-40E4-B58A-516587564C6C}">
      <text>
        <r>
          <rPr>
            <sz val="10"/>
            <color indexed="81"/>
            <rFont val="Arial"/>
            <family val="2"/>
          </rPr>
          <t>1 - 0_x000D_
2 - 0_x000D_
3 - 11,468_x000D_
4 - 0_x000D_
5 - 0_x000D_
6 - 0</t>
        </r>
      </text>
    </comment>
    <comment ref="M62" authorId="0" shapeId="0" xr:uid="{7BF3351E-CC7B-45A3-A6B4-4131175C7043}">
      <text>
        <r>
          <rPr>
            <sz val="10"/>
            <color indexed="81"/>
            <rFont val="Arial"/>
            <family val="2"/>
          </rPr>
          <t>1 - 12,230_x000D_
2 - 12,230_x000D_
3 - 11,468_x000D_
4 - 11,468_x000D_
5 - 12,200_x000D_
6 - 0</t>
        </r>
      </text>
    </comment>
    <comment ref="F63" authorId="0" shapeId="0" xr:uid="{54B8E58B-DA44-4D06-93EA-0582E10E6358}">
      <text>
        <r>
          <rPr>
            <sz val="10"/>
            <color indexed="81"/>
            <rFont val="Arial"/>
            <family val="2"/>
          </rPr>
          <t>1 - 0_x000D_
2 - 0_x000D_
3 - 2,869_x000D_
4 - 0_x000D_
5 - 0_x000D_
6 - 0</t>
        </r>
      </text>
    </comment>
    <comment ref="I63" authorId="0" shapeId="0" xr:uid="{500F7E27-AED5-4116-9F5C-D8A8D442D65A}">
      <text>
        <r>
          <rPr>
            <sz val="10"/>
            <color indexed="81"/>
            <rFont val="Arial"/>
            <family val="2"/>
          </rPr>
          <t>1 - 2,869_x000D_
2 - 2,869_x000D_
3 - 2,869_x000D_
4 - 1,800_x000D_
5 - 0_x000D_
6 - 0</t>
        </r>
      </text>
    </comment>
    <comment ref="L63" authorId="0" shapeId="0" xr:uid="{7995C4D4-1E65-4424-8045-12E6CD028394}">
      <text>
        <r>
          <rPr>
            <sz val="10"/>
            <color indexed="81"/>
            <rFont val="Arial"/>
            <family val="2"/>
          </rPr>
          <t>1 - 0_x000D_
2 - 0_x000D_
3 - 2,436_x000D_
4 - 0_x000D_
5 - 0_x000D_
6 - 0</t>
        </r>
      </text>
    </comment>
    <comment ref="M63" authorId="0" shapeId="0" xr:uid="{BF1DF47B-F904-4902-A968-41773C3EE242}">
      <text>
        <r>
          <rPr>
            <sz val="10"/>
            <color indexed="81"/>
            <rFont val="Arial"/>
            <family val="2"/>
          </rPr>
          <t>1 - 2,436_x000D_
2 - 2,436_x000D_
3 - 2,436_x000D_
4 - 1,545_x000D_
5 - 0_x000D_
6 - 0</t>
        </r>
      </text>
    </comment>
    <comment ref="I64" authorId="0" shapeId="0" xr:uid="{BD23CC8C-10E7-4920-B0C8-BCC36831CA46}">
      <text>
        <r>
          <rPr>
            <sz val="10"/>
            <color indexed="81"/>
            <rFont val="Arial"/>
            <family val="2"/>
          </rPr>
          <t>1 - 17,765_x000D_
2 - 14,000_x000D_
3 - 0_x000D_
4 - 0_x000D_
5 - 0_x000D_
6 - 0</t>
        </r>
      </text>
    </comment>
    <comment ref="M64" authorId="0" shapeId="0" xr:uid="{A972B920-B85A-41D8-BBE4-4FA359D27B4E}">
      <text>
        <r>
          <rPr>
            <sz val="10"/>
            <color indexed="81"/>
            <rFont val="Arial"/>
            <family val="2"/>
          </rPr>
          <t>1 - 14,700_x000D_
2 - 13,000_x000D_
3 - 0_x000D_
4 - 0_x000D_
5 - 0_x000D_
6 - 0</t>
        </r>
      </text>
    </comment>
    <comment ref="I65" authorId="0" shapeId="0" xr:uid="{0B3A60BB-D68B-4213-9DDB-C03DEB5CD777}">
      <text>
        <r>
          <rPr>
            <sz val="10"/>
            <color indexed="81"/>
            <rFont val="Arial"/>
            <family val="2"/>
          </rPr>
          <t>1 - 4,065_x000D_
2 - 5,000_x000D_
3 - 0_x000D_
4 - 0_x000D_
5 - 0_x000D_
6 - 0</t>
        </r>
      </text>
    </comment>
    <comment ref="M65" authorId="0" shapeId="0" xr:uid="{6DE87C20-735E-430B-9395-FBB80FE65E3B}">
      <text>
        <r>
          <rPr>
            <sz val="10"/>
            <color indexed="81"/>
            <rFont val="Arial"/>
            <family val="2"/>
          </rPr>
          <t>1 - 3,515_x000D_
2 - 4,500_x000D_
3 - 0_x000D_
4 - 0_x000D_
5 - 0_x000D_
6 - 0</t>
        </r>
      </text>
    </comment>
    <comment ref="I66" authorId="0" shapeId="0" xr:uid="{89E7EF14-A909-4DD2-8341-6BF664C30A65}">
      <text>
        <r>
          <rPr>
            <sz val="9"/>
            <color indexed="81"/>
            <rFont val="Arial"/>
            <family val="2"/>
          </rPr>
          <t>Changed $10,001.43 to $10,001.43 by ExcelImport on 04/06/2026</t>
        </r>
      </text>
    </comment>
    <comment ref="M66" authorId="0" shapeId="0" xr:uid="{2948E8D6-EE67-4BC0-BC58-95666DA08FCB}">
      <text>
        <r>
          <rPr>
            <sz val="9"/>
            <color indexed="81"/>
            <rFont val="Arial"/>
            <family val="2"/>
          </rPr>
          <t>Changed $8,585.44 to $8,585.44 by ExcelImport on 04/06/2026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EC510177-0EBB-4B43-BFA3-3C30D1792CAE}">
      <text>
        <r>
          <rPr>
            <sz val="10"/>
            <color indexed="81"/>
            <rFont val="Arial"/>
            <family val="2"/>
          </rPr>
          <t>Original - _x000D_
1,009,810_x000D_
Change Order - _x000D_
164,373</t>
        </r>
      </text>
    </comment>
    <comment ref="F9" authorId="0" shapeId="0" xr:uid="{2323D883-FA00-4C33-80D0-9D474F5AF45C}">
      <text>
        <r>
          <rPr>
            <sz val="10"/>
            <color indexed="81"/>
            <rFont val="Arial"/>
            <family val="2"/>
          </rPr>
          <t>1 - 0_x000D_
2 - 0_x000D_
3 - 1,134,038_x000D_
4 - 0_x000D_
5 - 0_x000D_
6 - 1,134,038</t>
        </r>
      </text>
    </comment>
    <comment ref="J9" authorId="0" shapeId="0" xr:uid="{FD4D41A7-0A18-42B3-994E-63CCDA4B0D9B}">
      <text>
        <r>
          <rPr>
            <sz val="10"/>
            <color indexed="81"/>
            <rFont val="Arial"/>
            <family val="2"/>
          </rPr>
          <t>1 - 0_x000D_
2 - 0_x000D_
3 - 1,134,038_x000D_
4 - 0_x000D_
5 - 0_x000D_
6 - 1,134,038</t>
        </r>
      </text>
    </comment>
    <comment ref="M9" authorId="0" shapeId="0" xr:uid="{6AE67F32-99B5-4D8D-AC1C-B6D894115050}">
      <text>
        <r>
          <rPr>
            <sz val="10"/>
            <color indexed="81"/>
            <rFont val="Arial"/>
            <family val="2"/>
          </rPr>
          <t>1 - 0_x000D_
2 - 0_x000D_
3 - 1,152,292_x000D_
4 - 0_x000D_
5 - 0_x000D_
6 - 1,152,036</t>
        </r>
      </text>
    </comment>
    <comment ref="N9" authorId="0" shapeId="0" xr:uid="{CE4915D0-1875-4DC9-9791-BFE7EFDB1B0F}">
      <text>
        <r>
          <rPr>
            <sz val="10"/>
            <color indexed="81"/>
            <rFont val="Arial"/>
            <family val="2"/>
          </rPr>
          <t>1 - 0_x000D_
2 - 0_x000D_
3 - 1,152,292_x000D_
4 - 0_x000D_
5 - 0_x000D_
6 - 1,152,036</t>
        </r>
      </text>
    </comment>
    <comment ref="J10" authorId="0" shapeId="0" xr:uid="{524C7A67-4304-451B-9535-5B870C9C66EC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0" authorId="0" shapeId="0" xr:uid="{814A8CFD-6800-4978-9362-30228EF1CA73}">
      <text>
        <r>
          <rPr>
            <sz val="10"/>
            <color indexed="81"/>
            <rFont val="Arial"/>
            <family val="2"/>
          </rPr>
          <t>1 - 0_x000D_
2 - 0_x000D_
3 - (293,354)_x000D_
4 - 0_x000D_
5 - 0_x000D_
6 - (293,290)</t>
        </r>
      </text>
    </comment>
    <comment ref="N10" authorId="0" shapeId="0" xr:uid="{734ABD1B-A340-4082-9E9C-252090B53124}">
      <text>
        <r>
          <rPr>
            <sz val="10"/>
            <color indexed="81"/>
            <rFont val="Arial"/>
            <family val="2"/>
          </rPr>
          <t>1 - 0_x000D_
2 - 0_x000D_
3 - (293,354)_x000D_
4 - 0_x000D_
5 - 0_x000D_
6 - (293,290)</t>
        </r>
      </text>
    </comment>
    <comment ref="E11" authorId="0" shapeId="0" xr:uid="{A47CCE3B-9FC5-42E8-A768-04F80AACC1E1}">
      <text>
        <r>
          <rPr>
            <sz val="10"/>
            <color indexed="81"/>
            <rFont val="Arial"/>
            <family val="2"/>
          </rPr>
          <t>Original - _x000D_
1,146,000_x000D_
Change Order - _x000D_
113,398</t>
        </r>
      </text>
    </comment>
    <comment ref="F11" authorId="0" shapeId="0" xr:uid="{64268354-E2ED-45D3-89DC-C7F9D44D4E80}">
      <text>
        <r>
          <rPr>
            <sz val="10"/>
            <color indexed="81"/>
            <rFont val="Arial"/>
            <family val="2"/>
          </rPr>
          <t>1 - 0_x000D_
2 - 0_x000D_
3 - 1,259,398_x000D_
4 - 0_x000D_
5 - 0_x000D_
6 - 1,259,398</t>
        </r>
      </text>
    </comment>
    <comment ref="J11" authorId="0" shapeId="0" xr:uid="{349DCB35-B711-4179-B9DD-3066DC24AAE2}">
      <text>
        <r>
          <rPr>
            <sz val="10"/>
            <color indexed="81"/>
            <rFont val="Arial"/>
            <family val="2"/>
          </rPr>
          <t>1 - 0_x000D_
2 - 0_x000D_
3 - 1,259,398_x000D_
4 - 0_x000D_
5 - 0_x000D_
6 - 1,259,398</t>
        </r>
      </text>
    </comment>
    <comment ref="M11" authorId="0" shapeId="0" xr:uid="{56B6BFAF-D9D3-47A5-B87B-22270FFD3348}">
      <text>
        <r>
          <rPr>
            <sz val="10"/>
            <color indexed="81"/>
            <rFont val="Arial"/>
            <family val="2"/>
          </rPr>
          <t>1 - 0_x000D_
2 - 0_x000D_
3 - 1,029,398_x000D_
4 - 0_x000D_
5 - 0_x000D_
6 - 1,029,398</t>
        </r>
      </text>
    </comment>
    <comment ref="N11" authorId="0" shapeId="0" xr:uid="{296E4FFA-5656-41F2-BD08-50374063B7BF}">
      <text>
        <r>
          <rPr>
            <sz val="10"/>
            <color indexed="81"/>
            <rFont val="Arial"/>
            <family val="2"/>
          </rPr>
          <t>1 - 0_x000D_
2 - 0_x000D_
3 - 1,029,398_x000D_
4 - 0_x000D_
5 - 0_x000D_
6 - 1,029,398</t>
        </r>
      </text>
    </comment>
    <comment ref="E12" authorId="0" shapeId="0" xr:uid="{75619448-C203-4A80-999E-DADFDD1E7435}">
      <text>
        <r>
          <rPr>
            <sz val="10"/>
            <color indexed="81"/>
            <rFont val="Arial"/>
            <family val="2"/>
          </rPr>
          <t>Original - _x000D_
5,892,421_x000D_
Change Order - _x000D_
6,718,928</t>
        </r>
      </text>
    </comment>
    <comment ref="F12" authorId="0" shapeId="0" xr:uid="{4A86DA24-AD01-4673-8D36-7A62CE51C4CF}">
      <text>
        <r>
          <rPr>
            <sz val="10"/>
            <color indexed="81"/>
            <rFont val="Arial"/>
            <family val="2"/>
          </rPr>
          <t>1 - 0_x000D_
2 - 0_x000D_
3 - 12,582,099_x000D_
4 - 0_x000D_
5 - 0_x000D_
6 - 12,551,954</t>
        </r>
      </text>
    </comment>
    <comment ref="J12" authorId="0" shapeId="0" xr:uid="{3060ACE1-39EF-4C02-B498-B2C77D278576}">
      <text>
        <r>
          <rPr>
            <sz val="10"/>
            <color indexed="81"/>
            <rFont val="Arial"/>
            <family val="2"/>
          </rPr>
          <t>1 - 0_x000D_
2 - 0_x000D_
3 - 12,582,099_x000D_
4 - 0_x000D_
5 - 0_x000D_
6 - 12,551,954</t>
        </r>
      </text>
    </comment>
    <comment ref="M12" authorId="0" shapeId="0" xr:uid="{4E5CD87D-CD76-4B50-88DD-CE7E15A30991}">
      <text>
        <r>
          <rPr>
            <sz val="10"/>
            <color indexed="81"/>
            <rFont val="Arial"/>
            <family val="2"/>
          </rPr>
          <t>1 - 0_x000D_
2 - 0_x000D_
3 - 10,702,099_x000D_
4 - 0_x000D_
5 - 0_x000D_
6 - 10,691,954</t>
        </r>
      </text>
    </comment>
    <comment ref="N12" authorId="0" shapeId="0" xr:uid="{7A686740-5B4A-4A62-888E-ABF4B1995A2B}">
      <text>
        <r>
          <rPr>
            <sz val="10"/>
            <color indexed="81"/>
            <rFont val="Arial"/>
            <family val="2"/>
          </rPr>
          <t>1 - 0_x000D_
2 - 0_x000D_
3 - 10,702,099_x000D_
4 - 0_x000D_
5 - 0_x000D_
6 - 10,691,954</t>
        </r>
      </text>
    </comment>
    <comment ref="E13" authorId="0" shapeId="0" xr:uid="{49C33049-00D3-4B9A-BD5D-85E14758F929}">
      <text>
        <r>
          <rPr>
            <sz val="10"/>
            <color indexed="81"/>
            <rFont val="Arial"/>
            <family val="2"/>
          </rPr>
          <t>Original - _x000D_
13,434,443_x000D_
Change Order - _x000D_
458,280</t>
        </r>
      </text>
    </comment>
    <comment ref="F13" authorId="0" shapeId="0" xr:uid="{D6213030-4EE5-43F9-ACDA-8FD0E9C97FA4}">
      <text>
        <r>
          <rPr>
            <sz val="10"/>
            <color indexed="81"/>
            <rFont val="Arial"/>
            <family val="2"/>
          </rPr>
          <t>1 - 0_x000D_
2 - 0_x000D_
3 - 13,892,773_x000D_
4 - 0_x000D_
5 - 0_x000D_
6 - 13,727,995</t>
        </r>
      </text>
    </comment>
    <comment ref="J13" authorId="0" shapeId="0" xr:uid="{A0CF6EF5-F9B1-4D86-8BE6-29C6E9C5CA2F}">
      <text>
        <r>
          <rPr>
            <sz val="10"/>
            <color indexed="81"/>
            <rFont val="Arial"/>
            <family val="2"/>
          </rPr>
          <t>1 - 0_x000D_
2 - 0_x000D_
3 - 13,892,773_x000D_
4 - 0_x000D_
5 - 0_x000D_
6 - 13,727,995</t>
        </r>
      </text>
    </comment>
    <comment ref="M13" authorId="0" shapeId="0" xr:uid="{E20411A9-0243-4F16-BB67-44F7D8CB8DD8}">
      <text>
        <r>
          <rPr>
            <sz val="10"/>
            <color indexed="81"/>
            <rFont val="Arial"/>
            <family val="2"/>
          </rPr>
          <t>1 - 0_x000D_
2 - 0_x000D_
3 - 13,190,773_x000D_
4 - 0_x000D_
5 - 0_x000D_
6 - 13,025,995</t>
        </r>
      </text>
    </comment>
    <comment ref="N13" authorId="0" shapeId="0" xr:uid="{A5FD9D6E-B447-41FD-861F-51C2DD5B5D2B}">
      <text>
        <r>
          <rPr>
            <sz val="10"/>
            <color indexed="81"/>
            <rFont val="Arial"/>
            <family val="2"/>
          </rPr>
          <t>1 - 0_x000D_
2 - 0_x000D_
3 - 13,190,773_x000D_
4 - 0_x000D_
5 - 0_x000D_
6 - 13,025,995</t>
        </r>
      </text>
    </comment>
    <comment ref="E14" authorId="0" shapeId="0" xr:uid="{576DBB72-3130-42F1-8908-3A5E921404A7}">
      <text>
        <r>
          <rPr>
            <sz val="10"/>
            <color indexed="81"/>
            <rFont val="Arial"/>
            <family val="2"/>
          </rPr>
          <t>Original - _x000D_
2,276,400_x000D_
Change Order - _x000D_
820,068</t>
        </r>
      </text>
    </comment>
    <comment ref="F14" authorId="0" shapeId="0" xr:uid="{38A1795D-339C-481A-AF09-40BC41F67CB2}">
      <text>
        <r>
          <rPr>
            <sz val="10"/>
            <color indexed="81"/>
            <rFont val="Arial"/>
            <family val="2"/>
          </rPr>
          <t>1 - 0_x000D_
2 - 0_x000D_
3 - 3,315,820_x000D_
4 - 0_x000D_
5 - 0_x000D_
6 - 2,510,000</t>
        </r>
      </text>
    </comment>
    <comment ref="J14" authorId="0" shapeId="0" xr:uid="{D966485B-B8C9-4178-A22B-C50121AF2A19}">
      <text>
        <r>
          <rPr>
            <sz val="10"/>
            <color indexed="81"/>
            <rFont val="Arial"/>
            <family val="2"/>
          </rPr>
          <t>1 - 0_x000D_
2 - 0_x000D_
3 - 3,315,820_x000D_
4 - 0_x000D_
5 - 0_x000D_
6 - 2,510,000</t>
        </r>
      </text>
    </comment>
    <comment ref="M14" authorId="0" shapeId="0" xr:uid="{76D6EF82-61F3-45EC-ADF4-5D18374B29D3}">
      <text>
        <r>
          <rPr>
            <sz val="10"/>
            <color indexed="81"/>
            <rFont val="Arial"/>
            <family val="2"/>
          </rPr>
          <t>1 - 0_x000D_
2 - 0_x000D_
3 - 3,005,820_x000D_
4 - 0_x000D_
5 - 0_x000D_
6 - 2,230,000</t>
        </r>
      </text>
    </comment>
    <comment ref="N14" authorId="0" shapeId="0" xr:uid="{E1016EF1-F9E6-484A-8CEB-546A02BFCD72}">
      <text>
        <r>
          <rPr>
            <sz val="10"/>
            <color indexed="81"/>
            <rFont val="Arial"/>
            <family val="2"/>
          </rPr>
          <t>1 - 0_x000D_
2 - 0_x000D_
3 - 3,005,820_x000D_
4 - 0_x000D_
5 - 0_x000D_
6 - 2,230,000</t>
        </r>
      </text>
    </comment>
    <comment ref="E15" authorId="0" shapeId="0" xr:uid="{547D1CF7-F614-4B69-8034-B693D265F952}">
      <text>
        <r>
          <rPr>
            <sz val="10"/>
            <color indexed="81"/>
            <rFont val="Arial"/>
            <family val="2"/>
          </rPr>
          <t>Original - _x000D_
25,433,800_x000D_
Change Order - _x000D_
651,900</t>
        </r>
      </text>
    </comment>
    <comment ref="F15" authorId="0" shapeId="0" xr:uid="{8912BAEE-0361-470B-858A-B30AD1369D1E}">
      <text>
        <r>
          <rPr>
            <sz val="10"/>
            <color indexed="81"/>
            <rFont val="Arial"/>
            <family val="2"/>
          </rPr>
          <t>1 - 0_x000D_
2 - 0_x000D_
3 - 25,799,094_x000D_
4 - 0_x000D_
5 - 0_x000D_
6 - 25,799,094</t>
        </r>
      </text>
    </comment>
    <comment ref="J15" authorId="0" shapeId="0" xr:uid="{AF968A70-AEFC-4ED8-B315-1851A1CF2F90}">
      <text>
        <r>
          <rPr>
            <sz val="10"/>
            <color indexed="81"/>
            <rFont val="Arial"/>
            <family val="2"/>
          </rPr>
          <t>1 - 0_x000D_
2 - 0_x000D_
3 - 25,799,094_x000D_
4 - 0_x000D_
5 - 0_x000D_
6 - 25,799,094</t>
        </r>
      </text>
    </comment>
    <comment ref="M15" authorId="0" shapeId="0" xr:uid="{830D973C-85F0-4BC2-93C9-A13F93673154}">
      <text>
        <r>
          <rPr>
            <sz val="10"/>
            <color indexed="81"/>
            <rFont val="Arial"/>
            <family val="2"/>
          </rPr>
          <t>1 - 0_x000D_
2 - 0_x000D_
3 - 24,149,094_x000D_
4 - 0_x000D_
5 - 0_x000D_
6 - 24,149,094</t>
        </r>
      </text>
    </comment>
    <comment ref="N15" authorId="0" shapeId="0" xr:uid="{ACDA4192-2C0E-469A-A9E4-B160E0CFDF82}">
      <text>
        <r>
          <rPr>
            <sz val="10"/>
            <color indexed="81"/>
            <rFont val="Arial"/>
            <family val="2"/>
          </rPr>
          <t>1 - 0_x000D_
2 - 0_x000D_
3 - 24,149,094_x000D_
4 - 0_x000D_
5 - 0_x000D_
6 - 24,149,094</t>
        </r>
      </text>
    </comment>
    <comment ref="E16" authorId="0" shapeId="0" xr:uid="{B6677051-6361-4B9F-90B0-6159291172F0}">
      <text>
        <r>
          <rPr>
            <sz val="10"/>
            <color indexed="81"/>
            <rFont val="Arial"/>
            <family val="2"/>
          </rPr>
          <t>Original - _x000D_
35,444,090_x000D_
Change Order - _x000D_
3,018,610</t>
        </r>
      </text>
    </comment>
    <comment ref="F16" authorId="0" shapeId="0" xr:uid="{10156196-5670-4804-BAA0-184ED0768384}">
      <text>
        <r>
          <rPr>
            <sz val="10"/>
            <color indexed="81"/>
            <rFont val="Arial"/>
            <family val="2"/>
          </rPr>
          <t>1 - 0_x000D_
2 - 0_x000D_
3 - 37,884,482_x000D_
4 - 0_x000D_
5 - 0_x000D_
6 - 37,051,511</t>
        </r>
      </text>
    </comment>
    <comment ref="J16" authorId="0" shapeId="0" xr:uid="{0CE71D80-73A0-4A8A-B2BF-D6121B7C6CE2}">
      <text>
        <r>
          <rPr>
            <sz val="10"/>
            <color indexed="81"/>
            <rFont val="Arial"/>
            <family val="2"/>
          </rPr>
          <t>1 - 0_x000D_
2 - 0_x000D_
3 - 37,884,482_x000D_
4 - 0_x000D_
5 - 0_x000D_
6 - 37,051,511</t>
        </r>
      </text>
    </comment>
    <comment ref="M16" authorId="0" shapeId="0" xr:uid="{0649B261-7615-4FA1-9E7E-18345240898F}">
      <text>
        <r>
          <rPr>
            <sz val="10"/>
            <color indexed="81"/>
            <rFont val="Arial"/>
            <family val="2"/>
          </rPr>
          <t>1 - 0_x000D_
2 - 0_x000D_
3 - 36,011,159_x000D_
4 - 0_x000D_
5 - 0_x000D_
6 - 35,178,188</t>
        </r>
      </text>
    </comment>
    <comment ref="N16" authorId="0" shapeId="0" xr:uid="{8AA5067B-C4A2-4ECA-B24E-891107EA03CB}">
      <text>
        <r>
          <rPr>
            <sz val="10"/>
            <color indexed="81"/>
            <rFont val="Arial"/>
            <family val="2"/>
          </rPr>
          <t>1 - 0_x000D_
2 - 0_x000D_
3 - 36,011,159_x000D_
4 - 0_x000D_
5 - 0_x000D_
6 - 35,178,188</t>
        </r>
      </text>
    </comment>
    <comment ref="E17" authorId="0" shapeId="0" xr:uid="{2A9919A3-D299-42AD-99C6-A2723439B346}">
      <text>
        <r>
          <rPr>
            <sz val="10"/>
            <color indexed="81"/>
            <rFont val="Arial"/>
            <family val="2"/>
          </rPr>
          <t>Original - _x000D_
305,900_x000D_
Change Order - _x000D_
19,622</t>
        </r>
      </text>
    </comment>
    <comment ref="F17" authorId="0" shapeId="0" xr:uid="{FD690C68-7452-4E51-BA2F-9455FD22A401}">
      <text>
        <r>
          <rPr>
            <sz val="10"/>
            <color indexed="81"/>
            <rFont val="Arial"/>
            <family val="2"/>
          </rPr>
          <t>1 - 0_x000D_
2 - 0_x000D_
3 - 325,522_x000D_
4 - 0_x000D_
5 - 0_x000D_
6 - 325,522</t>
        </r>
      </text>
    </comment>
    <comment ref="J17" authorId="0" shapeId="0" xr:uid="{6FE4ACD7-4AB2-42BB-B982-D7246D56480D}">
      <text>
        <r>
          <rPr>
            <sz val="10"/>
            <color indexed="81"/>
            <rFont val="Arial"/>
            <family val="2"/>
          </rPr>
          <t>1 - 0_x000D_
2 - 0_x000D_
3 - 325,522_x000D_
4 - 0_x000D_
5 - 0_x000D_
6 - 325,522</t>
        </r>
      </text>
    </comment>
    <comment ref="M17" authorId="0" shapeId="0" xr:uid="{C090613D-8513-4F72-911E-A07097F9B32D}">
      <text>
        <r>
          <rPr>
            <sz val="10"/>
            <color indexed="81"/>
            <rFont val="Arial"/>
            <family val="2"/>
          </rPr>
          <t>1 - 0_x000D_
2 - 0_x000D_
3 - 295,722_x000D_
4 - 0_x000D_
5 - 0_x000D_
6 - 295,722</t>
        </r>
      </text>
    </comment>
    <comment ref="N17" authorId="0" shapeId="0" xr:uid="{424BFE82-E17A-4510-93AF-9F2EF3BDA11C}">
      <text>
        <r>
          <rPr>
            <sz val="10"/>
            <color indexed="81"/>
            <rFont val="Arial"/>
            <family val="2"/>
          </rPr>
          <t>1 - 0_x000D_
2 - 0_x000D_
3 - 295,722_x000D_
4 - 0_x000D_
5 - 0_x000D_
6 - 295,722</t>
        </r>
      </text>
    </comment>
    <comment ref="E18" authorId="0" shapeId="0" xr:uid="{ACE92420-4024-4B7D-B777-3F77C846E9EC}">
      <text>
        <r>
          <rPr>
            <sz val="10"/>
            <color indexed="81"/>
            <rFont val="Arial"/>
            <family val="2"/>
          </rPr>
          <t>Original - _x000D_
1,190,560_x000D_
Change Order - _x000D_
49,761</t>
        </r>
      </text>
    </comment>
    <comment ref="F18" authorId="0" shapeId="0" xr:uid="{70AEEA47-AAB6-4E37-811A-880CB6797CA2}">
      <text>
        <r>
          <rPr>
            <sz val="10"/>
            <color indexed="81"/>
            <rFont val="Arial"/>
            <family val="2"/>
          </rPr>
          <t>1 - 0_x000D_
2 - 0_x000D_
3 - 1,240,321_x000D_
4 - 0_x000D_
5 - 0_x000D_
6 - 1,240,321</t>
        </r>
      </text>
    </comment>
    <comment ref="J18" authorId="0" shapeId="0" xr:uid="{B521587D-B66F-4176-BD14-9B25FF9BF04F}">
      <text>
        <r>
          <rPr>
            <sz val="10"/>
            <color indexed="81"/>
            <rFont val="Arial"/>
            <family val="2"/>
          </rPr>
          <t>1 - 0_x000D_
2 - 0_x000D_
3 - 1,240,321_x000D_
4 - 0_x000D_
5 - 0_x000D_
6 - 1,240,321</t>
        </r>
      </text>
    </comment>
    <comment ref="M18" authorId="0" shapeId="0" xr:uid="{EE835A94-6073-4572-935F-464EA8F60BB6}">
      <text>
        <r>
          <rPr>
            <sz val="10"/>
            <color indexed="81"/>
            <rFont val="Arial"/>
            <family val="2"/>
          </rPr>
          <t>1 - 0_x000D_
2 - 0_x000D_
3 - 1,162,321_x000D_
4 - 0_x000D_
5 - 0_x000D_
6 - 1,180,128</t>
        </r>
      </text>
    </comment>
    <comment ref="N18" authorId="0" shapeId="0" xr:uid="{3FDE2511-F4E1-44BB-8595-AC613A81837B}">
      <text>
        <r>
          <rPr>
            <sz val="10"/>
            <color indexed="81"/>
            <rFont val="Arial"/>
            <family val="2"/>
          </rPr>
          <t>1 - 0_x000D_
2 - 0_x000D_
3 - 1,162,321_x000D_
4 - 0_x000D_
5 - 0_x000D_
6 - 1,180,128</t>
        </r>
      </text>
    </comment>
    <comment ref="E19" authorId="0" shapeId="0" xr:uid="{12A277C5-8C48-41DD-8BE1-0FB6F9B7D88A}">
      <text>
        <r>
          <rPr>
            <sz val="10"/>
            <color indexed="81"/>
            <rFont val="Arial"/>
            <family val="2"/>
          </rPr>
          <t>Original - _x000D_
809,360_x000D_
Change Order - _x000D_
68,594</t>
        </r>
      </text>
    </comment>
    <comment ref="F19" authorId="0" shapeId="0" xr:uid="{9264B5B7-669F-470E-816D-98DB8116AE56}">
      <text>
        <r>
          <rPr>
            <sz val="10"/>
            <color indexed="81"/>
            <rFont val="Arial"/>
            <family val="2"/>
          </rPr>
          <t>1 - 0_x000D_
2 - 0_x000D_
3 - 831,511_x000D_
4 - 0_x000D_
5 - 0_x000D_
6 - 831,511</t>
        </r>
      </text>
    </comment>
    <comment ref="J19" authorId="0" shapeId="0" xr:uid="{1A8FB876-5964-40D7-A526-50C08F0BE426}">
      <text>
        <r>
          <rPr>
            <sz val="10"/>
            <color indexed="81"/>
            <rFont val="Arial"/>
            <family val="2"/>
          </rPr>
          <t>1 - 0_x000D_
2 - 0_x000D_
3 - 831,511_x000D_
4 - 0_x000D_
5 - 0_x000D_
6 - 831,511</t>
        </r>
      </text>
    </comment>
    <comment ref="M19" authorId="0" shapeId="0" xr:uid="{DBB2369D-77BC-45D1-8E76-729D3C9ED3F1}">
      <text>
        <r>
          <rPr>
            <sz val="10"/>
            <color indexed="81"/>
            <rFont val="Arial"/>
            <family val="2"/>
          </rPr>
          <t>1 - 0_x000D_
2 - 0_x000D_
3 - 750,089_x000D_
4 - 0_x000D_
5 - 0_x000D_
6 - 750,089</t>
        </r>
      </text>
    </comment>
    <comment ref="N19" authorId="0" shapeId="0" xr:uid="{C74281FA-6173-4438-9FA6-E64D390CE7AC}">
      <text>
        <r>
          <rPr>
            <sz val="10"/>
            <color indexed="81"/>
            <rFont val="Arial"/>
            <family val="2"/>
          </rPr>
          <t>1 - 0_x000D_
2 - 0_x000D_
3 - 750,089_x000D_
4 - 0_x000D_
5 - 0_x000D_
6 - 750,089</t>
        </r>
      </text>
    </comment>
    <comment ref="F20" authorId="0" shapeId="0" xr:uid="{08B8CFFA-C30B-4B24-BD49-A23611561411}">
      <text>
        <r>
          <rPr>
            <sz val="10"/>
            <color indexed="81"/>
            <rFont val="Arial"/>
            <family val="2"/>
          </rPr>
          <t>1 - 0_x000D_
2 - 0_x000D_
3 - 60,000_x000D_
4 - 0_x000D_
5 - 0_x000D_
6 - 44,658</t>
        </r>
      </text>
    </comment>
    <comment ref="J20" authorId="0" shapeId="0" xr:uid="{7CA95F0B-8787-4246-B3B5-A718092CA863}">
      <text>
        <r>
          <rPr>
            <sz val="10"/>
            <color indexed="81"/>
            <rFont val="Arial"/>
            <family val="2"/>
          </rPr>
          <t>1 - 0_x000D_
2 - 0_x000D_
3 - 60,000_x000D_
4 - 0_x000D_
5 - 0_x000D_
6 - 44,658</t>
        </r>
      </text>
    </comment>
    <comment ref="M20" authorId="0" shapeId="0" xr:uid="{FF3A9F6C-9EAD-4453-9E61-F73233B5BF51}">
      <text>
        <r>
          <rPr>
            <sz val="10"/>
            <color indexed="81"/>
            <rFont val="Arial"/>
            <family val="2"/>
          </rPr>
          <t>1 - 0_x000D_
2 - 0_x000D_
3 - 54,500_x000D_
4 - 0_x000D_
5 - 0_x000D_
6 - 40,856</t>
        </r>
      </text>
    </comment>
    <comment ref="N20" authorId="0" shapeId="0" xr:uid="{0BBC4226-4914-45D9-A459-E04634A30E43}">
      <text>
        <r>
          <rPr>
            <sz val="10"/>
            <color indexed="81"/>
            <rFont val="Arial"/>
            <family val="2"/>
          </rPr>
          <t>1 - 0_x000D_
2 - 0_x000D_
3 - 54,500_x000D_
4 - 0_x000D_
5 - 0_x000D_
6 - 40,856</t>
        </r>
      </text>
    </comment>
    <comment ref="F21" authorId="0" shapeId="0" xr:uid="{40C7E40E-5C5E-4B29-B633-F85D15D9603B}">
      <text>
        <r>
          <rPr>
            <sz val="10"/>
            <color indexed="81"/>
            <rFont val="Arial"/>
            <family val="2"/>
          </rPr>
          <t>1 - 0_x000D_
2 - 0_x000D_
3 - 1,388,000_x000D_
4 - 0_x000D_
5 - 0_x000D_
6 - 1,388,000</t>
        </r>
      </text>
    </comment>
    <comment ref="J21" authorId="0" shapeId="0" xr:uid="{0D29D19F-FFB7-445A-8149-013B94B3DF3D}">
      <text>
        <r>
          <rPr>
            <sz val="10"/>
            <color indexed="81"/>
            <rFont val="Arial"/>
            <family val="2"/>
          </rPr>
          <t>1 - 0_x000D_
2 - 0_x000D_
3 - 1,388,000_x000D_
4 - 0_x000D_
5 - 0_x000D_
6 - 1,388,000</t>
        </r>
      </text>
    </comment>
    <comment ref="M21" authorId="0" shapeId="0" xr:uid="{2D78FA17-45AE-4C4D-AF1C-6BB0B5E653A8}">
      <text>
        <r>
          <rPr>
            <sz val="10"/>
            <color indexed="81"/>
            <rFont val="Arial"/>
            <family val="2"/>
          </rPr>
          <t>1 - 0_x000D_
2 - 0_x000D_
3 - 1,325,482_x000D_
4 - 0_x000D_
5 - 0_x000D_
6 - 1,325,482</t>
        </r>
      </text>
    </comment>
    <comment ref="N21" authorId="0" shapeId="0" xr:uid="{94CF649B-37EC-4622-AC7C-6C04BB4C8C66}">
      <text>
        <r>
          <rPr>
            <sz val="10"/>
            <color indexed="81"/>
            <rFont val="Arial"/>
            <family val="2"/>
          </rPr>
          <t>1 - 0_x000D_
2 - 0_x000D_
3 - 1,325,482_x000D_
4 - 0_x000D_
5 - 0_x000D_
6 - 1,325,482</t>
        </r>
      </text>
    </comment>
    <comment ref="J22" authorId="0" shapeId="0" xr:uid="{D4532E16-E00A-4C6A-A8A1-B2C381849A83}">
      <text>
        <r>
          <rPr>
            <sz val="9"/>
            <color indexed="81"/>
            <rFont val="Arial"/>
            <family val="2"/>
          </rPr>
          <t>Changed $22,713.00 to $22,713.00 by ExcelImport on 04/06/2026</t>
        </r>
      </text>
    </comment>
    <comment ref="N22" authorId="0" shapeId="0" xr:uid="{7E4CEA76-B038-4F12-A460-0A1F7732031E}">
      <text>
        <r>
          <rPr>
            <sz val="9"/>
            <color indexed="81"/>
            <rFont val="Arial"/>
            <family val="2"/>
          </rPr>
          <t>Changed $15,264.00 to $16,128.00 by ExcelImport on 04/06/2026</t>
        </r>
      </text>
    </comment>
    <comment ref="F23" authorId="0" shapeId="0" xr:uid="{E522B800-6598-40EA-8923-C1C9E8AC06A3}">
      <text>
        <r>
          <rPr>
            <sz val="10"/>
            <color indexed="81"/>
            <rFont val="Arial"/>
            <family val="2"/>
          </rPr>
          <t>1 - 0_x000D_
2 - 0_x000D_
3 - 13,744,000_x000D_
4 - 0_x000D_
5 - 0_x000D_
6 - 0</t>
        </r>
      </text>
    </comment>
    <comment ref="J23" authorId="0" shapeId="0" xr:uid="{DD7D55D0-5C91-45EB-847E-A94DD0AF398F}">
      <text>
        <r>
          <rPr>
            <sz val="10"/>
            <color indexed="81"/>
            <rFont val="Arial"/>
            <family val="2"/>
          </rPr>
          <t>1 - 0_x000D_
2 - 0_x000D_
3 - 13,744,000_x000D_
4 - 0_x000D_
5 - 0_x000D_
6 - 0</t>
        </r>
      </text>
    </comment>
    <comment ref="M23" authorId="0" shapeId="0" xr:uid="{36B02CD3-FA28-4E54-B1B1-DB0822726388}">
      <text>
        <r>
          <rPr>
            <sz val="10"/>
            <color indexed="81"/>
            <rFont val="Arial"/>
            <family val="2"/>
          </rPr>
          <t>1 - 0_x000D_
2 - 0_x000D_
3 - 13,491,127_x000D_
4 - 0_x000D_
5 - 0_x000D_
6 - 0</t>
        </r>
      </text>
    </comment>
    <comment ref="N23" authorId="0" shapeId="0" xr:uid="{E15A7552-B6E0-4572-86C8-9DEA3C7B92CB}">
      <text>
        <r>
          <rPr>
            <sz val="10"/>
            <color indexed="81"/>
            <rFont val="Arial"/>
            <family val="2"/>
          </rPr>
          <t>1 - 0_x000D_
2 - 0_x000D_
3 - 13,491,127_x000D_
4 - 0_x000D_
5 - 0_x000D_
6 - 0</t>
        </r>
      </text>
    </comment>
    <comment ref="F24" authorId="0" shapeId="0" xr:uid="{6174CE9C-305F-4EE5-B3EE-33D7A8B9EC2F}">
      <text>
        <r>
          <rPr>
            <sz val="10"/>
            <color indexed="81"/>
            <rFont val="Arial"/>
            <family val="2"/>
          </rPr>
          <t>1 - 0_x000D_
2 - 0_x000D_
3 - 775,000_x000D_
4 - 0_x000D_
5 - 0_x000D_
6 - 0</t>
        </r>
      </text>
    </comment>
    <comment ref="J24" authorId="0" shapeId="0" xr:uid="{ABAB0480-A148-46ED-B27E-CC8714642E2F}">
      <text>
        <r>
          <rPr>
            <sz val="10"/>
            <color indexed="81"/>
            <rFont val="Arial"/>
            <family val="2"/>
          </rPr>
          <t>1 - 0_x000D_
2 - 0_x000D_
3 - 775,000_x000D_
4 - 0_x000D_
5 - 0_x000D_
6 - 0</t>
        </r>
      </text>
    </comment>
    <comment ref="M24" authorId="0" shapeId="0" xr:uid="{45C032C5-08C5-4D0B-828B-1350F0C2CE40}">
      <text>
        <r>
          <rPr>
            <sz val="10"/>
            <color indexed="81"/>
            <rFont val="Arial"/>
            <family val="2"/>
          </rPr>
          <t>1 - 0_x000D_
2 - 0_x000D_
3 - 719,260_x000D_
4 - 0_x000D_
5 - 0_x000D_
6 - 0</t>
        </r>
      </text>
    </comment>
    <comment ref="N24" authorId="0" shapeId="0" xr:uid="{A4CF8317-F700-4A3D-812B-B5B4C33E0498}">
      <text>
        <r>
          <rPr>
            <sz val="10"/>
            <color indexed="81"/>
            <rFont val="Arial"/>
            <family val="2"/>
          </rPr>
          <t>1 - 0_x000D_
2 - 0_x000D_
3 - 719,260_x000D_
4 - 0_x000D_
5 - 0_x000D_
6 - 0</t>
        </r>
      </text>
    </comment>
    <comment ref="E25" authorId="0" shapeId="0" xr:uid="{E69BC743-83F8-4DA6-B192-BFA29421A85F}">
      <text>
        <r>
          <rPr>
            <sz val="10"/>
            <color indexed="81"/>
            <rFont val="Arial"/>
            <family val="2"/>
          </rPr>
          <t>Original - _x000D_
4,192,700_x000D_
Change Order - _x000D_
-499,500</t>
        </r>
      </text>
    </comment>
    <comment ref="F25" authorId="0" shapeId="0" xr:uid="{BB03F394-ADC1-4C64-AD0F-356B0C4FED81}">
      <text>
        <r>
          <rPr>
            <sz val="10"/>
            <color indexed="81"/>
            <rFont val="Arial"/>
            <family val="2"/>
          </rPr>
          <t>1 - 0_x000D_
2 - 0_x000D_
3 - 4,192,700_x000D_
4 - 0_x000D_
5 - 0_x000D_
6 - 0</t>
        </r>
      </text>
    </comment>
    <comment ref="J25" authorId="0" shapeId="0" xr:uid="{D59D68CB-19DB-4247-86DB-FD1575F882AA}">
      <text>
        <r>
          <rPr>
            <sz val="10"/>
            <color indexed="81"/>
            <rFont val="Arial"/>
            <family val="2"/>
          </rPr>
          <t>1 - 0_x000D_
2 - 0_x000D_
3 - 4,192,700_x000D_
4 - 0_x000D_
5 - 0_x000D_
6 - 0</t>
        </r>
      </text>
    </comment>
    <comment ref="M25" authorId="0" shapeId="0" xr:uid="{52CCCA27-063D-4D4B-863B-DC92FF7A4574}">
      <text>
        <r>
          <rPr>
            <sz val="10"/>
            <color indexed="81"/>
            <rFont val="Arial"/>
            <family val="2"/>
          </rPr>
          <t>1 - 0_x000D_
2 - 0_x000D_
3 - 3,961,077_x000D_
4 - 0_x000D_
5 - 0_x000D_
6 - 0</t>
        </r>
      </text>
    </comment>
    <comment ref="N25" authorId="0" shapeId="0" xr:uid="{F1D3E26C-847D-4711-847B-7E55CEFEDF12}">
      <text>
        <r>
          <rPr>
            <sz val="10"/>
            <color indexed="81"/>
            <rFont val="Arial"/>
            <family val="2"/>
          </rPr>
          <t>1 - 0_x000D_
2 - 0_x000D_
3 - 3,961,077_x000D_
4 - 0_x000D_
5 - 0_x000D_
6 - 0</t>
        </r>
      </text>
    </comment>
    <comment ref="J26" authorId="0" shapeId="0" xr:uid="{EF219398-57F7-411B-B730-413A176BE651}">
      <text>
        <r>
          <rPr>
            <sz val="9"/>
            <color indexed="81"/>
            <rFont val="Arial"/>
            <family val="2"/>
          </rPr>
          <t>Changed $363,833.00 to $363,833.00 by ExcelImport on 04/06/2026</t>
        </r>
      </text>
    </comment>
    <comment ref="N26" authorId="0" shapeId="0" xr:uid="{780EDB2F-0F92-44C5-91FE-3FE8B09969D5}">
      <text>
        <r>
          <rPr>
            <sz val="9"/>
            <color indexed="81"/>
            <rFont val="Arial"/>
            <family val="2"/>
          </rPr>
          <t>Changed $336,065.51 to $333,757.00 by ExcelImport on 04/06/2026</t>
        </r>
      </text>
    </comment>
    <comment ref="J27" authorId="0" shapeId="0" xr:uid="{8B0E671C-B38D-46D6-8308-7814AD6C8350}">
      <text>
        <r>
          <rPr>
            <sz val="9"/>
            <color indexed="81"/>
            <rFont val="Arial"/>
            <family val="2"/>
          </rPr>
          <t>Changed $6,860.00 to $6,860.00 by ExcelImport on 04/06/2026</t>
        </r>
      </text>
    </comment>
    <comment ref="N27" authorId="0" shapeId="0" xr:uid="{02046660-9B56-4E17-AC01-ACCA1B71FE1B}">
      <text>
        <r>
          <rPr>
            <sz val="9"/>
            <color indexed="81"/>
            <rFont val="Arial"/>
            <family val="2"/>
          </rPr>
          <t>Changed $4,928.23 to $6,315.00 by ExcelImport on 04/06/2026</t>
        </r>
      </text>
    </comment>
    <comment ref="J28" authorId="0" shapeId="0" xr:uid="{B5991F38-2241-44FC-8B8A-B8AB1EA6AC00}">
      <text>
        <r>
          <rPr>
            <sz val="9"/>
            <color indexed="81"/>
            <rFont val="Arial"/>
            <family val="2"/>
          </rPr>
          <t>Changed $218,842.00 to $218,842.00 by ExcelImport on 04/06/2026</t>
        </r>
      </text>
    </comment>
    <comment ref="N28" authorId="0" shapeId="0" xr:uid="{0001B7CC-0524-4B40-A0C3-1A13AA067646}">
      <text>
        <r>
          <rPr>
            <sz val="9"/>
            <color indexed="81"/>
            <rFont val="Arial"/>
            <family val="2"/>
          </rPr>
          <t>Changed $190,278.50 to $190,439.00 by ExcelImport on 04/06/2026</t>
        </r>
      </text>
    </comment>
    <comment ref="J29" authorId="0" shapeId="0" xr:uid="{CBAC1EB3-1C5C-4503-B998-A7438E2532C9}">
      <text>
        <r>
          <rPr>
            <sz val="9"/>
            <color indexed="81"/>
            <rFont val="Arial"/>
            <family val="2"/>
          </rPr>
          <t>Changed $5,084.94 to $5,084.94 by ExcelImport on 04/06/2026</t>
        </r>
      </text>
    </comment>
    <comment ref="N29" authorId="0" shapeId="0" xr:uid="{AF0BD4AB-F36B-4289-AA4C-D04E26029564}">
      <text>
        <r>
          <rPr>
            <sz val="9"/>
            <color indexed="81"/>
            <rFont val="Arial"/>
            <family val="2"/>
          </rPr>
          <t>Changed $4,465.61 to $4,465.61 by ExcelImport on 04/06/2026</t>
        </r>
      </text>
    </comment>
    <comment ref="E33" authorId="0" shapeId="0" xr:uid="{39C4E959-A157-48A6-A493-01109CC36310}">
      <text>
        <r>
          <rPr>
            <sz val="10"/>
            <color indexed="81"/>
            <rFont val="Arial"/>
            <family val="2"/>
          </rPr>
          <t>Original - _x000D_
2,683,800_x000D_
Change Order - _x000D_
376,059</t>
        </r>
      </text>
    </comment>
    <comment ref="F33" authorId="0" shapeId="0" xr:uid="{E7EC008F-BACB-46EF-9C7E-98AD89F750BB}">
      <text>
        <r>
          <rPr>
            <sz val="10"/>
            <color indexed="81"/>
            <rFont val="Arial"/>
            <family val="2"/>
          </rPr>
          <t>1 - 0_x000D_
2 - 0_x000D_
3 - 3,059,859_x000D_
4 - 0_x000D_
5 - 0_x000D_
6 - 3,059,859</t>
        </r>
      </text>
    </comment>
    <comment ref="J33" authorId="0" shapeId="0" xr:uid="{3D9FCBAA-1725-47B5-B88C-D3454F1C8530}">
      <text>
        <r>
          <rPr>
            <sz val="10"/>
            <color indexed="81"/>
            <rFont val="Arial"/>
            <family val="2"/>
          </rPr>
          <t>1 - 0_x000D_
2 - 0_x000D_
3 - 3,059,859_x000D_
4 - 0_x000D_
5 - 0_x000D_
6 - 3,059,859</t>
        </r>
      </text>
    </comment>
    <comment ref="M33" authorId="0" shapeId="0" xr:uid="{087A390B-0EFB-42D9-9D0C-13BBB9F2751A}">
      <text>
        <r>
          <rPr>
            <sz val="10"/>
            <color indexed="81"/>
            <rFont val="Arial"/>
            <family val="2"/>
          </rPr>
          <t>1 - 0_x000D_
2 - 0_x000D_
3 - 3,128,024_x000D_
4 - 0_x000D_
5 - 0_x000D_
6 - 3,129,945</t>
        </r>
      </text>
    </comment>
    <comment ref="N33" authorId="0" shapeId="0" xr:uid="{BD4E58D0-A1A3-4ED9-A31A-386BEF765D5D}">
      <text>
        <r>
          <rPr>
            <sz val="10"/>
            <color indexed="81"/>
            <rFont val="Arial"/>
            <family val="2"/>
          </rPr>
          <t>1 - 0_x000D_
2 - 0_x000D_
3 - 3,128,024_x000D_
4 - 0_x000D_
5 - 0_x000D_
6 - 3,129,945</t>
        </r>
      </text>
    </comment>
    <comment ref="E34" authorId="0" shapeId="0" xr:uid="{1ABE9F9E-4EAC-4529-BD30-C3C8AA2D9C37}">
      <text>
        <r>
          <rPr>
            <sz val="10"/>
            <color indexed="81"/>
            <rFont val="Arial"/>
            <family val="2"/>
          </rPr>
          <t>Original - _x000D_
5,044,700_x000D_
Change Order - _x000D_
50,991</t>
        </r>
      </text>
    </comment>
    <comment ref="F34" authorId="0" shapeId="0" xr:uid="{E3C34136-4410-476F-93D5-D19BE984AE19}">
      <text>
        <r>
          <rPr>
            <sz val="10"/>
            <color indexed="81"/>
            <rFont val="Arial"/>
            <family val="2"/>
          </rPr>
          <t>1 - 0_x000D_
2 - 0_x000D_
3 - 5,095,691_x000D_
4 - 0_x000D_
5 - 0_x000D_
6 - 5,095,691</t>
        </r>
      </text>
    </comment>
    <comment ref="J34" authorId="0" shapeId="0" xr:uid="{FCDD0908-411D-41C6-BC00-C4CDA87D24D6}">
      <text>
        <r>
          <rPr>
            <sz val="10"/>
            <color indexed="81"/>
            <rFont val="Arial"/>
            <family val="2"/>
          </rPr>
          <t>1 - 0_x000D_
2 - 0_x000D_
3 - 5,095,691_x000D_
4 - 0_x000D_
5 - 0_x000D_
6 - 5,095,691</t>
        </r>
      </text>
    </comment>
    <comment ref="M34" authorId="0" shapeId="0" xr:uid="{9B1DAC4B-4FC6-4554-A3F8-429B66263200}">
      <text>
        <r>
          <rPr>
            <sz val="10"/>
            <color indexed="81"/>
            <rFont val="Arial"/>
            <family val="2"/>
          </rPr>
          <t>1 - 0_x000D_
2 - 0_x000D_
3 - 4,572,503_x000D_
4 - 0_x000D_
5 - 0_x000D_
6 - 4,645,691</t>
        </r>
      </text>
    </comment>
    <comment ref="N34" authorId="0" shapeId="0" xr:uid="{BCB03F3B-8C12-46CD-80E1-72947E7EFAD8}">
      <text>
        <r>
          <rPr>
            <sz val="10"/>
            <color indexed="81"/>
            <rFont val="Arial"/>
            <family val="2"/>
          </rPr>
          <t>1 - 0_x000D_
2 - 0_x000D_
3 - 4,572,503_x000D_
4 - 0_x000D_
5 - 0_x000D_
6 - 4,645,691</t>
        </r>
      </text>
    </comment>
    <comment ref="E35" authorId="0" shapeId="0" xr:uid="{8860E349-8828-4E7C-BE50-F7E05CE77CE9}">
      <text>
        <r>
          <rPr>
            <sz val="10"/>
            <color indexed="81"/>
            <rFont val="Arial"/>
            <family val="2"/>
          </rPr>
          <t>Original - _x000D_
5,497,220_x000D_
Change Order - _x000D_
-283,877</t>
        </r>
      </text>
    </comment>
    <comment ref="F35" authorId="0" shapeId="0" xr:uid="{033FB85E-1ED6-43CF-9E0B-83B73B0B4D6E}">
      <text>
        <r>
          <rPr>
            <sz val="10"/>
            <color indexed="81"/>
            <rFont val="Arial"/>
            <family val="2"/>
          </rPr>
          <t>1 - 0_x000D_
2 - 0_x000D_
3 - 5,899,872_x000D_
4 - 0_x000D_
5 - 0_x000D_
6 - 5,899,872</t>
        </r>
      </text>
    </comment>
    <comment ref="J35" authorId="0" shapeId="0" xr:uid="{094BDCF2-AF6A-4513-B346-AFE1B712075C}">
      <text>
        <r>
          <rPr>
            <sz val="10"/>
            <color indexed="81"/>
            <rFont val="Arial"/>
            <family val="2"/>
          </rPr>
          <t>1 - 0_x000D_
2 - 0_x000D_
3 - 5,899,872_x000D_
4 - 0_x000D_
5 - 0_x000D_
6 - 5,899,872</t>
        </r>
      </text>
    </comment>
    <comment ref="M35" authorId="0" shapeId="0" xr:uid="{0E61D374-C5BB-49E9-8AEC-ACBB252E9570}">
      <text>
        <r>
          <rPr>
            <sz val="10"/>
            <color indexed="81"/>
            <rFont val="Arial"/>
            <family val="2"/>
          </rPr>
          <t>1 - 0_x000D_
2 - 0_x000D_
3 - 5,509,872_x000D_
4 - 0_x000D_
5 - 0_x000D_
6 - 5,534,872</t>
        </r>
      </text>
    </comment>
    <comment ref="N35" authorId="0" shapeId="0" xr:uid="{5E05422D-3183-4A3F-9304-00BEBD0A786C}">
      <text>
        <r>
          <rPr>
            <sz val="10"/>
            <color indexed="81"/>
            <rFont val="Arial"/>
            <family val="2"/>
          </rPr>
          <t>1 - 0_x000D_
2 - 0_x000D_
3 - 5,509,872_x000D_
4 - 0_x000D_
5 - 0_x000D_
6 - 5,534,872</t>
        </r>
      </text>
    </comment>
    <comment ref="E36" authorId="0" shapeId="0" xr:uid="{9A39027C-D0EA-470F-A376-0A552A12518E}">
      <text>
        <r>
          <rPr>
            <sz val="10"/>
            <color indexed="81"/>
            <rFont val="Arial"/>
            <family val="2"/>
          </rPr>
          <t>Original - _x000D_
2,674,200_x000D_
Change Order - _x000D_
-112,937</t>
        </r>
      </text>
    </comment>
    <comment ref="F36" authorId="0" shapeId="0" xr:uid="{BB7DD1D9-9762-4EB7-8397-08D92CF30860}">
      <text>
        <r>
          <rPr>
            <sz val="10"/>
            <color indexed="81"/>
            <rFont val="Arial"/>
            <family val="2"/>
          </rPr>
          <t>1 - 0_x000D_
2 - 0_x000D_
3 - 2,556,854_x000D_
4 - 0_x000D_
5 - 0_x000D_
6 - 2,515,889</t>
        </r>
      </text>
    </comment>
    <comment ref="J36" authorId="0" shapeId="0" xr:uid="{32F46E0F-A8D5-4BA7-9D31-A72C718A27CE}">
      <text>
        <r>
          <rPr>
            <sz val="10"/>
            <color indexed="81"/>
            <rFont val="Arial"/>
            <family val="2"/>
          </rPr>
          <t>1 - 0_x000D_
2 - 0_x000D_
3 - 2,556,854_x000D_
4 - 0_x000D_
5 - 0_x000D_
6 - 2,515,889</t>
        </r>
      </text>
    </comment>
    <comment ref="M36" authorId="0" shapeId="0" xr:uid="{6D957045-70E4-4F11-B77F-E5310A7A1B9B}">
      <text>
        <r>
          <rPr>
            <sz val="10"/>
            <color indexed="81"/>
            <rFont val="Arial"/>
            <family val="2"/>
          </rPr>
          <t>1 - 0_x000D_
2 - 0_x000D_
3 - 2,446,854_x000D_
4 - 0_x000D_
5 - 0_x000D_
6 - 2,410,889</t>
        </r>
      </text>
    </comment>
    <comment ref="N36" authorId="0" shapeId="0" xr:uid="{2A32413D-8009-4CAE-97A3-46A2E1C19CDC}">
      <text>
        <r>
          <rPr>
            <sz val="10"/>
            <color indexed="81"/>
            <rFont val="Arial"/>
            <family val="2"/>
          </rPr>
          <t>1 - 0_x000D_
2 - 0_x000D_
3 - 2,446,854_x000D_
4 - 0_x000D_
5 - 0_x000D_
6 - 2,410,889</t>
        </r>
      </text>
    </comment>
    <comment ref="E37" authorId="0" shapeId="0" xr:uid="{FE8DFC62-527B-4400-88F3-A0FE8829E95A}">
      <text>
        <r>
          <rPr>
            <sz val="10"/>
            <color indexed="81"/>
            <rFont val="Arial"/>
            <family val="2"/>
          </rPr>
          <t>Original - _x000D_
1,215,192_x000D_
Change Order - _x000D_
74,992</t>
        </r>
      </text>
    </comment>
    <comment ref="F37" authorId="0" shapeId="0" xr:uid="{7262F6AE-EBD1-4C8E-A4D1-88D7B278141B}">
      <text>
        <r>
          <rPr>
            <sz val="10"/>
            <color indexed="81"/>
            <rFont val="Arial"/>
            <family val="2"/>
          </rPr>
          <t>1 - 0_x000D_
2 - 0_x000D_
3 - 1,290,184_x000D_
4 - 0_x000D_
5 - 0_x000D_
6 - 1,290,184</t>
        </r>
      </text>
    </comment>
    <comment ref="J37" authorId="0" shapeId="0" xr:uid="{D11A70BE-1039-4379-8B54-0A40BF42D117}">
      <text>
        <r>
          <rPr>
            <sz val="10"/>
            <color indexed="81"/>
            <rFont val="Arial"/>
            <family val="2"/>
          </rPr>
          <t>1 - 0_x000D_
2 - 0_x000D_
3 - 1,290,184_x000D_
4 - 0_x000D_
5 - 0_x000D_
6 - 1,290,184</t>
        </r>
      </text>
    </comment>
    <comment ref="M37" authorId="0" shapeId="0" xr:uid="{D53DAA66-FB5F-4956-8506-2FBDAD9D7C83}">
      <text>
        <r>
          <rPr>
            <sz val="10"/>
            <color indexed="81"/>
            <rFont val="Arial"/>
            <family val="2"/>
          </rPr>
          <t>1 - 0_x000D_
2 - 0_x000D_
3 - 1,039,279_x000D_
4 - 0_x000D_
5 - 0_x000D_
6 - 1,045,184</t>
        </r>
      </text>
    </comment>
    <comment ref="N37" authorId="0" shapeId="0" xr:uid="{BE425295-91E7-4C88-88E2-F95544A17EB8}">
      <text>
        <r>
          <rPr>
            <sz val="10"/>
            <color indexed="81"/>
            <rFont val="Arial"/>
            <family val="2"/>
          </rPr>
          <t>1 - 0_x000D_
2 - 0_x000D_
3 - 1,039,279_x000D_
4 - 0_x000D_
5 - 0_x000D_
6 - 1,045,184</t>
        </r>
      </text>
    </comment>
    <comment ref="E38" authorId="0" shapeId="0" xr:uid="{EFB464F0-237C-4E89-9151-F1104D43A841}">
      <text>
        <r>
          <rPr>
            <sz val="10"/>
            <color indexed="81"/>
            <rFont val="Arial"/>
            <family val="2"/>
          </rPr>
          <t>Original - _x000D_
1,580,400_x000D_
Change Order - _x000D_
282,666</t>
        </r>
      </text>
    </comment>
    <comment ref="F38" authorId="0" shapeId="0" xr:uid="{0FA99E30-8702-4391-B0C3-944FDC6A5646}">
      <text>
        <r>
          <rPr>
            <sz val="10"/>
            <color indexed="81"/>
            <rFont val="Arial"/>
            <family val="2"/>
          </rPr>
          <t>1 - 0_x000D_
2 - 0_x000D_
3 - 1,868,949_x000D_
4 - 0_x000D_
5 - 0_x000D_
6 - 1,863,066</t>
        </r>
      </text>
    </comment>
    <comment ref="J38" authorId="0" shapeId="0" xr:uid="{10D1917F-CB37-4F85-9DDF-3FC07B836061}">
      <text>
        <r>
          <rPr>
            <sz val="10"/>
            <color indexed="81"/>
            <rFont val="Arial"/>
            <family val="2"/>
          </rPr>
          <t>1 - 0_x000D_
2 - 0_x000D_
3 - 1,868,949_x000D_
4 - 0_x000D_
5 - 0_x000D_
6 - 1,863,066</t>
        </r>
      </text>
    </comment>
    <comment ref="M38" authorId="0" shapeId="0" xr:uid="{5731848A-AEE7-4A40-B1C8-E939B9140E19}">
      <text>
        <r>
          <rPr>
            <sz val="10"/>
            <color indexed="81"/>
            <rFont val="Arial"/>
            <family val="2"/>
          </rPr>
          <t>1 - 0_x000D_
2 - 0_x000D_
3 - 1,634,628_x000D_
4 - 0_x000D_
5 - 0_x000D_
6 - 1,703,066</t>
        </r>
      </text>
    </comment>
    <comment ref="N38" authorId="0" shapeId="0" xr:uid="{2ABA5971-BC9A-4AA7-9B1A-637CD89AFA17}">
      <text>
        <r>
          <rPr>
            <sz val="10"/>
            <color indexed="81"/>
            <rFont val="Arial"/>
            <family val="2"/>
          </rPr>
          <t>1 - 0_x000D_
2 - 0_x000D_
3 - 1,634,628_x000D_
4 - 0_x000D_
5 - 0_x000D_
6 - 1,703,066</t>
        </r>
      </text>
    </comment>
    <comment ref="F39" authorId="0" shapeId="0" xr:uid="{FBAAFE9F-5F14-48B4-82F0-ACE07BE99150}">
      <text>
        <r>
          <rPr>
            <sz val="10"/>
            <color indexed="81"/>
            <rFont val="Arial"/>
            <family val="2"/>
          </rPr>
          <t>1 - 0_x000D_
2 - 0_x000D_
3 - 1,641,800_x000D_
4 - 0_x000D_
5 - 0_x000D_
6 - 1,641,800</t>
        </r>
      </text>
    </comment>
    <comment ref="J39" authorId="0" shapeId="0" xr:uid="{CD864ADF-8EF2-4201-9C85-97D58141E1BF}">
      <text>
        <r>
          <rPr>
            <sz val="10"/>
            <color indexed="81"/>
            <rFont val="Arial"/>
            <family val="2"/>
          </rPr>
          <t>1 - 0_x000D_
2 - 0_x000D_
3 - 1,641,800_x000D_
4 - 0_x000D_
5 - 0_x000D_
6 - 1,641,800</t>
        </r>
      </text>
    </comment>
    <comment ref="M39" authorId="0" shapeId="0" xr:uid="{514063DD-90DE-4A0C-BCF2-4F8BA95DA2B3}">
      <text>
        <r>
          <rPr>
            <sz val="10"/>
            <color indexed="81"/>
            <rFont val="Arial"/>
            <family val="2"/>
          </rPr>
          <t>1 - 0_x000D_
2 - 0_x000D_
3 - 1,381,800_x000D_
4 - 0_x000D_
5 - 0_x000D_
6 - 1,416,800</t>
        </r>
      </text>
    </comment>
    <comment ref="N39" authorId="0" shapeId="0" xr:uid="{6728EE4E-347C-4184-8FEC-0A3AF70239C7}">
      <text>
        <r>
          <rPr>
            <sz val="10"/>
            <color indexed="81"/>
            <rFont val="Arial"/>
            <family val="2"/>
          </rPr>
          <t>1 - 0_x000D_
2 - 0_x000D_
3 - 1,381,800_x000D_
4 - 0_x000D_
5 - 0_x000D_
6 - 1,416,800</t>
        </r>
      </text>
    </comment>
    <comment ref="E40" authorId="0" shapeId="0" xr:uid="{958A2A11-3F7E-4B12-9155-527BED3C387D}">
      <text>
        <r>
          <rPr>
            <sz val="10"/>
            <color indexed="81"/>
            <rFont val="Arial"/>
            <family val="2"/>
          </rPr>
          <t>Original - _x000D_
299,326_x000D_
Change Order - _x000D_
14,760</t>
        </r>
      </text>
    </comment>
    <comment ref="F40" authorId="0" shapeId="0" xr:uid="{0D691D5F-D5B9-478F-98AB-60D2940B65D3}">
      <text>
        <r>
          <rPr>
            <sz val="10"/>
            <color indexed="81"/>
            <rFont val="Arial"/>
            <family val="2"/>
          </rPr>
          <t>1 - 0_x000D_
2 - 0_x000D_
3 - 314,086_x000D_
4 - 0_x000D_
5 - 0_x000D_
6 - 328,500</t>
        </r>
      </text>
    </comment>
    <comment ref="J40" authorId="0" shapeId="0" xr:uid="{52E08618-BAB7-4CD4-9007-0CA138523314}">
      <text>
        <r>
          <rPr>
            <sz val="10"/>
            <color indexed="81"/>
            <rFont val="Arial"/>
            <family val="2"/>
          </rPr>
          <t>1 - 0_x000D_
2 - 0_x000D_
3 - 314,086_x000D_
4 - 0_x000D_
5 - 0_x000D_
6 - 328,500</t>
        </r>
      </text>
    </comment>
    <comment ref="M40" authorId="0" shapeId="0" xr:uid="{9F891F46-D26D-4747-85E8-8EA090B076FA}">
      <text>
        <r>
          <rPr>
            <sz val="10"/>
            <color indexed="81"/>
            <rFont val="Arial"/>
            <family val="2"/>
          </rPr>
          <t>1 - 0_x000D_
2 - 0_x000D_
3 - 290,726_x000D_
4 - 0_x000D_
5 - 0_x000D_
6 - 305,140</t>
        </r>
      </text>
    </comment>
    <comment ref="N40" authorId="0" shapeId="0" xr:uid="{9A3F175B-BFF2-4A48-8557-2D9730524A02}">
      <text>
        <r>
          <rPr>
            <sz val="10"/>
            <color indexed="81"/>
            <rFont val="Arial"/>
            <family val="2"/>
          </rPr>
          <t>1 - 0_x000D_
2 - 0_x000D_
3 - 290,726_x000D_
4 - 0_x000D_
5 - 0_x000D_
6 - 305,140</t>
        </r>
      </text>
    </comment>
    <comment ref="E41" authorId="0" shapeId="0" xr:uid="{2D51B87C-95B4-40A5-A018-58751C7AED65}">
      <text>
        <r>
          <rPr>
            <sz val="10"/>
            <color indexed="81"/>
            <rFont val="Arial"/>
            <family val="2"/>
          </rPr>
          <t>Original - _x000D_
253,700_x000D_
Change Order - _x000D_
20,466</t>
        </r>
      </text>
    </comment>
    <comment ref="F41" authorId="0" shapeId="0" xr:uid="{6DE78596-AABB-49F1-921A-4CD9A317726A}">
      <text>
        <r>
          <rPr>
            <sz val="10"/>
            <color indexed="81"/>
            <rFont val="Arial"/>
            <family val="2"/>
          </rPr>
          <t>1 - 0_x000D_
2 - 0_x000D_
3 - 274,166_x000D_
4 - 0_x000D_
5 - 0_x000D_
6 - 274,166</t>
        </r>
      </text>
    </comment>
    <comment ref="J41" authorId="0" shapeId="0" xr:uid="{FE88A810-1D10-4AFF-8BE9-C82EA2B57E95}">
      <text>
        <r>
          <rPr>
            <sz val="10"/>
            <color indexed="81"/>
            <rFont val="Arial"/>
            <family val="2"/>
          </rPr>
          <t>1 - 0_x000D_
2 - 0_x000D_
3 - 274,166_x000D_
4 - 0_x000D_
5 - 0_x000D_
6 - 274,166</t>
        </r>
      </text>
    </comment>
    <comment ref="M41" authorId="0" shapeId="0" xr:uid="{EE0B12F3-36CB-4254-8C28-D063D14235A4}">
      <text>
        <r>
          <rPr>
            <sz val="10"/>
            <color indexed="81"/>
            <rFont val="Arial"/>
            <family val="2"/>
          </rPr>
          <t>1 - 0_x000D_
2 - 0_x000D_
3 - 267,282_x000D_
4 - 0_x000D_
5 - 0_x000D_
6 - 267,282</t>
        </r>
      </text>
    </comment>
    <comment ref="N41" authorId="0" shapeId="0" xr:uid="{DC394429-3D9F-4C94-933C-B1EA7E1980B6}">
      <text>
        <r>
          <rPr>
            <sz val="10"/>
            <color indexed="81"/>
            <rFont val="Arial"/>
            <family val="2"/>
          </rPr>
          <t>1 - 0_x000D_
2 - 0_x000D_
3 - 267,282_x000D_
4 - 0_x000D_
5 - 0_x000D_
6 - 267,282</t>
        </r>
      </text>
    </comment>
    <comment ref="E42" authorId="0" shapeId="0" xr:uid="{43156529-F6D2-48CF-A587-8547375AE270}">
      <text>
        <r>
          <rPr>
            <sz val="10"/>
            <color indexed="81"/>
            <rFont val="Arial"/>
            <family val="2"/>
          </rPr>
          <t>Original - _x000D_
264,800_x000D_
Change Order - _x000D_
14,444</t>
        </r>
      </text>
    </comment>
    <comment ref="F42" authorId="0" shapeId="0" xr:uid="{809A483E-7A92-4B72-B8E7-85AC24492D4A}">
      <text>
        <r>
          <rPr>
            <sz val="10"/>
            <color indexed="81"/>
            <rFont val="Arial"/>
            <family val="2"/>
          </rPr>
          <t>1 - 0_x000D_
2 - 0_x000D_
3 - 279,244_x000D_
4 - 0_x000D_
5 - 0_x000D_
6 - 279,244</t>
        </r>
      </text>
    </comment>
    <comment ref="J42" authorId="0" shapeId="0" xr:uid="{2A4551D9-BFE8-47CC-AC27-F181756BFF6B}">
      <text>
        <r>
          <rPr>
            <sz val="10"/>
            <color indexed="81"/>
            <rFont val="Arial"/>
            <family val="2"/>
          </rPr>
          <t>1 - 0_x000D_
2 - 0_x000D_
3 - 279,244_x000D_
4 - 0_x000D_
5 - 0_x000D_
6 - 279,244</t>
        </r>
      </text>
    </comment>
    <comment ref="M42" authorId="0" shapeId="0" xr:uid="{40CF4599-BB66-460E-8A2B-51446DEB1EA8}">
      <text>
        <r>
          <rPr>
            <sz val="10"/>
            <color indexed="81"/>
            <rFont val="Arial"/>
            <family val="2"/>
          </rPr>
          <t>1 - 0_x000D_
2 - 0_x000D_
3 - 251,088_x000D_
4 - 0_x000D_
5 - 0_x000D_
6 - 251,088</t>
        </r>
      </text>
    </comment>
    <comment ref="N42" authorId="0" shapeId="0" xr:uid="{B7439F7A-0043-483F-97DE-A674FC034598}">
      <text>
        <r>
          <rPr>
            <sz val="10"/>
            <color indexed="81"/>
            <rFont val="Arial"/>
            <family val="2"/>
          </rPr>
          <t>1 - 0_x000D_
2 - 0_x000D_
3 - 251,088_x000D_
4 - 0_x000D_
5 - 0_x000D_
6 - 251,088</t>
        </r>
      </text>
    </comment>
    <comment ref="E43" authorId="0" shapeId="0" xr:uid="{31BE3D95-0166-41A1-AAA9-E057E8208CC3}">
      <text>
        <r>
          <rPr>
            <sz val="10"/>
            <color indexed="81"/>
            <rFont val="Arial"/>
            <family val="2"/>
          </rPr>
          <t>Original - _x000D_
550,900_x000D_
Change Order - _x000D_
199,278</t>
        </r>
      </text>
    </comment>
    <comment ref="F43" authorId="0" shapeId="0" xr:uid="{BDBF4AC4-13B1-4C36-B5FA-C48902A040AC}">
      <text>
        <r>
          <rPr>
            <sz val="10"/>
            <color indexed="81"/>
            <rFont val="Arial"/>
            <family val="2"/>
          </rPr>
          <t>1 - 0_x000D_
2 - 0_x000D_
3 - 741,756_x000D_
4 - 0_x000D_
5 - 0_x000D_
6 - 576,850</t>
        </r>
      </text>
    </comment>
    <comment ref="J43" authorId="0" shapeId="0" xr:uid="{8706A1E2-5C5F-49FB-8E83-268B905BA64E}">
      <text>
        <r>
          <rPr>
            <sz val="10"/>
            <color indexed="81"/>
            <rFont val="Arial"/>
            <family val="2"/>
          </rPr>
          <t>1 - 0_x000D_
2 - 0_x000D_
3 - 741,756_x000D_
4 - 0_x000D_
5 - 0_x000D_
6 - 576,850</t>
        </r>
      </text>
    </comment>
    <comment ref="M43" authorId="0" shapeId="0" xr:uid="{BD7841AB-2814-4A29-B117-87338C4E7D9D}">
      <text>
        <r>
          <rPr>
            <sz val="10"/>
            <color indexed="81"/>
            <rFont val="Arial"/>
            <family val="2"/>
          </rPr>
          <t>1 - 0_x000D_
2 - 0_x000D_
3 - 655,756_x000D_
4 - 0_x000D_
5 - 0_x000D_
6 - 516,850</t>
        </r>
      </text>
    </comment>
    <comment ref="N43" authorId="0" shapeId="0" xr:uid="{27486CB1-445B-4D8E-8F3C-BC156559AEC7}">
      <text>
        <r>
          <rPr>
            <sz val="10"/>
            <color indexed="81"/>
            <rFont val="Arial"/>
            <family val="2"/>
          </rPr>
          <t>1 - 0_x000D_
2 - 0_x000D_
3 - 655,756_x000D_
4 - 0_x000D_
5 - 0_x000D_
6 - 516,850</t>
        </r>
      </text>
    </comment>
    <comment ref="F44" authorId="0" shapeId="0" xr:uid="{E0FB00DB-1DAA-41CD-ACEE-46DAB9EFD61A}">
      <text>
        <r>
          <rPr>
            <sz val="10"/>
            <color indexed="81"/>
            <rFont val="Arial"/>
            <family val="2"/>
          </rPr>
          <t>1 - 0_x000D_
2 - 0_x000D_
3 - 29,838_x000D_
4 - 0_x000D_
5 - 0_x000D_
6 - 29,838</t>
        </r>
      </text>
    </comment>
    <comment ref="J44" authorId="0" shapeId="0" xr:uid="{93B3F22D-1345-409D-91E3-DEC566A9FA25}">
      <text>
        <r>
          <rPr>
            <sz val="10"/>
            <color indexed="81"/>
            <rFont val="Arial"/>
            <family val="2"/>
          </rPr>
          <t>1 - 0_x000D_
2 - 0_x000D_
3 - 29,838_x000D_
4 - 0_x000D_
5 - 0_x000D_
6 - 29,838</t>
        </r>
      </text>
    </comment>
    <comment ref="M44" authorId="0" shapeId="0" xr:uid="{A4734173-87AB-4377-B154-4F299974E1D5}">
      <text>
        <r>
          <rPr>
            <sz val="10"/>
            <color indexed="81"/>
            <rFont val="Arial"/>
            <family val="2"/>
          </rPr>
          <t>1 - 0_x000D_
2 - 0_x000D_
3 - 26,088_x000D_
4 - 0_x000D_
5 - 0_x000D_
6 - 26,088</t>
        </r>
      </text>
    </comment>
    <comment ref="N44" authorId="0" shapeId="0" xr:uid="{A2F8EB46-FBCE-4308-A8E0-8FA22700D98C}">
      <text>
        <r>
          <rPr>
            <sz val="10"/>
            <color indexed="81"/>
            <rFont val="Arial"/>
            <family val="2"/>
          </rPr>
          <t>1 - 0_x000D_
2 - 0_x000D_
3 - 26,088_x000D_
4 - 0_x000D_
5 - 0_x000D_
6 - 26,088</t>
        </r>
      </text>
    </comment>
    <comment ref="J45" authorId="0" shapeId="0" xr:uid="{B52CAF6A-A1D3-44F7-B2E6-6DD8AB9A2A8C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45" authorId="0" shapeId="0" xr:uid="{7E0FD57F-4C57-4CB8-9240-BBEB0D73FDBA}">
      <text>
        <r>
          <rPr>
            <sz val="10"/>
            <color indexed="81"/>
            <rFont val="Arial"/>
            <family val="2"/>
          </rPr>
          <t>1 - 0_x000D_
2 - 0_x000D_
3 - 764,122_x000D_
4 - 0_x000D_
5 - 0_x000D_
6 - 498,447</t>
        </r>
      </text>
    </comment>
    <comment ref="N45" authorId="0" shapeId="0" xr:uid="{D5D0F923-FA3B-428E-B7F4-2BF4BFB789AC}">
      <text>
        <r>
          <rPr>
            <sz val="10"/>
            <color indexed="81"/>
            <rFont val="Arial"/>
            <family val="2"/>
          </rPr>
          <t>1 - 0_x000D_
2 - 0_x000D_
3 - 764,122_x000D_
4 - 0_x000D_
5 - 0_x000D_
6 - 498,447</t>
        </r>
      </text>
    </comment>
    <comment ref="J46" authorId="0" shapeId="0" xr:uid="{96E3FA46-93EA-402B-91C9-DFFBEBB93AFE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46" authorId="0" shapeId="0" xr:uid="{D29F61A4-0EE8-4606-A2B8-35C39DB89B4F}">
      <text>
        <r>
          <rPr>
            <sz val="10"/>
            <color indexed="81"/>
            <rFont val="Arial"/>
            <family val="2"/>
          </rPr>
          <t>1 - 0_x000D_
2 - 0_x000D_
3 - 282,753_x000D_
4 - 0_x000D_
5 - 0_x000D_
6 - 180,482</t>
        </r>
      </text>
    </comment>
    <comment ref="N46" authorId="0" shapeId="0" xr:uid="{070B6CB7-0F84-4A4E-8C83-CEBD86C5B551}">
      <text>
        <r>
          <rPr>
            <sz val="10"/>
            <color indexed="81"/>
            <rFont val="Arial"/>
            <family val="2"/>
          </rPr>
          <t>1 - 0_x000D_
2 - 0_x000D_
3 - 282,753_x000D_
4 - 0_x000D_
5 - 0_x000D_
6 - 180,482</t>
        </r>
      </text>
    </comment>
    <comment ref="F47" authorId="0" shapeId="0" xr:uid="{62124D88-C5C4-4CE1-BB32-D7667990C11C}">
      <text>
        <r>
          <rPr>
            <sz val="10"/>
            <color indexed="81"/>
            <rFont val="Arial"/>
            <family val="2"/>
          </rPr>
          <t>1 - 0_x000D_
2 - 0_x000D_
3 - 42,453_x000D_
4 - 0_x000D_
5 - 0_x000D_
6 - 30,579</t>
        </r>
      </text>
    </comment>
    <comment ref="J47" authorId="0" shapeId="0" xr:uid="{C3748184-420D-43C2-A65E-AB6C15B7AB0D}">
      <text>
        <r>
          <rPr>
            <sz val="10"/>
            <color indexed="81"/>
            <rFont val="Arial"/>
            <family val="2"/>
          </rPr>
          <t>1 - 0_x000D_
2 - 0_x000D_
3 - 42,453_x000D_
4 - 0_x000D_
5 - 0_x000D_
6 - 30,579</t>
        </r>
      </text>
    </comment>
    <comment ref="M47" authorId="0" shapeId="0" xr:uid="{0F771DB1-211C-4022-B886-E70CBB7FBAC7}">
      <text>
        <r>
          <rPr>
            <sz val="10"/>
            <color indexed="81"/>
            <rFont val="Arial"/>
            <family val="2"/>
          </rPr>
          <t>1 - 0_x000D_
2 - 0_x000D_
3 - 35,953_x000D_
4 - 0_x000D_
5 - 0_x000D_
6 - 25,272</t>
        </r>
      </text>
    </comment>
    <comment ref="N47" authorId="0" shapeId="0" xr:uid="{1EC90225-BD33-46C8-88E4-0C0D78CC2D0F}">
      <text>
        <r>
          <rPr>
            <sz val="10"/>
            <color indexed="81"/>
            <rFont val="Arial"/>
            <family val="2"/>
          </rPr>
          <t>1 - 0_x000D_
2 - 0_x000D_
3 - 35,953_x000D_
4 - 0_x000D_
5 - 0_x000D_
6 - 25,272</t>
        </r>
      </text>
    </comment>
    <comment ref="E48" authorId="0" shapeId="0" xr:uid="{A314F4FA-A4B8-49B3-AE10-5B2C2CD443B9}">
      <text>
        <r>
          <rPr>
            <sz val="10"/>
            <color indexed="81"/>
            <rFont val="Arial"/>
            <family val="2"/>
          </rPr>
          <t>Original - _x000D_
426,800_x000D_
Change Order - _x000D_
24,454</t>
        </r>
      </text>
    </comment>
    <comment ref="F48" authorId="0" shapeId="0" xr:uid="{5D9C624E-9FC4-48FC-AB05-FBB5CA6352D6}">
      <text>
        <r>
          <rPr>
            <sz val="10"/>
            <color indexed="81"/>
            <rFont val="Arial"/>
            <family val="2"/>
          </rPr>
          <t>1 - 0_x000D_
2 - 0_x000D_
3 - 426,800_x000D_
4 - 0_x000D_
5 - 0_x000D_
6 - 426,800</t>
        </r>
      </text>
    </comment>
    <comment ref="J48" authorId="0" shapeId="0" xr:uid="{A2EFEC83-912E-421A-B08B-7DF94CCCBB14}">
      <text>
        <r>
          <rPr>
            <sz val="10"/>
            <color indexed="81"/>
            <rFont val="Arial"/>
            <family val="2"/>
          </rPr>
          <t>1 - 0_x000D_
2 - 0_x000D_
3 - 426,800_x000D_
4 - 0_x000D_
5 - 0_x000D_
6 - 426,800</t>
        </r>
      </text>
    </comment>
    <comment ref="M48" authorId="0" shapeId="0" xr:uid="{3A2B4762-0A72-4528-9390-13001BED46B2}">
      <text>
        <r>
          <rPr>
            <sz val="10"/>
            <color indexed="81"/>
            <rFont val="Arial"/>
            <family val="2"/>
          </rPr>
          <t>1 - 0_x000D_
2 - 0_x000D_
3 - 402,983_x000D_
4 - 0_x000D_
5 - 0_x000D_
6 - 402,983</t>
        </r>
      </text>
    </comment>
    <comment ref="N48" authorId="0" shapeId="0" xr:uid="{50C488F5-EFB1-400C-8A66-A8438884AE39}">
      <text>
        <r>
          <rPr>
            <sz val="10"/>
            <color indexed="81"/>
            <rFont val="Arial"/>
            <family val="2"/>
          </rPr>
          <t>1 - 0_x000D_
2 - 0_x000D_
3 - 402,983_x000D_
4 - 0_x000D_
5 - 0_x000D_
6 - 402,983</t>
        </r>
      </text>
    </comment>
    <comment ref="F49" authorId="0" shapeId="0" xr:uid="{BA9CC766-9778-4AF3-BAC1-F881252FF43D}">
      <text>
        <r>
          <rPr>
            <sz val="10"/>
            <color indexed="81"/>
            <rFont val="Arial"/>
            <family val="2"/>
          </rPr>
          <t>1 - 0_x000D_
2 - 0_x000D_
3 - 23,957_x000D_
4 - 0_x000D_
5 - 0_x000D_
6 - 23,957</t>
        </r>
      </text>
    </comment>
    <comment ref="J49" authorId="0" shapeId="0" xr:uid="{D5FC4ED8-4947-471F-B2BC-357C7C18BF7C}">
      <text>
        <r>
          <rPr>
            <sz val="10"/>
            <color indexed="81"/>
            <rFont val="Arial"/>
            <family val="2"/>
          </rPr>
          <t>1 - 0_x000D_
2 - 0_x000D_
3 - 23,957_x000D_
4 - 0_x000D_
5 - 0_x000D_
6 - 23,957</t>
        </r>
      </text>
    </comment>
    <comment ref="M49" authorId="0" shapeId="0" xr:uid="{B6845E41-7537-42F2-AF71-3046FF19AB32}">
      <text>
        <r>
          <rPr>
            <sz val="10"/>
            <color indexed="81"/>
            <rFont val="Arial"/>
            <family val="2"/>
          </rPr>
          <t>1 - 0_x000D_
2 - 0_x000D_
3 - 7,390_x000D_
4 - 0_x000D_
5 - 0_x000D_
6 - 7,390</t>
        </r>
      </text>
    </comment>
    <comment ref="N49" authorId="0" shapeId="0" xr:uid="{043FA1C1-332A-43D7-A5C5-4B43CD6958F3}">
      <text>
        <r>
          <rPr>
            <sz val="10"/>
            <color indexed="81"/>
            <rFont val="Arial"/>
            <family val="2"/>
          </rPr>
          <t>1 - 0_x000D_
2 - 0_x000D_
3 - 7,390_x000D_
4 - 0_x000D_
5 - 0_x000D_
6 - 7,390</t>
        </r>
      </text>
    </comment>
    <comment ref="F50" authorId="0" shapeId="0" xr:uid="{574EEE45-E6EA-4D35-996E-8D1B672DBC89}">
      <text>
        <r>
          <rPr>
            <sz val="10"/>
            <color indexed="81"/>
            <rFont val="Arial"/>
            <family val="2"/>
          </rPr>
          <t>1 - 0_x000D_
2 - 0_x000D_
3 - 135,000_x000D_
4 - 0_x000D_
5 - 0_x000D_
6 - 132,492</t>
        </r>
      </text>
    </comment>
    <comment ref="J50" authorId="0" shapeId="0" xr:uid="{C78A9890-4053-4750-A3BB-6444709D96B0}">
      <text>
        <r>
          <rPr>
            <sz val="10"/>
            <color indexed="81"/>
            <rFont val="Arial"/>
            <family val="2"/>
          </rPr>
          <t>1 - 0_x000D_
2 - 0_x000D_
3 - 135,000_x000D_
4 - 0_x000D_
5 - 0_x000D_
6 - 132,492</t>
        </r>
      </text>
    </comment>
    <comment ref="M50" authorId="0" shapeId="0" xr:uid="{458025D7-16A4-4B39-AEF8-CE73B55DF26F}">
      <text>
        <r>
          <rPr>
            <sz val="10"/>
            <color indexed="81"/>
            <rFont val="Arial"/>
            <family val="2"/>
          </rPr>
          <t>1 - 0_x000D_
2 - 0_x000D_
3 - 118,708_x000D_
4 - 0_x000D_
5 - 0_x000D_
6 - 116,200</t>
        </r>
      </text>
    </comment>
    <comment ref="N50" authorId="0" shapeId="0" xr:uid="{5AB54DE8-5842-44D7-B8CE-C9283CC87E4D}">
      <text>
        <r>
          <rPr>
            <sz val="10"/>
            <color indexed="81"/>
            <rFont val="Arial"/>
            <family val="2"/>
          </rPr>
          <t>1 - 0_x000D_
2 - 0_x000D_
3 - 118,708_x000D_
4 - 0_x000D_
5 - 0_x000D_
6 - 116,200</t>
        </r>
      </text>
    </comment>
    <comment ref="F51" authorId="0" shapeId="0" xr:uid="{6D6458FC-E039-4FBA-BF9A-C914B73C2A03}">
      <text>
        <r>
          <rPr>
            <sz val="10"/>
            <color indexed="81"/>
            <rFont val="Arial"/>
            <family val="2"/>
          </rPr>
          <t>1 - 0_x000D_
2 - 0_x000D_
3 - 16,666_x000D_
4 - 0_x000D_
5 - 0_x000D_
6 - 16,666</t>
        </r>
      </text>
    </comment>
    <comment ref="J51" authorId="0" shapeId="0" xr:uid="{675E0F4B-B0BA-4A2B-B950-1335D0B4B497}">
      <text>
        <r>
          <rPr>
            <sz val="10"/>
            <color indexed="81"/>
            <rFont val="Arial"/>
            <family val="2"/>
          </rPr>
          <t>1 - 0_x000D_
2 - 0_x000D_
3 - 16,666_x000D_
4 - 0_x000D_
5 - 0_x000D_
6 - 16,666</t>
        </r>
      </text>
    </comment>
    <comment ref="M51" authorId="0" shapeId="0" xr:uid="{FB7814BF-9DF7-4DB0-853A-3541330803A9}">
      <text>
        <r>
          <rPr>
            <sz val="10"/>
            <color indexed="81"/>
            <rFont val="Arial"/>
            <family val="2"/>
          </rPr>
          <t>1 - 0_x000D_
2 - 0_x000D_
3 - 16,096_x000D_
4 - 0_x000D_
5 - 0_x000D_
6 - 16,096</t>
        </r>
      </text>
    </comment>
    <comment ref="N51" authorId="0" shapeId="0" xr:uid="{E454AD0E-10BA-496F-B175-626EB3C699EE}">
      <text>
        <r>
          <rPr>
            <sz val="10"/>
            <color indexed="81"/>
            <rFont val="Arial"/>
            <family val="2"/>
          </rPr>
          <t>1 - 0_x000D_
2 - 0_x000D_
3 - 16,096_x000D_
4 - 0_x000D_
5 - 0_x000D_
6 - 16,096</t>
        </r>
      </text>
    </comment>
    <comment ref="F52" authorId="0" shapeId="0" xr:uid="{5C285852-D3F2-4045-B206-B613D5663120}">
      <text>
        <r>
          <rPr>
            <sz val="10"/>
            <color indexed="81"/>
            <rFont val="Arial"/>
            <family val="2"/>
          </rPr>
          <t>1 - 0_x000D_
2 - 0_x000D_
3 - 14,152_x000D_
4 - 0_x000D_
5 - 0_x000D_
6 - 14,152</t>
        </r>
      </text>
    </comment>
    <comment ref="J52" authorId="0" shapeId="0" xr:uid="{5F7D4FD7-75C0-4F74-B471-8BC1591B42F9}">
      <text>
        <r>
          <rPr>
            <sz val="10"/>
            <color indexed="81"/>
            <rFont val="Arial"/>
            <family val="2"/>
          </rPr>
          <t>1 - 0_x000D_
2 - 0_x000D_
3 - 14,152_x000D_
4 - 0_x000D_
5 - 0_x000D_
6 - 14,152</t>
        </r>
      </text>
    </comment>
    <comment ref="M52" authorId="0" shapeId="0" xr:uid="{9DE30EC0-8272-422A-9266-0D7FD8BADD4C}">
      <text>
        <r>
          <rPr>
            <sz val="10"/>
            <color indexed="81"/>
            <rFont val="Arial"/>
            <family val="2"/>
          </rPr>
          <t>1 - 0_x000D_
2 - 0_x000D_
3 - 13,156_x000D_
4 - 0_x000D_
5 - 0_x000D_
6 - 13,156</t>
        </r>
      </text>
    </comment>
    <comment ref="N52" authorId="0" shapeId="0" xr:uid="{1E4F987C-6468-4835-BD91-4299EB6EA827}">
      <text>
        <r>
          <rPr>
            <sz val="10"/>
            <color indexed="81"/>
            <rFont val="Arial"/>
            <family val="2"/>
          </rPr>
          <t>1 - 0_x000D_
2 - 0_x000D_
3 - 13,156_x000D_
4 - 0_x000D_
5 - 0_x000D_
6 - 13,156</t>
        </r>
      </text>
    </comment>
    <comment ref="F53" authorId="0" shapeId="0" xr:uid="{172A0244-7965-4806-82A1-0929EAC3B415}">
      <text>
        <r>
          <rPr>
            <sz val="10"/>
            <color indexed="81"/>
            <rFont val="Arial"/>
            <family val="2"/>
          </rPr>
          <t>1 - 0_x000D_
2 - 0_x000D_
3 - 11,303_x000D_
4 - 0_x000D_
5 - 0_x000D_
6 - 11,303</t>
        </r>
      </text>
    </comment>
    <comment ref="J53" authorId="0" shapeId="0" xr:uid="{B1073943-4292-4C61-B667-1F47A91D0D5F}">
      <text>
        <r>
          <rPr>
            <sz val="10"/>
            <color indexed="81"/>
            <rFont val="Arial"/>
            <family val="2"/>
          </rPr>
          <t>1 - 0_x000D_
2 - 0_x000D_
3 - 11,303_x000D_
4 - 0_x000D_
5 - 0_x000D_
6 - 11,303</t>
        </r>
      </text>
    </comment>
    <comment ref="M53" authorId="0" shapeId="0" xr:uid="{6BC9FA92-52FB-49EB-8608-53E72F621733}">
      <text>
        <r>
          <rPr>
            <sz val="10"/>
            <color indexed="81"/>
            <rFont val="Arial"/>
            <family val="2"/>
          </rPr>
          <t>1 - 0_x000D_
2 - 0_x000D_
3 - 8,288_x000D_
4 - 0_x000D_
5 - 0_x000D_
6 - 8,288</t>
        </r>
      </text>
    </comment>
    <comment ref="N53" authorId="0" shapeId="0" xr:uid="{028232D6-2E54-48BF-BA2A-774C094DFB62}">
      <text>
        <r>
          <rPr>
            <sz val="10"/>
            <color indexed="81"/>
            <rFont val="Arial"/>
            <family val="2"/>
          </rPr>
          <t>1 - 0_x000D_
2 - 0_x000D_
3 - 8,288_x000D_
4 - 0_x000D_
5 - 0_x000D_
6 - 8,288</t>
        </r>
      </text>
    </comment>
    <comment ref="F54" authorId="0" shapeId="0" xr:uid="{8598C8F9-6097-4BEE-ACC7-61535F4C08DC}">
      <text>
        <r>
          <rPr>
            <sz val="10"/>
            <color indexed="81"/>
            <rFont val="Arial"/>
            <family val="2"/>
          </rPr>
          <t>1 - 0_x000D_
2 - 0_x000D_
3 - 1,136,503_x000D_
4 - 0_x000D_
5 - 0_x000D_
6 - 1,136,503</t>
        </r>
      </text>
    </comment>
    <comment ref="J54" authorId="0" shapeId="0" xr:uid="{7FDAB5E9-631A-44B8-A9BC-600DF8B6A90F}">
      <text>
        <r>
          <rPr>
            <sz val="10"/>
            <color indexed="81"/>
            <rFont val="Arial"/>
            <family val="2"/>
          </rPr>
          <t>1 - 0_x000D_
2 - 0_x000D_
3 - 1,136,503_x000D_
4 - 0_x000D_
5 - 0_x000D_
6 - 1,136,503</t>
        </r>
      </text>
    </comment>
    <comment ref="M54" authorId="0" shapeId="0" xr:uid="{4C46E76A-9091-4EC4-8004-FDAD18661B41}">
      <text>
        <r>
          <rPr>
            <sz val="10"/>
            <color indexed="81"/>
            <rFont val="Arial"/>
            <family val="2"/>
          </rPr>
          <t>1 - 0_x000D_
2 - 0_x000D_
3 - 836,503_x000D_
4 - 0_x000D_
5 - 0_x000D_
6 - 1,036,503</t>
        </r>
      </text>
    </comment>
    <comment ref="N54" authorId="0" shapeId="0" xr:uid="{CE4C1855-A008-4E44-99DE-9557D20AFD3E}">
      <text>
        <r>
          <rPr>
            <sz val="10"/>
            <color indexed="81"/>
            <rFont val="Arial"/>
            <family val="2"/>
          </rPr>
          <t>1 - 0_x000D_
2 - 0_x000D_
3 - 836,503_x000D_
4 - 0_x000D_
5 - 0_x000D_
6 - 1,036,503</t>
        </r>
      </text>
    </comment>
    <comment ref="F55" authorId="0" shapeId="0" xr:uid="{5AA8BCCE-749D-42E0-A972-64324CBABFAC}">
      <text>
        <r>
          <rPr>
            <sz val="10"/>
            <color indexed="81"/>
            <rFont val="Arial"/>
            <family val="2"/>
          </rPr>
          <t>1 - 0_x000D_
2 - 0_x000D_
3 - 43,047_x000D_
4 - 0_x000D_
5 - 0_x000D_
6 - 43,047</t>
        </r>
      </text>
    </comment>
    <comment ref="J55" authorId="0" shapeId="0" xr:uid="{4981E5D1-A42A-4917-B31B-EDE8C940545E}">
      <text>
        <r>
          <rPr>
            <sz val="10"/>
            <color indexed="81"/>
            <rFont val="Arial"/>
            <family val="2"/>
          </rPr>
          <t>1 - 0_x000D_
2 - 0_x000D_
3 - 43,047_x000D_
4 - 0_x000D_
5 - 0_x000D_
6 - 43,047</t>
        </r>
      </text>
    </comment>
    <comment ref="M55" authorId="0" shapeId="0" xr:uid="{EC5B39D9-238E-489D-B75F-2CDBE0291C64}">
      <text>
        <r>
          <rPr>
            <sz val="10"/>
            <color indexed="81"/>
            <rFont val="Arial"/>
            <family val="2"/>
          </rPr>
          <t>1 - 0_x000D_
2 - 0_x000D_
3 - 38,542_x000D_
4 - 0_x000D_
5 - 0_x000D_
6 - 38,542</t>
        </r>
      </text>
    </comment>
    <comment ref="N55" authorId="0" shapeId="0" xr:uid="{6AC52957-00D0-42F2-BD4C-FED8EA406D69}">
      <text>
        <r>
          <rPr>
            <sz val="10"/>
            <color indexed="81"/>
            <rFont val="Arial"/>
            <family val="2"/>
          </rPr>
          <t>1 - 0_x000D_
2 - 0_x000D_
3 - 38,542_x000D_
4 - 0_x000D_
5 - 0_x000D_
6 - 38,542</t>
        </r>
      </text>
    </comment>
    <comment ref="F56" authorId="0" shapeId="0" xr:uid="{067C4A63-21F8-4C9D-9540-90D39956A84B}">
      <text>
        <r>
          <rPr>
            <sz val="10"/>
            <color indexed="81"/>
            <rFont val="Arial"/>
            <family val="2"/>
          </rPr>
          <t>1 - 0_x000D_
2 - 0_x000D_
3 - 13,769_x000D_
4 - 0_x000D_
5 - 0_x000D_
6 - 13,769</t>
        </r>
      </text>
    </comment>
    <comment ref="J56" authorId="0" shapeId="0" xr:uid="{86BE2760-8D43-49FB-A508-89327ED6D697}">
      <text>
        <r>
          <rPr>
            <sz val="10"/>
            <color indexed="81"/>
            <rFont val="Arial"/>
            <family val="2"/>
          </rPr>
          <t>1 - 0_x000D_
2 - 0_x000D_
3 - 13,769_x000D_
4 - 0_x000D_
5 - 0_x000D_
6 - 13,769</t>
        </r>
      </text>
    </comment>
    <comment ref="M56" authorId="0" shapeId="0" xr:uid="{9A2F9480-7EB0-4B2C-BB42-0026C156CBFD}">
      <text>
        <r>
          <rPr>
            <sz val="10"/>
            <color indexed="81"/>
            <rFont val="Arial"/>
            <family val="2"/>
          </rPr>
          <t>1 - 0_x000D_
2 - 0_x000D_
3 - 13,024_x000D_
4 - 0_x000D_
5 - 0_x000D_
6 - 13,024</t>
        </r>
      </text>
    </comment>
    <comment ref="N56" authorId="0" shapeId="0" xr:uid="{50660EB6-F978-4D06-ABCB-46EA948131A6}">
      <text>
        <r>
          <rPr>
            <sz val="10"/>
            <color indexed="81"/>
            <rFont val="Arial"/>
            <family val="2"/>
          </rPr>
          <t>1 - 0_x000D_
2 - 0_x000D_
3 - 13,024_x000D_
4 - 0_x000D_
5 - 0_x000D_
6 - 13,024</t>
        </r>
      </text>
    </comment>
    <comment ref="F57" authorId="0" shapeId="0" xr:uid="{458725B3-2327-4339-924A-9D86350577EC}">
      <text>
        <r>
          <rPr>
            <sz val="10"/>
            <color indexed="81"/>
            <rFont val="Arial"/>
            <family val="2"/>
          </rPr>
          <t>1 - 0_x000D_
2 - 0_x000D_
3 - 1,059_x000D_
4 - 0_x000D_
5 - 0_x000D_
6 - 1,059</t>
        </r>
      </text>
    </comment>
    <comment ref="J57" authorId="0" shapeId="0" xr:uid="{F39D9B72-678F-4A6B-85E4-A9B04E3E1A1B}">
      <text>
        <r>
          <rPr>
            <sz val="10"/>
            <color indexed="81"/>
            <rFont val="Arial"/>
            <family val="2"/>
          </rPr>
          <t>1 - 0_x000D_
2 - 0_x000D_
3 - 1,059_x000D_
4 - 0_x000D_
5 - 0_x000D_
6 - 1,059</t>
        </r>
      </text>
    </comment>
    <comment ref="M57" authorId="0" shapeId="0" xr:uid="{EA0C4019-7612-4D09-9A12-E3CC1C56A6FD}">
      <text>
        <r>
          <rPr>
            <sz val="10"/>
            <color indexed="81"/>
            <rFont val="Arial"/>
            <family val="2"/>
          </rPr>
          <t>1 - 0_x000D_
2 - 0_x000D_
3 - 888_x000D_
4 - 0_x000D_
5 - 0_x000D_
6 - 888</t>
        </r>
      </text>
    </comment>
    <comment ref="N57" authorId="0" shapeId="0" xr:uid="{A0E19A46-702C-42A9-A229-9369D7944145}">
      <text>
        <r>
          <rPr>
            <sz val="10"/>
            <color indexed="81"/>
            <rFont val="Arial"/>
            <family val="2"/>
          </rPr>
          <t>1 - 0_x000D_
2 - 0_x000D_
3 - 888_x000D_
4 - 0_x000D_
5 - 0_x000D_
6 - 888</t>
        </r>
      </text>
    </comment>
    <comment ref="F58" authorId="0" shapeId="0" xr:uid="{C47E6780-6FB1-4CC4-B16F-30C95C7C1C48}">
      <text>
        <r>
          <rPr>
            <sz val="10"/>
            <color indexed="81"/>
            <rFont val="Arial"/>
            <family val="2"/>
          </rPr>
          <t>1 - 0_x000D_
2 - 0_x000D_
3 - 3,001_x000D_
4 - 0_x000D_
5 - 0_x000D_
6 - 3,001</t>
        </r>
      </text>
    </comment>
    <comment ref="J58" authorId="0" shapeId="0" xr:uid="{9A6F9D1D-6EFD-43FC-92A1-157DFF2A4B0E}">
      <text>
        <r>
          <rPr>
            <sz val="10"/>
            <color indexed="81"/>
            <rFont val="Arial"/>
            <family val="2"/>
          </rPr>
          <t>1 - 0_x000D_
2 - 0_x000D_
3 - 3,001_x000D_
4 - 0_x000D_
5 - 0_x000D_
6 - 3,001</t>
        </r>
      </text>
    </comment>
    <comment ref="M58" authorId="0" shapeId="0" xr:uid="{A3C1D18B-8D2A-4171-986E-DDC01ADA6F51}">
      <text>
        <r>
          <rPr>
            <sz val="10"/>
            <color indexed="81"/>
            <rFont val="Arial"/>
            <family val="2"/>
          </rPr>
          <t>1 - 0_x000D_
2 - 0_x000D_
3 - 2,949_x000D_
4 - 0_x000D_
5 - 0_x000D_
6 - 2,851</t>
        </r>
      </text>
    </comment>
    <comment ref="N58" authorId="0" shapeId="0" xr:uid="{F4E6ED32-FB2C-4508-AC54-6503C2E79742}">
      <text>
        <r>
          <rPr>
            <sz val="10"/>
            <color indexed="81"/>
            <rFont val="Arial"/>
            <family val="2"/>
          </rPr>
          <t>1 - 0_x000D_
2 - 0_x000D_
3 - 2,949_x000D_
4 - 0_x000D_
5 - 0_x000D_
6 - 2,851</t>
        </r>
      </text>
    </comment>
    <comment ref="F59" authorId="0" shapeId="0" xr:uid="{C9EAD9CB-09DD-4ED2-849B-CFC5FE097F03}">
      <text>
        <r>
          <rPr>
            <sz val="10"/>
            <color indexed="81"/>
            <rFont val="Arial"/>
            <family val="2"/>
          </rPr>
          <t>1 - 0_x000D_
2 - 0_x000D_
3 - 5,000_x000D_
4 - 0_x000D_
5 - 0_x000D_
6 - 5,000</t>
        </r>
      </text>
    </comment>
    <comment ref="J59" authorId="0" shapeId="0" xr:uid="{F7C4FDE7-703C-43FA-A479-481213888508}">
      <text>
        <r>
          <rPr>
            <sz val="10"/>
            <color indexed="81"/>
            <rFont val="Arial"/>
            <family val="2"/>
          </rPr>
          <t>1 - 0_x000D_
2 - 0_x000D_
3 - 5,000_x000D_
4 - 0_x000D_
5 - 0_x000D_
6 - 5,000</t>
        </r>
      </text>
    </comment>
    <comment ref="M59" authorId="0" shapeId="0" xr:uid="{E0E38728-82B5-4F9B-87C1-814D448F45A0}">
      <text>
        <r>
          <rPr>
            <sz val="10"/>
            <color indexed="81"/>
            <rFont val="Arial"/>
            <family val="2"/>
          </rPr>
          <t>1 - 0_x000D_
2 - 0_x000D_
3 - 4,650_x000D_
4 - 0_x000D_
5 - 0_x000D_
6 - 4,650</t>
        </r>
      </text>
    </comment>
    <comment ref="N59" authorId="0" shapeId="0" xr:uid="{E34A3085-5215-47C0-B528-1429FA03930B}">
      <text>
        <r>
          <rPr>
            <sz val="10"/>
            <color indexed="81"/>
            <rFont val="Arial"/>
            <family val="2"/>
          </rPr>
          <t>1 - 0_x000D_
2 - 0_x000D_
3 - 4,650_x000D_
4 - 0_x000D_
5 - 0_x000D_
6 - 4,650</t>
        </r>
      </text>
    </comment>
    <comment ref="F60" authorId="0" shapeId="0" xr:uid="{D7022ADB-54ED-408B-9FFC-080D820299D8}">
      <text>
        <r>
          <rPr>
            <sz val="10"/>
            <color indexed="81"/>
            <rFont val="Arial"/>
            <family val="2"/>
          </rPr>
          <t>1 - 0_x000D_
2 - 0_x000D_
3 - 13,434_x000D_
4 - 0_x000D_
5 - 0_x000D_
6 - 0</t>
        </r>
      </text>
    </comment>
    <comment ref="J60" authorId="0" shapeId="0" xr:uid="{DE89EDC6-72E6-40C2-8B04-663811A258E1}">
      <text>
        <r>
          <rPr>
            <sz val="10"/>
            <color indexed="81"/>
            <rFont val="Arial"/>
            <family val="2"/>
          </rPr>
          <t>1 - 0_x000D_
2 - 0_x000D_
3 - 13,434_x000D_
4 - 0_x000D_
5 - 0_x000D_
6 - 0</t>
        </r>
      </text>
    </comment>
    <comment ref="M60" authorId="0" shapeId="0" xr:uid="{87903766-CA6E-4840-8ACD-75F0DA28DF8C}">
      <text>
        <r>
          <rPr>
            <sz val="10"/>
            <color indexed="81"/>
            <rFont val="Arial"/>
            <family val="2"/>
          </rPr>
          <t>1 - 0_x000D_
2 - 0_x000D_
3 - 12,186_x000D_
4 - 0_x000D_
5 - 0_x000D_
6 - 0</t>
        </r>
      </text>
    </comment>
    <comment ref="N60" authorId="0" shapeId="0" xr:uid="{7FF5CE6C-20A7-4695-9572-6D1AC68845CB}">
      <text>
        <r>
          <rPr>
            <sz val="10"/>
            <color indexed="81"/>
            <rFont val="Arial"/>
            <family val="2"/>
          </rPr>
          <t>1 - 0_x000D_
2 - 0_x000D_
3 - 12,186_x000D_
4 - 0_x000D_
5 - 0_x000D_
6 - 0</t>
        </r>
      </text>
    </comment>
    <comment ref="F61" authorId="0" shapeId="0" xr:uid="{4E14350C-9DA9-456E-B253-FF92DF7FA292}">
      <text>
        <r>
          <rPr>
            <sz val="10"/>
            <color indexed="81"/>
            <rFont val="Arial"/>
            <family val="2"/>
          </rPr>
          <t>1 - 0_x000D_
2 - 0_x000D_
3 - 5,627_x000D_
4 - 0_x000D_
5 - 0_x000D_
6 - 0</t>
        </r>
      </text>
    </comment>
    <comment ref="J61" authorId="0" shapeId="0" xr:uid="{A71A982B-6390-48D5-9D25-AAE346707907}">
      <text>
        <r>
          <rPr>
            <sz val="10"/>
            <color indexed="81"/>
            <rFont val="Arial"/>
            <family val="2"/>
          </rPr>
          <t>1 - 0_x000D_
2 - 0_x000D_
3 - 5,627_x000D_
4 - 0_x000D_
5 - 0_x000D_
6 - 0</t>
        </r>
      </text>
    </comment>
    <comment ref="M61" authorId="0" shapeId="0" xr:uid="{802F5A06-B52F-4F88-9514-72484E4CC8B7}">
      <text>
        <r>
          <rPr>
            <sz val="10"/>
            <color indexed="81"/>
            <rFont val="Arial"/>
            <family val="2"/>
          </rPr>
          <t>1 - 0_x000D_
2 - 0_x000D_
3 - 4,725_x000D_
4 - 0_x000D_
5 - 0_x000D_
6 - 0</t>
        </r>
      </text>
    </comment>
    <comment ref="N61" authorId="0" shapeId="0" xr:uid="{556C688D-D6B8-4C71-B496-806FCBEE2D7E}">
      <text>
        <r>
          <rPr>
            <sz val="10"/>
            <color indexed="81"/>
            <rFont val="Arial"/>
            <family val="2"/>
          </rPr>
          <t>1 - 0_x000D_
2 - 0_x000D_
3 - 4,725_x000D_
4 - 0_x000D_
5 - 0_x000D_
6 - 0</t>
        </r>
      </text>
    </comment>
    <comment ref="F62" authorId="0" shapeId="0" xr:uid="{BF0D256B-0B3F-46B6-A502-A5A6CF4443C2}">
      <text>
        <r>
          <rPr>
            <sz val="10"/>
            <color indexed="81"/>
            <rFont val="Arial"/>
            <family val="2"/>
          </rPr>
          <t>1 - 0_x000D_
2 - 0_x000D_
3 - 14,402_x000D_
4 - 0_x000D_
5 - 0_x000D_
6 - 0</t>
        </r>
      </text>
    </comment>
    <comment ref="J62" authorId="0" shapeId="0" xr:uid="{88280E7E-2467-4314-925F-459AD598F386}">
      <text>
        <r>
          <rPr>
            <sz val="10"/>
            <color indexed="81"/>
            <rFont val="Arial"/>
            <family val="2"/>
          </rPr>
          <t>1 - 0_x000D_
2 - 0_x000D_
3 - 14,402_x000D_
4 - 0_x000D_
5 - 0_x000D_
6 - 0</t>
        </r>
      </text>
    </comment>
    <comment ref="M62" authorId="0" shapeId="0" xr:uid="{5EF3B2BA-208B-4008-99CC-70E4E4EF9BAF}">
      <text>
        <r>
          <rPr>
            <sz val="10"/>
            <color indexed="81"/>
            <rFont val="Arial"/>
            <family val="2"/>
          </rPr>
          <t>1 - 0_x000D_
2 - 0_x000D_
3 - 11,468_x000D_
4 - 0_x000D_
5 - 0_x000D_
6 - 0</t>
        </r>
      </text>
    </comment>
    <comment ref="N62" authorId="0" shapeId="0" xr:uid="{739DF669-A4F4-4E9A-9C0A-D413B19103C4}">
      <text>
        <r>
          <rPr>
            <sz val="10"/>
            <color indexed="81"/>
            <rFont val="Arial"/>
            <family val="2"/>
          </rPr>
          <t>1 - 0_x000D_
2 - 0_x000D_
3 - 11,468_x000D_
4 - 0_x000D_
5 - 0_x000D_
6 - 0</t>
        </r>
      </text>
    </comment>
    <comment ref="F63" authorId="0" shapeId="0" xr:uid="{6E71572E-0E1B-430D-A32D-3CCBB18BB294}">
      <text>
        <r>
          <rPr>
            <sz val="10"/>
            <color indexed="81"/>
            <rFont val="Arial"/>
            <family val="2"/>
          </rPr>
          <t>1 - 0_x000D_
2 - 0_x000D_
3 - 2,869_x000D_
4 - 0_x000D_
5 - 0_x000D_
6 - 0</t>
        </r>
      </text>
    </comment>
    <comment ref="J63" authorId="0" shapeId="0" xr:uid="{C06AFBCA-6ED2-4DC8-B828-5E2ACFF940A8}">
      <text>
        <r>
          <rPr>
            <sz val="10"/>
            <color indexed="81"/>
            <rFont val="Arial"/>
            <family val="2"/>
          </rPr>
          <t>1 - 0_x000D_
2 - 0_x000D_
3 - 2,869_x000D_
4 - 0_x000D_
5 - 0_x000D_
6 - 0</t>
        </r>
      </text>
    </comment>
    <comment ref="M63" authorId="0" shapeId="0" xr:uid="{B906D726-56A6-44BF-9A87-A28395251385}">
      <text>
        <r>
          <rPr>
            <sz val="10"/>
            <color indexed="81"/>
            <rFont val="Arial"/>
            <family val="2"/>
          </rPr>
          <t>1 - 0_x000D_
2 - 0_x000D_
3 - 2,436_x000D_
4 - 0_x000D_
5 - 0_x000D_
6 - 0</t>
        </r>
      </text>
    </comment>
    <comment ref="N63" authorId="0" shapeId="0" xr:uid="{74F028B6-3EE6-4B1C-B608-DEE2B6BF80CE}">
      <text>
        <r>
          <rPr>
            <sz val="10"/>
            <color indexed="81"/>
            <rFont val="Arial"/>
            <family val="2"/>
          </rPr>
          <t>1 - 0_x000D_
2 - 0_x000D_
3 - 2,436_x000D_
4 - 0_x000D_
5 - 0_x000D_
6 - 0</t>
        </r>
      </text>
    </comment>
    <comment ref="J64" authorId="0" shapeId="0" xr:uid="{6E62A0ED-56D8-4293-BF52-99A91554E976}">
      <text>
        <r>
          <rPr>
            <sz val="9"/>
            <color indexed="81"/>
            <rFont val="Arial"/>
            <family val="2"/>
          </rPr>
          <t>Changed $17,765.14 to $17,765.14 by ExcelImport on 04/06/2026</t>
        </r>
      </text>
    </comment>
    <comment ref="N64" authorId="0" shapeId="0" xr:uid="{5BBC4DC3-410A-434E-9F12-CEC7B17E88F2}">
      <text>
        <r>
          <rPr>
            <sz val="9"/>
            <color indexed="81"/>
            <rFont val="Arial"/>
            <family val="2"/>
          </rPr>
          <t>Changed $14,874.36 to $14,874.36 by ExcelImport on 04/06/2026</t>
        </r>
      </text>
    </comment>
    <comment ref="J65" authorId="0" shapeId="0" xr:uid="{82650371-0845-4020-BF37-4CA2305B50E4}">
      <text>
        <r>
          <rPr>
            <sz val="9"/>
            <color indexed="81"/>
            <rFont val="Arial"/>
            <family val="2"/>
          </rPr>
          <t>Changed $4,064.54 to $4,064.54 by ExcelImport on 04/06/2026</t>
        </r>
      </text>
    </comment>
    <comment ref="N65" authorId="0" shapeId="0" xr:uid="{C22B6586-5A07-48C4-8B07-418BFC13AD4D}">
      <text>
        <r>
          <rPr>
            <sz val="9"/>
            <color indexed="81"/>
            <rFont val="Arial"/>
            <family val="2"/>
          </rPr>
          <t>Changed $3,514.84 to $3,514.84 by ExcelImport on 04/06/2026</t>
        </r>
      </text>
    </comment>
    <comment ref="J66" authorId="0" shapeId="0" xr:uid="{B3B500E6-3493-4DD9-B2C9-C1CC0659B644}">
      <text>
        <r>
          <rPr>
            <sz val="9"/>
            <color indexed="81"/>
            <rFont val="Arial"/>
            <family val="2"/>
          </rPr>
          <t>Changed $10,001.43 to $10,001.43 by ExcelImport on 04/06/2026</t>
        </r>
      </text>
    </comment>
    <comment ref="N66" authorId="0" shapeId="0" xr:uid="{E02BD0A1-F414-4969-B7F1-8AB0CE806497}">
      <text>
        <r>
          <rPr>
            <sz val="9"/>
            <color indexed="81"/>
            <rFont val="Arial"/>
            <family val="2"/>
          </rPr>
          <t>Changed $8,585.44 to $8,585.44 by ExcelImport on 04/06/2026</t>
        </r>
      </text>
    </comment>
  </commentList>
</comments>
</file>

<file path=xl/sharedStrings.xml><?xml version="1.0" encoding="utf-8"?>
<sst xmlns="http://schemas.openxmlformats.org/spreadsheetml/2006/main" count="5448" uniqueCount="762">
  <si>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</si>
  <si>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</si>
  <si>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</si>
  <si>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</si>
  <si>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</si>
  <si>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</si>
  <si>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</si>
  <si>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</si>
  <si>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</si>
  <si>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</si>
  <si>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</si>
  <si>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</si>
  <si>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</si>
  <si>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</si>
  <si>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</si>
  <si>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</si>
  <si>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</si>
  <si>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</si>
  <si>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</si>
  <si>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</si>
  <si>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</si>
  <si>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</si>
  <si>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</si>
  <si>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</si>
  <si>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</si>
  <si>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</si>
  <si>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</si>
  <si>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</si>
  <si>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</si>
  <si>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</si>
  <si>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</si>
  <si>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</si>
  <si>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</si>
  <si>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</si>
  <si>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</si>
  <si>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</si>
  <si>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</si>
  <si>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</si>
  <si>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</si>
  <si>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</si>
  <si>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</si>
  <si>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</si>
  <si>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</si>
  <si>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</si>
  <si>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</si>
  <si>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</si>
  <si>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</si>
  <si>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</si>
  <si>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</si>
  <si>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</si>
  <si>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</si>
  <si>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</si>
  <si>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</si>
  <si>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</si>
  <si>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</si>
  <si>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</si>
  <si>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</si>
  <si>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</si>
  <si>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</si>
  <si>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</si>
  <si>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</si>
  <si>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</si>
  <si>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</si>
  <si>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</si>
  <si>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</si>
  <si>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</si>
  <si>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</si>
  <si>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</si>
  <si>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</si>
  <si>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</si>
  <si>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</si>
  <si>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</si>
  <si>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</si>
  <si>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</si>
  <si>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</si>
  <si>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</si>
  <si>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</si>
  <si>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</si>
  <si>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</si>
  <si>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</si>
  <si>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</si>
  <si>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</si>
  <si>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</si>
  <si>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</si>
  <si>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</si>
  <si>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</si>
  <si>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</si>
  <si>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</si>
  <si>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</si>
  <si>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</si>
  <si>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</si>
  <si>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</si>
  <si>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</si>
  <si>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</si>
  <si>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</si>
  <si>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</si>
  <si>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</si>
  <si>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</si>
  <si>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</si>
  <si>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</si>
  <si>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</si>
  <si>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</si>
  <si>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</si>
  <si>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</si>
  <si>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</si>
  <si>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</si>
  <si>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</si>
  <si>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</si>
  <si>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</si>
  <si>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</si>
  <si>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</si>
  <si>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</si>
  <si>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</si>
  <si>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</si>
  <si>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</si>
  <si>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</si>
  <si>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</si>
  <si>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</si>
  <si>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</si>
  <si>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</si>
  <si>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</si>
  <si>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</si>
  <si>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</si>
  <si>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</si>
  <si>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</si>
  <si>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</si>
  <si>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</si>
  <si>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</si>
  <si>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</si>
  <si>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</si>
  <si>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</si>
  <si>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</si>
  <si>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</si>
  <si>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</si>
  <si>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</si>
  <si>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</si>
  <si>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</si>
  <si>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</si>
  <si>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</si>
  <si>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</si>
  <si>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</si>
  <si>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</si>
  <si>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</si>
  <si>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</si>
  <si>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</si>
  <si>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</si>
  <si>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</si>
  <si>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</si>
  <si>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</si>
  <si>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</si>
  <si>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</si>
  <si>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</si>
  <si>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</si>
  <si>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</si>
  <si>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</si>
  <si>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</si>
  <si>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</si>
  <si>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</si>
  <si>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</si>
  <si>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</si>
  <si>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</si>
  <si>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</si>
  <si>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</si>
  <si>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</si>
  <si>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</si>
  <si>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</si>
  <si>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</si>
  <si>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</si>
  <si>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</si>
  <si>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</si>
  <si>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</si>
  <si>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</si>
  <si>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</si>
  <si>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</si>
  <si>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</si>
  <si>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</si>
  <si>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</si>
  <si>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</si>
  <si>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</si>
  <si>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</si>
  <si>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</si>
  <si>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</si>
  <si>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</si>
  <si>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</si>
  <si>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</si>
  <si>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</si>
  <si>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</si>
  <si>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</si>
  <si>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</si>
  <si>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</si>
  <si>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</si>
  <si>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</si>
  <si>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</si>
  <si>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</si>
  <si>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</si>
  <si>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</si>
  <si>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</si>
  <si>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</si>
  <si>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</si>
  <si>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</si>
  <si>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</si>
  <si>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</si>
  <si>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</si>
  <si>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</si>
  <si>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</si>
  <si>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</si>
  <si>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</si>
  <si>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</si>
  <si>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</si>
  <si>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</si>
  <si>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</si>
  <si>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</si>
  <si>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</si>
  <si>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</si>
  <si>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</si>
  <si>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</si>
  <si>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</si>
  <si>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</si>
  <si>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</si>
  <si>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</si>
  <si>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</si>
  <si>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</si>
  <si>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</si>
  <si>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</si>
  <si>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</si>
  <si>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</si>
  <si>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</si>
  <si>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</si>
  <si>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</si>
  <si>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</si>
  <si>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</si>
  <si>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</si>
  <si>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</si>
  <si>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</si>
  <si>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</si>
  <si>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</si>
  <si>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</si>
  <si>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</si>
  <si>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</si>
  <si>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</si>
  <si>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</si>
  <si>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</si>
  <si>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</si>
  <si>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</si>
  <si>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</si>
  <si>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</si>
  <si>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</si>
  <si>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</si>
  <si>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</si>
  <si>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</si>
  <si>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</si>
  <si>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</si>
  <si>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</si>
  <si>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</si>
  <si>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</si>
  <si>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</si>
  <si>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</si>
  <si>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</si>
  <si>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</si>
  <si>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</si>
  <si>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</si>
  <si>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</si>
  <si>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</si>
  <si>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</si>
  <si>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</si>
  <si>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</si>
  <si>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</si>
  <si>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</si>
  <si>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</si>
  <si>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</si>
  <si>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</si>
  <si>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</si>
  <si>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</si>
  <si>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</si>
  <si>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</si>
  <si>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</si>
  <si>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</si>
  <si>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</si>
  <si>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</si>
  <si>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</si>
  <si>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</si>
  <si>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</si>
  <si>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</si>
  <si>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</si>
  <si>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</si>
  <si>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</si>
  <si>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</si>
  <si>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</si>
  <si>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</si>
  <si>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</si>
  <si>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</si>
  <si>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</si>
  <si>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</si>
  <si>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</si>
  <si>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</si>
  <si>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</si>
  <si>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</si>
  <si>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</si>
  <si>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</si>
  <si>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</si>
  <si>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</si>
  <si>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</si>
  <si>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</si>
  <si>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</si>
  <si>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</si>
  <si>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</si>
  <si>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</si>
  <si>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</si>
  <si>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</si>
  <si>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</si>
  <si>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</si>
  <si>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</si>
  <si>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</si>
  <si>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</si>
  <si>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</si>
  <si>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</si>
  <si>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</si>
  <si>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</si>
  <si>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</si>
  <si>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</si>
  <si>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</si>
  <si>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</si>
  <si>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</si>
  <si>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</si>
  <si>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</si>
  <si>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</si>
  <si>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</si>
  <si>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</si>
  <si>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</si>
  <si>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</si>
  <si>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</si>
  <si>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</si>
  <si>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</si>
  <si>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</si>
  <si>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</si>
  <si>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</si>
  <si>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</si>
  <si>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</si>
  <si>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</si>
  <si>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</si>
  <si>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</si>
  <si>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</si>
  <si>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</si>
  <si>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</si>
  <si>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</si>
  <si>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</si>
  <si>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</si>
  <si>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</si>
  <si>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</si>
  <si>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</si>
  <si>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</si>
  <si>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</si>
  <si>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</si>
  <si>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</si>
  <si>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</si>
  <si>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</si>
  <si>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</si>
  <si>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</si>
  <si>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</si>
  <si>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</si>
  <si>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</si>
  <si>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</si>
  <si>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</si>
  <si>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</si>
  <si>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</si>
  <si>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</si>
  <si>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</si>
  <si>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</si>
  <si>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</si>
  <si>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</si>
  <si>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</si>
  <si>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</si>
  <si>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</si>
  <si>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</si>
  <si>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</si>
  <si>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</si>
  <si>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</si>
  <si>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</si>
  <si>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</si>
  <si>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</si>
  <si>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</si>
  <si>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</si>
  <si>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</si>
  <si>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</si>
  <si>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</si>
  <si>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</si>
  <si>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</si>
  <si>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</si>
  <si>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</si>
  <si>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</si>
  <si>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</si>
  <si>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</si>
  <si>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</si>
  <si>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</si>
  <si>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</si>
  <si>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</si>
  <si>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</si>
  <si>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</si>
  <si>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</si>
  <si>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</si>
  <si>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</si>
  <si>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</si>
  <si>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</si>
  <si>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</si>
  <si>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</si>
  <si>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</si>
  <si>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</si>
  <si>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</si>
  <si>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</si>
  <si>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</si>
  <si>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</si>
  <si>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</si>
  <si>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</si>
  <si>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</si>
  <si>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</si>
  <si>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</si>
  <si>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</si>
  <si>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</si>
  <si>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</si>
  <si>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</si>
  <si>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</si>
  <si>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</si>
  <si>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</si>
  <si>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</si>
  <si>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</si>
  <si>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</si>
  <si>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</si>
  <si>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</si>
  <si>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</si>
  <si>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</si>
  <si>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</si>
  <si>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</si>
  <si>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</si>
  <si>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</si>
  <si>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</si>
  <si>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</si>
  <si>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</si>
  <si>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</si>
  <si>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</si>
  <si>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</si>
  <si>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</si>
  <si>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</si>
  <si>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</si>
  <si>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</si>
  <si>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</si>
  <si>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</si>
  <si>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</si>
  <si>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</si>
  <si>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</si>
  <si>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</si>
  <si>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</si>
  <si>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</si>
  <si>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</si>
  <si>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</si>
  <si>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</si>
  <si>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</si>
  <si>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</si>
  <si>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</si>
  <si>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</si>
  <si>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</si>
  <si>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</si>
  <si>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</si>
  <si>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</si>
  <si>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</si>
  <si>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</si>
  <si>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</si>
  <si>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</si>
  <si>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</si>
  <si>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</si>
  <si>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</si>
  <si>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</si>
  <si>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</si>
  <si>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</si>
  <si>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</si>
  <si>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</si>
  <si>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</si>
  <si>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</si>
  <si>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</si>
  <si>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</si>
  <si>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</si>
  <si>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</si>
  <si>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</si>
  <si>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</si>
  <si>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</si>
  <si>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</si>
  <si>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</si>
  <si>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</si>
  <si>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</si>
  <si>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</si>
  <si>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</si>
  <si>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</si>
  <si>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</si>
  <si>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</si>
  <si>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</si>
  <si>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</si>
  <si>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</si>
  <si>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</si>
  <si>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</si>
  <si>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</si>
  <si>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</si>
  <si>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</si>
  <si>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</si>
  <si>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</si>
  <si>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</si>
  <si>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</si>
  <si>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</si>
  <si>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</si>
  <si>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</si>
  <si>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</si>
  <si>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</si>
  <si>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</si>
  <si>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</si>
  <si>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</si>
  <si>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</si>
  <si>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</si>
  <si>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</si>
  <si>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</si>
  <si>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</si>
  <si>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</si>
  <si>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</si>
  <si>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</si>
  <si>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</si>
  <si>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</si>
  <si>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</si>
  <si>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</si>
  <si>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</si>
  <si>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</si>
  <si>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</si>
  <si>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</si>
  <si>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</si>
  <si>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</si>
  <si>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</si>
  <si>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</si>
  <si>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</si>
  <si>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</si>
  <si>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</si>
  <si>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</si>
  <si>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</si>
  <si>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</si>
  <si>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</si>
  <si>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</si>
  <si>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</si>
  <si>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</si>
  <si>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</si>
  <si>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</si>
  <si>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</si>
  <si>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</si>
  <si>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</si>
  <si>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</si>
  <si>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</si>
  <si>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</si>
  <si>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</si>
  <si>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</si>
  <si>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</si>
  <si>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</si>
  <si>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</si>
  <si>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</si>
  <si>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</si>
  <si>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</si>
  <si>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</si>
  <si>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</si>
  <si>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</si>
  <si>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</si>
  <si>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</si>
  <si>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</si>
  <si>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</si>
  <si>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</si>
  <si>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</si>
  <si>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</si>
  <si>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</si>
  <si>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</si>
  <si>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</si>
  <si>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</si>
  <si>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</si>
  <si>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</si>
  <si>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</si>
  <si>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</si>
  <si>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</si>
  <si>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</si>
  <si>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</si>
  <si>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</si>
  <si>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</si>
  <si>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</si>
  <si>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</si>
  <si>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</si>
  <si>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</si>
  <si>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</si>
  <si>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</si>
  <si>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</si>
  <si>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</si>
  <si>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</si>
  <si>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</si>
  <si>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</si>
  <si>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</si>
  <si>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</si>
  <si>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</si>
  <si>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</si>
  <si>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</si>
  <si>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</si>
  <si>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</si>
  <si>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</si>
  <si>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</si>
  <si>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</si>
  <si>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</si>
  <si>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</si>
  <si>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</si>
  <si>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</si>
  <si>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</si>
  <si>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</si>
  <si>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</si>
  <si>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</si>
  <si>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</si>
  <si>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</si>
  <si>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</si>
  <si>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</si>
  <si>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</si>
  <si>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</si>
  <si>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</si>
  <si>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</si>
  <si>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</si>
  <si>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</si>
  <si>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</si>
  <si>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</si>
  <si>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</si>
  <si>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</si>
  <si>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</si>
  <si>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</si>
  <si>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</si>
  <si>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</si>
  <si>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</si>
  <si>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</si>
  <si>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</si>
  <si>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</si>
  <si>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</si>
  <si>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</si>
  <si>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</si>
  <si>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</si>
  <si>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</si>
  <si>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</si>
  <si>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Addison Kimbler-Cantu</t>
  </si>
  <si>
    <t>Bryan Evans</t>
  </si>
  <si>
    <t>Division 52</t>
  </si>
  <si>
    <t xml:space="preserve">    Graham Hill Water Treatment Plant Facility Improvements -Ph1</t>
  </si>
  <si>
    <t xml:space="preserve">    Graham Hill WTP Facility Improvements -Mgmt Chg Out</t>
  </si>
  <si>
    <t>52.8566.</t>
  </si>
  <si>
    <t xml:space="preserve">    City of Visalia Water Reclamation Facility RPGS SCR System</t>
  </si>
  <si>
    <t>Ruben Moreno</t>
  </si>
  <si>
    <t>52.8586.</t>
  </si>
  <si>
    <t xml:space="preserve">    WTP/WWTP/RWSP Phase B Expansion - Phase 1</t>
  </si>
  <si>
    <t>52.8634.</t>
  </si>
  <si>
    <t xml:space="preserve">    City of Huron -  Water Trtmt Plant Imp. Ph 2</t>
  </si>
  <si>
    <t>David Gomez</t>
  </si>
  <si>
    <t>52.8636.</t>
  </si>
  <si>
    <t xml:space="preserve">    Anaergia M1W Digester Mixing Project</t>
  </si>
  <si>
    <t>Peter Rees</t>
  </si>
  <si>
    <t>52.8637.</t>
  </si>
  <si>
    <t xml:space="preserve">    Root Creek Water District - Groundwater Blending &amp; Arsenic</t>
  </si>
  <si>
    <t>Luis Perez</t>
  </si>
  <si>
    <t>52.8640.</t>
  </si>
  <si>
    <t xml:space="preserve">    Dos Palos WTP Replacement Project</t>
  </si>
  <si>
    <t>Tyler Caglia</t>
  </si>
  <si>
    <t>52.8668.</t>
  </si>
  <si>
    <t xml:space="preserve">    Cal Water - Salinas Station 57</t>
  </si>
  <si>
    <t>Erick Baeza</t>
  </si>
  <si>
    <t>52.8678.</t>
  </si>
  <si>
    <t xml:space="preserve">    Well 15 &amp; Generator Improvement Projects</t>
  </si>
  <si>
    <t>52.8687.</t>
  </si>
  <si>
    <t xml:space="preserve">    Salinas Station 205</t>
  </si>
  <si>
    <t>52.8692.</t>
  </si>
  <si>
    <t xml:space="preserve">    Clovis South NESM T&amp;M</t>
  </si>
  <si>
    <t>52.8697.</t>
  </si>
  <si>
    <t xml:space="preserve">    City of Tulare - Industrial WWTP Dewatering Improvements Pro</t>
  </si>
  <si>
    <t>Jacob Leal</t>
  </si>
  <si>
    <t>52.8698.</t>
  </si>
  <si>
    <t xml:space="preserve">    Tesoro Viejo RWSP Liner Repair</t>
  </si>
  <si>
    <t>52.8704.</t>
  </si>
  <si>
    <t xml:space="preserve">    City of Visalia - Solids Handling Improvements Project</t>
  </si>
  <si>
    <t>52.8705.</t>
  </si>
  <si>
    <t xml:space="preserve">    Cal Water - Visalia Station 200 - New Storage Tank &amp; Booster</t>
  </si>
  <si>
    <t>Maria Diaz-Ayon</t>
  </si>
  <si>
    <t>52.8707.</t>
  </si>
  <si>
    <t xml:space="preserve">    Westside Water Tank and Pump Station</t>
  </si>
  <si>
    <t>Alex Cortez</t>
  </si>
  <si>
    <t>52.8708.</t>
  </si>
  <si>
    <t xml:space="preserve">    CSA 44A Wastewater Improvements</t>
  </si>
  <si>
    <t>52.8711.</t>
  </si>
  <si>
    <t xml:space="preserve">    Tesoro Viejo ARV Replacement</t>
  </si>
  <si>
    <t>52.8713.</t>
  </si>
  <si>
    <t xml:space="preserve">    City of Visalia - Remove &amp; Replace Chain and Flight Mechanic</t>
  </si>
  <si>
    <t>52.8714.</t>
  </si>
  <si>
    <t xml:space="preserve">    NESM- VCH Digging Water Line T&amp;M</t>
  </si>
  <si>
    <t xml:space="preserve">  Division 52 Open Job Totals</t>
  </si>
  <si>
    <t>52.8567.</t>
  </si>
  <si>
    <t xml:space="preserve">    City of Modesto - Grayson Well 69</t>
  </si>
  <si>
    <t>52.8604.</t>
  </si>
  <si>
    <t xml:space="preserve">    Project No. 20-2, Well 20-A TCP Mitigation</t>
  </si>
  <si>
    <t>52.8628.</t>
  </si>
  <si>
    <t xml:space="preserve">    City of Tulare Well 4-3 Equipping &amp; I Drive Pipeline Proj.</t>
  </si>
  <si>
    <t>52.8631.</t>
  </si>
  <si>
    <t xml:space="preserve">    Gunner Ranch- Well 1 Equipping and Site Improvements</t>
  </si>
  <si>
    <t>52.8652.</t>
  </si>
  <si>
    <t xml:space="preserve">    Salinas 77 Booster Station</t>
  </si>
  <si>
    <t>52.8658.</t>
  </si>
  <si>
    <t xml:space="preserve">    Visalia Station 98 Water Storage Tank &amp; Booster Site</t>
  </si>
  <si>
    <t>52.8663.</t>
  </si>
  <si>
    <t xml:space="preserve">    RCWD - Ag Well 277 Conversion Project</t>
  </si>
  <si>
    <t>52.8667.</t>
  </si>
  <si>
    <t xml:space="preserve">    Cal Water Salinas Station 33</t>
  </si>
  <si>
    <t>52.8670.</t>
  </si>
  <si>
    <t xml:space="preserve">    Cal Water - King City Station 10</t>
  </si>
  <si>
    <t>52.8674.</t>
  </si>
  <si>
    <t xml:space="preserve">    City of Hanford WWTP Standby Influent Pump Install</t>
  </si>
  <si>
    <t>52.8677.</t>
  </si>
  <si>
    <t xml:space="preserve">    CSA 22C Tank and PW2 Site Improvements</t>
  </si>
  <si>
    <t>52.8680.</t>
  </si>
  <si>
    <t xml:space="preserve">    Orange Cove West Clarifier T&amp;M</t>
  </si>
  <si>
    <t>52.8682.</t>
  </si>
  <si>
    <t xml:space="preserve">    Fresno - Overhead 2025 FY</t>
  </si>
  <si>
    <t>52.8683.</t>
  </si>
  <si>
    <t xml:space="preserve">    Fresno - Estimating 2025 FY</t>
  </si>
  <si>
    <t>52.8684.</t>
  </si>
  <si>
    <t xml:space="preserve">    Lakeland Radial Gate Repair (T&amp;M)</t>
  </si>
  <si>
    <t>52.8685.</t>
  </si>
  <si>
    <t xml:space="preserve">    WWTP Nitrate Reduction</t>
  </si>
  <si>
    <t>52.8686.</t>
  </si>
  <si>
    <t xml:space="preserve">    Root Creek Water District Groundwater - 48-Inch RCP Repair</t>
  </si>
  <si>
    <t>52.8688.</t>
  </si>
  <si>
    <t xml:space="preserve">    Valley Children's Hospital NESM Trench Limits</t>
  </si>
  <si>
    <t>52.8689.</t>
  </si>
  <si>
    <t xml:space="preserve">    City of Sanger WWTP- Remove and Install Valves T&amp;M</t>
  </si>
  <si>
    <t>52.8690.</t>
  </si>
  <si>
    <t xml:space="preserve">    City of Dinuba WWTP Rake Replacement</t>
  </si>
  <si>
    <t>52.8691.</t>
  </si>
  <si>
    <t xml:space="preserve">    County of Fresno - Quail Lakes Repair at Bodega Bay Rd</t>
  </si>
  <si>
    <t>52.8693.</t>
  </si>
  <si>
    <t xml:space="preserve">    NESM - VCH Service Meter Connections</t>
  </si>
  <si>
    <t>52.8694.</t>
  </si>
  <si>
    <t xml:space="preserve">    Pixley WWTF - STM-Aerotor Repair</t>
  </si>
  <si>
    <t>52.8695.</t>
  </si>
  <si>
    <t xml:space="preserve">    LSC GO Trash Enclosure</t>
  </si>
  <si>
    <t>52.8696.</t>
  </si>
  <si>
    <t xml:space="preserve">    Hot Tap for APC- Tule River Parkway</t>
  </si>
  <si>
    <t>52.8699.</t>
  </si>
  <si>
    <t xml:space="preserve">    City of Hanford WWTP Repair T&amp;M</t>
  </si>
  <si>
    <t>52.8700.</t>
  </si>
  <si>
    <t xml:space="preserve">    LSC GO Misc. Work</t>
  </si>
  <si>
    <t>52.8701.</t>
  </si>
  <si>
    <t xml:space="preserve">    County of Fresno - 47 Water</t>
  </si>
  <si>
    <t>52.8702.</t>
  </si>
  <si>
    <t xml:space="preserve">    NESM- FUSD Wilson Elementary T&amp;M</t>
  </si>
  <si>
    <t>52.8703.</t>
  </si>
  <si>
    <t xml:space="preserve">    County of Fresno - CSA 47 Egret Point Water Line Repair</t>
  </si>
  <si>
    <t>52.8706.</t>
  </si>
  <si>
    <t xml:space="preserve">    City of Hanford WWTP Weld Repair T&amp;M 2</t>
  </si>
  <si>
    <t>52.8709.</t>
  </si>
  <si>
    <t xml:space="preserve">    County of Fresno - 47.1 Water</t>
  </si>
  <si>
    <t>52.8710.</t>
  </si>
  <si>
    <t xml:space="preserve">    City of Dinuba WWTP Bar Screen Motor Bracket Repair</t>
  </si>
  <si>
    <t>52.8715.</t>
  </si>
  <si>
    <t xml:space="preserve">    NESM- Vitro Glass Plant Concrete Pad T&amp;M</t>
  </si>
  <si>
    <t xml:space="preserve">  Division 52 Closed Job Totals</t>
  </si>
  <si>
    <t>Division 52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</si>
</sst>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52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n1K2Mc7GsgXq//w2mNQcKQSfzkIqWmTpaRy0Iag8+apzJ1wWW/XkxqzFTdsd9EbdaNXDGQGABe/efFkjeforTg==" saltValue="cQgE9ibJmXNLEJb+uLKWp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641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559</v>
      </c>
      <c r="B9" s="232" t="s">
        <v>642</v>
      </c>
      <c r="C9" s="232" t="s">
        <v>640</v>
      </c>
      <c r="D9" s="233"/>
      <c r="E9" s="234">
        <v>1174182.73</v>
      </c>
      <c r="F9" s="235">
        <v>1174182.73</v>
      </c>
      <c r="G9" s="236"/>
      <c r="H9" s="237"/>
      <c r="I9" s="238">
        <v>1174182.73</v>
      </c>
      <c r="J9" s="249"/>
      <c r="K9" s="240"/>
      <c r="L9" s="8">
        <v>1152291.8999999999</v>
      </c>
      <c r="M9" s="241">
        <v>1174182.73</v>
      </c>
      <c r="N9" s="72"/>
      <c r="O9" s="100"/>
      <c r="P9" s="9"/>
      <c r="Q9" s="9">
        <v>0</v>
      </c>
      <c r="R9" s="9"/>
      <c r="S9" s="152">
        <v>46059</v>
      </c>
      <c r="T9" s="10"/>
      <c r="U9" s="23"/>
      <c r="V9" s="11"/>
      <c r="W9" s="11"/>
      <c r="X9" s="8">
        <v>1152462.29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1</v>
      </c>
      <c r="AG9" s="11">
        <v>985056.51</v>
      </c>
      <c r="AH9" s="8">
        <v>985056.51</v>
      </c>
      <c r="AI9" s="9">
        <v>0</v>
      </c>
      <c r="AJ9" s="9">
        <v>0</v>
      </c>
      <c r="AK9" s="10"/>
      <c r="AL9" s="11"/>
      <c r="AM9" s="8">
        <v>167405.78</v>
      </c>
      <c r="AN9" s="9"/>
      <c r="AO9" s="9"/>
      <c r="AP9" s="10"/>
      <c r="AQ9" s="25"/>
      <c r="AR9" s="25"/>
      <c r="AS9" s="25"/>
      <c r="AT9" s="10"/>
      <c r="AU9" s="12">
        <v>1134038.1299999999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1174182.73</v>
      </c>
      <c r="BF9" s="15">
        <v>1174182.73</v>
      </c>
      <c r="BG9" s="242">
        <v>0</v>
      </c>
      <c r="BH9" s="15">
        <v>1134038.1299999999</v>
      </c>
      <c r="BI9" s="15">
        <v>1152462.29</v>
      </c>
      <c r="BJ9" s="242">
        <v>0</v>
      </c>
      <c r="BK9" s="242">
        <v>0</v>
      </c>
      <c r="BL9" s="242"/>
      <c r="BM9" s="242">
        <v>1</v>
      </c>
      <c r="BN9" s="242">
        <v>0</v>
      </c>
      <c r="BO9" s="242">
        <v>-18253.64000000013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 t="s">
        <v>637</v>
      </c>
      <c r="CD9" s="242">
        <v>0</v>
      </c>
      <c r="CE9" s="248">
        <v>1174182.73</v>
      </c>
      <c r="CF9" s="248">
        <v>985056.51</v>
      </c>
      <c r="CG9" s="248">
        <v>1174182.73</v>
      </c>
      <c r="CH9" s="248">
        <v>985056.51</v>
      </c>
      <c r="CI9" s="247" t="s">
        <v>633</v>
      </c>
      <c r="CJ9" s="248">
        <v>1152462.29</v>
      </c>
      <c r="CK9" s="248">
        <v>167405.78</v>
      </c>
      <c r="CL9" s="248">
        <v>1134038.1299999999</v>
      </c>
      <c r="CM9" s="248">
        <v>0</v>
      </c>
    </row>
    <row r="10" spans="1:102" x14ac:dyDescent="0.25">
      <c r="A10" s="231" t="s">
        <v>560</v>
      </c>
      <c r="B10" s="232" t="s">
        <v>643</v>
      </c>
      <c r="C10" s="232" t="s">
        <v>640</v>
      </c>
      <c r="D10" s="233"/>
      <c r="E10" s="234">
        <v>0</v>
      </c>
      <c r="F10" s="235">
        <v>0</v>
      </c>
      <c r="G10" s="236"/>
      <c r="H10" s="237"/>
      <c r="I10" s="238">
        <v>0</v>
      </c>
      <c r="J10" s="249"/>
      <c r="K10" s="240"/>
      <c r="L10" s="8">
        <v>-257737.33</v>
      </c>
      <c r="M10" s="241">
        <v>-293392.63</v>
      </c>
      <c r="N10" s="72"/>
      <c r="O10" s="100"/>
      <c r="P10" s="9"/>
      <c r="Q10" s="9">
        <v>293392.63</v>
      </c>
      <c r="R10" s="9"/>
      <c r="S10" s="152">
        <v>46059</v>
      </c>
      <c r="T10" s="10"/>
      <c r="U10" s="23"/>
      <c r="V10" s="11"/>
      <c r="W10" s="11"/>
      <c r="X10" s="8">
        <v>-293385.24</v>
      </c>
      <c r="Y10" s="9"/>
      <c r="Z10" s="70">
        <v>293385.24</v>
      </c>
      <c r="AA10" s="72"/>
      <c r="AB10" s="108"/>
      <c r="AC10" s="9">
        <v>293353.69</v>
      </c>
      <c r="AD10" s="9"/>
      <c r="AE10" s="10"/>
      <c r="AF10" s="24">
        <v>1</v>
      </c>
      <c r="AG10" s="11">
        <v>0</v>
      </c>
      <c r="AH10" s="8">
        <v>-264189.76</v>
      </c>
      <c r="AI10" s="9">
        <v>264189.76</v>
      </c>
      <c r="AJ10" s="9">
        <v>264189.76</v>
      </c>
      <c r="AK10" s="10"/>
      <c r="AL10" s="11"/>
      <c r="AM10" s="8">
        <v>-29195.48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0</v>
      </c>
      <c r="BF10" s="15">
        <v>-293392.63</v>
      </c>
      <c r="BG10" s="15">
        <v>293385.24</v>
      </c>
      <c r="BH10" s="15">
        <v>0</v>
      </c>
      <c r="BI10" s="15">
        <v>-293385.24</v>
      </c>
      <c r="BJ10" s="242">
        <v>0</v>
      </c>
      <c r="BK10" s="242">
        <v>293353.69</v>
      </c>
      <c r="BL10" s="242"/>
      <c r="BM10" s="242">
        <v>1</v>
      </c>
      <c r="BN10" s="242">
        <v>293392.63</v>
      </c>
      <c r="BO10" s="242">
        <v>293353.69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4">
        <v>293385.24</v>
      </c>
      <c r="CC10" s="246" t="s">
        <v>637</v>
      </c>
      <c r="CD10" s="242">
        <v>0</v>
      </c>
      <c r="CE10" s="248">
        <v>-264189.76</v>
      </c>
      <c r="CF10" s="248">
        <v>-264189.76</v>
      </c>
      <c r="CG10" s="248">
        <v>-264189.76</v>
      </c>
      <c r="CH10" s="248">
        <v>-264189.76</v>
      </c>
      <c r="CI10" s="247" t="s">
        <v>633</v>
      </c>
      <c r="CJ10" s="248">
        <v>-293385.24</v>
      </c>
      <c r="CK10" s="248">
        <v>-29195.48</v>
      </c>
      <c r="CL10" s="248">
        <v>0</v>
      </c>
      <c r="CM10" s="248">
        <v>0</v>
      </c>
    </row>
    <row r="11" spans="1:102" x14ac:dyDescent="0.25">
      <c r="A11" s="231" t="s">
        <v>644</v>
      </c>
      <c r="B11" s="232" t="s">
        <v>645</v>
      </c>
      <c r="C11" s="232" t="s">
        <v>646</v>
      </c>
      <c r="D11" s="233"/>
      <c r="E11" s="234">
        <v>1259398</v>
      </c>
      <c r="F11" s="235">
        <v>1259398</v>
      </c>
      <c r="G11" s="236"/>
      <c r="H11" s="237"/>
      <c r="I11" s="238">
        <v>1259398</v>
      </c>
      <c r="J11" s="249"/>
      <c r="K11" s="240"/>
      <c r="L11" s="8">
        <v>1026412.53</v>
      </c>
      <c r="M11" s="241">
        <v>1029398</v>
      </c>
      <c r="N11" s="72"/>
      <c r="O11" s="100"/>
      <c r="P11" s="9"/>
      <c r="Q11" s="9">
        <v>230000</v>
      </c>
      <c r="R11" s="9"/>
      <c r="S11" s="152">
        <v>46081</v>
      </c>
      <c r="T11" s="10"/>
      <c r="U11" s="23"/>
      <c r="V11" s="11"/>
      <c r="W11" s="11"/>
      <c r="X11" s="8">
        <v>1023821.05</v>
      </c>
      <c r="Y11" s="9"/>
      <c r="Z11" s="70">
        <v>228753.93</v>
      </c>
      <c r="AA11" s="72"/>
      <c r="AB11" s="108"/>
      <c r="AC11" s="9">
        <v>228753.93</v>
      </c>
      <c r="AD11" s="9"/>
      <c r="AE11" s="10"/>
      <c r="AF11" s="24">
        <v>0.97380220115843241</v>
      </c>
      <c r="AG11" s="11">
        <v>1218765.07</v>
      </c>
      <c r="AH11" s="8">
        <v>994790.56</v>
      </c>
      <c r="AI11" s="9">
        <v>223974.51</v>
      </c>
      <c r="AJ11" s="9">
        <v>223974.51</v>
      </c>
      <c r="AK11" s="10"/>
      <c r="AL11" s="11"/>
      <c r="AM11" s="8">
        <v>29030.49</v>
      </c>
      <c r="AN11" s="9"/>
      <c r="AO11" s="9"/>
      <c r="AP11" s="10"/>
      <c r="AQ11" s="25"/>
      <c r="AR11" s="25"/>
      <c r="AS11" s="25"/>
      <c r="AT11" s="10"/>
      <c r="AU11" s="12">
        <v>1242053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1259398</v>
      </c>
      <c r="BF11" s="15">
        <v>1029398</v>
      </c>
      <c r="BG11" s="15">
        <v>228753.93</v>
      </c>
      <c r="BH11" s="15">
        <v>1259398</v>
      </c>
      <c r="BI11" s="15">
        <v>1029398</v>
      </c>
      <c r="BJ11" s="242">
        <v>0</v>
      </c>
      <c r="BK11" s="250">
        <v>228753.93</v>
      </c>
      <c r="BL11" s="242"/>
      <c r="BM11" s="242">
        <v>1</v>
      </c>
      <c r="BN11" s="242">
        <v>230000</v>
      </c>
      <c r="BO11" s="242">
        <v>230000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228753.93</v>
      </c>
      <c r="CC11" s="246" t="s">
        <v>637</v>
      </c>
      <c r="CD11" s="242">
        <v>0</v>
      </c>
      <c r="CE11" s="242">
        <v>1226404.29</v>
      </c>
      <c r="CF11" s="242">
        <v>1021553</v>
      </c>
      <c r="CG11" s="242">
        <v>1226404.29</v>
      </c>
      <c r="CH11" s="242">
        <v>1021553</v>
      </c>
      <c r="CI11" s="247" t="s">
        <v>633</v>
      </c>
      <c r="CJ11" s="248">
        <v>1023821.05</v>
      </c>
      <c r="CK11" s="248">
        <v>29030.49</v>
      </c>
      <c r="CL11" s="248">
        <v>1242053</v>
      </c>
      <c r="CM11" s="248">
        <v>0</v>
      </c>
    </row>
    <row r="12" spans="1:102" x14ac:dyDescent="0.25">
      <c r="A12" s="231" t="s">
        <v>647</v>
      </c>
      <c r="B12" s="232" t="s">
        <v>648</v>
      </c>
      <c r="C12" s="232" t="s">
        <v>646</v>
      </c>
      <c r="D12" s="233"/>
      <c r="E12" s="234">
        <v>12611349</v>
      </c>
      <c r="F12" s="235">
        <v>12611349</v>
      </c>
      <c r="G12" s="236"/>
      <c r="H12" s="237"/>
      <c r="I12" s="238">
        <v>12611349</v>
      </c>
      <c r="J12" s="249"/>
      <c r="K12" s="240"/>
      <c r="L12" s="8">
        <v>10622570.99</v>
      </c>
      <c r="M12" s="241">
        <v>10661349</v>
      </c>
      <c r="N12" s="71"/>
      <c r="O12" s="100"/>
      <c r="P12" s="9"/>
      <c r="Q12" s="9">
        <v>1950000</v>
      </c>
      <c r="R12" s="9"/>
      <c r="S12" s="152">
        <v>46053</v>
      </c>
      <c r="T12" s="10"/>
      <c r="U12" s="23"/>
      <c r="V12" s="11"/>
      <c r="W12" s="11"/>
      <c r="X12" s="8">
        <v>10565460.74</v>
      </c>
      <c r="Y12" s="9"/>
      <c r="Z12" s="70">
        <v>1932461.68</v>
      </c>
      <c r="AA12" s="72"/>
      <c r="AB12" s="108"/>
      <c r="AC12" s="9">
        <v>1901021.86</v>
      </c>
      <c r="AD12" s="9"/>
      <c r="AE12" s="10"/>
      <c r="AF12" s="24">
        <v>0.95531522166730742</v>
      </c>
      <c r="AG12" s="11">
        <v>11991072.720000001</v>
      </c>
      <c r="AH12" s="8">
        <v>10233292.710000001</v>
      </c>
      <c r="AI12" s="9">
        <v>1757780.01</v>
      </c>
      <c r="AJ12" s="9">
        <v>1757780.01</v>
      </c>
      <c r="AK12" s="10"/>
      <c r="AL12" s="11"/>
      <c r="AM12" s="8">
        <v>332168.03000000003</v>
      </c>
      <c r="AN12" s="9"/>
      <c r="AO12" s="9"/>
      <c r="AP12" s="10"/>
      <c r="AQ12" s="25"/>
      <c r="AR12" s="25"/>
      <c r="AS12" s="25"/>
      <c r="AT12" s="10"/>
      <c r="AU12" s="12">
        <v>12611349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12611349</v>
      </c>
      <c r="BF12" s="15">
        <v>10661349</v>
      </c>
      <c r="BG12" s="15">
        <v>1932461.68</v>
      </c>
      <c r="BH12" s="15">
        <v>12611349</v>
      </c>
      <c r="BI12" s="15">
        <v>10661349</v>
      </c>
      <c r="BJ12" s="242">
        <v>0</v>
      </c>
      <c r="BK12" s="242">
        <v>1901021.86</v>
      </c>
      <c r="BL12" s="242"/>
      <c r="BM12" s="242">
        <v>1</v>
      </c>
      <c r="BN12" s="242">
        <v>1950000</v>
      </c>
      <c r="BO12" s="242">
        <v>1880000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94">
        <v>1932461.68</v>
      </c>
      <c r="CC12" s="246" t="s">
        <v>637</v>
      </c>
      <c r="CD12" s="242">
        <v>0</v>
      </c>
      <c r="CE12" s="242">
        <v>12047810.869999999</v>
      </c>
      <c r="CF12" s="242">
        <v>10711954</v>
      </c>
      <c r="CG12" s="242">
        <v>12047810.869999999</v>
      </c>
      <c r="CH12" s="242">
        <v>10711954</v>
      </c>
      <c r="CI12" s="247" t="s">
        <v>633</v>
      </c>
      <c r="CJ12" s="248">
        <v>10565460.74</v>
      </c>
      <c r="CK12" s="248">
        <v>332168.03000000003</v>
      </c>
      <c r="CL12" s="248">
        <v>12611349</v>
      </c>
      <c r="CM12" s="248">
        <v>0</v>
      </c>
    </row>
    <row r="13" spans="1:102" x14ac:dyDescent="0.25">
      <c r="A13" s="231" t="s">
        <v>649</v>
      </c>
      <c r="B13" s="232" t="s">
        <v>650</v>
      </c>
      <c r="C13" s="232" t="s">
        <v>651</v>
      </c>
      <c r="D13" s="233"/>
      <c r="E13" s="234">
        <v>13892722.74</v>
      </c>
      <c r="F13" s="235">
        <v>13905536.359999999</v>
      </c>
      <c r="G13" s="236"/>
      <c r="H13" s="237"/>
      <c r="I13" s="238">
        <v>13892722.74</v>
      </c>
      <c r="J13" s="249"/>
      <c r="K13" s="240"/>
      <c r="L13" s="8">
        <v>13183163.92</v>
      </c>
      <c r="M13" s="241">
        <v>13190722.74</v>
      </c>
      <c r="N13" s="71"/>
      <c r="O13" s="100"/>
      <c r="P13" s="9"/>
      <c r="Q13" s="9">
        <v>702000</v>
      </c>
      <c r="R13" s="9"/>
      <c r="S13" s="152">
        <v>46148</v>
      </c>
      <c r="T13" s="10"/>
      <c r="U13" s="23"/>
      <c r="V13" s="11"/>
      <c r="W13" s="11"/>
      <c r="X13" s="8">
        <v>11707058.24</v>
      </c>
      <c r="Y13" s="9"/>
      <c r="Z13" s="70">
        <v>623040.53</v>
      </c>
      <c r="AA13" s="71"/>
      <c r="AB13" s="108"/>
      <c r="AC13" s="9">
        <v>572604.36</v>
      </c>
      <c r="AD13" s="9"/>
      <c r="AE13" s="10"/>
      <c r="AF13" s="24">
        <v>0.40285798765818781</v>
      </c>
      <c r="AG13" s="11">
        <v>5491398.6299999999</v>
      </c>
      <c r="AH13" s="8">
        <v>5213426.62</v>
      </c>
      <c r="AI13" s="9">
        <v>277972.01</v>
      </c>
      <c r="AJ13" s="9">
        <v>277972.01</v>
      </c>
      <c r="AK13" s="10"/>
      <c r="AL13" s="11"/>
      <c r="AM13" s="8">
        <v>6493631.6200000001</v>
      </c>
      <c r="AN13" s="9"/>
      <c r="AO13" s="9"/>
      <c r="AP13" s="10"/>
      <c r="AQ13" s="25"/>
      <c r="AR13" s="25"/>
      <c r="AS13" s="25"/>
      <c r="AT13" s="10"/>
      <c r="AU13" s="12">
        <v>12524827.24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13892722.74</v>
      </c>
      <c r="BF13" s="15">
        <v>13190722.74</v>
      </c>
      <c r="BG13" s="15">
        <v>623040.53</v>
      </c>
      <c r="BH13" s="15">
        <v>13892722.74</v>
      </c>
      <c r="BI13" s="15">
        <v>13190722.74</v>
      </c>
      <c r="BJ13" s="242">
        <v>0</v>
      </c>
      <c r="BK13" s="242">
        <v>572604.36</v>
      </c>
      <c r="BL13" s="242"/>
      <c r="BM13" s="242">
        <v>1</v>
      </c>
      <c r="BN13" s="242">
        <v>702000</v>
      </c>
      <c r="BO13" s="242">
        <v>702000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94">
        <v>623040.53</v>
      </c>
      <c r="CC13" s="246" t="s">
        <v>637</v>
      </c>
      <c r="CD13" s="242">
        <v>0</v>
      </c>
      <c r="CE13" s="242">
        <v>5601942.6600000001</v>
      </c>
      <c r="CF13" s="242">
        <v>12941102.77</v>
      </c>
      <c r="CG13" s="242">
        <v>5601942.6600000001</v>
      </c>
      <c r="CH13" s="242">
        <v>12941102.77</v>
      </c>
      <c r="CI13" s="247" t="s">
        <v>633</v>
      </c>
      <c r="CJ13" s="248">
        <v>11707058.24</v>
      </c>
      <c r="CK13" s="248">
        <v>6493631.6200000001</v>
      </c>
      <c r="CL13" s="248">
        <v>12524827.24</v>
      </c>
      <c r="CM13" s="248">
        <v>0</v>
      </c>
    </row>
    <row r="14" spans="1:102" x14ac:dyDescent="0.25">
      <c r="A14" s="231" t="s">
        <v>652</v>
      </c>
      <c r="B14" s="232" t="s">
        <v>653</v>
      </c>
      <c r="C14" s="232" t="s">
        <v>654</v>
      </c>
      <c r="D14" s="233"/>
      <c r="E14" s="234">
        <v>3096468</v>
      </c>
      <c r="F14" s="235">
        <v>3096468</v>
      </c>
      <c r="G14" s="236"/>
      <c r="H14" s="237"/>
      <c r="I14" s="238">
        <v>3642197</v>
      </c>
      <c r="J14" s="249"/>
      <c r="K14" s="240"/>
      <c r="L14" s="8">
        <v>2904031.45</v>
      </c>
      <c r="M14" s="241">
        <v>3367197</v>
      </c>
      <c r="N14" s="72"/>
      <c r="O14" s="100"/>
      <c r="P14" s="9"/>
      <c r="Q14" s="9">
        <v>310000</v>
      </c>
      <c r="R14" s="9"/>
      <c r="S14" s="152">
        <v>46081</v>
      </c>
      <c r="T14" s="10"/>
      <c r="U14" s="23"/>
      <c r="V14" s="11"/>
      <c r="W14" s="11"/>
      <c r="X14" s="8">
        <v>3367047.36</v>
      </c>
      <c r="Y14" s="9"/>
      <c r="Z14" s="70">
        <v>274987.78000000003</v>
      </c>
      <c r="AA14" s="72"/>
      <c r="AB14" s="108"/>
      <c r="AC14" s="9">
        <v>298695.46999999997</v>
      </c>
      <c r="AD14" s="9"/>
      <c r="AE14" s="10"/>
      <c r="AF14" s="24">
        <v>0.72971325385694252</v>
      </c>
      <c r="AG14" s="11">
        <v>1661119.25</v>
      </c>
      <c r="AH14" s="8">
        <v>1456799.54</v>
      </c>
      <c r="AI14" s="9">
        <v>204319.71</v>
      </c>
      <c r="AJ14" s="9">
        <v>204319.71</v>
      </c>
      <c r="AK14" s="10"/>
      <c r="AL14" s="11"/>
      <c r="AM14" s="8">
        <v>1910247.82</v>
      </c>
      <c r="AN14" s="9"/>
      <c r="AO14" s="9"/>
      <c r="AP14" s="10"/>
      <c r="AQ14" s="25"/>
      <c r="AR14" s="25"/>
      <c r="AS14" s="25"/>
      <c r="AT14" s="10"/>
      <c r="AU14" s="12">
        <v>3065635.6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3642197</v>
      </c>
      <c r="BF14" s="15">
        <v>3367197</v>
      </c>
      <c r="BG14" s="15">
        <v>274987.78000000003</v>
      </c>
      <c r="BH14" s="15">
        <v>3656112</v>
      </c>
      <c r="BI14" s="15">
        <v>3381112</v>
      </c>
      <c r="BJ14" s="242">
        <v>0</v>
      </c>
      <c r="BK14" s="242">
        <v>298695.46999999997</v>
      </c>
      <c r="BL14" s="242"/>
      <c r="BM14" s="242">
        <v>1</v>
      </c>
      <c r="BN14" s="242">
        <v>310000</v>
      </c>
      <c r="BO14" s="242">
        <v>310000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94">
        <v>274987.78000000003</v>
      </c>
      <c r="CC14" s="246" t="s">
        <v>637</v>
      </c>
      <c r="CD14" s="242">
        <v>0</v>
      </c>
      <c r="CE14" s="242">
        <v>2259532.9500000002</v>
      </c>
      <c r="CF14" s="242">
        <v>1996400</v>
      </c>
      <c r="CG14" s="242">
        <v>2259532.9500000002</v>
      </c>
      <c r="CH14" s="242">
        <v>1996400</v>
      </c>
      <c r="CI14" s="247" t="s">
        <v>633</v>
      </c>
      <c r="CJ14" s="248">
        <v>3367047.36</v>
      </c>
      <c r="CK14" s="248">
        <v>1910247.82</v>
      </c>
      <c r="CL14" s="248">
        <v>3065635.6</v>
      </c>
      <c r="CM14" s="248">
        <v>0</v>
      </c>
    </row>
    <row r="15" spans="1:102" x14ac:dyDescent="0.25">
      <c r="A15" s="231" t="s">
        <v>655</v>
      </c>
      <c r="B15" s="232" t="s">
        <v>656</v>
      </c>
      <c r="C15" s="232" t="s">
        <v>657</v>
      </c>
      <c r="D15" s="233"/>
      <c r="E15" s="234">
        <v>26085699.640000001</v>
      </c>
      <c r="F15" s="235">
        <v>26264577.649999999</v>
      </c>
      <c r="G15" s="236"/>
      <c r="H15" s="237"/>
      <c r="I15" s="238">
        <v>26264577.649999999</v>
      </c>
      <c r="J15" s="249"/>
      <c r="K15" s="240"/>
      <c r="L15" s="8">
        <v>24435357.370000001</v>
      </c>
      <c r="M15" s="241">
        <v>24614577.649999999</v>
      </c>
      <c r="N15" s="72"/>
      <c r="O15" s="100"/>
      <c r="P15" s="9"/>
      <c r="Q15" s="9">
        <v>1650000</v>
      </c>
      <c r="R15" s="9"/>
      <c r="S15" s="152">
        <v>46081</v>
      </c>
      <c r="T15" s="10"/>
      <c r="U15" s="23"/>
      <c r="V15" s="11"/>
      <c r="W15" s="11"/>
      <c r="X15" s="8">
        <v>24374299.030000001</v>
      </c>
      <c r="Y15" s="9"/>
      <c r="Z15" s="70">
        <v>1633893.3</v>
      </c>
      <c r="AA15" s="71"/>
      <c r="AB15" s="108"/>
      <c r="AC15" s="9">
        <v>1606318.22</v>
      </c>
      <c r="AD15" s="9"/>
      <c r="AE15" s="10"/>
      <c r="AF15" s="24">
        <v>0.80559450514844511</v>
      </c>
      <c r="AG15" s="11">
        <v>20650206.75</v>
      </c>
      <c r="AH15" s="8">
        <v>19441814.989999998</v>
      </c>
      <c r="AI15" s="9">
        <v>1208391.76</v>
      </c>
      <c r="AJ15" s="9">
        <v>1208391.76</v>
      </c>
      <c r="AK15" s="10"/>
      <c r="AL15" s="11"/>
      <c r="AM15" s="8">
        <v>4932484.04</v>
      </c>
      <c r="AN15" s="9"/>
      <c r="AO15" s="9"/>
      <c r="AP15" s="10"/>
      <c r="AQ15" s="25"/>
      <c r="AR15" s="25"/>
      <c r="AS15" s="25"/>
      <c r="AT15" s="10"/>
      <c r="AU15" s="12">
        <v>26148625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26264577.649999999</v>
      </c>
      <c r="BF15" s="15">
        <v>24614577.649999999</v>
      </c>
      <c r="BG15" s="15">
        <v>1633893.3</v>
      </c>
      <c r="BH15" s="15">
        <v>26264577.649999999</v>
      </c>
      <c r="BI15" s="15">
        <v>24614577.649999999</v>
      </c>
      <c r="BJ15" s="242">
        <v>0</v>
      </c>
      <c r="BK15" s="242">
        <v>1606318.22</v>
      </c>
      <c r="BL15" s="242"/>
      <c r="BM15" s="242">
        <v>1</v>
      </c>
      <c r="BN15" s="242">
        <v>1650000</v>
      </c>
      <c r="BO15" s="242">
        <v>1650000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1633893.3</v>
      </c>
      <c r="CC15" s="246" t="s">
        <v>637</v>
      </c>
      <c r="CD15" s="242">
        <v>0</v>
      </c>
      <c r="CE15" s="242">
        <v>21158586.170000002</v>
      </c>
      <c r="CF15" s="242">
        <v>24133500</v>
      </c>
      <c r="CG15" s="242">
        <v>21158586.170000002</v>
      </c>
      <c r="CH15" s="242">
        <v>24133500</v>
      </c>
      <c r="CI15" s="247" t="s">
        <v>633</v>
      </c>
      <c r="CJ15" s="248">
        <v>24374299.030000001</v>
      </c>
      <c r="CK15" s="248">
        <v>4932484.04</v>
      </c>
      <c r="CL15" s="248">
        <v>26148625</v>
      </c>
      <c r="CM15" s="248">
        <v>0</v>
      </c>
    </row>
    <row r="16" spans="1:102" x14ac:dyDescent="0.25">
      <c r="A16" s="231" t="s">
        <v>658</v>
      </c>
      <c r="B16" s="232" t="s">
        <v>659</v>
      </c>
      <c r="C16" s="232" t="s">
        <v>660</v>
      </c>
      <c r="D16" s="233"/>
      <c r="E16" s="234">
        <v>38462699.979999997</v>
      </c>
      <c r="F16" s="235">
        <v>38646363.159999996</v>
      </c>
      <c r="G16" s="236"/>
      <c r="H16" s="237"/>
      <c r="I16" s="238">
        <v>38646363.159999996</v>
      </c>
      <c r="J16" s="249"/>
      <c r="K16" s="240"/>
      <c r="L16" s="8">
        <v>36540769.159999996</v>
      </c>
      <c r="M16" s="241">
        <v>36773040.159999996</v>
      </c>
      <c r="N16" s="72"/>
      <c r="O16" s="100"/>
      <c r="P16" s="9"/>
      <c r="Q16" s="9">
        <v>1873323</v>
      </c>
      <c r="R16" s="9"/>
      <c r="S16" s="152">
        <v>46129</v>
      </c>
      <c r="T16" s="10"/>
      <c r="U16" s="23"/>
      <c r="V16" s="11"/>
      <c r="W16" s="11"/>
      <c r="X16" s="8">
        <v>32158781.48</v>
      </c>
      <c r="Y16" s="9"/>
      <c r="Z16" s="70">
        <v>1638259.57</v>
      </c>
      <c r="AA16" s="72"/>
      <c r="AB16" s="108"/>
      <c r="AC16" s="9">
        <v>1529581.59</v>
      </c>
      <c r="AD16" s="9"/>
      <c r="AE16" s="10"/>
      <c r="AF16" s="24">
        <v>0.37578508291809004</v>
      </c>
      <c r="AG16" s="11">
        <v>13738419.58</v>
      </c>
      <c r="AH16" s="8">
        <v>13034452.74</v>
      </c>
      <c r="AI16" s="9">
        <v>703966.84</v>
      </c>
      <c r="AJ16" s="9">
        <v>703966.84</v>
      </c>
      <c r="AK16" s="10"/>
      <c r="AL16" s="11"/>
      <c r="AM16" s="8">
        <v>19124328.739999998</v>
      </c>
      <c r="AN16" s="9"/>
      <c r="AO16" s="9"/>
      <c r="AP16" s="10"/>
      <c r="AQ16" s="25"/>
      <c r="AR16" s="25"/>
      <c r="AS16" s="25"/>
      <c r="AT16" s="10"/>
      <c r="AU16" s="12">
        <v>34176041.859999999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38646363.159999996</v>
      </c>
      <c r="BF16" s="15">
        <v>36773040.159999996</v>
      </c>
      <c r="BG16" s="15">
        <v>1638259.57</v>
      </c>
      <c r="BH16" s="15">
        <v>38646363.159999996</v>
      </c>
      <c r="BI16" s="15">
        <v>36773040.159999996</v>
      </c>
      <c r="BJ16" s="242">
        <v>0</v>
      </c>
      <c r="BK16" s="242">
        <v>1529581.59</v>
      </c>
      <c r="BL16" s="242"/>
      <c r="BM16" s="242">
        <v>1</v>
      </c>
      <c r="BN16" s="242">
        <v>1873323</v>
      </c>
      <c r="BO16" s="242">
        <v>1873323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94">
        <v>1638259.57</v>
      </c>
      <c r="CC16" s="246" t="s">
        <v>637</v>
      </c>
      <c r="CD16" s="242">
        <v>0</v>
      </c>
      <c r="CE16" s="242">
        <v>14522723.58</v>
      </c>
      <c r="CF16" s="242">
        <v>34685923.770000003</v>
      </c>
      <c r="CG16" s="242">
        <v>14522723.58</v>
      </c>
      <c r="CH16" s="242">
        <v>34685923.770000003</v>
      </c>
      <c r="CI16" s="247" t="s">
        <v>633</v>
      </c>
      <c r="CJ16" s="248">
        <v>32158781.48</v>
      </c>
      <c r="CK16" s="248">
        <v>19124328.739999998</v>
      </c>
      <c r="CL16" s="248">
        <v>34176041.859999999</v>
      </c>
      <c r="CM16" s="248">
        <v>0</v>
      </c>
    </row>
    <row r="17" spans="1:91" x14ac:dyDescent="0.25">
      <c r="A17" s="231" t="s">
        <v>661</v>
      </c>
      <c r="B17" s="232" t="s">
        <v>662</v>
      </c>
      <c r="C17" s="232" t="s">
        <v>663</v>
      </c>
      <c r="D17" s="233"/>
      <c r="E17" s="234">
        <v>325522</v>
      </c>
      <c r="F17" s="235">
        <v>411851</v>
      </c>
      <c r="G17" s="236"/>
      <c r="H17" s="237"/>
      <c r="I17" s="238">
        <v>411851</v>
      </c>
      <c r="J17" s="249"/>
      <c r="K17" s="240"/>
      <c r="L17" s="8">
        <v>292936.84000000003</v>
      </c>
      <c r="M17" s="241">
        <v>376996</v>
      </c>
      <c r="N17" s="72"/>
      <c r="O17" s="100"/>
      <c r="P17" s="9"/>
      <c r="Q17" s="9">
        <v>36000</v>
      </c>
      <c r="R17" s="9"/>
      <c r="S17" s="152">
        <v>46022</v>
      </c>
      <c r="T17" s="10"/>
      <c r="U17" s="23"/>
      <c r="V17" s="11"/>
      <c r="W17" s="11"/>
      <c r="X17" s="8">
        <v>357710.67</v>
      </c>
      <c r="Y17" s="9"/>
      <c r="Z17" s="70">
        <v>33071.980000000003</v>
      </c>
      <c r="AA17" s="71"/>
      <c r="AB17" s="108"/>
      <c r="AC17" s="9">
        <v>29828.73</v>
      </c>
      <c r="AD17" s="9"/>
      <c r="AE17" s="10"/>
      <c r="AF17" s="24">
        <v>0.17763336531325238</v>
      </c>
      <c r="AG17" s="11">
        <v>49065</v>
      </c>
      <c r="AH17" s="8">
        <v>49065</v>
      </c>
      <c r="AI17" s="9">
        <v>0</v>
      </c>
      <c r="AJ17" s="9">
        <v>0</v>
      </c>
      <c r="AK17" s="10"/>
      <c r="AL17" s="11"/>
      <c r="AM17" s="8">
        <v>308645.67</v>
      </c>
      <c r="AN17" s="9"/>
      <c r="AO17" s="9"/>
      <c r="AP17" s="10"/>
      <c r="AQ17" s="25"/>
      <c r="AR17" s="25"/>
      <c r="AS17" s="25"/>
      <c r="AT17" s="10"/>
      <c r="AU17" s="12">
        <v>349622.76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411851</v>
      </c>
      <c r="BF17" s="15">
        <v>376996</v>
      </c>
      <c r="BG17" s="15">
        <v>33071.980000000003</v>
      </c>
      <c r="BH17" s="15">
        <v>411851</v>
      </c>
      <c r="BI17" s="15">
        <v>376996</v>
      </c>
      <c r="BJ17" s="242">
        <v>0</v>
      </c>
      <c r="BK17" s="242">
        <v>29828.73</v>
      </c>
      <c r="BL17" s="242"/>
      <c r="BM17" s="242">
        <v>1</v>
      </c>
      <c r="BN17" s="242">
        <v>36000</v>
      </c>
      <c r="BO17" s="242">
        <v>29800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94">
        <v>33071.980000000003</v>
      </c>
      <c r="CC17" s="246" t="s">
        <v>637</v>
      </c>
      <c r="CD17" s="242">
        <v>0</v>
      </c>
      <c r="CE17" s="242">
        <v>73158.33</v>
      </c>
      <c r="CF17" s="242">
        <v>276215</v>
      </c>
      <c r="CG17" s="242">
        <v>49065</v>
      </c>
      <c r="CH17" s="242">
        <v>276215</v>
      </c>
      <c r="CI17" s="247" t="s">
        <v>633</v>
      </c>
      <c r="CJ17" s="248">
        <v>357710.67</v>
      </c>
      <c r="CK17" s="248">
        <v>308645.67</v>
      </c>
      <c r="CL17" s="248">
        <v>349622.76</v>
      </c>
      <c r="CM17" s="248">
        <v>0</v>
      </c>
    </row>
    <row r="18" spans="1:91" x14ac:dyDescent="0.25">
      <c r="A18" s="231" t="s">
        <v>664</v>
      </c>
      <c r="B18" s="232" t="s">
        <v>665</v>
      </c>
      <c r="C18" s="232" t="s">
        <v>663</v>
      </c>
      <c r="D18" s="233"/>
      <c r="E18" s="234">
        <v>1240321</v>
      </c>
      <c r="F18" s="235">
        <v>1224074</v>
      </c>
      <c r="G18" s="236"/>
      <c r="H18" s="237"/>
      <c r="I18" s="238">
        <v>1240321</v>
      </c>
      <c r="J18" s="249"/>
      <c r="K18" s="240"/>
      <c r="L18" s="8">
        <v>1162018.83</v>
      </c>
      <c r="M18" s="241">
        <v>1162321</v>
      </c>
      <c r="N18" s="72"/>
      <c r="O18" s="100"/>
      <c r="P18" s="9"/>
      <c r="Q18" s="9">
        <v>78000</v>
      </c>
      <c r="R18" s="9"/>
      <c r="S18" s="152">
        <v>46053</v>
      </c>
      <c r="T18" s="10"/>
      <c r="U18" s="23"/>
      <c r="V18" s="11"/>
      <c r="W18" s="11"/>
      <c r="X18" s="8">
        <v>926007.31</v>
      </c>
      <c r="Y18" s="9"/>
      <c r="Z18" s="70">
        <v>62141.67</v>
      </c>
      <c r="AA18" s="71"/>
      <c r="AB18" s="108"/>
      <c r="AC18" s="9">
        <v>30522.59</v>
      </c>
      <c r="AD18" s="9"/>
      <c r="AE18" s="10"/>
      <c r="AF18" s="24">
        <v>4.9219678210705026E-3</v>
      </c>
      <c r="AG18" s="11">
        <v>5563.63</v>
      </c>
      <c r="AH18" s="8">
        <v>5563.63</v>
      </c>
      <c r="AI18" s="9">
        <v>0</v>
      </c>
      <c r="AJ18" s="9">
        <v>0</v>
      </c>
      <c r="AK18" s="10"/>
      <c r="AL18" s="11"/>
      <c r="AM18" s="8">
        <v>920443.68</v>
      </c>
      <c r="AN18" s="9"/>
      <c r="AO18" s="9"/>
      <c r="AP18" s="10"/>
      <c r="AQ18" s="25"/>
      <c r="AR18" s="25"/>
      <c r="AS18" s="25"/>
      <c r="AT18" s="10"/>
      <c r="AU18" s="12">
        <v>1142122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1240321</v>
      </c>
      <c r="BF18" s="15">
        <v>1162321</v>
      </c>
      <c r="BG18" s="15">
        <v>62141.67</v>
      </c>
      <c r="BH18" s="15">
        <v>1240321</v>
      </c>
      <c r="BI18" s="15">
        <v>1162321</v>
      </c>
      <c r="BJ18" s="242">
        <v>0</v>
      </c>
      <c r="BK18" s="242">
        <v>30522.59</v>
      </c>
      <c r="BL18" s="242"/>
      <c r="BM18" s="242">
        <v>1</v>
      </c>
      <c r="BN18" s="242">
        <v>78000</v>
      </c>
      <c r="BO18" s="242">
        <v>78000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94">
        <v>62141.67</v>
      </c>
      <c r="CC18" s="246" t="s">
        <v>637</v>
      </c>
      <c r="CD18" s="242">
        <v>0</v>
      </c>
      <c r="CE18" s="242">
        <v>5563.63</v>
      </c>
      <c r="CF18" s="242">
        <v>1130367</v>
      </c>
      <c r="CG18" s="242">
        <v>5563.63</v>
      </c>
      <c r="CH18" s="242">
        <v>1130367</v>
      </c>
      <c r="CI18" s="247" t="s">
        <v>633</v>
      </c>
      <c r="CJ18" s="248">
        <v>926007.31</v>
      </c>
      <c r="CK18" s="248">
        <v>920443.68</v>
      </c>
      <c r="CL18" s="248">
        <v>1142122</v>
      </c>
      <c r="CM18" s="248">
        <v>0</v>
      </c>
    </row>
    <row r="19" spans="1:91" x14ac:dyDescent="0.25">
      <c r="A19" s="231" t="s">
        <v>666</v>
      </c>
      <c r="B19" s="232" t="s">
        <v>667</v>
      </c>
      <c r="C19" s="232" t="s">
        <v>663</v>
      </c>
      <c r="D19" s="233"/>
      <c r="E19" s="234">
        <v>877954</v>
      </c>
      <c r="F19" s="235">
        <v>877954</v>
      </c>
      <c r="G19" s="236"/>
      <c r="H19" s="237"/>
      <c r="I19" s="238">
        <v>877954</v>
      </c>
      <c r="J19" s="239"/>
      <c r="K19" s="240"/>
      <c r="L19" s="8">
        <v>740636.07</v>
      </c>
      <c r="M19" s="241">
        <v>790771.48</v>
      </c>
      <c r="N19" s="72"/>
      <c r="O19" s="100"/>
      <c r="P19" s="9"/>
      <c r="Q19" s="9">
        <v>81422</v>
      </c>
      <c r="R19" s="9"/>
      <c r="S19" s="152">
        <v>46022</v>
      </c>
      <c r="T19" s="10"/>
      <c r="U19" s="23"/>
      <c r="V19" s="11"/>
      <c r="W19" s="11"/>
      <c r="X19" s="8">
        <v>740629.43</v>
      </c>
      <c r="Y19" s="9"/>
      <c r="Z19" s="70">
        <v>81654.36</v>
      </c>
      <c r="AA19" s="71"/>
      <c r="AB19" s="108"/>
      <c r="AC19" s="9">
        <v>75218.55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740629.43</v>
      </c>
      <c r="AN19" s="9"/>
      <c r="AO19" s="9"/>
      <c r="AP19" s="10"/>
      <c r="AQ19" s="25"/>
      <c r="AR19" s="25"/>
      <c r="AS19" s="25"/>
      <c r="AT19" s="10"/>
      <c r="AU19" s="12">
        <v>821544.2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877954</v>
      </c>
      <c r="BF19" s="15">
        <v>790771.48</v>
      </c>
      <c r="BG19" s="15">
        <v>81654.36</v>
      </c>
      <c r="BH19" s="15">
        <v>877954</v>
      </c>
      <c r="BI19" s="15">
        <v>790771.48</v>
      </c>
      <c r="BJ19" s="242">
        <v>0</v>
      </c>
      <c r="BK19" s="242">
        <v>75218.55</v>
      </c>
      <c r="BL19" s="242"/>
      <c r="BM19" s="242">
        <v>1</v>
      </c>
      <c r="BN19" s="242">
        <v>81422</v>
      </c>
      <c r="BO19" s="242">
        <v>81422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94">
        <v>81654.36</v>
      </c>
      <c r="CC19" s="246" t="s">
        <v>637</v>
      </c>
      <c r="CD19" s="242">
        <v>0</v>
      </c>
      <c r="CE19" s="242">
        <v>0</v>
      </c>
      <c r="CF19" s="242">
        <v>0</v>
      </c>
      <c r="CG19" s="242">
        <v>0</v>
      </c>
      <c r="CH19" s="242">
        <v>0</v>
      </c>
      <c r="CI19" s="247" t="s">
        <v>633</v>
      </c>
      <c r="CJ19" s="248">
        <v>740629.43</v>
      </c>
      <c r="CK19" s="248">
        <v>740629.43</v>
      </c>
      <c r="CL19" s="248">
        <v>821544.2</v>
      </c>
      <c r="CM19" s="248">
        <v>0</v>
      </c>
    </row>
    <row r="20" spans="1:91" x14ac:dyDescent="0.25">
      <c r="A20" s="231" t="s">
        <v>668</v>
      </c>
      <c r="B20" s="232" t="s">
        <v>669</v>
      </c>
      <c r="C20" s="232" t="s">
        <v>651</v>
      </c>
      <c r="D20" s="233"/>
      <c r="E20" s="234">
        <v>69173.34</v>
      </c>
      <c r="F20" s="235">
        <v>69173.34</v>
      </c>
      <c r="G20" s="236"/>
      <c r="H20" s="237"/>
      <c r="I20" s="238">
        <v>55135.37</v>
      </c>
      <c r="J20" s="239"/>
      <c r="K20" s="240"/>
      <c r="L20" s="8">
        <v>49682.49</v>
      </c>
      <c r="M20" s="241">
        <v>49682.49</v>
      </c>
      <c r="N20" s="72"/>
      <c r="O20" s="100"/>
      <c r="P20" s="9"/>
      <c r="Q20" s="9">
        <v>5452.8800000000047</v>
      </c>
      <c r="R20" s="9"/>
      <c r="S20" s="152">
        <v>46053</v>
      </c>
      <c r="T20" s="10"/>
      <c r="U20" s="23"/>
      <c r="V20" s="11"/>
      <c r="W20" s="11"/>
      <c r="X20" s="8">
        <v>49682.49</v>
      </c>
      <c r="Y20" s="9"/>
      <c r="Z20" s="70">
        <v>5452.88</v>
      </c>
      <c r="AA20" s="71"/>
      <c r="AB20" s="108"/>
      <c r="AC20" s="9">
        <v>5452.88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49682.49</v>
      </c>
      <c r="AN20" s="9"/>
      <c r="AO20" s="9"/>
      <c r="AP20" s="10"/>
      <c r="AQ20" s="25"/>
      <c r="AR20" s="25"/>
      <c r="AS20" s="25"/>
      <c r="AT20" s="10"/>
      <c r="AU20" s="12">
        <v>55135.37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55135.37</v>
      </c>
      <c r="BF20" s="15">
        <v>49682.49</v>
      </c>
      <c r="BG20" s="15">
        <v>5452.88</v>
      </c>
      <c r="BH20" s="15">
        <v>55135.37</v>
      </c>
      <c r="BI20" s="15">
        <v>49682.49</v>
      </c>
      <c r="BJ20" s="242">
        <v>0</v>
      </c>
      <c r="BK20" s="242">
        <v>5452.88</v>
      </c>
      <c r="BL20" s="242"/>
      <c r="BM20" s="242">
        <v>1</v>
      </c>
      <c r="BN20" s="242">
        <v>5452.8800000000047</v>
      </c>
      <c r="BO20" s="242">
        <v>5500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94">
        <v>5452.88</v>
      </c>
      <c r="CC20" s="246" t="s">
        <v>637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49682.49</v>
      </c>
      <c r="CK20" s="248">
        <v>49682.49</v>
      </c>
      <c r="CL20" s="248">
        <v>55135.37</v>
      </c>
      <c r="CM20" s="248">
        <v>0</v>
      </c>
    </row>
    <row r="21" spans="1:91" x14ac:dyDescent="0.25">
      <c r="A21" s="231" t="s">
        <v>670</v>
      </c>
      <c r="B21" s="232" t="s">
        <v>671</v>
      </c>
      <c r="C21" s="232" t="s">
        <v>672</v>
      </c>
      <c r="D21" s="233"/>
      <c r="E21" s="234">
        <v>1388000</v>
      </c>
      <c r="F21" s="235">
        <v>1390962</v>
      </c>
      <c r="G21" s="236"/>
      <c r="H21" s="237"/>
      <c r="I21" s="238">
        <v>1388000</v>
      </c>
      <c r="J21" s="239"/>
      <c r="K21" s="240"/>
      <c r="L21" s="8">
        <v>1320058.4099999999</v>
      </c>
      <c r="M21" s="241">
        <v>1325482</v>
      </c>
      <c r="N21" s="71"/>
      <c r="O21" s="100"/>
      <c r="P21" s="9"/>
      <c r="Q21" s="9">
        <v>62518</v>
      </c>
      <c r="R21" s="9"/>
      <c r="S21" s="152">
        <v>46225</v>
      </c>
      <c r="T21" s="10"/>
      <c r="U21" s="23"/>
      <c r="V21" s="11"/>
      <c r="W21" s="11"/>
      <c r="X21" s="8">
        <v>772187.73</v>
      </c>
      <c r="Y21" s="9"/>
      <c r="Z21" s="70">
        <v>36421.19</v>
      </c>
      <c r="AA21" s="71"/>
      <c r="AB21" s="108"/>
      <c r="AC21" s="9">
        <v>26699.32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772187.73</v>
      </c>
      <c r="AN21" s="9"/>
      <c r="AO21" s="9"/>
      <c r="AP21" s="10"/>
      <c r="AQ21" s="25"/>
      <c r="AR21" s="25"/>
      <c r="AS21" s="25"/>
      <c r="AT21" s="10"/>
      <c r="AU21" s="12">
        <v>1069317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1388000</v>
      </c>
      <c r="BF21" s="15">
        <v>1325482</v>
      </c>
      <c r="BG21" s="15">
        <v>36421.19</v>
      </c>
      <c r="BH21" s="15">
        <v>1388000</v>
      </c>
      <c r="BI21" s="15">
        <v>1325482</v>
      </c>
      <c r="BJ21" s="242">
        <v>0</v>
      </c>
      <c r="BK21" s="242">
        <v>26699.32</v>
      </c>
      <c r="BL21" s="242"/>
      <c r="BM21" s="242">
        <v>1</v>
      </c>
      <c r="BN21" s="242">
        <v>62518</v>
      </c>
      <c r="BO21" s="242">
        <v>62518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94">
        <v>36421.19</v>
      </c>
      <c r="CC21" s="246" t="s">
        <v>637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772187.73</v>
      </c>
      <c r="CK21" s="248">
        <v>772187.73</v>
      </c>
      <c r="CL21" s="248">
        <v>1069317</v>
      </c>
      <c r="CM21" s="248">
        <v>0</v>
      </c>
    </row>
    <row r="22" spans="1:91" x14ac:dyDescent="0.25">
      <c r="A22" s="231" t="s">
        <v>673</v>
      </c>
      <c r="B22" s="232" t="s">
        <v>674</v>
      </c>
      <c r="C22" s="232" t="s">
        <v>639</v>
      </c>
      <c r="D22" s="233"/>
      <c r="E22" s="234">
        <v>22713</v>
      </c>
      <c r="F22" s="235">
        <v>22713</v>
      </c>
      <c r="G22" s="236"/>
      <c r="H22" s="237"/>
      <c r="I22" s="238">
        <v>22713</v>
      </c>
      <c r="J22" s="239"/>
      <c r="K22" s="240"/>
      <c r="L22" s="8">
        <v>14400</v>
      </c>
      <c r="M22" s="241">
        <v>16128</v>
      </c>
      <c r="N22" s="71"/>
      <c r="O22" s="100"/>
      <c r="P22" s="9"/>
      <c r="Q22" s="9"/>
      <c r="R22" s="9"/>
      <c r="S22" s="152">
        <v>46053</v>
      </c>
      <c r="T22" s="10"/>
      <c r="U22" s="23"/>
      <c r="V22" s="11"/>
      <c r="W22" s="11"/>
      <c r="X22" s="8">
        <v>15264</v>
      </c>
      <c r="Y22" s="9"/>
      <c r="Z22" s="70">
        <v>6232.23</v>
      </c>
      <c r="AA22" s="71"/>
      <c r="AB22" s="108"/>
      <c r="AC22" s="9"/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15264</v>
      </c>
      <c r="AN22" s="9"/>
      <c r="AO22" s="9"/>
      <c r="AP22" s="10"/>
      <c r="AQ22" s="25"/>
      <c r="AR22" s="25"/>
      <c r="AS22" s="25"/>
      <c r="AT22" s="10"/>
      <c r="AU22" s="12">
        <v>0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22713</v>
      </c>
      <c r="BF22" s="15">
        <v>16128</v>
      </c>
      <c r="BG22" s="15">
        <v>6232.23</v>
      </c>
      <c r="BH22" s="15">
        <v>22713</v>
      </c>
      <c r="BI22" s="15">
        <v>16128</v>
      </c>
      <c r="BJ22" s="242">
        <v>0</v>
      </c>
      <c r="BK22" s="242">
        <v>0</v>
      </c>
      <c r="BL22" s="242"/>
      <c r="BM22" s="242">
        <v>1</v>
      </c>
      <c r="BN22" s="242">
        <v>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94">
        <v>6232.23</v>
      </c>
      <c r="CC22" s="246" t="s">
        <v>637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15264</v>
      </c>
      <c r="CK22" s="248">
        <v>15264</v>
      </c>
      <c r="CL22" s="248">
        <v>0</v>
      </c>
      <c r="CM22" s="248">
        <v>0</v>
      </c>
    </row>
    <row r="23" spans="1:91" x14ac:dyDescent="0.25">
      <c r="A23" s="231" t="s">
        <v>675</v>
      </c>
      <c r="B23" s="232" t="s">
        <v>676</v>
      </c>
      <c r="C23" s="232" t="s">
        <v>657</v>
      </c>
      <c r="D23" s="233"/>
      <c r="E23" s="234">
        <v>13744000</v>
      </c>
      <c r="F23" s="235">
        <v>13744000</v>
      </c>
      <c r="G23" s="236"/>
      <c r="H23" s="237"/>
      <c r="I23" s="238">
        <v>13744000</v>
      </c>
      <c r="J23" s="239"/>
      <c r="K23" s="240"/>
      <c r="L23" s="8">
        <v>13542264.779999999</v>
      </c>
      <c r="M23" s="241">
        <v>13491127</v>
      </c>
      <c r="N23" s="71"/>
      <c r="O23" s="100"/>
      <c r="P23" s="9"/>
      <c r="Q23" s="9">
        <v>252873</v>
      </c>
      <c r="R23" s="9"/>
      <c r="S23" s="152">
        <v>46418</v>
      </c>
      <c r="T23" s="10"/>
      <c r="U23" s="23"/>
      <c r="V23" s="11"/>
      <c r="W23" s="11"/>
      <c r="X23" s="8">
        <v>820988.3</v>
      </c>
      <c r="Y23" s="9"/>
      <c r="Z23" s="70">
        <v>0</v>
      </c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820988.3</v>
      </c>
      <c r="AN23" s="9"/>
      <c r="AO23" s="9"/>
      <c r="AP23" s="10"/>
      <c r="AQ23" s="25"/>
      <c r="AR23" s="25"/>
      <c r="AS23" s="25"/>
      <c r="AT23" s="10"/>
      <c r="AU23" s="12">
        <v>1037950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13744000</v>
      </c>
      <c r="BF23" s="15">
        <v>13491127</v>
      </c>
      <c r="BG23" s="242">
        <v>0</v>
      </c>
      <c r="BH23" s="15">
        <v>13744000</v>
      </c>
      <c r="BI23" s="15">
        <v>13491127</v>
      </c>
      <c r="BJ23" s="242">
        <v>0</v>
      </c>
      <c r="BK23" s="242">
        <v>0</v>
      </c>
      <c r="BL23" s="242"/>
      <c r="BM23" s="242">
        <v>1</v>
      </c>
      <c r="BN23" s="242">
        <v>252873</v>
      </c>
      <c r="BO23" s="242">
        <v>252873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 t="s">
        <v>637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820988.3</v>
      </c>
      <c r="CK23" s="248">
        <v>820988.3</v>
      </c>
      <c r="CL23" s="248">
        <v>1037950</v>
      </c>
      <c r="CM23" s="248">
        <v>0</v>
      </c>
    </row>
    <row r="24" spans="1:91" x14ac:dyDescent="0.25">
      <c r="A24" s="231" t="s">
        <v>677</v>
      </c>
      <c r="B24" s="232" t="s">
        <v>678</v>
      </c>
      <c r="C24" s="232" t="s">
        <v>679</v>
      </c>
      <c r="D24" s="233"/>
      <c r="E24" s="234">
        <v>775000</v>
      </c>
      <c r="F24" s="235">
        <v>775000</v>
      </c>
      <c r="G24" s="236"/>
      <c r="H24" s="237"/>
      <c r="I24" s="238">
        <v>775000</v>
      </c>
      <c r="J24" s="239"/>
      <c r="K24" s="240"/>
      <c r="L24" s="8">
        <v>731359.87</v>
      </c>
      <c r="M24" s="241">
        <v>719260</v>
      </c>
      <c r="N24" s="71"/>
      <c r="O24" s="100"/>
      <c r="P24" s="9"/>
      <c r="Q24" s="9">
        <v>55740</v>
      </c>
      <c r="R24" s="9"/>
      <c r="S24" s="152">
        <v>46081</v>
      </c>
      <c r="T24" s="10"/>
      <c r="U24" s="23"/>
      <c r="V24" s="11"/>
      <c r="W24" s="11"/>
      <c r="X24" s="8">
        <v>285425.71999999997</v>
      </c>
      <c r="Y24" s="9"/>
      <c r="Z24" s="70">
        <v>22119.439999999999</v>
      </c>
      <c r="AA24" s="71"/>
      <c r="AB24" s="108"/>
      <c r="AC24" s="9">
        <v>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285425.71999999997</v>
      </c>
      <c r="AN24" s="9"/>
      <c r="AO24" s="9"/>
      <c r="AP24" s="10"/>
      <c r="AQ24" s="25"/>
      <c r="AR24" s="25"/>
      <c r="AS24" s="25"/>
      <c r="AT24" s="10"/>
      <c r="AU24" s="12">
        <v>261232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775000</v>
      </c>
      <c r="BF24" s="15">
        <v>719260</v>
      </c>
      <c r="BG24" s="15">
        <v>22119.439999999999</v>
      </c>
      <c r="BH24" s="15">
        <v>775000</v>
      </c>
      <c r="BI24" s="15">
        <v>719260</v>
      </c>
      <c r="BJ24" s="242">
        <v>0</v>
      </c>
      <c r="BK24" s="242">
        <v>0</v>
      </c>
      <c r="BL24" s="242"/>
      <c r="BM24" s="242">
        <v>1</v>
      </c>
      <c r="BN24" s="242">
        <v>55740</v>
      </c>
      <c r="BO24" s="242">
        <v>55740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94">
        <v>22119.439999999999</v>
      </c>
      <c r="CC24" s="246" t="s">
        <v>637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285425.71999999997</v>
      </c>
      <c r="CK24" s="248">
        <v>285425.71999999997</v>
      </c>
      <c r="CL24" s="248">
        <v>261232</v>
      </c>
      <c r="CM24" s="248">
        <v>0</v>
      </c>
    </row>
    <row r="25" spans="1:91" x14ac:dyDescent="0.25">
      <c r="A25" s="231" t="s">
        <v>680</v>
      </c>
      <c r="B25" s="232" t="s">
        <v>681</v>
      </c>
      <c r="C25" s="232" t="s">
        <v>682</v>
      </c>
      <c r="D25" s="233"/>
      <c r="E25" s="234">
        <v>3693200</v>
      </c>
      <c r="F25" s="235">
        <v>3728694.68</v>
      </c>
      <c r="G25" s="236"/>
      <c r="H25" s="237"/>
      <c r="I25" s="238">
        <v>3693200</v>
      </c>
      <c r="J25" s="249"/>
      <c r="K25" s="240"/>
      <c r="L25" s="8">
        <v>3497175.47</v>
      </c>
      <c r="M25" s="241">
        <v>3461577</v>
      </c>
      <c r="N25" s="71"/>
      <c r="O25" s="100"/>
      <c r="P25" s="9"/>
      <c r="Q25" s="9">
        <v>231623</v>
      </c>
      <c r="R25" s="9"/>
      <c r="S25" s="152">
        <v>46215</v>
      </c>
      <c r="T25" s="10"/>
      <c r="U25" s="23"/>
      <c r="V25" s="11"/>
      <c r="W25" s="11"/>
      <c r="X25" s="8">
        <v>1012057.14</v>
      </c>
      <c r="Y25" s="9"/>
      <c r="Z25" s="70">
        <v>67719.34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1012057.14</v>
      </c>
      <c r="AN25" s="9"/>
      <c r="AO25" s="9"/>
      <c r="AP25" s="10"/>
      <c r="AQ25" s="25"/>
      <c r="AR25" s="25"/>
      <c r="AS25" s="25"/>
      <c r="AT25" s="10"/>
      <c r="AU25" s="12">
        <v>1253290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3693200</v>
      </c>
      <c r="BF25" s="15">
        <v>3461577</v>
      </c>
      <c r="BG25" s="15">
        <v>67719.34</v>
      </c>
      <c r="BH25" s="15">
        <v>3693200</v>
      </c>
      <c r="BI25" s="15">
        <v>3461577</v>
      </c>
      <c r="BJ25" s="242">
        <v>0</v>
      </c>
      <c r="BK25" s="242">
        <v>0</v>
      </c>
      <c r="BL25" s="242"/>
      <c r="BM25" s="242">
        <v>1</v>
      </c>
      <c r="BN25" s="242">
        <v>231623</v>
      </c>
      <c r="BO25" s="242">
        <v>231623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94">
        <v>67719.34</v>
      </c>
      <c r="CC25" s="246" t="s">
        <v>637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1012057.14</v>
      </c>
      <c r="CK25" s="248">
        <v>1012057.14</v>
      </c>
      <c r="CL25" s="248">
        <v>1253290</v>
      </c>
      <c r="CM25" s="248">
        <v>0</v>
      </c>
    </row>
    <row r="26" spans="1:91" x14ac:dyDescent="0.25">
      <c r="A26" s="231" t="s">
        <v>683</v>
      </c>
      <c r="B26" s="232" t="s">
        <v>684</v>
      </c>
      <c r="C26" s="232" t="s">
        <v>639</v>
      </c>
      <c r="D26" s="233"/>
      <c r="E26" s="234">
        <v>363833</v>
      </c>
      <c r="F26" s="235">
        <v>363833</v>
      </c>
      <c r="G26" s="236"/>
      <c r="H26" s="237"/>
      <c r="I26" s="238">
        <v>363833</v>
      </c>
      <c r="J26" s="249"/>
      <c r="K26" s="240"/>
      <c r="L26" s="8">
        <v>336065.51</v>
      </c>
      <c r="M26" s="241">
        <v>333757</v>
      </c>
      <c r="N26" s="71"/>
      <c r="O26" s="100"/>
      <c r="P26" s="9"/>
      <c r="Q26" s="9">
        <v>30076</v>
      </c>
      <c r="R26" s="9"/>
      <c r="S26" s="152">
        <v>46081</v>
      </c>
      <c r="T26" s="10"/>
      <c r="U26" s="23"/>
      <c r="V26" s="11"/>
      <c r="W26" s="11"/>
      <c r="X26" s="8">
        <v>7682.19</v>
      </c>
      <c r="Y26" s="9"/>
      <c r="Z26" s="70">
        <v>0</v>
      </c>
      <c r="AA26" s="71"/>
      <c r="AB26" s="108"/>
      <c r="AC26" s="9">
        <v>0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7682.19</v>
      </c>
      <c r="AN26" s="9"/>
      <c r="AO26" s="9"/>
      <c r="AP26" s="10"/>
      <c r="AQ26" s="25"/>
      <c r="AR26" s="25"/>
      <c r="AS26" s="25"/>
      <c r="AT26" s="10"/>
      <c r="AU26" s="12">
        <v>0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363833</v>
      </c>
      <c r="BF26" s="15">
        <v>333757</v>
      </c>
      <c r="BG26" s="242">
        <v>0</v>
      </c>
      <c r="BH26" s="15">
        <v>363833</v>
      </c>
      <c r="BI26" s="15">
        <v>333757</v>
      </c>
      <c r="BJ26" s="242">
        <v>0</v>
      </c>
      <c r="BK26" s="242">
        <v>0</v>
      </c>
      <c r="BL26" s="242"/>
      <c r="BM26" s="242">
        <v>1</v>
      </c>
      <c r="BN26" s="242">
        <v>30076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 t="s">
        <v>637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7682.19</v>
      </c>
      <c r="CK26" s="248">
        <v>7682.19</v>
      </c>
      <c r="CL26" s="248">
        <v>0</v>
      </c>
      <c r="CM26" s="248">
        <v>0</v>
      </c>
    </row>
    <row r="27" spans="1:91" x14ac:dyDescent="0.25">
      <c r="A27" s="231" t="s">
        <v>685</v>
      </c>
      <c r="B27" s="232" t="s">
        <v>686</v>
      </c>
      <c r="C27" s="232" t="s">
        <v>639</v>
      </c>
      <c r="D27" s="233"/>
      <c r="E27" s="234">
        <v>6860</v>
      </c>
      <c r="F27" s="235">
        <v>6860</v>
      </c>
      <c r="G27" s="236"/>
      <c r="H27" s="237"/>
      <c r="I27" s="238">
        <v>6860</v>
      </c>
      <c r="J27" s="239"/>
      <c r="K27" s="240"/>
      <c r="L27" s="8">
        <v>4928.2299999999996</v>
      </c>
      <c r="M27" s="241">
        <v>6315</v>
      </c>
      <c r="N27" s="71"/>
      <c r="O27" s="100"/>
      <c r="P27" s="9"/>
      <c r="Q27" s="9"/>
      <c r="R27" s="9"/>
      <c r="S27" s="152">
        <v>46053</v>
      </c>
      <c r="T27" s="10"/>
      <c r="U27" s="23"/>
      <c r="V27" s="11"/>
      <c r="W27" s="11"/>
      <c r="X27" s="8">
        <v>4568.8100000000004</v>
      </c>
      <c r="Y27" s="9"/>
      <c r="Z27" s="70">
        <v>394.3</v>
      </c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4568.8100000000004</v>
      </c>
      <c r="AN27" s="9"/>
      <c r="AO27" s="9"/>
      <c r="AP27" s="10"/>
      <c r="AQ27" s="25"/>
      <c r="AR27" s="25"/>
      <c r="AS27" s="25"/>
      <c r="AT27" s="10"/>
      <c r="AU27" s="12">
        <v>0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6860</v>
      </c>
      <c r="BF27" s="15">
        <v>6315</v>
      </c>
      <c r="BG27" s="15">
        <v>394.3</v>
      </c>
      <c r="BH27" s="15">
        <v>6860</v>
      </c>
      <c r="BI27" s="15">
        <v>6315</v>
      </c>
      <c r="BJ27" s="242">
        <v>0</v>
      </c>
      <c r="BK27" s="242">
        <v>0</v>
      </c>
      <c r="BL27" s="242"/>
      <c r="BM27" s="242">
        <v>1</v>
      </c>
      <c r="BN27" s="242">
        <v>0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94">
        <v>394.3</v>
      </c>
      <c r="CC27" s="246" t="s">
        <v>637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4568.8100000000004</v>
      </c>
      <c r="CK27" s="248">
        <v>4568.8100000000004</v>
      </c>
      <c r="CL27" s="248">
        <v>0</v>
      </c>
      <c r="CM27" s="248">
        <v>0</v>
      </c>
    </row>
    <row r="28" spans="1:91" x14ac:dyDescent="0.25">
      <c r="A28" s="231" t="s">
        <v>687</v>
      </c>
      <c r="B28" s="232" t="s">
        <v>688</v>
      </c>
      <c r="C28" s="232" t="s">
        <v>663</v>
      </c>
      <c r="D28" s="233"/>
      <c r="E28" s="234">
        <v>218842</v>
      </c>
      <c r="F28" s="235">
        <v>218842</v>
      </c>
      <c r="G28" s="236"/>
      <c r="H28" s="237"/>
      <c r="I28" s="238">
        <v>218842</v>
      </c>
      <c r="J28" s="239"/>
      <c r="K28" s="240"/>
      <c r="L28" s="8">
        <v>190278.5</v>
      </c>
      <c r="M28" s="241">
        <v>190439</v>
      </c>
      <c r="N28" s="239"/>
      <c r="O28" s="240"/>
      <c r="P28" s="9"/>
      <c r="Q28" s="9"/>
      <c r="R28" s="9"/>
      <c r="S28" s="152">
        <v>46112</v>
      </c>
      <c r="T28" s="10"/>
      <c r="U28" s="23"/>
      <c r="V28" s="11"/>
      <c r="W28" s="11"/>
      <c r="X28" s="8">
        <v>927.5</v>
      </c>
      <c r="Y28" s="9"/>
      <c r="Z28" s="70">
        <v>0</v>
      </c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927.5</v>
      </c>
      <c r="AN28" s="9"/>
      <c r="AO28" s="9"/>
      <c r="AP28" s="10"/>
      <c r="AQ28" s="25"/>
      <c r="AR28" s="25"/>
      <c r="AS28" s="25"/>
      <c r="AT28" s="10"/>
      <c r="AU28" s="12">
        <v>0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218842</v>
      </c>
      <c r="BF28" s="15">
        <v>190439</v>
      </c>
      <c r="BG28" s="242">
        <v>0</v>
      </c>
      <c r="BH28" s="15">
        <v>218842</v>
      </c>
      <c r="BI28" s="15">
        <v>190439</v>
      </c>
      <c r="BJ28" s="242">
        <v>0</v>
      </c>
      <c r="BK28" s="242">
        <v>0</v>
      </c>
      <c r="BL28" s="242"/>
      <c r="BM28" s="242">
        <v>1</v>
      </c>
      <c r="BN28" s="242">
        <v>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 t="s">
        <v>637</v>
      </c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927.5</v>
      </c>
      <c r="CK28" s="248">
        <v>927.5</v>
      </c>
      <c r="CL28" s="248">
        <v>0</v>
      </c>
      <c r="CM28" s="248">
        <v>0</v>
      </c>
    </row>
    <row r="29" spans="1:91" x14ac:dyDescent="0.25">
      <c r="A29" s="231" t="s">
        <v>689</v>
      </c>
      <c r="B29" s="232" t="s">
        <v>690</v>
      </c>
      <c r="C29" s="232" t="s">
        <v>651</v>
      </c>
      <c r="D29" s="233"/>
      <c r="E29" s="234">
        <v>5084.9399999999996</v>
      </c>
      <c r="F29" s="235">
        <v>5084.9399999999996</v>
      </c>
      <c r="G29" s="236"/>
      <c r="H29" s="237"/>
      <c r="I29" s="238">
        <v>5084.9399999999996</v>
      </c>
      <c r="J29" s="239"/>
      <c r="K29" s="240"/>
      <c r="L29" s="8">
        <v>4465.6099999999997</v>
      </c>
      <c r="M29" s="241">
        <v>4465.6099999999997</v>
      </c>
      <c r="N29" s="71"/>
      <c r="O29" s="100"/>
      <c r="P29" s="9"/>
      <c r="Q29" s="9"/>
      <c r="R29" s="9"/>
      <c r="S29" s="152">
        <v>46053</v>
      </c>
      <c r="T29" s="10"/>
      <c r="U29" s="23"/>
      <c r="V29" s="11"/>
      <c r="W29" s="11"/>
      <c r="X29" s="8">
        <v>4465.6099999999997</v>
      </c>
      <c r="Y29" s="9"/>
      <c r="Z29" s="70">
        <v>619.33000000000004</v>
      </c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4465.6099999999997</v>
      </c>
      <c r="AN29" s="9"/>
      <c r="AO29" s="9"/>
      <c r="AP29" s="10"/>
      <c r="AQ29" s="25"/>
      <c r="AR29" s="25"/>
      <c r="AS29" s="25"/>
      <c r="AT29" s="10"/>
      <c r="AU29" s="12">
        <v>5084.9399999999996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5084.9399999999996</v>
      </c>
      <c r="BF29" s="15">
        <v>4465.6099999999997</v>
      </c>
      <c r="BG29" s="15">
        <v>619.33000000000004</v>
      </c>
      <c r="BH29" s="15">
        <v>5084.9399999999996</v>
      </c>
      <c r="BI29" s="15">
        <v>4465.6099999999997</v>
      </c>
      <c r="BJ29" s="242">
        <v>0</v>
      </c>
      <c r="BK29" s="242">
        <v>0</v>
      </c>
      <c r="BL29" s="242"/>
      <c r="BM29" s="242">
        <v>1</v>
      </c>
      <c r="BN29" s="242">
        <v>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94">
        <v>619.33000000000004</v>
      </c>
      <c r="CC29" s="246" t="s">
        <v>637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4465.6099999999997</v>
      </c>
      <c r="CK29" s="248">
        <v>4465.6099999999997</v>
      </c>
      <c r="CL29" s="248">
        <v>5084.9399999999996</v>
      </c>
      <c r="CM29" s="248">
        <v>0</v>
      </c>
    </row>
    <row r="30" spans="1:91" x14ac:dyDescent="0.25">
      <c r="A30" s="231"/>
      <c r="B30" s="120" t="s">
        <v>691</v>
      </c>
      <c r="C30" s="232"/>
      <c r="D30" s="233"/>
      <c r="E30" s="279">
        <f>SUM(E8:E29)</f>
        <v>119313023.37</v>
      </c>
      <c r="F30" s="268">
        <f>SUM(F8:F29)</f>
        <v>119796916.86</v>
      </c>
      <c r="G30" s="236"/>
      <c r="H30" s="237"/>
      <c r="I30" s="280">
        <f>SUM(I8:I29)</f>
        <v>120293584.59</v>
      </c>
      <c r="J30" s="239"/>
      <c r="K30" s="240"/>
      <c r="L30" s="272">
        <f>SUM(L8:L29)</f>
        <v>111493130.59999999</v>
      </c>
      <c r="M30" s="281">
        <f>SUM(M8:M29)</f>
        <v>112445396.22999999</v>
      </c>
      <c r="N30" s="71"/>
      <c r="O30" s="100"/>
      <c r="P30" s="270">
        <f>SUM(P8:P29)</f>
        <v>0</v>
      </c>
      <c r="Q30" s="270">
        <f>SUM(Q8:Q29)</f>
        <v>7842420.5099999998</v>
      </c>
      <c r="R30" s="270">
        <f>SUM(R8:R29)</f>
        <v>0</v>
      </c>
      <c r="S30" s="152"/>
      <c r="T30" s="10"/>
      <c r="U30" s="23"/>
      <c r="V30" s="271">
        <f>SUM(V8:V29)</f>
        <v>0</v>
      </c>
      <c r="W30" s="271">
        <f>SUM(W8:W29)</f>
        <v>0</v>
      </c>
      <c r="X30" s="272">
        <f>SUM(X8:X29)</f>
        <v>89053141.850000009</v>
      </c>
      <c r="Y30" s="270">
        <f>SUM(Y8:Y29)</f>
        <v>0</v>
      </c>
      <c r="Z30" s="282">
        <f>SUM(Z8:Z29)</f>
        <v>6940608.7500000019</v>
      </c>
      <c r="AA30" s="71"/>
      <c r="AB30" s="108"/>
      <c r="AC30" s="270">
        <f>SUM(AC8:AC29)</f>
        <v>6598051.1899999995</v>
      </c>
      <c r="AD30" s="270">
        <f>SUM(AD8:AD29)</f>
        <v>0</v>
      </c>
      <c r="AE30" s="10"/>
      <c r="AF30" s="24"/>
      <c r="AG30" s="271">
        <f>SUM(AG8:AG29)</f>
        <v>55790667.140000001</v>
      </c>
      <c r="AH30" s="272">
        <f>SUM(AH8:AH29)</f>
        <v>51150072.540000007</v>
      </c>
      <c r="AI30" s="270">
        <f>SUM(AI8:AI29)</f>
        <v>4640594.5999999996</v>
      </c>
      <c r="AJ30" s="270">
        <f>SUM(AJ8:AJ29)</f>
        <v>4640594.5999999996</v>
      </c>
      <c r="AK30" s="10"/>
      <c r="AL30" s="271">
        <f>SUM(AL8:AL29)</f>
        <v>0</v>
      </c>
      <c r="AM30" s="272">
        <f>SUM(AM8:AM29)</f>
        <v>37903069.309999995</v>
      </c>
      <c r="AN30" s="270">
        <f>SUM(AN8:AN29)</f>
        <v>0</v>
      </c>
      <c r="AO30" s="270">
        <f>SUM(AO8:AO29)</f>
        <v>0</v>
      </c>
      <c r="AP30" s="10"/>
      <c r="AQ30" s="283">
        <f>SUM(AQ8:AQ29)</f>
        <v>0</v>
      </c>
      <c r="AR30" s="283">
        <f>SUM(AR8:AR29)</f>
        <v>0</v>
      </c>
      <c r="AS30" s="283">
        <f>SUM(AS8:AS29)</f>
        <v>0</v>
      </c>
      <c r="AT30" s="10"/>
      <c r="AU30" s="284">
        <f>SUM(AU8:AU29)</f>
        <v>96897868.100000009</v>
      </c>
      <c r="AV30" s="284">
        <f>SUM(AV8:AV29)</f>
        <v>0</v>
      </c>
      <c r="AW30" s="284">
        <f>SUM(AW8:AW29)</f>
        <v>0</v>
      </c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120" t="s">
        <v>632</v>
      </c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 t="s">
        <v>692</v>
      </c>
      <c r="B33" s="232" t="s">
        <v>693</v>
      </c>
      <c r="C33" s="232" t="s">
        <v>651</v>
      </c>
      <c r="D33" s="233"/>
      <c r="E33" s="234">
        <v>3059859</v>
      </c>
      <c r="F33" s="235">
        <v>3059859</v>
      </c>
      <c r="G33" s="236"/>
      <c r="H33" s="237"/>
      <c r="I33" s="238">
        <v>3059858.99</v>
      </c>
      <c r="J33" s="239"/>
      <c r="K33" s="240"/>
      <c r="L33" s="8">
        <v>3128023.93</v>
      </c>
      <c r="M33" s="241">
        <v>3128023.93</v>
      </c>
      <c r="N33" s="71"/>
      <c r="O33" s="100"/>
      <c r="P33" s="9"/>
      <c r="Q33" s="9">
        <v>-68164.939999999944</v>
      </c>
      <c r="R33" s="9"/>
      <c r="S33" s="152">
        <v>45900</v>
      </c>
      <c r="T33" s="10"/>
      <c r="U33" s="23"/>
      <c r="V33" s="11"/>
      <c r="W33" s="11"/>
      <c r="X33" s="8">
        <v>3128023.93</v>
      </c>
      <c r="Y33" s="9"/>
      <c r="Z33" s="70">
        <v>-68164.94</v>
      </c>
      <c r="AA33" s="71"/>
      <c r="AB33" s="108"/>
      <c r="AC33" s="9">
        <v>-68164.94</v>
      </c>
      <c r="AD33" s="9"/>
      <c r="AE33" s="10"/>
      <c r="AF33" s="24">
        <v>0.98433472834766056</v>
      </c>
      <c r="AG33" s="11">
        <v>3010625.26</v>
      </c>
      <c r="AH33" s="8">
        <v>3093625.26</v>
      </c>
      <c r="AI33" s="9">
        <v>-83000</v>
      </c>
      <c r="AJ33" s="9">
        <v>-83000</v>
      </c>
      <c r="AK33" s="10"/>
      <c r="AL33" s="11"/>
      <c r="AM33" s="8">
        <v>34398.67</v>
      </c>
      <c r="AN33" s="9"/>
      <c r="AO33" s="9"/>
      <c r="AP33" s="10"/>
      <c r="AQ33" s="25"/>
      <c r="AR33" s="25"/>
      <c r="AS33" s="25"/>
      <c r="AT33" s="10"/>
      <c r="AU33" s="12">
        <v>3059858.99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3059858.99</v>
      </c>
      <c r="BF33" s="15">
        <v>3128023.93</v>
      </c>
      <c r="BG33" s="15">
        <v>-68164.94</v>
      </c>
      <c r="BH33" s="15">
        <v>3059858.99</v>
      </c>
      <c r="BI33" s="15">
        <v>3128023.93</v>
      </c>
      <c r="BJ33" s="242">
        <v>0</v>
      </c>
      <c r="BK33" s="242">
        <v>-68164.94</v>
      </c>
      <c r="BL33" s="242"/>
      <c r="BM33" s="242">
        <v>2</v>
      </c>
      <c r="BN33" s="242">
        <v>-68164.939999999944</v>
      </c>
      <c r="BO33" s="242">
        <v>-68164.939999999944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94">
        <v>-68164.94</v>
      </c>
      <c r="CC33" s="246" t="s">
        <v>637</v>
      </c>
      <c r="CD33" s="242">
        <v>0</v>
      </c>
      <c r="CE33" s="242">
        <v>3011923.25</v>
      </c>
      <c r="CF33" s="242">
        <v>3142859</v>
      </c>
      <c r="CG33" s="242">
        <v>3011923.25</v>
      </c>
      <c r="CH33" s="242">
        <v>3142859</v>
      </c>
      <c r="CI33" s="247" t="s">
        <v>633</v>
      </c>
      <c r="CJ33" s="248">
        <v>3128023.93</v>
      </c>
      <c r="CK33" s="248">
        <v>34398.67</v>
      </c>
      <c r="CL33" s="248">
        <v>3059858.99</v>
      </c>
      <c r="CM33" s="248">
        <v>0</v>
      </c>
    </row>
    <row r="34" spans="1:91" x14ac:dyDescent="0.25">
      <c r="A34" s="231" t="s">
        <v>694</v>
      </c>
      <c r="B34" s="232" t="s">
        <v>695</v>
      </c>
      <c r="C34" s="232" t="s">
        <v>660</v>
      </c>
      <c r="D34" s="233"/>
      <c r="E34" s="234">
        <v>5095690.97</v>
      </c>
      <c r="F34" s="235">
        <v>5095690.97</v>
      </c>
      <c r="G34" s="236"/>
      <c r="H34" s="237"/>
      <c r="I34" s="238">
        <v>5095690.97</v>
      </c>
      <c r="J34" s="239"/>
      <c r="K34" s="240"/>
      <c r="L34" s="8">
        <v>4564077.1100000003</v>
      </c>
      <c r="M34" s="241">
        <v>4572503.2300000004</v>
      </c>
      <c r="N34" s="71"/>
      <c r="O34" s="100"/>
      <c r="P34" s="9"/>
      <c r="Q34" s="9">
        <v>523187.73999999929</v>
      </c>
      <c r="R34" s="9"/>
      <c r="S34" s="152">
        <v>45900</v>
      </c>
      <c r="T34" s="10"/>
      <c r="U34" s="23"/>
      <c r="V34" s="11"/>
      <c r="W34" s="11"/>
      <c r="X34" s="8">
        <v>4572503.2300000004</v>
      </c>
      <c r="Y34" s="9"/>
      <c r="Z34" s="70">
        <v>523187.74</v>
      </c>
      <c r="AA34" s="71"/>
      <c r="AB34" s="108"/>
      <c r="AC34" s="9">
        <v>523187.74</v>
      </c>
      <c r="AD34" s="9"/>
      <c r="AE34" s="10"/>
      <c r="AF34" s="24">
        <v>0.78568841118953947</v>
      </c>
      <c r="AG34" s="11">
        <v>3993652.62</v>
      </c>
      <c r="AH34" s="8">
        <v>3663663.49</v>
      </c>
      <c r="AI34" s="9">
        <v>329989.13</v>
      </c>
      <c r="AJ34" s="9">
        <v>329989.13</v>
      </c>
      <c r="AK34" s="10"/>
      <c r="AL34" s="11"/>
      <c r="AM34" s="8">
        <v>908839.74</v>
      </c>
      <c r="AN34" s="9"/>
      <c r="AO34" s="9"/>
      <c r="AP34" s="10"/>
      <c r="AQ34" s="25"/>
      <c r="AR34" s="25"/>
      <c r="AS34" s="25"/>
      <c r="AT34" s="10"/>
      <c r="AU34" s="12">
        <v>5095690.97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5095690.97</v>
      </c>
      <c r="BF34" s="15">
        <v>4572503.2300000004</v>
      </c>
      <c r="BG34" s="15">
        <v>523187.74</v>
      </c>
      <c r="BH34" s="15">
        <v>5095690.97</v>
      </c>
      <c r="BI34" s="15">
        <v>4572503.2300000004</v>
      </c>
      <c r="BJ34" s="242">
        <v>0</v>
      </c>
      <c r="BK34" s="242">
        <v>523187.74</v>
      </c>
      <c r="BL34" s="242"/>
      <c r="BM34" s="242">
        <v>2</v>
      </c>
      <c r="BN34" s="242">
        <v>523187.73999999929</v>
      </c>
      <c r="BO34" s="242">
        <v>523187.73999999929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94">
        <v>523187.74</v>
      </c>
      <c r="CC34" s="246" t="s">
        <v>637</v>
      </c>
      <c r="CD34" s="242">
        <v>0</v>
      </c>
      <c r="CE34" s="242">
        <v>4003623.25</v>
      </c>
      <c r="CF34" s="242">
        <v>4662998</v>
      </c>
      <c r="CG34" s="242">
        <v>4003623.25</v>
      </c>
      <c r="CH34" s="242">
        <v>4662998</v>
      </c>
      <c r="CI34" s="247" t="s">
        <v>633</v>
      </c>
      <c r="CJ34" s="248">
        <v>4572503.2300000004</v>
      </c>
      <c r="CK34" s="248">
        <v>908839.74</v>
      </c>
      <c r="CL34" s="248">
        <v>5095690.97</v>
      </c>
      <c r="CM34" s="248">
        <v>0</v>
      </c>
    </row>
    <row r="35" spans="1:91" x14ac:dyDescent="0.25">
      <c r="A35" s="231" t="s">
        <v>696</v>
      </c>
      <c r="B35" s="232" t="s">
        <v>697</v>
      </c>
      <c r="C35" s="232" t="s">
        <v>639</v>
      </c>
      <c r="D35" s="233"/>
      <c r="E35" s="234">
        <v>5213343.5</v>
      </c>
      <c r="F35" s="235">
        <v>5213343.5</v>
      </c>
      <c r="G35" s="236"/>
      <c r="H35" s="237"/>
      <c r="I35" s="238">
        <v>5213345.5</v>
      </c>
      <c r="J35" s="239"/>
      <c r="K35" s="240"/>
      <c r="L35" s="8">
        <v>4745721.7699999996</v>
      </c>
      <c r="M35" s="241">
        <v>4745798.53</v>
      </c>
      <c r="N35" s="71"/>
      <c r="O35" s="100"/>
      <c r="P35" s="9"/>
      <c r="Q35" s="9">
        <v>425000</v>
      </c>
      <c r="R35" s="9"/>
      <c r="S35" s="152">
        <v>46022</v>
      </c>
      <c r="T35" s="10"/>
      <c r="U35" s="23"/>
      <c r="V35" s="11"/>
      <c r="W35" s="11"/>
      <c r="X35" s="8">
        <v>4745798.53</v>
      </c>
      <c r="Y35" s="9"/>
      <c r="Z35" s="70">
        <v>467546.97</v>
      </c>
      <c r="AA35" s="71"/>
      <c r="AB35" s="108"/>
      <c r="AC35" s="9">
        <v>424330.33</v>
      </c>
      <c r="AD35" s="9"/>
      <c r="AE35" s="10"/>
      <c r="AF35" s="24">
        <v>0.70437412060442006</v>
      </c>
      <c r="AG35" s="11">
        <v>4039152.74</v>
      </c>
      <c r="AH35" s="8">
        <v>3841927.99</v>
      </c>
      <c r="AI35" s="9">
        <v>197224.75</v>
      </c>
      <c r="AJ35" s="9">
        <v>197224.75</v>
      </c>
      <c r="AK35" s="10"/>
      <c r="AL35" s="11"/>
      <c r="AM35" s="8">
        <v>903870.54</v>
      </c>
      <c r="AN35" s="9"/>
      <c r="AO35" s="9"/>
      <c r="AP35" s="10"/>
      <c r="AQ35" s="25"/>
      <c r="AR35" s="25"/>
      <c r="AS35" s="25"/>
      <c r="AT35" s="10"/>
      <c r="AU35" s="12">
        <v>5213345.5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5213345.5</v>
      </c>
      <c r="BF35" s="15">
        <v>4745798.53</v>
      </c>
      <c r="BG35" s="15">
        <v>467546.97</v>
      </c>
      <c r="BH35" s="15">
        <v>5213345.5</v>
      </c>
      <c r="BI35" s="15">
        <v>4745798.53</v>
      </c>
      <c r="BJ35" s="242">
        <v>0</v>
      </c>
      <c r="BK35" s="242">
        <v>424330.33</v>
      </c>
      <c r="BL35" s="242"/>
      <c r="BM35" s="242">
        <v>2</v>
      </c>
      <c r="BN35" s="242">
        <v>425000</v>
      </c>
      <c r="BO35" s="242">
        <v>390000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94">
        <v>467546.97</v>
      </c>
      <c r="CC35" s="246" t="s">
        <v>637</v>
      </c>
      <c r="CD35" s="242">
        <v>0</v>
      </c>
      <c r="CE35" s="242">
        <v>3672143.61</v>
      </c>
      <c r="CF35" s="242">
        <v>5454385.5</v>
      </c>
      <c r="CG35" s="242">
        <v>3672143.61</v>
      </c>
      <c r="CH35" s="242">
        <v>5454385.5</v>
      </c>
      <c r="CI35" s="247" t="s">
        <v>633</v>
      </c>
      <c r="CJ35" s="248">
        <v>4745798.53</v>
      </c>
      <c r="CK35" s="248">
        <v>903870.54</v>
      </c>
      <c r="CL35" s="248">
        <v>5213345.5</v>
      </c>
      <c r="CM35" s="248">
        <v>0</v>
      </c>
    </row>
    <row r="36" spans="1:91" x14ac:dyDescent="0.25">
      <c r="A36" s="231" t="s">
        <v>698</v>
      </c>
      <c r="B36" s="232" t="s">
        <v>699</v>
      </c>
      <c r="C36" s="232" t="s">
        <v>651</v>
      </c>
      <c r="D36" s="233"/>
      <c r="E36" s="234">
        <v>2561262.5099999998</v>
      </c>
      <c r="F36" s="235">
        <v>2561262.5099999998</v>
      </c>
      <c r="G36" s="236"/>
      <c r="H36" s="237"/>
      <c r="I36" s="238">
        <v>2560650.14</v>
      </c>
      <c r="J36" s="239"/>
      <c r="K36" s="240"/>
      <c r="L36" s="8">
        <v>2448625.41</v>
      </c>
      <c r="M36" s="241">
        <v>2448658.2599999998</v>
      </c>
      <c r="N36" s="71"/>
      <c r="O36" s="100"/>
      <c r="P36" s="9"/>
      <c r="Q36" s="9">
        <v>117000</v>
      </c>
      <c r="R36" s="9"/>
      <c r="S36" s="152">
        <v>46022</v>
      </c>
      <c r="T36" s="10"/>
      <c r="U36" s="23"/>
      <c r="V36" s="11"/>
      <c r="W36" s="11"/>
      <c r="X36" s="8">
        <v>2448658.2599999998</v>
      </c>
      <c r="Y36" s="9"/>
      <c r="Z36" s="70">
        <v>111991.88</v>
      </c>
      <c r="AA36" s="71"/>
      <c r="AB36" s="108"/>
      <c r="AC36" s="9">
        <v>116737.85</v>
      </c>
      <c r="AD36" s="9"/>
      <c r="AE36" s="10"/>
      <c r="AF36" s="24">
        <v>0.76846000565424599</v>
      </c>
      <c r="AG36" s="11">
        <v>2322696.8400000003</v>
      </c>
      <c r="AH36" s="8">
        <v>2249693.14</v>
      </c>
      <c r="AI36" s="9">
        <v>73003.7</v>
      </c>
      <c r="AJ36" s="9">
        <v>73003.7</v>
      </c>
      <c r="AK36" s="10"/>
      <c r="AL36" s="11"/>
      <c r="AM36" s="8">
        <v>198965.12</v>
      </c>
      <c r="AN36" s="9"/>
      <c r="AO36" s="9"/>
      <c r="AP36" s="10"/>
      <c r="AQ36" s="25"/>
      <c r="AR36" s="25"/>
      <c r="AS36" s="25"/>
      <c r="AT36" s="10"/>
      <c r="AU36" s="12">
        <v>2560650.14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2560650.14</v>
      </c>
      <c r="BF36" s="15">
        <v>2448658.2599999998</v>
      </c>
      <c r="BG36" s="15">
        <v>111991.88</v>
      </c>
      <c r="BH36" s="15">
        <v>2560650.14</v>
      </c>
      <c r="BI36" s="15">
        <v>2448658.2599999998</v>
      </c>
      <c r="BJ36" s="242">
        <v>0</v>
      </c>
      <c r="BK36" s="242">
        <v>116737.85</v>
      </c>
      <c r="BL36" s="242"/>
      <c r="BM36" s="242">
        <v>2</v>
      </c>
      <c r="BN36" s="242">
        <v>117000</v>
      </c>
      <c r="BO36" s="242">
        <v>110000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94">
        <v>111991.88</v>
      </c>
      <c r="CC36" s="246" t="s">
        <v>637</v>
      </c>
      <c r="CD36" s="242">
        <v>0</v>
      </c>
      <c r="CE36" s="242">
        <v>1968227.79</v>
      </c>
      <c r="CF36" s="242">
        <v>2927534.45</v>
      </c>
      <c r="CG36" s="242">
        <v>1968227.79</v>
      </c>
      <c r="CH36" s="242">
        <v>2927534.45</v>
      </c>
      <c r="CI36" s="247" t="s">
        <v>633</v>
      </c>
      <c r="CJ36" s="248">
        <v>2448658.2599999998</v>
      </c>
      <c r="CK36" s="248">
        <v>198965.12</v>
      </c>
      <c r="CL36" s="248">
        <v>2560650.14</v>
      </c>
      <c r="CM36" s="248">
        <v>0</v>
      </c>
    </row>
    <row r="37" spans="1:91" x14ac:dyDescent="0.25">
      <c r="A37" s="231" t="s">
        <v>700</v>
      </c>
      <c r="B37" s="232" t="s">
        <v>701</v>
      </c>
      <c r="C37" s="232" t="s">
        <v>663</v>
      </c>
      <c r="D37" s="233"/>
      <c r="E37" s="234">
        <v>1290184</v>
      </c>
      <c r="F37" s="235">
        <v>1290184</v>
      </c>
      <c r="G37" s="236"/>
      <c r="H37" s="237"/>
      <c r="I37" s="238">
        <v>1290184</v>
      </c>
      <c r="J37" s="239"/>
      <c r="K37" s="240"/>
      <c r="L37" s="8">
        <v>1039224.47</v>
      </c>
      <c r="M37" s="241">
        <v>1039376.08</v>
      </c>
      <c r="N37" s="71"/>
      <c r="O37" s="100"/>
      <c r="P37" s="9"/>
      <c r="Q37" s="9">
        <v>250807.92000000004</v>
      </c>
      <c r="R37" s="9"/>
      <c r="S37" s="152">
        <v>45911</v>
      </c>
      <c r="T37" s="10"/>
      <c r="U37" s="23"/>
      <c r="V37" s="11"/>
      <c r="W37" s="11"/>
      <c r="X37" s="8">
        <v>1039376.08</v>
      </c>
      <c r="Y37" s="9"/>
      <c r="Z37" s="70">
        <v>250807.92</v>
      </c>
      <c r="AA37" s="71"/>
      <c r="AB37" s="108"/>
      <c r="AC37" s="9">
        <v>250807.92</v>
      </c>
      <c r="AD37" s="9"/>
      <c r="AE37" s="10"/>
      <c r="AF37" s="24">
        <v>0.92269641859459617</v>
      </c>
      <c r="AG37" s="11">
        <v>1156643.33</v>
      </c>
      <c r="AH37" s="8">
        <v>985944.49</v>
      </c>
      <c r="AI37" s="9">
        <v>170698.84</v>
      </c>
      <c r="AJ37" s="9">
        <v>170698.84</v>
      </c>
      <c r="AK37" s="10"/>
      <c r="AL37" s="11"/>
      <c r="AM37" s="8">
        <v>53431.59</v>
      </c>
      <c r="AN37" s="9"/>
      <c r="AO37" s="9"/>
      <c r="AP37" s="10"/>
      <c r="AQ37" s="25"/>
      <c r="AR37" s="25"/>
      <c r="AS37" s="25"/>
      <c r="AT37" s="10"/>
      <c r="AU37" s="12">
        <v>1290184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1290184</v>
      </c>
      <c r="BF37" s="15">
        <v>1039376.08</v>
      </c>
      <c r="BG37" s="15">
        <v>250807.92</v>
      </c>
      <c r="BH37" s="15">
        <v>1290184</v>
      </c>
      <c r="BI37" s="15">
        <v>1039376.08</v>
      </c>
      <c r="BJ37" s="242">
        <v>0</v>
      </c>
      <c r="BK37" s="242">
        <v>250807.92</v>
      </c>
      <c r="BL37" s="242"/>
      <c r="BM37" s="242">
        <v>2</v>
      </c>
      <c r="BN37" s="242">
        <v>250807.92000000004</v>
      </c>
      <c r="BO37" s="242">
        <v>250904.93000000005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94">
        <v>250807.92</v>
      </c>
      <c r="CC37" s="246" t="s">
        <v>637</v>
      </c>
      <c r="CD37" s="242">
        <v>0</v>
      </c>
      <c r="CE37" s="242">
        <v>1190447.6200000001</v>
      </c>
      <c r="CF37" s="242">
        <v>1068547</v>
      </c>
      <c r="CG37" s="242">
        <v>1190447.6200000001</v>
      </c>
      <c r="CH37" s="242">
        <v>1068547</v>
      </c>
      <c r="CI37" s="247" t="s">
        <v>633</v>
      </c>
      <c r="CJ37" s="248">
        <v>1039376.08</v>
      </c>
      <c r="CK37" s="248">
        <v>53431.59</v>
      </c>
      <c r="CL37" s="248">
        <v>1290184</v>
      </c>
      <c r="CM37" s="248">
        <v>0</v>
      </c>
    </row>
    <row r="38" spans="1:91" x14ac:dyDescent="0.25">
      <c r="A38" s="231" t="s">
        <v>702</v>
      </c>
      <c r="B38" s="232" t="s">
        <v>703</v>
      </c>
      <c r="C38" s="232" t="s">
        <v>679</v>
      </c>
      <c r="D38" s="233"/>
      <c r="E38" s="234">
        <v>1863066</v>
      </c>
      <c r="F38" s="235">
        <v>1863066</v>
      </c>
      <c r="G38" s="236"/>
      <c r="H38" s="237"/>
      <c r="I38" s="238">
        <v>1870914.99</v>
      </c>
      <c r="J38" s="239"/>
      <c r="K38" s="240"/>
      <c r="L38" s="8">
        <v>1634628.32</v>
      </c>
      <c r="M38" s="241">
        <v>1633530.21</v>
      </c>
      <c r="N38" s="71"/>
      <c r="O38" s="100"/>
      <c r="P38" s="9"/>
      <c r="Q38" s="9">
        <v>237384.78000000003</v>
      </c>
      <c r="R38" s="9"/>
      <c r="S38" s="152">
        <v>45991</v>
      </c>
      <c r="T38" s="10"/>
      <c r="U38" s="23"/>
      <c r="V38" s="11"/>
      <c r="W38" s="11"/>
      <c r="X38" s="8">
        <v>1633530.21</v>
      </c>
      <c r="Y38" s="9"/>
      <c r="Z38" s="70">
        <v>237384.78</v>
      </c>
      <c r="AA38" s="71"/>
      <c r="AB38" s="108"/>
      <c r="AC38" s="9">
        <v>237384.78</v>
      </c>
      <c r="AD38" s="9"/>
      <c r="AE38" s="10"/>
      <c r="AF38" s="24">
        <v>0.93170651031384111</v>
      </c>
      <c r="AG38" s="11">
        <v>1670369.77</v>
      </c>
      <c r="AH38" s="8">
        <v>1521618.77</v>
      </c>
      <c r="AI38" s="9">
        <v>148751</v>
      </c>
      <c r="AJ38" s="9">
        <v>148751</v>
      </c>
      <c r="AK38" s="10"/>
      <c r="AL38" s="11"/>
      <c r="AM38" s="8">
        <v>111911.44</v>
      </c>
      <c r="AN38" s="9"/>
      <c r="AO38" s="9"/>
      <c r="AP38" s="10"/>
      <c r="AQ38" s="25"/>
      <c r="AR38" s="25"/>
      <c r="AS38" s="25"/>
      <c r="AT38" s="10"/>
      <c r="AU38" s="12">
        <v>1870914.99</v>
      </c>
      <c r="AV38" s="12"/>
      <c r="AW38" s="12"/>
      <c r="AX38" s="242"/>
      <c r="AY38" s="243"/>
      <c r="AZ38" s="242"/>
      <c r="BA38" s="242"/>
      <c r="BB38" s="244"/>
      <c r="BC38" s="243" t="s">
        <v>630</v>
      </c>
      <c r="BD38" s="243" t="s">
        <v>630</v>
      </c>
      <c r="BE38" s="15">
        <v>1870914.99</v>
      </c>
      <c r="BF38" s="15">
        <v>1633530.21</v>
      </c>
      <c r="BG38" s="15">
        <v>237384.78</v>
      </c>
      <c r="BH38" s="15">
        <v>1870914.99</v>
      </c>
      <c r="BI38" s="15">
        <v>1633530.21</v>
      </c>
      <c r="BJ38" s="242">
        <v>0</v>
      </c>
      <c r="BK38" s="242">
        <v>237384.78</v>
      </c>
      <c r="BL38" s="242"/>
      <c r="BM38" s="242">
        <v>2</v>
      </c>
      <c r="BN38" s="242">
        <v>237384.78000000003</v>
      </c>
      <c r="BO38" s="242">
        <v>234321.06999999983</v>
      </c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94">
        <v>237384.78</v>
      </c>
      <c r="CC38" s="246" t="s">
        <v>637</v>
      </c>
      <c r="CD38" s="242">
        <v>0</v>
      </c>
      <c r="CE38" s="242">
        <v>1735829.77</v>
      </c>
      <c r="CF38" s="242">
        <v>1633152.45</v>
      </c>
      <c r="CG38" s="242">
        <v>1735829.77</v>
      </c>
      <c r="CH38" s="242">
        <v>1633152.45</v>
      </c>
      <c r="CI38" s="247" t="s">
        <v>633</v>
      </c>
      <c r="CJ38" s="248">
        <v>1633530.21</v>
      </c>
      <c r="CK38" s="248">
        <v>111911.44</v>
      </c>
      <c r="CL38" s="248">
        <v>1870914.99</v>
      </c>
      <c r="CM38" s="248">
        <v>0</v>
      </c>
    </row>
    <row r="39" spans="1:91" x14ac:dyDescent="0.25">
      <c r="A39" s="231" t="s">
        <v>704</v>
      </c>
      <c r="B39" s="232" t="s">
        <v>705</v>
      </c>
      <c r="C39" s="232" t="s">
        <v>657</v>
      </c>
      <c r="D39" s="233"/>
      <c r="E39" s="234">
        <v>1641800</v>
      </c>
      <c r="F39" s="235">
        <v>1641800</v>
      </c>
      <c r="G39" s="236"/>
      <c r="H39" s="237"/>
      <c r="I39" s="238">
        <v>1641800</v>
      </c>
      <c r="J39" s="239"/>
      <c r="K39" s="240"/>
      <c r="L39" s="8">
        <v>1376808.86</v>
      </c>
      <c r="M39" s="241">
        <v>1379688.28</v>
      </c>
      <c r="N39" s="71"/>
      <c r="O39" s="100"/>
      <c r="P39" s="9"/>
      <c r="Q39" s="9">
        <v>260000</v>
      </c>
      <c r="R39" s="9"/>
      <c r="S39" s="152">
        <v>46022</v>
      </c>
      <c r="T39" s="10"/>
      <c r="U39" s="23"/>
      <c r="V39" s="11"/>
      <c r="W39" s="11"/>
      <c r="X39" s="8">
        <v>1379688.28</v>
      </c>
      <c r="Y39" s="9"/>
      <c r="Z39" s="70">
        <v>262111.72</v>
      </c>
      <c r="AA39" s="71"/>
      <c r="AB39" s="108"/>
      <c r="AC39" s="9">
        <v>254408.71</v>
      </c>
      <c r="AD39" s="9"/>
      <c r="AE39" s="10"/>
      <c r="AF39" s="24">
        <v>0.2738106595367098</v>
      </c>
      <c r="AG39" s="11">
        <v>449542.34</v>
      </c>
      <c r="AH39" s="8">
        <v>406865.39</v>
      </c>
      <c r="AI39" s="9">
        <v>42676.95</v>
      </c>
      <c r="AJ39" s="9">
        <v>42676.95</v>
      </c>
      <c r="AK39" s="10"/>
      <c r="AL39" s="11"/>
      <c r="AM39" s="8">
        <v>972822.89</v>
      </c>
      <c r="AN39" s="9"/>
      <c r="AO39" s="9"/>
      <c r="AP39" s="10"/>
      <c r="AQ39" s="25"/>
      <c r="AR39" s="25"/>
      <c r="AS39" s="25"/>
      <c r="AT39" s="10"/>
      <c r="AU39" s="12">
        <v>1641800</v>
      </c>
      <c r="AV39" s="12"/>
      <c r="AW39" s="12"/>
      <c r="AX39" s="242"/>
      <c r="AY39" s="243"/>
      <c r="AZ39" s="242"/>
      <c r="BA39" s="242"/>
      <c r="BB39" s="244"/>
      <c r="BC39" s="243" t="s">
        <v>630</v>
      </c>
      <c r="BD39" s="243" t="s">
        <v>630</v>
      </c>
      <c r="BE39" s="15">
        <v>1641800</v>
      </c>
      <c r="BF39" s="15">
        <v>1379688.28</v>
      </c>
      <c r="BG39" s="15">
        <v>262111.72</v>
      </c>
      <c r="BH39" s="15">
        <v>1641800</v>
      </c>
      <c r="BI39" s="15">
        <v>1379688.28</v>
      </c>
      <c r="BJ39" s="242">
        <v>0</v>
      </c>
      <c r="BK39" s="242">
        <v>254408.71</v>
      </c>
      <c r="BL39" s="242"/>
      <c r="BM39" s="242">
        <v>2</v>
      </c>
      <c r="BN39" s="242">
        <v>260000</v>
      </c>
      <c r="BO39" s="242">
        <v>260000</v>
      </c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94">
        <v>262111.72</v>
      </c>
      <c r="CC39" s="246" t="s">
        <v>637</v>
      </c>
      <c r="CD39" s="242">
        <v>0</v>
      </c>
      <c r="CE39" s="242">
        <v>449541.26</v>
      </c>
      <c r="CF39" s="242">
        <v>1485937</v>
      </c>
      <c r="CG39" s="242">
        <v>406865.39</v>
      </c>
      <c r="CH39" s="242">
        <v>1485937</v>
      </c>
      <c r="CI39" s="247" t="s">
        <v>633</v>
      </c>
      <c r="CJ39" s="248">
        <v>1379688.28</v>
      </c>
      <c r="CK39" s="248">
        <v>972822.89</v>
      </c>
      <c r="CL39" s="248">
        <v>1641800</v>
      </c>
      <c r="CM39" s="248">
        <v>0</v>
      </c>
    </row>
    <row r="40" spans="1:91" x14ac:dyDescent="0.25">
      <c r="A40" s="231" t="s">
        <v>706</v>
      </c>
      <c r="B40" s="232" t="s">
        <v>707</v>
      </c>
      <c r="C40" s="232" t="s">
        <v>663</v>
      </c>
      <c r="D40" s="233"/>
      <c r="E40" s="234">
        <v>314085.77</v>
      </c>
      <c r="F40" s="235">
        <v>314085.77</v>
      </c>
      <c r="G40" s="236"/>
      <c r="H40" s="237"/>
      <c r="I40" s="238">
        <v>314085.77</v>
      </c>
      <c r="J40" s="239"/>
      <c r="K40" s="240"/>
      <c r="L40" s="8">
        <v>290726.11</v>
      </c>
      <c r="M40" s="241">
        <v>290726.11</v>
      </c>
      <c r="N40" s="71"/>
      <c r="O40" s="100"/>
      <c r="P40" s="9"/>
      <c r="Q40" s="9">
        <v>23359.660000000033</v>
      </c>
      <c r="R40" s="9"/>
      <c r="S40" s="152">
        <v>45869</v>
      </c>
      <c r="T40" s="10"/>
      <c r="U40" s="23"/>
      <c r="V40" s="11"/>
      <c r="W40" s="11"/>
      <c r="X40" s="8">
        <v>290726.11</v>
      </c>
      <c r="Y40" s="9"/>
      <c r="Z40" s="70">
        <v>23359.66</v>
      </c>
      <c r="AA40" s="71"/>
      <c r="AB40" s="108"/>
      <c r="AC40" s="9">
        <v>23359.66</v>
      </c>
      <c r="AD40" s="9"/>
      <c r="AE40" s="10"/>
      <c r="AF40" s="24">
        <v>0.9951431610518241</v>
      </c>
      <c r="AG40" s="11">
        <v>312216.21999999997</v>
      </c>
      <c r="AH40" s="8">
        <v>285347.34999999998</v>
      </c>
      <c r="AI40" s="9">
        <v>26868.87</v>
      </c>
      <c r="AJ40" s="9">
        <v>26868.87</v>
      </c>
      <c r="AK40" s="10"/>
      <c r="AL40" s="11"/>
      <c r="AM40" s="8">
        <v>5378.76</v>
      </c>
      <c r="AN40" s="9"/>
      <c r="AO40" s="9"/>
      <c r="AP40" s="10"/>
      <c r="AQ40" s="25"/>
      <c r="AR40" s="25"/>
      <c r="AS40" s="25"/>
      <c r="AT40" s="10"/>
      <c r="AU40" s="12">
        <v>314085.77</v>
      </c>
      <c r="AV40" s="12"/>
      <c r="AW40" s="12"/>
      <c r="AX40" s="242"/>
      <c r="AY40" s="243"/>
      <c r="AZ40" s="242"/>
      <c r="BA40" s="242"/>
      <c r="BB40" s="244"/>
      <c r="BC40" s="243" t="s">
        <v>630</v>
      </c>
      <c r="BD40" s="243" t="s">
        <v>630</v>
      </c>
      <c r="BE40" s="15">
        <v>314085.77</v>
      </c>
      <c r="BF40" s="15">
        <v>290726.11</v>
      </c>
      <c r="BG40" s="15">
        <v>23359.66</v>
      </c>
      <c r="BH40" s="15">
        <v>314085.77</v>
      </c>
      <c r="BI40" s="15">
        <v>290726.11</v>
      </c>
      <c r="BJ40" s="242">
        <v>0</v>
      </c>
      <c r="BK40" s="242">
        <v>23359.66</v>
      </c>
      <c r="BL40" s="242"/>
      <c r="BM40" s="242">
        <v>2</v>
      </c>
      <c r="BN40" s="242">
        <v>23359.660000000033</v>
      </c>
      <c r="BO40" s="242">
        <v>23359.660000000033</v>
      </c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94">
        <v>23359.66</v>
      </c>
      <c r="CC40" s="246" t="s">
        <v>637</v>
      </c>
      <c r="CD40" s="242">
        <v>0</v>
      </c>
      <c r="CE40" s="242">
        <v>312560.26</v>
      </c>
      <c r="CF40" s="242">
        <v>286740</v>
      </c>
      <c r="CG40" s="242">
        <v>312560.26</v>
      </c>
      <c r="CH40" s="242">
        <v>286740</v>
      </c>
      <c r="CI40" s="247" t="s">
        <v>633</v>
      </c>
      <c r="CJ40" s="248">
        <v>290726.11</v>
      </c>
      <c r="CK40" s="248">
        <v>5378.76</v>
      </c>
      <c r="CL40" s="248">
        <v>314085.77</v>
      </c>
      <c r="CM40" s="248">
        <v>0</v>
      </c>
    </row>
    <row r="41" spans="1:91" x14ac:dyDescent="0.25">
      <c r="A41" s="231" t="s">
        <v>708</v>
      </c>
      <c r="B41" s="232" t="s">
        <v>709</v>
      </c>
      <c r="C41" s="232" t="s">
        <v>663</v>
      </c>
      <c r="D41" s="233"/>
      <c r="E41" s="234">
        <v>274166</v>
      </c>
      <c r="F41" s="235">
        <v>274166</v>
      </c>
      <c r="G41" s="236"/>
      <c r="H41" s="237"/>
      <c r="I41" s="238">
        <v>274166.01</v>
      </c>
      <c r="J41" s="239"/>
      <c r="K41" s="240"/>
      <c r="L41" s="8">
        <v>246815.92</v>
      </c>
      <c r="M41" s="241">
        <v>267282.05</v>
      </c>
      <c r="N41" s="71"/>
      <c r="O41" s="100"/>
      <c r="P41" s="9"/>
      <c r="Q41" s="9">
        <v>6883.960000000021</v>
      </c>
      <c r="R41" s="9"/>
      <c r="S41" s="152">
        <v>45838</v>
      </c>
      <c r="T41" s="10"/>
      <c r="U41" s="23"/>
      <c r="V41" s="11"/>
      <c r="W41" s="11"/>
      <c r="X41" s="8">
        <v>267282.05</v>
      </c>
      <c r="Y41" s="9"/>
      <c r="Z41" s="70">
        <v>6883.96</v>
      </c>
      <c r="AA41" s="71"/>
      <c r="AB41" s="108"/>
      <c r="AC41" s="9">
        <v>6883.96</v>
      </c>
      <c r="AD41" s="9"/>
      <c r="AE41" s="10"/>
      <c r="AF41" s="24">
        <v>0.51840735350768308</v>
      </c>
      <c r="AG41" s="11">
        <v>131519.94999999998</v>
      </c>
      <c r="AH41" s="8">
        <v>121115.51</v>
      </c>
      <c r="AI41" s="9">
        <v>10404.44</v>
      </c>
      <c r="AJ41" s="9">
        <v>10404.44</v>
      </c>
      <c r="AK41" s="10"/>
      <c r="AL41" s="11"/>
      <c r="AM41" s="8">
        <v>146166.54</v>
      </c>
      <c r="AN41" s="9"/>
      <c r="AO41" s="9"/>
      <c r="AP41" s="10"/>
      <c r="AQ41" s="25"/>
      <c r="AR41" s="25"/>
      <c r="AS41" s="25"/>
      <c r="AT41" s="10"/>
      <c r="AU41" s="12">
        <v>274166.01</v>
      </c>
      <c r="AV41" s="12"/>
      <c r="AW41" s="12"/>
      <c r="AX41" s="242"/>
      <c r="AY41" s="243"/>
      <c r="AZ41" s="242"/>
      <c r="BA41" s="242"/>
      <c r="BB41" s="244"/>
      <c r="BC41" s="243" t="s">
        <v>630</v>
      </c>
      <c r="BD41" s="243" t="s">
        <v>630</v>
      </c>
      <c r="BE41" s="15">
        <v>274166.01</v>
      </c>
      <c r="BF41" s="15">
        <v>267282.05</v>
      </c>
      <c r="BG41" s="15">
        <v>6883.96</v>
      </c>
      <c r="BH41" s="15">
        <v>274166.01</v>
      </c>
      <c r="BI41" s="15">
        <v>267282.05</v>
      </c>
      <c r="BJ41" s="242">
        <v>0</v>
      </c>
      <c r="BK41" s="242">
        <v>6883.96</v>
      </c>
      <c r="BL41" s="242"/>
      <c r="BM41" s="242">
        <v>2</v>
      </c>
      <c r="BN41" s="242">
        <v>6883.960000000021</v>
      </c>
      <c r="BO41" s="242">
        <v>6883.960000000021</v>
      </c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94">
        <v>6883.96</v>
      </c>
      <c r="CC41" s="246" t="s">
        <v>637</v>
      </c>
      <c r="CD41" s="242">
        <v>0</v>
      </c>
      <c r="CE41" s="242">
        <v>142129.57</v>
      </c>
      <c r="CF41" s="242">
        <v>233630</v>
      </c>
      <c r="CG41" s="242">
        <v>142129.57</v>
      </c>
      <c r="CH41" s="242">
        <v>233630</v>
      </c>
      <c r="CI41" s="247" t="s">
        <v>633</v>
      </c>
      <c r="CJ41" s="248">
        <v>267282.05</v>
      </c>
      <c r="CK41" s="248">
        <v>146166.54</v>
      </c>
      <c r="CL41" s="248">
        <v>274166.01</v>
      </c>
      <c r="CM41" s="248">
        <v>0</v>
      </c>
    </row>
    <row r="42" spans="1:91" x14ac:dyDescent="0.25">
      <c r="A42" s="231" t="s">
        <v>710</v>
      </c>
      <c r="B42" s="232" t="s">
        <v>711</v>
      </c>
      <c r="C42" s="232" t="s">
        <v>651</v>
      </c>
      <c r="D42" s="233"/>
      <c r="E42" s="234">
        <v>279244</v>
      </c>
      <c r="F42" s="235">
        <v>279244</v>
      </c>
      <c r="G42" s="236"/>
      <c r="H42" s="237"/>
      <c r="I42" s="238">
        <v>279244</v>
      </c>
      <c r="J42" s="239"/>
      <c r="K42" s="240"/>
      <c r="L42" s="8">
        <v>249849.76</v>
      </c>
      <c r="M42" s="241">
        <v>251088.2</v>
      </c>
      <c r="N42" s="71"/>
      <c r="O42" s="100"/>
      <c r="P42" s="9"/>
      <c r="Q42" s="9">
        <v>28155.799999999988</v>
      </c>
      <c r="R42" s="9"/>
      <c r="S42" s="152">
        <v>45747</v>
      </c>
      <c r="T42" s="10"/>
      <c r="U42" s="23"/>
      <c r="V42" s="11"/>
      <c r="W42" s="11"/>
      <c r="X42" s="8">
        <v>251088.2</v>
      </c>
      <c r="Y42" s="9"/>
      <c r="Z42" s="70">
        <v>28155.8</v>
      </c>
      <c r="AA42" s="71"/>
      <c r="AB42" s="108"/>
      <c r="AC42" s="9">
        <v>28155.8</v>
      </c>
      <c r="AD42" s="9"/>
      <c r="AE42" s="10"/>
      <c r="AF42" s="24">
        <v>0.71720145661221191</v>
      </c>
      <c r="AG42" s="11">
        <v>200274.19999999998</v>
      </c>
      <c r="AH42" s="8">
        <v>184739.62</v>
      </c>
      <c r="AI42" s="9">
        <v>15534.58</v>
      </c>
      <c r="AJ42" s="9">
        <v>15534.58</v>
      </c>
      <c r="AK42" s="10"/>
      <c r="AL42" s="11"/>
      <c r="AM42" s="8">
        <v>66348.58</v>
      </c>
      <c r="AN42" s="9"/>
      <c r="AO42" s="9"/>
      <c r="AP42" s="10"/>
      <c r="AQ42" s="25"/>
      <c r="AR42" s="25"/>
      <c r="AS42" s="25"/>
      <c r="AT42" s="10"/>
      <c r="AU42" s="12">
        <v>279244</v>
      </c>
      <c r="AV42" s="12"/>
      <c r="AW42" s="12"/>
      <c r="AX42" s="242"/>
      <c r="AY42" s="243"/>
      <c r="AZ42" s="242"/>
      <c r="BA42" s="242"/>
      <c r="BB42" s="244"/>
      <c r="BC42" s="243" t="s">
        <v>630</v>
      </c>
      <c r="BD42" s="243" t="s">
        <v>630</v>
      </c>
      <c r="BE42" s="15">
        <v>279244</v>
      </c>
      <c r="BF42" s="15">
        <v>251088.2</v>
      </c>
      <c r="BG42" s="15">
        <v>28155.8</v>
      </c>
      <c r="BH42" s="15">
        <v>279244</v>
      </c>
      <c r="BI42" s="15">
        <v>251088.2</v>
      </c>
      <c r="BJ42" s="242">
        <v>0</v>
      </c>
      <c r="BK42" s="242">
        <v>28155.8</v>
      </c>
      <c r="BL42" s="242"/>
      <c r="BM42" s="242">
        <v>2</v>
      </c>
      <c r="BN42" s="242">
        <v>28155.799999999988</v>
      </c>
      <c r="BO42" s="242">
        <v>28155.799999999988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94">
        <v>28155.8</v>
      </c>
      <c r="CC42" s="246" t="s">
        <v>637</v>
      </c>
      <c r="CD42" s="242">
        <v>0</v>
      </c>
      <c r="CE42" s="242">
        <v>200274.08</v>
      </c>
      <c r="CF42" s="242">
        <v>257584</v>
      </c>
      <c r="CG42" s="242">
        <v>200274.08</v>
      </c>
      <c r="CH42" s="242">
        <v>257584</v>
      </c>
      <c r="CI42" s="247" t="s">
        <v>633</v>
      </c>
      <c r="CJ42" s="248">
        <v>251088.2</v>
      </c>
      <c r="CK42" s="248">
        <v>66348.58</v>
      </c>
      <c r="CL42" s="248">
        <v>279244</v>
      </c>
      <c r="CM42" s="248">
        <v>0</v>
      </c>
    </row>
    <row r="43" spans="1:91" x14ac:dyDescent="0.25">
      <c r="A43" s="231" t="s">
        <v>712</v>
      </c>
      <c r="B43" s="232" t="s">
        <v>713</v>
      </c>
      <c r="C43" s="232" t="s">
        <v>651</v>
      </c>
      <c r="D43" s="233"/>
      <c r="E43" s="234">
        <v>750177.92</v>
      </c>
      <c r="F43" s="235">
        <v>796055.3</v>
      </c>
      <c r="G43" s="236"/>
      <c r="H43" s="237"/>
      <c r="I43" s="238">
        <v>796055.3</v>
      </c>
      <c r="J43" s="239"/>
      <c r="K43" s="240"/>
      <c r="L43" s="8">
        <v>672468.24</v>
      </c>
      <c r="M43" s="241">
        <v>689831.96</v>
      </c>
      <c r="N43" s="71"/>
      <c r="O43" s="100"/>
      <c r="P43" s="9"/>
      <c r="Q43" s="9">
        <v>88000</v>
      </c>
      <c r="R43" s="9"/>
      <c r="S43" s="152">
        <v>46022</v>
      </c>
      <c r="T43" s="10"/>
      <c r="U43" s="23"/>
      <c r="V43" s="11"/>
      <c r="W43" s="11"/>
      <c r="X43" s="8">
        <v>689831.96</v>
      </c>
      <c r="Y43" s="9"/>
      <c r="Z43" s="70">
        <v>106223.34</v>
      </c>
      <c r="AA43" s="71"/>
      <c r="AB43" s="108"/>
      <c r="AC43" s="9">
        <v>82416.09</v>
      </c>
      <c r="AD43" s="9"/>
      <c r="AE43" s="10"/>
      <c r="AF43" s="24">
        <v>6.423506004542727E-2</v>
      </c>
      <c r="AG43" s="11">
        <v>33286.03</v>
      </c>
      <c r="AH43" s="8">
        <v>33286.03</v>
      </c>
      <c r="AI43" s="9">
        <v>0</v>
      </c>
      <c r="AJ43" s="9">
        <v>0</v>
      </c>
      <c r="AK43" s="10"/>
      <c r="AL43" s="11"/>
      <c r="AM43" s="8">
        <v>656545.93000000005</v>
      </c>
      <c r="AN43" s="9"/>
      <c r="AO43" s="9"/>
      <c r="AP43" s="10"/>
      <c r="AQ43" s="25"/>
      <c r="AR43" s="25"/>
      <c r="AS43" s="25"/>
      <c r="AT43" s="10"/>
      <c r="AU43" s="12">
        <v>796055.3</v>
      </c>
      <c r="AV43" s="12"/>
      <c r="AW43" s="12"/>
      <c r="AX43" s="242"/>
      <c r="AY43" s="243"/>
      <c r="AZ43" s="242"/>
      <c r="BA43" s="242"/>
      <c r="BB43" s="244"/>
      <c r="BC43" s="243" t="s">
        <v>630</v>
      </c>
      <c r="BD43" s="243" t="s">
        <v>630</v>
      </c>
      <c r="BE43" s="15">
        <v>796055.3</v>
      </c>
      <c r="BF43" s="15">
        <v>689831.96</v>
      </c>
      <c r="BG43" s="15">
        <v>106223.34</v>
      </c>
      <c r="BH43" s="15">
        <v>796055.3</v>
      </c>
      <c r="BI43" s="15">
        <v>689831.96</v>
      </c>
      <c r="BJ43" s="242">
        <v>0</v>
      </c>
      <c r="BK43" s="242">
        <v>82416.09</v>
      </c>
      <c r="BL43" s="242"/>
      <c r="BM43" s="242">
        <v>2</v>
      </c>
      <c r="BN43" s="242">
        <v>88000</v>
      </c>
      <c r="BO43" s="242">
        <v>86000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94">
        <v>106223.34</v>
      </c>
      <c r="CC43" s="246" t="s">
        <v>637</v>
      </c>
      <c r="CD43" s="242">
        <v>0</v>
      </c>
      <c r="CE43" s="242">
        <v>33286.03</v>
      </c>
      <c r="CF43" s="242">
        <v>518191</v>
      </c>
      <c r="CG43" s="242">
        <v>33286.03</v>
      </c>
      <c r="CH43" s="242">
        <v>518191</v>
      </c>
      <c r="CI43" s="247" t="s">
        <v>633</v>
      </c>
      <c r="CJ43" s="248">
        <v>689831.96</v>
      </c>
      <c r="CK43" s="248">
        <v>656545.93000000005</v>
      </c>
      <c r="CL43" s="248">
        <v>796055.3</v>
      </c>
      <c r="CM43" s="248">
        <v>0</v>
      </c>
    </row>
    <row r="44" spans="1:91" x14ac:dyDescent="0.25">
      <c r="A44" s="231" t="s">
        <v>714</v>
      </c>
      <c r="B44" s="232" t="s">
        <v>715</v>
      </c>
      <c r="C44" s="232" t="s">
        <v>651</v>
      </c>
      <c r="D44" s="233"/>
      <c r="E44" s="234">
        <v>29838.25</v>
      </c>
      <c r="F44" s="235">
        <v>29838.25</v>
      </c>
      <c r="G44" s="236"/>
      <c r="H44" s="237"/>
      <c r="I44" s="238">
        <v>29838.25</v>
      </c>
      <c r="J44" s="239"/>
      <c r="K44" s="240"/>
      <c r="L44" s="8">
        <v>-3200</v>
      </c>
      <c r="M44" s="241">
        <v>26088.33</v>
      </c>
      <c r="N44" s="71"/>
      <c r="O44" s="100"/>
      <c r="P44" s="9"/>
      <c r="Q44" s="9">
        <v>3749.9199999999983</v>
      </c>
      <c r="R44" s="9"/>
      <c r="S44" s="152">
        <v>45838</v>
      </c>
      <c r="T44" s="10"/>
      <c r="U44" s="23"/>
      <c r="V44" s="11"/>
      <c r="W44" s="11"/>
      <c r="X44" s="8">
        <v>26088.33</v>
      </c>
      <c r="Y44" s="9"/>
      <c r="Z44" s="70">
        <v>3749.92</v>
      </c>
      <c r="AA44" s="71"/>
      <c r="AB44" s="108"/>
      <c r="AC44" s="9">
        <v>3749.92</v>
      </c>
      <c r="AD44" s="9"/>
      <c r="AE44" s="10"/>
      <c r="AF44" s="24">
        <v>1</v>
      </c>
      <c r="AG44" s="11">
        <v>6514.21</v>
      </c>
      <c r="AH44" s="8">
        <v>6514.21</v>
      </c>
      <c r="AI44" s="9">
        <v>0</v>
      </c>
      <c r="AJ44" s="9">
        <v>0</v>
      </c>
      <c r="AK44" s="10"/>
      <c r="AL44" s="11"/>
      <c r="AM44" s="8">
        <v>19574.12</v>
      </c>
      <c r="AN44" s="9"/>
      <c r="AO44" s="9"/>
      <c r="AP44" s="10"/>
      <c r="AQ44" s="25"/>
      <c r="AR44" s="25"/>
      <c r="AS44" s="25"/>
      <c r="AT44" s="10"/>
      <c r="AU44" s="12">
        <v>29838.25</v>
      </c>
      <c r="AV44" s="12"/>
      <c r="AW44" s="12"/>
      <c r="AX44" s="242"/>
      <c r="AY44" s="243"/>
      <c r="AZ44" s="242"/>
      <c r="BA44" s="242"/>
      <c r="BB44" s="244"/>
      <c r="BC44" s="243" t="s">
        <v>630</v>
      </c>
      <c r="BD44" s="243" t="s">
        <v>630</v>
      </c>
      <c r="BE44" s="15">
        <v>29838.25</v>
      </c>
      <c r="BF44" s="15">
        <v>26088.33</v>
      </c>
      <c r="BG44" s="15">
        <v>3749.92</v>
      </c>
      <c r="BH44" s="15">
        <v>29838.25</v>
      </c>
      <c r="BI44" s="15">
        <v>26088.33</v>
      </c>
      <c r="BJ44" s="242">
        <v>0</v>
      </c>
      <c r="BK44" s="242">
        <v>3749.92</v>
      </c>
      <c r="BL44" s="242"/>
      <c r="BM44" s="242">
        <v>2</v>
      </c>
      <c r="BN44" s="242">
        <v>3749.9199999999983</v>
      </c>
      <c r="BO44" s="242">
        <v>3749.9199999999983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94">
        <v>3749.92</v>
      </c>
      <c r="CC44" s="246" t="s">
        <v>637</v>
      </c>
      <c r="CD44" s="242">
        <v>0</v>
      </c>
      <c r="CE44" s="242">
        <v>29838.25</v>
      </c>
      <c r="CF44" s="242">
        <v>6514.21</v>
      </c>
      <c r="CG44" s="242">
        <v>29838.25</v>
      </c>
      <c r="CH44" s="242">
        <v>6514.21</v>
      </c>
      <c r="CI44" s="247" t="s">
        <v>633</v>
      </c>
      <c r="CJ44" s="248">
        <v>26088.33</v>
      </c>
      <c r="CK44" s="248">
        <v>19574.12</v>
      </c>
      <c r="CL44" s="248">
        <v>29838.25</v>
      </c>
      <c r="CM44" s="248">
        <v>0</v>
      </c>
    </row>
    <row r="45" spans="1:91" x14ac:dyDescent="0.25">
      <c r="A45" s="231" t="s">
        <v>716</v>
      </c>
      <c r="B45" s="251" t="s">
        <v>717</v>
      </c>
      <c r="C45" s="232" t="s">
        <v>646</v>
      </c>
      <c r="D45" s="233"/>
      <c r="E45" s="234">
        <v>0</v>
      </c>
      <c r="F45" s="235">
        <v>0</v>
      </c>
      <c r="G45" s="236"/>
      <c r="H45" s="237"/>
      <c r="I45" s="238">
        <v>0</v>
      </c>
      <c r="J45" s="239"/>
      <c r="K45" s="240"/>
      <c r="L45" s="8">
        <v>646965.56000000006</v>
      </c>
      <c r="M45" s="241">
        <v>1121157.1000000001</v>
      </c>
      <c r="N45" s="71"/>
      <c r="O45" s="100"/>
      <c r="P45" s="9"/>
      <c r="Q45" s="9">
        <v>-965154.37</v>
      </c>
      <c r="R45" s="9"/>
      <c r="S45" s="152">
        <v>46022</v>
      </c>
      <c r="T45" s="10"/>
      <c r="U45" s="23"/>
      <c r="V45" s="11"/>
      <c r="W45" s="11"/>
      <c r="X45" s="8">
        <v>1121157.1000000001</v>
      </c>
      <c r="Y45" s="9"/>
      <c r="Z45" s="70">
        <v>-1121157.1000000001</v>
      </c>
      <c r="AA45" s="71"/>
      <c r="AB45" s="108"/>
      <c r="AC45" s="9">
        <v>-965154.37</v>
      </c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1121157.1000000001</v>
      </c>
      <c r="AN45" s="9"/>
      <c r="AO45" s="9"/>
      <c r="AP45" s="10"/>
      <c r="AQ45" s="25"/>
      <c r="AR45" s="25"/>
      <c r="AS45" s="25"/>
      <c r="AT45" s="10"/>
      <c r="AU45" s="12">
        <v>0</v>
      </c>
      <c r="AV45" s="12"/>
      <c r="AW45" s="12"/>
      <c r="AX45" s="242"/>
      <c r="AY45" s="243"/>
      <c r="AZ45" s="242"/>
      <c r="BA45" s="242"/>
      <c r="BB45" s="244"/>
      <c r="BC45" s="243" t="s">
        <v>630</v>
      </c>
      <c r="BD45" s="243" t="s">
        <v>630</v>
      </c>
      <c r="BE45" s="15">
        <v>0</v>
      </c>
      <c r="BF45" s="15">
        <v>1121157.1000000001</v>
      </c>
      <c r="BG45" s="15">
        <v>-1121157.1000000001</v>
      </c>
      <c r="BH45" s="15">
        <v>0</v>
      </c>
      <c r="BI45" s="15">
        <v>1121157.1000000001</v>
      </c>
      <c r="BJ45" s="242">
        <v>0</v>
      </c>
      <c r="BK45" s="242">
        <v>-965154.37</v>
      </c>
      <c r="BL45" s="242"/>
      <c r="BM45" s="242">
        <v>2</v>
      </c>
      <c r="BN45" s="242">
        <v>-965154.37</v>
      </c>
      <c r="BO45" s="242">
        <v>-764121.89</v>
      </c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94">
        <v>-1121157.1000000001</v>
      </c>
      <c r="CC45" s="246" t="s">
        <v>637</v>
      </c>
      <c r="CD45" s="242">
        <v>0</v>
      </c>
      <c r="CE45" s="242">
        <v>0</v>
      </c>
      <c r="CF45" s="242">
        <v>0</v>
      </c>
      <c r="CG45" s="242">
        <v>0</v>
      </c>
      <c r="CH45" s="242">
        <v>0</v>
      </c>
      <c r="CI45" s="247" t="s">
        <v>633</v>
      </c>
      <c r="CJ45" s="248">
        <v>1121157.1000000001</v>
      </c>
      <c r="CK45" s="248">
        <v>1121157.1000000001</v>
      </c>
      <c r="CL45" s="248">
        <v>0</v>
      </c>
      <c r="CM45" s="248">
        <v>0</v>
      </c>
    </row>
    <row r="46" spans="1:91" x14ac:dyDescent="0.25">
      <c r="A46" s="231" t="s">
        <v>718</v>
      </c>
      <c r="B46" s="251" t="s">
        <v>719</v>
      </c>
      <c r="C46" s="232" t="s">
        <v>646</v>
      </c>
      <c r="D46" s="233"/>
      <c r="E46" s="234">
        <v>0</v>
      </c>
      <c r="F46" s="235">
        <v>0</v>
      </c>
      <c r="G46" s="236"/>
      <c r="H46" s="237"/>
      <c r="I46" s="238">
        <v>0</v>
      </c>
      <c r="J46" s="239"/>
      <c r="K46" s="240"/>
      <c r="L46" s="8">
        <v>415452.52</v>
      </c>
      <c r="M46" s="241">
        <v>415452.52</v>
      </c>
      <c r="N46" s="71"/>
      <c r="O46" s="100"/>
      <c r="P46" s="9"/>
      <c r="Q46" s="9">
        <v>-350911.38</v>
      </c>
      <c r="R46" s="9"/>
      <c r="S46" s="152">
        <v>46022</v>
      </c>
      <c r="T46" s="10"/>
      <c r="U46" s="23"/>
      <c r="V46" s="11"/>
      <c r="W46" s="11"/>
      <c r="X46" s="8">
        <v>415452.52</v>
      </c>
      <c r="Y46" s="9"/>
      <c r="Z46" s="70">
        <v>-415452.52</v>
      </c>
      <c r="AA46" s="71"/>
      <c r="AB46" s="108"/>
      <c r="AC46" s="9">
        <v>-350911.38</v>
      </c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415452.52</v>
      </c>
      <c r="AN46" s="9"/>
      <c r="AO46" s="9"/>
      <c r="AP46" s="10"/>
      <c r="AQ46" s="25"/>
      <c r="AR46" s="25"/>
      <c r="AS46" s="25"/>
      <c r="AT46" s="10"/>
      <c r="AU46" s="12">
        <v>0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0</v>
      </c>
      <c r="BF46" s="15">
        <v>415452.52</v>
      </c>
      <c r="BG46" s="15">
        <v>-415452.52</v>
      </c>
      <c r="BH46" s="15">
        <v>0</v>
      </c>
      <c r="BI46" s="15">
        <v>415452.52</v>
      </c>
      <c r="BJ46" s="242">
        <v>0</v>
      </c>
      <c r="BK46" s="242">
        <v>-350911.38</v>
      </c>
      <c r="BL46" s="242"/>
      <c r="BM46" s="242">
        <v>2</v>
      </c>
      <c r="BN46" s="242">
        <v>-350911.38</v>
      </c>
      <c r="BO46" s="242">
        <v>-282753.03999999998</v>
      </c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94">
        <v>-415452.52</v>
      </c>
      <c r="CC46" s="246" t="s">
        <v>637</v>
      </c>
      <c r="CD46" s="242">
        <v>0</v>
      </c>
      <c r="CE46" s="242">
        <v>0</v>
      </c>
      <c r="CF46" s="242">
        <v>0</v>
      </c>
      <c r="CG46" s="242">
        <v>0</v>
      </c>
      <c r="CH46" s="242">
        <v>0</v>
      </c>
      <c r="CI46" s="247" t="s">
        <v>633</v>
      </c>
      <c r="CJ46" s="248">
        <v>415452.52</v>
      </c>
      <c r="CK46" s="248">
        <v>415452.52</v>
      </c>
      <c r="CL46" s="248">
        <v>0</v>
      </c>
      <c r="CM46" s="248">
        <v>0</v>
      </c>
    </row>
    <row r="47" spans="1:91" x14ac:dyDescent="0.25">
      <c r="A47" s="231" t="s">
        <v>720</v>
      </c>
      <c r="B47" s="232" t="s">
        <v>721</v>
      </c>
      <c r="C47" s="232" t="s">
        <v>672</v>
      </c>
      <c r="D47" s="233"/>
      <c r="E47" s="234">
        <v>50568.05</v>
      </c>
      <c r="F47" s="235">
        <v>50568.05</v>
      </c>
      <c r="G47" s="236"/>
      <c r="H47" s="237"/>
      <c r="I47" s="238">
        <v>50568.05</v>
      </c>
      <c r="J47" s="239"/>
      <c r="K47" s="240"/>
      <c r="L47" s="8">
        <v>33347.31</v>
      </c>
      <c r="M47" s="241">
        <v>45291.39</v>
      </c>
      <c r="N47" s="239"/>
      <c r="O47" s="240"/>
      <c r="P47" s="9"/>
      <c r="Q47" s="9">
        <v>4446.6300000000047</v>
      </c>
      <c r="R47" s="9"/>
      <c r="S47" s="152">
        <v>45991</v>
      </c>
      <c r="T47" s="10"/>
      <c r="U47" s="23"/>
      <c r="V47" s="11"/>
      <c r="W47" s="11"/>
      <c r="X47" s="8">
        <v>45291.39</v>
      </c>
      <c r="Y47" s="9"/>
      <c r="Z47" s="70">
        <v>5276.66</v>
      </c>
      <c r="AA47" s="71"/>
      <c r="AB47" s="108"/>
      <c r="AC47" s="9">
        <v>4446.63</v>
      </c>
      <c r="AD47" s="9"/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/>
      <c r="AM47" s="8">
        <v>45291.39</v>
      </c>
      <c r="AN47" s="9"/>
      <c r="AO47" s="9"/>
      <c r="AP47" s="10"/>
      <c r="AQ47" s="25"/>
      <c r="AR47" s="25"/>
      <c r="AS47" s="25"/>
      <c r="AT47" s="10"/>
      <c r="AU47" s="12">
        <v>50568.05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50568.05</v>
      </c>
      <c r="BF47" s="15">
        <v>45291.39</v>
      </c>
      <c r="BG47" s="15">
        <v>5276.66</v>
      </c>
      <c r="BH47" s="15">
        <v>50568.05</v>
      </c>
      <c r="BI47" s="15">
        <v>45291.39</v>
      </c>
      <c r="BJ47" s="242">
        <v>0</v>
      </c>
      <c r="BK47" s="242">
        <v>4446.63</v>
      </c>
      <c r="BL47" s="242"/>
      <c r="BM47" s="242">
        <v>2</v>
      </c>
      <c r="BN47" s="242">
        <v>4446.6300000000047</v>
      </c>
      <c r="BO47" s="242">
        <v>6500</v>
      </c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94">
        <v>5276.66</v>
      </c>
      <c r="CC47" s="246" t="s">
        <v>637</v>
      </c>
      <c r="CD47" s="242">
        <v>0</v>
      </c>
      <c r="CE47" s="242">
        <v>0</v>
      </c>
      <c r="CF47" s="242">
        <v>0</v>
      </c>
      <c r="CG47" s="242">
        <v>0</v>
      </c>
      <c r="CH47" s="242">
        <v>0</v>
      </c>
      <c r="CI47" s="247" t="s">
        <v>633</v>
      </c>
      <c r="CJ47" s="248">
        <v>45291.39</v>
      </c>
      <c r="CK47" s="248">
        <v>45291.39</v>
      </c>
      <c r="CL47" s="248">
        <v>50568.05</v>
      </c>
      <c r="CM47" s="248">
        <v>0</v>
      </c>
    </row>
    <row r="48" spans="1:91" x14ac:dyDescent="0.25">
      <c r="A48" s="231" t="s">
        <v>722</v>
      </c>
      <c r="B48" s="232" t="s">
        <v>723</v>
      </c>
      <c r="C48" s="232" t="s">
        <v>651</v>
      </c>
      <c r="D48" s="233"/>
      <c r="E48" s="234">
        <v>451254</v>
      </c>
      <c r="F48" s="235">
        <v>451254</v>
      </c>
      <c r="G48" s="236"/>
      <c r="H48" s="237"/>
      <c r="I48" s="238">
        <v>451254</v>
      </c>
      <c r="J48" s="239"/>
      <c r="K48" s="240"/>
      <c r="L48" s="8">
        <v>386940.75</v>
      </c>
      <c r="M48" s="241">
        <v>382067.32</v>
      </c>
      <c r="N48" s="71"/>
      <c r="O48" s="100"/>
      <c r="P48" s="9"/>
      <c r="Q48" s="9">
        <v>35000</v>
      </c>
      <c r="R48" s="9"/>
      <c r="S48" s="152">
        <v>46022</v>
      </c>
      <c r="T48" s="10"/>
      <c r="U48" s="23"/>
      <c r="V48" s="11"/>
      <c r="W48" s="11"/>
      <c r="X48" s="8">
        <v>382067.32</v>
      </c>
      <c r="Y48" s="9"/>
      <c r="Z48" s="70">
        <v>69186.679999999993</v>
      </c>
      <c r="AA48" s="71"/>
      <c r="AB48" s="108"/>
      <c r="AC48" s="9">
        <v>26847.9</v>
      </c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382067.32</v>
      </c>
      <c r="AN48" s="9"/>
      <c r="AO48" s="9"/>
      <c r="AP48" s="10"/>
      <c r="AQ48" s="25"/>
      <c r="AR48" s="25"/>
      <c r="AS48" s="25"/>
      <c r="AT48" s="10"/>
      <c r="AU48" s="12">
        <v>451254</v>
      </c>
      <c r="AV48" s="12"/>
      <c r="AW48" s="12"/>
      <c r="AX48" s="242"/>
      <c r="AY48" s="243"/>
      <c r="AZ48" s="242"/>
      <c r="BA48" s="242"/>
      <c r="BB48" s="244"/>
      <c r="BC48" s="243" t="s">
        <v>630</v>
      </c>
      <c r="BD48" s="243" t="s">
        <v>630</v>
      </c>
      <c r="BE48" s="15">
        <v>451254</v>
      </c>
      <c r="BF48" s="15">
        <v>382067.32</v>
      </c>
      <c r="BG48" s="15">
        <v>69186.679999999993</v>
      </c>
      <c r="BH48" s="15">
        <v>451254</v>
      </c>
      <c r="BI48" s="15">
        <v>382067.32</v>
      </c>
      <c r="BJ48" s="242">
        <v>0</v>
      </c>
      <c r="BK48" s="242">
        <v>26847.9</v>
      </c>
      <c r="BL48" s="242"/>
      <c r="BM48" s="242">
        <v>2</v>
      </c>
      <c r="BN48" s="242">
        <v>35000</v>
      </c>
      <c r="BO48" s="242">
        <v>23817</v>
      </c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94">
        <v>69186.679999999993</v>
      </c>
      <c r="CC48" s="246" t="s">
        <v>637</v>
      </c>
      <c r="CD48" s="242">
        <v>0</v>
      </c>
      <c r="CE48" s="242">
        <v>0</v>
      </c>
      <c r="CF48" s="242">
        <v>0</v>
      </c>
      <c r="CG48" s="242">
        <v>0</v>
      </c>
      <c r="CH48" s="242">
        <v>0</v>
      </c>
      <c r="CI48" s="247" t="s">
        <v>633</v>
      </c>
      <c r="CJ48" s="248">
        <v>382067.32</v>
      </c>
      <c r="CK48" s="248">
        <v>382067.32</v>
      </c>
      <c r="CL48" s="248">
        <v>451254</v>
      </c>
      <c r="CM48" s="248">
        <v>0</v>
      </c>
    </row>
    <row r="49" spans="1:91" x14ac:dyDescent="0.25">
      <c r="A49" s="231" t="s">
        <v>724</v>
      </c>
      <c r="B49" s="232" t="s">
        <v>725</v>
      </c>
      <c r="C49" s="232" t="s">
        <v>657</v>
      </c>
      <c r="D49" s="233"/>
      <c r="E49" s="234">
        <v>23957</v>
      </c>
      <c r="F49" s="235">
        <v>23957</v>
      </c>
      <c r="G49" s="236"/>
      <c r="H49" s="237"/>
      <c r="I49" s="238">
        <v>23957</v>
      </c>
      <c r="J49" s="239"/>
      <c r="K49" s="240"/>
      <c r="L49" s="8">
        <v>6918.02</v>
      </c>
      <c r="M49" s="241">
        <v>7505.26</v>
      </c>
      <c r="N49" s="71"/>
      <c r="O49" s="100"/>
      <c r="P49" s="9"/>
      <c r="Q49" s="9">
        <v>16451.739999999998</v>
      </c>
      <c r="R49" s="9"/>
      <c r="S49" s="152">
        <v>45747</v>
      </c>
      <c r="T49" s="10"/>
      <c r="U49" s="23"/>
      <c r="V49" s="11"/>
      <c r="W49" s="11"/>
      <c r="X49" s="8">
        <v>7505.26</v>
      </c>
      <c r="Y49" s="9"/>
      <c r="Z49" s="70">
        <v>16451.740000000002</v>
      </c>
      <c r="AA49" s="71"/>
      <c r="AB49" s="108"/>
      <c r="AC49" s="9">
        <v>16451.740000000002</v>
      </c>
      <c r="AD49" s="9"/>
      <c r="AE49" s="10"/>
      <c r="AF49" s="24">
        <v>0.90425039528532414</v>
      </c>
      <c r="AG49" s="11">
        <v>21663.13</v>
      </c>
      <c r="AH49" s="8">
        <v>6290.87</v>
      </c>
      <c r="AI49" s="9">
        <v>15372.26</v>
      </c>
      <c r="AJ49" s="9">
        <v>15372.26</v>
      </c>
      <c r="AK49" s="10"/>
      <c r="AL49" s="11"/>
      <c r="AM49" s="8">
        <v>1214.3900000000001</v>
      </c>
      <c r="AN49" s="9"/>
      <c r="AO49" s="9"/>
      <c r="AP49" s="10"/>
      <c r="AQ49" s="25"/>
      <c r="AR49" s="25"/>
      <c r="AS49" s="25"/>
      <c r="AT49" s="10"/>
      <c r="AU49" s="12">
        <v>23957</v>
      </c>
      <c r="AV49" s="12"/>
      <c r="AW49" s="12"/>
      <c r="AX49" s="242"/>
      <c r="AY49" s="243"/>
      <c r="AZ49" s="242"/>
      <c r="BA49" s="242"/>
      <c r="BB49" s="244"/>
      <c r="BC49" s="243" t="s">
        <v>630</v>
      </c>
      <c r="BD49" s="243" t="s">
        <v>630</v>
      </c>
      <c r="BE49" s="15">
        <v>23957</v>
      </c>
      <c r="BF49" s="15">
        <v>7505.26</v>
      </c>
      <c r="BG49" s="15">
        <v>16451.740000000002</v>
      </c>
      <c r="BH49" s="15">
        <v>23957</v>
      </c>
      <c r="BI49" s="15">
        <v>7505.26</v>
      </c>
      <c r="BJ49" s="242">
        <v>0</v>
      </c>
      <c r="BK49" s="242">
        <v>16451.740000000002</v>
      </c>
      <c r="BL49" s="242"/>
      <c r="BM49" s="242">
        <v>2</v>
      </c>
      <c r="BN49" s="242">
        <v>16451.739999999998</v>
      </c>
      <c r="BO49" s="242">
        <v>16567.28</v>
      </c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94">
        <v>16451.740000000002</v>
      </c>
      <c r="CC49" s="246" t="s">
        <v>637</v>
      </c>
      <c r="CD49" s="242">
        <v>0</v>
      </c>
      <c r="CE49" s="242">
        <v>21663.119999999999</v>
      </c>
      <c r="CF49" s="242">
        <v>6957</v>
      </c>
      <c r="CG49" s="242">
        <v>21663.119999999999</v>
      </c>
      <c r="CH49" s="242">
        <v>6957</v>
      </c>
      <c r="CI49" s="247" t="s">
        <v>633</v>
      </c>
      <c r="CJ49" s="248">
        <v>7505.26</v>
      </c>
      <c r="CK49" s="248">
        <v>1214.3900000000001</v>
      </c>
      <c r="CL49" s="248">
        <v>23957</v>
      </c>
      <c r="CM49" s="248">
        <v>0</v>
      </c>
    </row>
    <row r="50" spans="1:91" x14ac:dyDescent="0.25">
      <c r="A50" s="231" t="s">
        <v>726</v>
      </c>
      <c r="B50" s="232" t="s">
        <v>727</v>
      </c>
      <c r="C50" s="232" t="s">
        <v>651</v>
      </c>
      <c r="D50" s="233"/>
      <c r="E50" s="234">
        <v>132492.20000000001</v>
      </c>
      <c r="F50" s="235">
        <v>132492.20000000001</v>
      </c>
      <c r="G50" s="236"/>
      <c r="H50" s="237"/>
      <c r="I50" s="238">
        <v>132492.20000000001</v>
      </c>
      <c r="J50" s="239"/>
      <c r="K50" s="240"/>
      <c r="L50" s="8">
        <v>116972.75</v>
      </c>
      <c r="M50" s="241">
        <v>116972.75</v>
      </c>
      <c r="N50" s="71"/>
      <c r="O50" s="100"/>
      <c r="P50" s="9"/>
      <c r="Q50" s="9">
        <v>15519.450000000012</v>
      </c>
      <c r="R50" s="9"/>
      <c r="S50" s="152">
        <v>45961</v>
      </c>
      <c r="T50" s="10"/>
      <c r="U50" s="23"/>
      <c r="V50" s="11"/>
      <c r="W50" s="11"/>
      <c r="X50" s="8">
        <v>116972.75</v>
      </c>
      <c r="Y50" s="9"/>
      <c r="Z50" s="70">
        <v>15519.45</v>
      </c>
      <c r="AA50" s="71"/>
      <c r="AB50" s="108"/>
      <c r="AC50" s="9">
        <v>15519.45</v>
      </c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116972.75</v>
      </c>
      <c r="AN50" s="9"/>
      <c r="AO50" s="9"/>
      <c r="AP50" s="10"/>
      <c r="AQ50" s="25"/>
      <c r="AR50" s="25"/>
      <c r="AS50" s="25"/>
      <c r="AT50" s="10"/>
      <c r="AU50" s="12">
        <v>132492.20000000001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132492.20000000001</v>
      </c>
      <c r="BF50" s="15">
        <v>116972.75</v>
      </c>
      <c r="BG50" s="15">
        <v>15519.45</v>
      </c>
      <c r="BH50" s="15">
        <v>132492.20000000001</v>
      </c>
      <c r="BI50" s="15">
        <v>116972.75</v>
      </c>
      <c r="BJ50" s="242">
        <v>0</v>
      </c>
      <c r="BK50" s="242">
        <v>15519.45</v>
      </c>
      <c r="BL50" s="242"/>
      <c r="BM50" s="242">
        <v>2</v>
      </c>
      <c r="BN50" s="242">
        <v>15519.450000000012</v>
      </c>
      <c r="BO50" s="242">
        <v>16292</v>
      </c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94">
        <v>15519.45</v>
      </c>
      <c r="CC50" s="246" t="s">
        <v>637</v>
      </c>
      <c r="CD50" s="242">
        <v>0</v>
      </c>
      <c r="CE50" s="242">
        <v>0</v>
      </c>
      <c r="CF50" s="242">
        <v>0</v>
      </c>
      <c r="CG50" s="242">
        <v>0</v>
      </c>
      <c r="CH50" s="242">
        <v>0</v>
      </c>
      <c r="CI50" s="247" t="s">
        <v>633</v>
      </c>
      <c r="CJ50" s="248">
        <v>116972.75</v>
      </c>
      <c r="CK50" s="248">
        <v>116972.75</v>
      </c>
      <c r="CL50" s="248">
        <v>132492.20000000001</v>
      </c>
      <c r="CM50" s="248">
        <v>0</v>
      </c>
    </row>
    <row r="51" spans="1:91" x14ac:dyDescent="0.25">
      <c r="A51" s="231" t="s">
        <v>728</v>
      </c>
      <c r="B51" s="232" t="s">
        <v>729</v>
      </c>
      <c r="C51" s="232" t="s">
        <v>651</v>
      </c>
      <c r="D51" s="233"/>
      <c r="E51" s="234">
        <v>16665.830000000002</v>
      </c>
      <c r="F51" s="235">
        <v>16665.830000000002</v>
      </c>
      <c r="G51" s="236"/>
      <c r="H51" s="237"/>
      <c r="I51" s="238">
        <v>16665.830000000002</v>
      </c>
      <c r="J51" s="239"/>
      <c r="K51" s="240"/>
      <c r="L51" s="8">
        <v>-569.83000000000004</v>
      </c>
      <c r="M51" s="241">
        <v>16095.58</v>
      </c>
      <c r="N51" s="71"/>
      <c r="O51" s="100"/>
      <c r="P51" s="9"/>
      <c r="Q51" s="9">
        <v>570.25000000000182</v>
      </c>
      <c r="R51" s="9"/>
      <c r="S51" s="152">
        <v>45777</v>
      </c>
      <c r="T51" s="10"/>
      <c r="U51" s="23"/>
      <c r="V51" s="11"/>
      <c r="W51" s="11"/>
      <c r="X51" s="8">
        <v>16095.58</v>
      </c>
      <c r="Y51" s="9"/>
      <c r="Z51" s="70">
        <v>570.25</v>
      </c>
      <c r="AA51" s="71"/>
      <c r="AB51" s="108"/>
      <c r="AC51" s="9">
        <v>570.25</v>
      </c>
      <c r="AD51" s="9"/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/>
      <c r="AM51" s="8">
        <v>16095.58</v>
      </c>
      <c r="AN51" s="9"/>
      <c r="AO51" s="9"/>
      <c r="AP51" s="10"/>
      <c r="AQ51" s="25"/>
      <c r="AR51" s="25"/>
      <c r="AS51" s="25"/>
      <c r="AT51" s="10"/>
      <c r="AU51" s="12">
        <v>16665.830000000002</v>
      </c>
      <c r="AV51" s="12"/>
      <c r="AW51" s="12"/>
      <c r="AX51" s="242"/>
      <c r="AY51" s="243"/>
      <c r="AZ51" s="242"/>
      <c r="BA51" s="242"/>
      <c r="BB51" s="244"/>
      <c r="BC51" s="243" t="s">
        <v>630</v>
      </c>
      <c r="BD51" s="243" t="s">
        <v>630</v>
      </c>
      <c r="BE51" s="15">
        <v>16665.830000000002</v>
      </c>
      <c r="BF51" s="15">
        <v>16095.58</v>
      </c>
      <c r="BG51" s="15">
        <v>570.25</v>
      </c>
      <c r="BH51" s="15">
        <v>16665.830000000002</v>
      </c>
      <c r="BI51" s="15">
        <v>16095.58</v>
      </c>
      <c r="BJ51" s="242">
        <v>0</v>
      </c>
      <c r="BK51" s="242">
        <v>570.25</v>
      </c>
      <c r="BL51" s="242"/>
      <c r="BM51" s="242">
        <v>2</v>
      </c>
      <c r="BN51" s="242">
        <v>570.25000000000182</v>
      </c>
      <c r="BO51" s="242">
        <v>570.25000000000182</v>
      </c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94">
        <v>570.25</v>
      </c>
      <c r="CC51" s="246" t="s">
        <v>637</v>
      </c>
      <c r="CD51" s="242">
        <v>0</v>
      </c>
      <c r="CE51" s="242">
        <v>0</v>
      </c>
      <c r="CF51" s="242">
        <v>0</v>
      </c>
      <c r="CG51" s="242">
        <v>0</v>
      </c>
      <c r="CH51" s="242">
        <v>0</v>
      </c>
      <c r="CI51" s="247" t="s">
        <v>633</v>
      </c>
      <c r="CJ51" s="248">
        <v>16095.58</v>
      </c>
      <c r="CK51" s="248">
        <v>16095.58</v>
      </c>
      <c r="CL51" s="248">
        <v>16665.830000000002</v>
      </c>
      <c r="CM51" s="248">
        <v>0</v>
      </c>
    </row>
    <row r="52" spans="1:91" x14ac:dyDescent="0.25">
      <c r="A52" s="231" t="s">
        <v>730</v>
      </c>
      <c r="B52" s="232" t="s">
        <v>731</v>
      </c>
      <c r="C52" s="232" t="s">
        <v>651</v>
      </c>
      <c r="D52" s="233"/>
      <c r="E52" s="234">
        <v>14151.97</v>
      </c>
      <c r="F52" s="235">
        <v>14151.97</v>
      </c>
      <c r="G52" s="236"/>
      <c r="H52" s="237"/>
      <c r="I52" s="238">
        <v>14151.97</v>
      </c>
      <c r="J52" s="239"/>
      <c r="K52" s="240"/>
      <c r="L52" s="8">
        <v>-798</v>
      </c>
      <c r="M52" s="241">
        <v>13155.83</v>
      </c>
      <c r="N52" s="71"/>
      <c r="O52" s="100"/>
      <c r="P52" s="9"/>
      <c r="Q52" s="9">
        <v>996.13999999999942</v>
      </c>
      <c r="R52" s="9"/>
      <c r="S52" s="152">
        <v>45779</v>
      </c>
      <c r="T52" s="10"/>
      <c r="U52" s="23"/>
      <c r="V52" s="11"/>
      <c r="W52" s="11"/>
      <c r="X52" s="8">
        <v>13155.83</v>
      </c>
      <c r="Y52" s="9"/>
      <c r="Z52" s="70">
        <v>996.14</v>
      </c>
      <c r="AA52" s="71"/>
      <c r="AB52" s="108"/>
      <c r="AC52" s="9">
        <v>996.14</v>
      </c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13155.83</v>
      </c>
      <c r="AN52" s="9"/>
      <c r="AO52" s="9"/>
      <c r="AP52" s="10"/>
      <c r="AQ52" s="25"/>
      <c r="AR52" s="25"/>
      <c r="AS52" s="25"/>
      <c r="AT52" s="10"/>
      <c r="AU52" s="12">
        <v>14151.97</v>
      </c>
      <c r="AV52" s="12"/>
      <c r="AW52" s="12"/>
      <c r="AX52" s="242"/>
      <c r="AY52" s="243"/>
      <c r="AZ52" s="242"/>
      <c r="BA52" s="242"/>
      <c r="BB52" s="244"/>
      <c r="BC52" s="243" t="s">
        <v>630</v>
      </c>
      <c r="BD52" s="243" t="s">
        <v>630</v>
      </c>
      <c r="BE52" s="15">
        <v>14151.97</v>
      </c>
      <c r="BF52" s="15">
        <v>13155.83</v>
      </c>
      <c r="BG52" s="15">
        <v>996.14</v>
      </c>
      <c r="BH52" s="15">
        <v>14151.97</v>
      </c>
      <c r="BI52" s="15">
        <v>13155.83</v>
      </c>
      <c r="BJ52" s="242">
        <v>0</v>
      </c>
      <c r="BK52" s="242">
        <v>996.14</v>
      </c>
      <c r="BL52" s="242"/>
      <c r="BM52" s="242">
        <v>2</v>
      </c>
      <c r="BN52" s="242">
        <v>996.13999999999942</v>
      </c>
      <c r="BO52" s="242">
        <v>996.13999999999942</v>
      </c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94">
        <v>996.14</v>
      </c>
      <c r="CC52" s="246" t="s">
        <v>637</v>
      </c>
      <c r="CD52" s="242">
        <v>0</v>
      </c>
      <c r="CE52" s="242">
        <v>0</v>
      </c>
      <c r="CF52" s="242">
        <v>0</v>
      </c>
      <c r="CG52" s="242">
        <v>0</v>
      </c>
      <c r="CH52" s="242">
        <v>0</v>
      </c>
      <c r="CI52" s="247" t="s">
        <v>633</v>
      </c>
      <c r="CJ52" s="248">
        <v>13155.83</v>
      </c>
      <c r="CK52" s="248">
        <v>13155.83</v>
      </c>
      <c r="CL52" s="248">
        <v>14151.97</v>
      </c>
      <c r="CM52" s="248">
        <v>0</v>
      </c>
    </row>
    <row r="53" spans="1:91" x14ac:dyDescent="0.25">
      <c r="A53" s="231" t="s">
        <v>732</v>
      </c>
      <c r="B53" s="232" t="s">
        <v>733</v>
      </c>
      <c r="C53" s="232" t="s">
        <v>660</v>
      </c>
      <c r="D53" s="233"/>
      <c r="E53" s="234">
        <v>11302.84</v>
      </c>
      <c r="F53" s="235">
        <v>11302.84</v>
      </c>
      <c r="G53" s="236"/>
      <c r="H53" s="237"/>
      <c r="I53" s="238">
        <v>11302.84</v>
      </c>
      <c r="J53" s="239"/>
      <c r="K53" s="240"/>
      <c r="L53" s="8">
        <v>8287.82</v>
      </c>
      <c r="M53" s="241">
        <v>8287.82</v>
      </c>
      <c r="N53" s="71"/>
      <c r="O53" s="100"/>
      <c r="P53" s="9"/>
      <c r="Q53" s="9">
        <v>3015.0200000000004</v>
      </c>
      <c r="R53" s="9"/>
      <c r="S53" s="152">
        <v>45838</v>
      </c>
      <c r="T53" s="10"/>
      <c r="U53" s="23"/>
      <c r="V53" s="11"/>
      <c r="W53" s="11"/>
      <c r="X53" s="8">
        <v>8287.82</v>
      </c>
      <c r="Y53" s="9"/>
      <c r="Z53" s="70">
        <v>3015.02</v>
      </c>
      <c r="AA53" s="71"/>
      <c r="AB53" s="108"/>
      <c r="AC53" s="9">
        <v>3015.02</v>
      </c>
      <c r="AD53" s="9"/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/>
      <c r="AM53" s="8">
        <v>8287.82</v>
      </c>
      <c r="AN53" s="9"/>
      <c r="AO53" s="9"/>
      <c r="AP53" s="10"/>
      <c r="AQ53" s="25"/>
      <c r="AR53" s="25"/>
      <c r="AS53" s="25"/>
      <c r="AT53" s="10"/>
      <c r="AU53" s="12">
        <v>11302.84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11302.84</v>
      </c>
      <c r="BF53" s="15">
        <v>8287.82</v>
      </c>
      <c r="BG53" s="15">
        <v>3015.02</v>
      </c>
      <c r="BH53" s="15">
        <v>11302.84</v>
      </c>
      <c r="BI53" s="15">
        <v>8287.82</v>
      </c>
      <c r="BJ53" s="242">
        <v>0</v>
      </c>
      <c r="BK53" s="242">
        <v>3015.02</v>
      </c>
      <c r="BL53" s="242"/>
      <c r="BM53" s="242">
        <v>2</v>
      </c>
      <c r="BN53" s="242">
        <v>3015.0200000000004</v>
      </c>
      <c r="BO53" s="242">
        <v>3015.0200000000004</v>
      </c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94">
        <v>3015.02</v>
      </c>
      <c r="CC53" s="246" t="s">
        <v>637</v>
      </c>
      <c r="CD53" s="242">
        <v>0</v>
      </c>
      <c r="CE53" s="242">
        <v>0</v>
      </c>
      <c r="CF53" s="242">
        <v>0</v>
      </c>
      <c r="CG53" s="242">
        <v>0</v>
      </c>
      <c r="CH53" s="242">
        <v>0</v>
      </c>
      <c r="CI53" s="247" t="s">
        <v>633</v>
      </c>
      <c r="CJ53" s="248">
        <v>8287.82</v>
      </c>
      <c r="CK53" s="248">
        <v>8287.82</v>
      </c>
      <c r="CL53" s="248">
        <v>11302.84</v>
      </c>
      <c r="CM53" s="248">
        <v>0</v>
      </c>
    </row>
    <row r="54" spans="1:91" x14ac:dyDescent="0.25">
      <c r="A54" s="231" t="s">
        <v>734</v>
      </c>
      <c r="B54" s="232" t="s">
        <v>735</v>
      </c>
      <c r="C54" s="232" t="s">
        <v>682</v>
      </c>
      <c r="D54" s="233"/>
      <c r="E54" s="234">
        <v>1120704.2</v>
      </c>
      <c r="F54" s="235">
        <v>1120704.2</v>
      </c>
      <c r="G54" s="236"/>
      <c r="H54" s="237"/>
      <c r="I54" s="238">
        <v>1120704.2</v>
      </c>
      <c r="J54" s="239"/>
      <c r="K54" s="240"/>
      <c r="L54" s="8">
        <v>663953.48</v>
      </c>
      <c r="M54" s="241">
        <v>663140.99</v>
      </c>
      <c r="N54" s="71"/>
      <c r="O54" s="100"/>
      <c r="P54" s="9"/>
      <c r="Q54" s="9">
        <v>430000</v>
      </c>
      <c r="R54" s="9"/>
      <c r="S54" s="152">
        <v>46022</v>
      </c>
      <c r="T54" s="10"/>
      <c r="U54" s="23"/>
      <c r="V54" s="11"/>
      <c r="W54" s="11"/>
      <c r="X54" s="8">
        <v>663140.99</v>
      </c>
      <c r="Y54" s="9"/>
      <c r="Z54" s="70">
        <v>457563.21</v>
      </c>
      <c r="AA54" s="71"/>
      <c r="AB54" s="108"/>
      <c r="AC54" s="9">
        <v>412543.41</v>
      </c>
      <c r="AD54" s="9"/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/>
      <c r="AM54" s="8">
        <v>663140.99</v>
      </c>
      <c r="AN54" s="9"/>
      <c r="AO54" s="9"/>
      <c r="AP54" s="10"/>
      <c r="AQ54" s="25"/>
      <c r="AR54" s="25"/>
      <c r="AS54" s="25"/>
      <c r="AT54" s="10"/>
      <c r="AU54" s="12">
        <v>1120704.2</v>
      </c>
      <c r="AV54" s="12"/>
      <c r="AW54" s="12"/>
      <c r="AX54" s="242"/>
      <c r="AY54" s="243"/>
      <c r="AZ54" s="242"/>
      <c r="BA54" s="242"/>
      <c r="BB54" s="244"/>
      <c r="BC54" s="243" t="s">
        <v>630</v>
      </c>
      <c r="BD54" s="243" t="s">
        <v>630</v>
      </c>
      <c r="BE54" s="15">
        <v>1120704.2</v>
      </c>
      <c r="BF54" s="15">
        <v>663140.99</v>
      </c>
      <c r="BG54" s="15">
        <v>457563.21</v>
      </c>
      <c r="BH54" s="15">
        <v>1120704.2</v>
      </c>
      <c r="BI54" s="15">
        <v>663140.99</v>
      </c>
      <c r="BJ54" s="242">
        <v>0</v>
      </c>
      <c r="BK54" s="242">
        <v>412543.41</v>
      </c>
      <c r="BL54" s="242"/>
      <c r="BM54" s="242">
        <v>2</v>
      </c>
      <c r="BN54" s="242">
        <v>430000</v>
      </c>
      <c r="BO54" s="242">
        <v>300000</v>
      </c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94">
        <v>457563.21</v>
      </c>
      <c r="CC54" s="246" t="s">
        <v>637</v>
      </c>
      <c r="CD54" s="242">
        <v>0</v>
      </c>
      <c r="CE54" s="242">
        <v>0</v>
      </c>
      <c r="CF54" s="242">
        <v>0</v>
      </c>
      <c r="CG54" s="242">
        <v>0</v>
      </c>
      <c r="CH54" s="242">
        <v>0</v>
      </c>
      <c r="CI54" s="247" t="s">
        <v>633</v>
      </c>
      <c r="CJ54" s="248">
        <v>663140.99</v>
      </c>
      <c r="CK54" s="248">
        <v>663140.99</v>
      </c>
      <c r="CL54" s="248">
        <v>1120704.2</v>
      </c>
      <c r="CM54" s="248">
        <v>0</v>
      </c>
    </row>
    <row r="55" spans="1:91" x14ac:dyDescent="0.25">
      <c r="A55" s="231" t="s">
        <v>736</v>
      </c>
      <c r="B55" s="232" t="s">
        <v>737</v>
      </c>
      <c r="C55" s="232" t="s">
        <v>672</v>
      </c>
      <c r="D55" s="233"/>
      <c r="E55" s="234">
        <v>43047.45</v>
      </c>
      <c r="F55" s="235">
        <v>43047.45</v>
      </c>
      <c r="G55" s="236"/>
      <c r="H55" s="237"/>
      <c r="I55" s="238">
        <v>43047.45</v>
      </c>
      <c r="J55" s="239"/>
      <c r="K55" s="240"/>
      <c r="L55" s="8">
        <v>38541.99</v>
      </c>
      <c r="M55" s="241">
        <v>38541.99</v>
      </c>
      <c r="N55" s="71"/>
      <c r="O55" s="100"/>
      <c r="P55" s="9"/>
      <c r="Q55" s="9">
        <v>4505.4599999999991</v>
      </c>
      <c r="R55" s="9"/>
      <c r="S55" s="152">
        <v>45838</v>
      </c>
      <c r="T55" s="10"/>
      <c r="U55" s="23"/>
      <c r="V55" s="11"/>
      <c r="W55" s="11"/>
      <c r="X55" s="8">
        <v>38541.99</v>
      </c>
      <c r="Y55" s="9"/>
      <c r="Z55" s="70">
        <v>4505.46</v>
      </c>
      <c r="AA55" s="71"/>
      <c r="AB55" s="108"/>
      <c r="AC55" s="9">
        <v>4505.46</v>
      </c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38541.99</v>
      </c>
      <c r="AN55" s="9"/>
      <c r="AO55" s="9"/>
      <c r="AP55" s="10"/>
      <c r="AQ55" s="25"/>
      <c r="AR55" s="25"/>
      <c r="AS55" s="25"/>
      <c r="AT55" s="10"/>
      <c r="AU55" s="12">
        <v>43047.45</v>
      </c>
      <c r="AV55" s="12"/>
      <c r="AW55" s="12"/>
      <c r="AX55" s="242"/>
      <c r="AY55" s="243"/>
      <c r="AZ55" s="242"/>
      <c r="BA55" s="242"/>
      <c r="BB55" s="244"/>
      <c r="BC55" s="243" t="s">
        <v>630</v>
      </c>
      <c r="BD55" s="243" t="s">
        <v>630</v>
      </c>
      <c r="BE55" s="15">
        <v>43047.45</v>
      </c>
      <c r="BF55" s="15">
        <v>38541.99</v>
      </c>
      <c r="BG55" s="15">
        <v>4505.46</v>
      </c>
      <c r="BH55" s="15">
        <v>43047.45</v>
      </c>
      <c r="BI55" s="15">
        <v>38541.99</v>
      </c>
      <c r="BJ55" s="242">
        <v>0</v>
      </c>
      <c r="BK55" s="242">
        <v>4505.46</v>
      </c>
      <c r="BL55" s="242"/>
      <c r="BM55" s="242">
        <v>2</v>
      </c>
      <c r="BN55" s="242">
        <v>4505.4599999999991</v>
      </c>
      <c r="BO55" s="242">
        <v>4505.4599999999991</v>
      </c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94">
        <v>4505.46</v>
      </c>
      <c r="CC55" s="246" t="s">
        <v>637</v>
      </c>
      <c r="CD55" s="242">
        <v>0</v>
      </c>
      <c r="CE55" s="242">
        <v>0</v>
      </c>
      <c r="CF55" s="242">
        <v>0</v>
      </c>
      <c r="CG55" s="242">
        <v>0</v>
      </c>
      <c r="CH55" s="242">
        <v>0</v>
      </c>
      <c r="CI55" s="247" t="s">
        <v>633</v>
      </c>
      <c r="CJ55" s="248">
        <v>38541.99</v>
      </c>
      <c r="CK55" s="248">
        <v>38541.99</v>
      </c>
      <c r="CL55" s="248">
        <v>43047.45</v>
      </c>
      <c r="CM55" s="248">
        <v>0</v>
      </c>
    </row>
    <row r="56" spans="1:91" x14ac:dyDescent="0.25">
      <c r="A56" s="231" t="s">
        <v>738</v>
      </c>
      <c r="B56" s="232" t="s">
        <v>739</v>
      </c>
      <c r="C56" s="232" t="s">
        <v>657</v>
      </c>
      <c r="D56" s="233"/>
      <c r="E56" s="234">
        <v>13769</v>
      </c>
      <c r="F56" s="235">
        <v>13769</v>
      </c>
      <c r="G56" s="236"/>
      <c r="H56" s="237"/>
      <c r="I56" s="238">
        <v>13769</v>
      </c>
      <c r="J56" s="239"/>
      <c r="K56" s="240"/>
      <c r="L56" s="8">
        <v>13024.37</v>
      </c>
      <c r="M56" s="241">
        <v>13024.37</v>
      </c>
      <c r="N56" s="71"/>
      <c r="O56" s="100"/>
      <c r="P56" s="9"/>
      <c r="Q56" s="9">
        <v>744.6299999999992</v>
      </c>
      <c r="R56" s="9"/>
      <c r="S56" s="152">
        <v>45838</v>
      </c>
      <c r="T56" s="10"/>
      <c r="U56" s="23"/>
      <c r="V56" s="11"/>
      <c r="W56" s="11"/>
      <c r="X56" s="8">
        <v>13024.37</v>
      </c>
      <c r="Y56" s="9"/>
      <c r="Z56" s="70">
        <v>744.63</v>
      </c>
      <c r="AA56" s="71"/>
      <c r="AB56" s="108"/>
      <c r="AC56" s="9">
        <v>744.63</v>
      </c>
      <c r="AD56" s="9"/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/>
      <c r="AM56" s="8">
        <v>13024.37</v>
      </c>
      <c r="AN56" s="9"/>
      <c r="AO56" s="9"/>
      <c r="AP56" s="10"/>
      <c r="AQ56" s="25"/>
      <c r="AR56" s="25"/>
      <c r="AS56" s="25"/>
      <c r="AT56" s="10"/>
      <c r="AU56" s="12">
        <v>13769</v>
      </c>
      <c r="AV56" s="12"/>
      <c r="AW56" s="12"/>
      <c r="AX56" s="242"/>
      <c r="AY56" s="243"/>
      <c r="AZ56" s="242"/>
      <c r="BA56" s="242"/>
      <c r="BB56" s="244"/>
      <c r="BC56" s="243" t="s">
        <v>630</v>
      </c>
      <c r="BD56" s="243" t="s">
        <v>630</v>
      </c>
      <c r="BE56" s="15">
        <v>13769</v>
      </c>
      <c r="BF56" s="15">
        <v>13024.37</v>
      </c>
      <c r="BG56" s="15">
        <v>744.63</v>
      </c>
      <c r="BH56" s="15">
        <v>13769</v>
      </c>
      <c r="BI56" s="15">
        <v>13024.37</v>
      </c>
      <c r="BJ56" s="242">
        <v>0</v>
      </c>
      <c r="BK56" s="242">
        <v>744.63</v>
      </c>
      <c r="BL56" s="242"/>
      <c r="BM56" s="242">
        <v>2</v>
      </c>
      <c r="BN56" s="242">
        <v>744.6299999999992</v>
      </c>
      <c r="BO56" s="242">
        <v>744.6299999999992</v>
      </c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94">
        <v>744.63</v>
      </c>
      <c r="CC56" s="246" t="s">
        <v>637</v>
      </c>
      <c r="CD56" s="242">
        <v>0</v>
      </c>
      <c r="CE56" s="242">
        <v>0</v>
      </c>
      <c r="CF56" s="242">
        <v>0</v>
      </c>
      <c r="CG56" s="242">
        <v>0</v>
      </c>
      <c r="CH56" s="242">
        <v>0</v>
      </c>
      <c r="CI56" s="247" t="s">
        <v>633</v>
      </c>
      <c r="CJ56" s="248">
        <v>13024.37</v>
      </c>
      <c r="CK56" s="248">
        <v>13024.37</v>
      </c>
      <c r="CL56" s="248">
        <v>13769</v>
      </c>
      <c r="CM56" s="248">
        <v>0</v>
      </c>
    </row>
    <row r="57" spans="1:91" x14ac:dyDescent="0.25">
      <c r="A57" s="231" t="s">
        <v>740</v>
      </c>
      <c r="B57" s="232" t="s">
        <v>741</v>
      </c>
      <c r="C57" s="232" t="s">
        <v>651</v>
      </c>
      <c r="D57" s="233"/>
      <c r="E57" s="234">
        <v>1059.22</v>
      </c>
      <c r="F57" s="235">
        <v>1059.22</v>
      </c>
      <c r="G57" s="236"/>
      <c r="H57" s="237"/>
      <c r="I57" s="238">
        <v>1059.22</v>
      </c>
      <c r="J57" s="239"/>
      <c r="K57" s="240"/>
      <c r="L57" s="8">
        <v>887.65</v>
      </c>
      <c r="M57" s="241">
        <v>887.65</v>
      </c>
      <c r="N57" s="71"/>
      <c r="O57" s="100"/>
      <c r="P57" s="9"/>
      <c r="Q57" s="9">
        <v>171.57000000000005</v>
      </c>
      <c r="R57" s="9"/>
      <c r="S57" s="152">
        <v>45808</v>
      </c>
      <c r="T57" s="10"/>
      <c r="U57" s="23"/>
      <c r="V57" s="11"/>
      <c r="W57" s="11"/>
      <c r="X57" s="8">
        <v>887.65</v>
      </c>
      <c r="Y57" s="9"/>
      <c r="Z57" s="70">
        <v>171.57</v>
      </c>
      <c r="AA57" s="71"/>
      <c r="AB57" s="108"/>
      <c r="AC57" s="9">
        <v>171.57</v>
      </c>
      <c r="AD57" s="9"/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/>
      <c r="AM57" s="8">
        <v>887.65</v>
      </c>
      <c r="AN57" s="9"/>
      <c r="AO57" s="9"/>
      <c r="AP57" s="10"/>
      <c r="AQ57" s="25"/>
      <c r="AR57" s="25"/>
      <c r="AS57" s="25"/>
      <c r="AT57" s="10"/>
      <c r="AU57" s="12">
        <v>1059.22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1059.22</v>
      </c>
      <c r="BF57" s="15">
        <v>887.65</v>
      </c>
      <c r="BG57" s="15">
        <v>171.57</v>
      </c>
      <c r="BH57" s="15">
        <v>1059.22</v>
      </c>
      <c r="BI57" s="15">
        <v>887.65</v>
      </c>
      <c r="BJ57" s="242">
        <v>0</v>
      </c>
      <c r="BK57" s="242">
        <v>171.57</v>
      </c>
      <c r="BL57" s="242"/>
      <c r="BM57" s="242">
        <v>2</v>
      </c>
      <c r="BN57" s="242">
        <v>171.57000000000005</v>
      </c>
      <c r="BO57" s="242">
        <v>171.57000000000005</v>
      </c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94">
        <v>171.57</v>
      </c>
      <c r="CC57" s="246" t="s">
        <v>637</v>
      </c>
      <c r="CD57" s="242">
        <v>0</v>
      </c>
      <c r="CE57" s="242">
        <v>0</v>
      </c>
      <c r="CF57" s="242">
        <v>0</v>
      </c>
      <c r="CG57" s="242">
        <v>0</v>
      </c>
      <c r="CH57" s="242">
        <v>0</v>
      </c>
      <c r="CI57" s="247" t="s">
        <v>633</v>
      </c>
      <c r="CJ57" s="248">
        <v>887.65</v>
      </c>
      <c r="CK57" s="248">
        <v>887.65</v>
      </c>
      <c r="CL57" s="248">
        <v>1059.22</v>
      </c>
      <c r="CM57" s="248">
        <v>0</v>
      </c>
    </row>
    <row r="58" spans="1:91" x14ac:dyDescent="0.25">
      <c r="A58" s="231" t="s">
        <v>742</v>
      </c>
      <c r="B58" s="232" t="s">
        <v>743</v>
      </c>
      <c r="C58" s="232" t="s">
        <v>651</v>
      </c>
      <c r="D58" s="233"/>
      <c r="E58" s="234">
        <v>3001.12</v>
      </c>
      <c r="F58" s="235">
        <v>3001.12</v>
      </c>
      <c r="G58" s="236"/>
      <c r="H58" s="237"/>
      <c r="I58" s="238">
        <v>3001.12</v>
      </c>
      <c r="J58" s="239"/>
      <c r="K58" s="240"/>
      <c r="L58" s="8">
        <v>2904.71</v>
      </c>
      <c r="M58" s="241">
        <v>2948.91</v>
      </c>
      <c r="N58" s="71"/>
      <c r="O58" s="100"/>
      <c r="P58" s="9"/>
      <c r="Q58" s="9">
        <v>52.210000000000036</v>
      </c>
      <c r="R58" s="9"/>
      <c r="S58" s="152">
        <v>45900</v>
      </c>
      <c r="T58" s="10"/>
      <c r="U58" s="23"/>
      <c r="V58" s="11"/>
      <c r="W58" s="11"/>
      <c r="X58" s="8">
        <v>2948.91</v>
      </c>
      <c r="Y58" s="9"/>
      <c r="Z58" s="70">
        <v>52.21</v>
      </c>
      <c r="AA58" s="71"/>
      <c r="AB58" s="108"/>
      <c r="AC58" s="9">
        <v>52.21</v>
      </c>
      <c r="AD58" s="9"/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/>
      <c r="AM58" s="8">
        <v>2948.91</v>
      </c>
      <c r="AN58" s="9"/>
      <c r="AO58" s="9"/>
      <c r="AP58" s="10"/>
      <c r="AQ58" s="25"/>
      <c r="AR58" s="25"/>
      <c r="AS58" s="25"/>
      <c r="AT58" s="10"/>
      <c r="AU58" s="12">
        <v>3001.12</v>
      </c>
      <c r="AV58" s="12"/>
      <c r="AW58" s="12"/>
      <c r="AX58" s="242"/>
      <c r="AY58" s="243"/>
      <c r="AZ58" s="242"/>
      <c r="BA58" s="242"/>
      <c r="BB58" s="244"/>
      <c r="BC58" s="243" t="s">
        <v>630</v>
      </c>
      <c r="BD58" s="243" t="s">
        <v>630</v>
      </c>
      <c r="BE58" s="15">
        <v>3001.12</v>
      </c>
      <c r="BF58" s="15">
        <v>2948.91</v>
      </c>
      <c r="BG58" s="15">
        <v>52.21</v>
      </c>
      <c r="BH58" s="15">
        <v>3001.12</v>
      </c>
      <c r="BI58" s="15">
        <v>2948.91</v>
      </c>
      <c r="BJ58" s="242">
        <v>0</v>
      </c>
      <c r="BK58" s="242">
        <v>52.21</v>
      </c>
      <c r="BL58" s="242"/>
      <c r="BM58" s="242">
        <v>2</v>
      </c>
      <c r="BN58" s="242">
        <v>52.210000000000036</v>
      </c>
      <c r="BO58" s="242">
        <v>52.210000000000036</v>
      </c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94">
        <v>52.21</v>
      </c>
      <c r="CC58" s="246" t="s">
        <v>637</v>
      </c>
      <c r="CD58" s="242">
        <v>0</v>
      </c>
      <c r="CE58" s="242">
        <v>0</v>
      </c>
      <c r="CF58" s="242">
        <v>0</v>
      </c>
      <c r="CG58" s="242">
        <v>0</v>
      </c>
      <c r="CH58" s="242">
        <v>0</v>
      </c>
      <c r="CI58" s="247" t="s">
        <v>633</v>
      </c>
      <c r="CJ58" s="248">
        <v>2948.91</v>
      </c>
      <c r="CK58" s="248">
        <v>2948.91</v>
      </c>
      <c r="CL58" s="248">
        <v>3001.12</v>
      </c>
      <c r="CM58" s="248">
        <v>0</v>
      </c>
    </row>
    <row r="59" spans="1:91" x14ac:dyDescent="0.25">
      <c r="A59" s="231" t="s">
        <v>744</v>
      </c>
      <c r="B59" s="232" t="s">
        <v>745</v>
      </c>
      <c r="C59" s="232" t="s">
        <v>663</v>
      </c>
      <c r="D59" s="233"/>
      <c r="E59" s="234">
        <v>5297</v>
      </c>
      <c r="F59" s="235">
        <v>5297</v>
      </c>
      <c r="G59" s="236"/>
      <c r="H59" s="237"/>
      <c r="I59" s="238">
        <v>5297</v>
      </c>
      <c r="J59" s="239"/>
      <c r="K59" s="240"/>
      <c r="L59" s="8">
        <v>13076.86</v>
      </c>
      <c r="M59" s="241">
        <v>4446.13</v>
      </c>
      <c r="N59" s="71"/>
      <c r="O59" s="100"/>
      <c r="P59" s="9"/>
      <c r="Q59" s="9">
        <v>350</v>
      </c>
      <c r="R59" s="9"/>
      <c r="S59" s="152">
        <v>46022</v>
      </c>
      <c r="T59" s="10"/>
      <c r="U59" s="23"/>
      <c r="V59" s="11"/>
      <c r="W59" s="11"/>
      <c r="X59" s="8">
        <v>4446.13</v>
      </c>
      <c r="Y59" s="9"/>
      <c r="Z59" s="70">
        <v>850.87</v>
      </c>
      <c r="AA59" s="71"/>
      <c r="AB59" s="108"/>
      <c r="AC59" s="9">
        <v>334.65</v>
      </c>
      <c r="AD59" s="9"/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/>
      <c r="AM59" s="8">
        <v>4446.13</v>
      </c>
      <c r="AN59" s="9"/>
      <c r="AO59" s="9"/>
      <c r="AP59" s="10"/>
      <c r="AQ59" s="25"/>
      <c r="AR59" s="25"/>
      <c r="AS59" s="25"/>
      <c r="AT59" s="10"/>
      <c r="AU59" s="12">
        <v>5297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5297</v>
      </c>
      <c r="BF59" s="15">
        <v>4446.13</v>
      </c>
      <c r="BG59" s="15">
        <v>850.87</v>
      </c>
      <c r="BH59" s="15">
        <v>5297</v>
      </c>
      <c r="BI59" s="15">
        <v>4446.13</v>
      </c>
      <c r="BJ59" s="242">
        <v>0</v>
      </c>
      <c r="BK59" s="242">
        <v>334.65</v>
      </c>
      <c r="BL59" s="242"/>
      <c r="BM59" s="242">
        <v>2</v>
      </c>
      <c r="BN59" s="242">
        <v>350</v>
      </c>
      <c r="BO59" s="242">
        <v>350</v>
      </c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94">
        <v>850.87</v>
      </c>
      <c r="CC59" s="246" t="s">
        <v>637</v>
      </c>
      <c r="CD59" s="242">
        <v>0</v>
      </c>
      <c r="CE59" s="242">
        <v>0</v>
      </c>
      <c r="CF59" s="242">
        <v>0</v>
      </c>
      <c r="CG59" s="242">
        <v>0</v>
      </c>
      <c r="CH59" s="242">
        <v>0</v>
      </c>
      <c r="CI59" s="247" t="s">
        <v>633</v>
      </c>
      <c r="CJ59" s="248">
        <v>4446.13</v>
      </c>
      <c r="CK59" s="248">
        <v>4446.13</v>
      </c>
      <c r="CL59" s="248">
        <v>5297</v>
      </c>
      <c r="CM59" s="248">
        <v>0</v>
      </c>
    </row>
    <row r="60" spans="1:91" x14ac:dyDescent="0.25">
      <c r="A60" s="231" t="s">
        <v>746</v>
      </c>
      <c r="B60" s="232" t="s">
        <v>747</v>
      </c>
      <c r="C60" s="232" t="s">
        <v>682</v>
      </c>
      <c r="D60" s="233"/>
      <c r="E60" s="234">
        <v>13433.85</v>
      </c>
      <c r="F60" s="235">
        <v>13433.85</v>
      </c>
      <c r="G60" s="236"/>
      <c r="H60" s="237"/>
      <c r="I60" s="238">
        <v>13433.85</v>
      </c>
      <c r="J60" s="239"/>
      <c r="K60" s="240"/>
      <c r="L60" s="8">
        <v>10161.06</v>
      </c>
      <c r="M60" s="241">
        <v>12421.08</v>
      </c>
      <c r="N60" s="71"/>
      <c r="O60" s="100"/>
      <c r="P60" s="9"/>
      <c r="Q60" s="9">
        <v>1247.6599999999999</v>
      </c>
      <c r="R60" s="9"/>
      <c r="S60" s="152">
        <v>45869</v>
      </c>
      <c r="T60" s="10"/>
      <c r="U60" s="23"/>
      <c r="V60" s="11"/>
      <c r="W60" s="11"/>
      <c r="X60" s="8">
        <v>12421.08</v>
      </c>
      <c r="Y60" s="9"/>
      <c r="Z60" s="70">
        <v>1012.77</v>
      </c>
      <c r="AA60" s="71"/>
      <c r="AB60" s="108"/>
      <c r="AC60" s="9">
        <v>1247.6600000000001</v>
      </c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12421.08</v>
      </c>
      <c r="AN60" s="9"/>
      <c r="AO60" s="9"/>
      <c r="AP60" s="10"/>
      <c r="AQ60" s="25"/>
      <c r="AR60" s="25"/>
      <c r="AS60" s="25"/>
      <c r="AT60" s="10"/>
      <c r="AU60" s="12">
        <v>13433.85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13433.85</v>
      </c>
      <c r="BF60" s="15">
        <v>12421.08</v>
      </c>
      <c r="BG60" s="15">
        <v>1012.77</v>
      </c>
      <c r="BH60" s="15">
        <v>13433.85</v>
      </c>
      <c r="BI60" s="15">
        <v>12421.08</v>
      </c>
      <c r="BJ60" s="242">
        <v>0</v>
      </c>
      <c r="BK60" s="242">
        <v>1247.6600000000001</v>
      </c>
      <c r="BL60" s="242"/>
      <c r="BM60" s="242">
        <v>2</v>
      </c>
      <c r="BN60" s="242">
        <v>1247.6599999999999</v>
      </c>
      <c r="BO60" s="242">
        <v>1247.6599999999999</v>
      </c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94">
        <v>1012.77</v>
      </c>
      <c r="CC60" s="246" t="s">
        <v>637</v>
      </c>
      <c r="CD60" s="242">
        <v>0</v>
      </c>
      <c r="CE60" s="242">
        <v>0</v>
      </c>
      <c r="CF60" s="242">
        <v>0</v>
      </c>
      <c r="CG60" s="242">
        <v>0</v>
      </c>
      <c r="CH60" s="242">
        <v>0</v>
      </c>
      <c r="CI60" s="247" t="s">
        <v>633</v>
      </c>
      <c r="CJ60" s="248">
        <v>12421.08</v>
      </c>
      <c r="CK60" s="248">
        <v>12421.08</v>
      </c>
      <c r="CL60" s="248">
        <v>13433.85</v>
      </c>
      <c r="CM60" s="248">
        <v>0</v>
      </c>
    </row>
    <row r="61" spans="1:91" x14ac:dyDescent="0.25">
      <c r="A61" s="231" t="s">
        <v>748</v>
      </c>
      <c r="B61" s="232" t="s">
        <v>749</v>
      </c>
      <c r="C61" s="232" t="s">
        <v>651</v>
      </c>
      <c r="D61" s="233"/>
      <c r="E61" s="234">
        <v>5626.78</v>
      </c>
      <c r="F61" s="235">
        <v>5626.78</v>
      </c>
      <c r="G61" s="236"/>
      <c r="H61" s="237"/>
      <c r="I61" s="238">
        <v>5626.78</v>
      </c>
      <c r="J61" s="239"/>
      <c r="K61" s="240"/>
      <c r="L61" s="8">
        <v>4725.28</v>
      </c>
      <c r="M61" s="241">
        <v>4725.28</v>
      </c>
      <c r="N61" s="71"/>
      <c r="O61" s="100"/>
      <c r="P61" s="9"/>
      <c r="Q61" s="9">
        <v>901.5</v>
      </c>
      <c r="R61" s="9"/>
      <c r="S61" s="152">
        <v>45900</v>
      </c>
      <c r="T61" s="10"/>
      <c r="U61" s="23"/>
      <c r="V61" s="11"/>
      <c r="W61" s="11"/>
      <c r="X61" s="8">
        <v>4725.28</v>
      </c>
      <c r="Y61" s="9"/>
      <c r="Z61" s="70">
        <v>901.5</v>
      </c>
      <c r="AA61" s="71"/>
      <c r="AB61" s="108"/>
      <c r="AC61" s="9">
        <v>901.5</v>
      </c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4725.28</v>
      </c>
      <c r="AN61" s="9"/>
      <c r="AO61" s="9"/>
      <c r="AP61" s="10"/>
      <c r="AQ61" s="25"/>
      <c r="AR61" s="25"/>
      <c r="AS61" s="25"/>
      <c r="AT61" s="10"/>
      <c r="AU61" s="12">
        <v>5626.78</v>
      </c>
      <c r="AV61" s="12"/>
      <c r="AW61" s="12"/>
      <c r="AX61" s="242"/>
      <c r="AY61" s="243"/>
      <c r="AZ61" s="242"/>
      <c r="BA61" s="242"/>
      <c r="BB61" s="244"/>
      <c r="BC61" s="243" t="s">
        <v>630</v>
      </c>
      <c r="BD61" s="243" t="s">
        <v>630</v>
      </c>
      <c r="BE61" s="15">
        <v>5626.78</v>
      </c>
      <c r="BF61" s="15">
        <v>4725.28</v>
      </c>
      <c r="BG61" s="15">
        <v>901.5</v>
      </c>
      <c r="BH61" s="15">
        <v>5626.78</v>
      </c>
      <c r="BI61" s="15">
        <v>4725.28</v>
      </c>
      <c r="BJ61" s="242">
        <v>0</v>
      </c>
      <c r="BK61" s="242">
        <v>901.5</v>
      </c>
      <c r="BL61" s="242"/>
      <c r="BM61" s="242">
        <v>2</v>
      </c>
      <c r="BN61" s="242">
        <v>901.5</v>
      </c>
      <c r="BO61" s="242">
        <v>901.5</v>
      </c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94">
        <v>901.5</v>
      </c>
      <c r="CC61" s="246" t="s">
        <v>637</v>
      </c>
      <c r="CD61" s="242">
        <v>0</v>
      </c>
      <c r="CE61" s="242">
        <v>0</v>
      </c>
      <c r="CF61" s="242">
        <v>0</v>
      </c>
      <c r="CG61" s="242">
        <v>0</v>
      </c>
      <c r="CH61" s="242">
        <v>0</v>
      </c>
      <c r="CI61" s="247" t="s">
        <v>633</v>
      </c>
      <c r="CJ61" s="248">
        <v>4725.28</v>
      </c>
      <c r="CK61" s="248">
        <v>4725.28</v>
      </c>
      <c r="CL61" s="248">
        <v>5626.78</v>
      </c>
      <c r="CM61" s="248">
        <v>0</v>
      </c>
    </row>
    <row r="62" spans="1:91" x14ac:dyDescent="0.25">
      <c r="A62" s="231" t="s">
        <v>750</v>
      </c>
      <c r="B62" s="232" t="s">
        <v>751</v>
      </c>
      <c r="C62" s="232" t="s">
        <v>682</v>
      </c>
      <c r="D62" s="233"/>
      <c r="E62" s="234">
        <v>14402.18</v>
      </c>
      <c r="F62" s="235">
        <v>14402.18</v>
      </c>
      <c r="G62" s="236"/>
      <c r="H62" s="237"/>
      <c r="I62" s="238">
        <v>14402.18</v>
      </c>
      <c r="J62" s="239"/>
      <c r="K62" s="240"/>
      <c r="L62" s="8">
        <v>11468.02</v>
      </c>
      <c r="M62" s="241">
        <v>12571.54</v>
      </c>
      <c r="N62" s="71"/>
      <c r="O62" s="100"/>
      <c r="P62" s="9"/>
      <c r="Q62" s="9">
        <v>2171.92</v>
      </c>
      <c r="R62" s="9"/>
      <c r="S62" s="152">
        <v>45930</v>
      </c>
      <c r="T62" s="10"/>
      <c r="U62" s="23"/>
      <c r="V62" s="11"/>
      <c r="W62" s="11"/>
      <c r="X62" s="8">
        <v>12571.54</v>
      </c>
      <c r="Y62" s="9"/>
      <c r="Z62" s="70">
        <v>1830.64</v>
      </c>
      <c r="AA62" s="71"/>
      <c r="AB62" s="108"/>
      <c r="AC62" s="9">
        <v>2171.92</v>
      </c>
      <c r="AD62" s="9"/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/>
      <c r="AM62" s="8">
        <v>12571.54</v>
      </c>
      <c r="AN62" s="9"/>
      <c r="AO62" s="9"/>
      <c r="AP62" s="10"/>
      <c r="AQ62" s="25"/>
      <c r="AR62" s="25"/>
      <c r="AS62" s="25"/>
      <c r="AT62" s="10"/>
      <c r="AU62" s="12">
        <v>14402.18</v>
      </c>
      <c r="AV62" s="12"/>
      <c r="AW62" s="12"/>
      <c r="AX62" s="242"/>
      <c r="AY62" s="243"/>
      <c r="AZ62" s="242"/>
      <c r="BA62" s="242"/>
      <c r="BB62" s="244"/>
      <c r="BC62" s="243" t="s">
        <v>630</v>
      </c>
      <c r="BD62" s="243" t="s">
        <v>630</v>
      </c>
      <c r="BE62" s="15">
        <v>14402.18</v>
      </c>
      <c r="BF62" s="15">
        <v>12571.54</v>
      </c>
      <c r="BG62" s="15">
        <v>1830.64</v>
      </c>
      <c r="BH62" s="15">
        <v>14402.18</v>
      </c>
      <c r="BI62" s="15">
        <v>12571.54</v>
      </c>
      <c r="BJ62" s="242">
        <v>0</v>
      </c>
      <c r="BK62" s="242">
        <v>2171.92</v>
      </c>
      <c r="BL62" s="242"/>
      <c r="BM62" s="242">
        <v>2</v>
      </c>
      <c r="BN62" s="242">
        <v>2171.92</v>
      </c>
      <c r="BO62" s="242">
        <v>2934.16</v>
      </c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94">
        <v>1830.64</v>
      </c>
      <c r="CC62" s="246" t="s">
        <v>637</v>
      </c>
      <c r="CD62" s="242">
        <v>0</v>
      </c>
      <c r="CE62" s="242">
        <v>0</v>
      </c>
      <c r="CF62" s="242">
        <v>0</v>
      </c>
      <c r="CG62" s="242">
        <v>0</v>
      </c>
      <c r="CH62" s="242">
        <v>0</v>
      </c>
      <c r="CI62" s="247" t="s">
        <v>633</v>
      </c>
      <c r="CJ62" s="248">
        <v>12571.54</v>
      </c>
      <c r="CK62" s="248">
        <v>12571.54</v>
      </c>
      <c r="CL62" s="248">
        <v>14402.18</v>
      </c>
      <c r="CM62" s="248">
        <v>0</v>
      </c>
    </row>
    <row r="63" spans="1:91" x14ac:dyDescent="0.25">
      <c r="A63" s="231" t="s">
        <v>752</v>
      </c>
      <c r="B63" s="232" t="s">
        <v>753</v>
      </c>
      <c r="C63" s="232" t="s">
        <v>651</v>
      </c>
      <c r="D63" s="233"/>
      <c r="E63" s="234">
        <v>2868.6</v>
      </c>
      <c r="F63" s="235">
        <v>2868.6</v>
      </c>
      <c r="G63" s="236"/>
      <c r="H63" s="237"/>
      <c r="I63" s="238">
        <v>2868.6</v>
      </c>
      <c r="J63" s="239"/>
      <c r="K63" s="240"/>
      <c r="L63" s="8">
        <v>2435.7800000000002</v>
      </c>
      <c r="M63" s="241">
        <v>2435.7800000000002</v>
      </c>
      <c r="N63" s="71"/>
      <c r="O63" s="100"/>
      <c r="P63" s="9"/>
      <c r="Q63" s="9">
        <v>432.81999999999971</v>
      </c>
      <c r="R63" s="9"/>
      <c r="S63" s="152">
        <v>45930</v>
      </c>
      <c r="T63" s="10"/>
      <c r="U63" s="23"/>
      <c r="V63" s="11"/>
      <c r="W63" s="11"/>
      <c r="X63" s="8">
        <v>2435.7800000000002</v>
      </c>
      <c r="Y63" s="9"/>
      <c r="Z63" s="70">
        <v>432.82</v>
      </c>
      <c r="AA63" s="71"/>
      <c r="AB63" s="108"/>
      <c r="AC63" s="9">
        <v>432.82</v>
      </c>
      <c r="AD63" s="9"/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/>
      <c r="AM63" s="8">
        <v>2435.7800000000002</v>
      </c>
      <c r="AN63" s="9"/>
      <c r="AO63" s="9"/>
      <c r="AP63" s="10"/>
      <c r="AQ63" s="25"/>
      <c r="AR63" s="25"/>
      <c r="AS63" s="25"/>
      <c r="AT63" s="10"/>
      <c r="AU63" s="12">
        <v>2868.6</v>
      </c>
      <c r="AV63" s="12"/>
      <c r="AW63" s="12"/>
      <c r="AX63" s="242"/>
      <c r="AY63" s="243"/>
      <c r="AZ63" s="242"/>
      <c r="BA63" s="242"/>
      <c r="BB63" s="244"/>
      <c r="BC63" s="243" t="s">
        <v>630</v>
      </c>
      <c r="BD63" s="243" t="s">
        <v>630</v>
      </c>
      <c r="BE63" s="15">
        <v>2868.6</v>
      </c>
      <c r="BF63" s="15">
        <v>2435.7800000000002</v>
      </c>
      <c r="BG63" s="15">
        <v>432.82</v>
      </c>
      <c r="BH63" s="15">
        <v>2868.6</v>
      </c>
      <c r="BI63" s="15">
        <v>2435.7800000000002</v>
      </c>
      <c r="BJ63" s="242">
        <v>0</v>
      </c>
      <c r="BK63" s="242">
        <v>432.82</v>
      </c>
      <c r="BL63" s="242"/>
      <c r="BM63" s="242">
        <v>2</v>
      </c>
      <c r="BN63" s="242">
        <v>432.81999999999971</v>
      </c>
      <c r="BO63" s="242">
        <v>432.81999999999971</v>
      </c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94">
        <v>432.82</v>
      </c>
      <c r="CC63" s="246" t="s">
        <v>637</v>
      </c>
      <c r="CD63" s="242">
        <v>0</v>
      </c>
      <c r="CE63" s="242">
        <v>0</v>
      </c>
      <c r="CF63" s="242">
        <v>0</v>
      </c>
      <c r="CG63" s="242">
        <v>0</v>
      </c>
      <c r="CH63" s="242">
        <v>0</v>
      </c>
      <c r="CI63" s="247" t="s">
        <v>633</v>
      </c>
      <c r="CJ63" s="248">
        <v>2435.7800000000002</v>
      </c>
      <c r="CK63" s="248">
        <v>2435.7800000000002</v>
      </c>
      <c r="CL63" s="248">
        <v>2868.6</v>
      </c>
      <c r="CM63" s="248">
        <v>0</v>
      </c>
    </row>
    <row r="64" spans="1:91" x14ac:dyDescent="0.25">
      <c r="A64" s="231" t="s">
        <v>754</v>
      </c>
      <c r="B64" s="232" t="s">
        <v>755</v>
      </c>
      <c r="C64" s="232" t="s">
        <v>682</v>
      </c>
      <c r="D64" s="233"/>
      <c r="E64" s="234">
        <v>17765.14</v>
      </c>
      <c r="F64" s="235">
        <v>17765.14</v>
      </c>
      <c r="G64" s="236"/>
      <c r="H64" s="237"/>
      <c r="I64" s="238">
        <v>17765.14</v>
      </c>
      <c r="J64" s="239"/>
      <c r="K64" s="240"/>
      <c r="L64" s="8">
        <v>14874.36</v>
      </c>
      <c r="M64" s="241">
        <v>14874.36</v>
      </c>
      <c r="N64" s="71"/>
      <c r="O64" s="100"/>
      <c r="P64" s="9"/>
      <c r="Q64" s="9">
        <v>3065.5599999999995</v>
      </c>
      <c r="R64" s="9"/>
      <c r="S64" s="152">
        <v>45991</v>
      </c>
      <c r="T64" s="10"/>
      <c r="U64" s="23"/>
      <c r="V64" s="11"/>
      <c r="W64" s="11"/>
      <c r="X64" s="8">
        <v>14874.36</v>
      </c>
      <c r="Y64" s="9"/>
      <c r="Z64" s="70">
        <v>2890.78</v>
      </c>
      <c r="AA64" s="71"/>
      <c r="AB64" s="108"/>
      <c r="AC64" s="9">
        <v>3065.56</v>
      </c>
      <c r="AD64" s="9"/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/>
      <c r="AM64" s="8">
        <v>14874.36</v>
      </c>
      <c r="AN64" s="9"/>
      <c r="AO64" s="9"/>
      <c r="AP64" s="10"/>
      <c r="AQ64" s="25"/>
      <c r="AR64" s="25"/>
      <c r="AS64" s="25"/>
      <c r="AT64" s="10"/>
      <c r="AU64" s="12">
        <v>17765.14</v>
      </c>
      <c r="AV64" s="12"/>
      <c r="AW64" s="12"/>
      <c r="AX64" s="242"/>
      <c r="AY64" s="243"/>
      <c r="AZ64" s="242"/>
      <c r="BA64" s="242"/>
      <c r="BB64" s="244"/>
      <c r="BC64" s="243" t="s">
        <v>630</v>
      </c>
      <c r="BD64" s="243" t="s">
        <v>630</v>
      </c>
      <c r="BE64" s="15">
        <v>17765.14</v>
      </c>
      <c r="BF64" s="15">
        <v>14874.36</v>
      </c>
      <c r="BG64" s="15">
        <v>2890.78</v>
      </c>
      <c r="BH64" s="15">
        <v>17765.14</v>
      </c>
      <c r="BI64" s="15">
        <v>14874.36</v>
      </c>
      <c r="BJ64" s="242">
        <v>0</v>
      </c>
      <c r="BK64" s="242">
        <v>3065.56</v>
      </c>
      <c r="BL64" s="242"/>
      <c r="BM64" s="242">
        <v>2</v>
      </c>
      <c r="BN64" s="242">
        <v>3065.5599999999995</v>
      </c>
      <c r="BO64" s="242">
        <v>0</v>
      </c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94">
        <v>2890.78</v>
      </c>
      <c r="CC64" s="246" t="s">
        <v>637</v>
      </c>
      <c r="CD64" s="242">
        <v>0</v>
      </c>
      <c r="CE64" s="242">
        <v>0</v>
      </c>
      <c r="CF64" s="242">
        <v>0</v>
      </c>
      <c r="CG64" s="242">
        <v>0</v>
      </c>
      <c r="CH64" s="242">
        <v>0</v>
      </c>
      <c r="CI64" s="247" t="s">
        <v>633</v>
      </c>
      <c r="CJ64" s="248">
        <v>14874.36</v>
      </c>
      <c r="CK64" s="248">
        <v>14874.36</v>
      </c>
      <c r="CL64" s="248">
        <v>17765.14</v>
      </c>
      <c r="CM64" s="248">
        <v>0</v>
      </c>
    </row>
    <row r="65" spans="1:91" x14ac:dyDescent="0.25">
      <c r="A65" s="231" t="s">
        <v>756</v>
      </c>
      <c r="B65" s="232" t="s">
        <v>757</v>
      </c>
      <c r="C65" s="232" t="s">
        <v>651</v>
      </c>
      <c r="D65" s="233"/>
      <c r="E65" s="234">
        <v>4064.54</v>
      </c>
      <c r="F65" s="235">
        <v>4064.54</v>
      </c>
      <c r="G65" s="236"/>
      <c r="H65" s="237"/>
      <c r="I65" s="238">
        <v>4064.54</v>
      </c>
      <c r="J65" s="239"/>
      <c r="K65" s="240"/>
      <c r="L65" s="8">
        <v>3514.84</v>
      </c>
      <c r="M65" s="241">
        <v>3514.84</v>
      </c>
      <c r="N65" s="71"/>
      <c r="O65" s="100"/>
      <c r="P65" s="9"/>
      <c r="Q65" s="9">
        <v>549.69999999999982</v>
      </c>
      <c r="R65" s="9"/>
      <c r="S65" s="152">
        <v>45991</v>
      </c>
      <c r="T65" s="10"/>
      <c r="U65" s="23"/>
      <c r="V65" s="11"/>
      <c r="W65" s="11"/>
      <c r="X65" s="8">
        <v>3514.84</v>
      </c>
      <c r="Y65" s="9"/>
      <c r="Z65" s="70">
        <v>549.70000000000005</v>
      </c>
      <c r="AA65" s="71"/>
      <c r="AB65" s="108"/>
      <c r="AC65" s="9">
        <v>549.70000000000005</v>
      </c>
      <c r="AD65" s="9"/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/>
      <c r="AM65" s="8">
        <v>3514.84</v>
      </c>
      <c r="AN65" s="9"/>
      <c r="AO65" s="9"/>
      <c r="AP65" s="10"/>
      <c r="AQ65" s="25"/>
      <c r="AR65" s="25"/>
      <c r="AS65" s="25"/>
      <c r="AT65" s="10"/>
      <c r="AU65" s="12">
        <v>4064.54</v>
      </c>
      <c r="AV65" s="12"/>
      <c r="AW65" s="12"/>
      <c r="AX65" s="242"/>
      <c r="AY65" s="243"/>
      <c r="AZ65" s="242"/>
      <c r="BA65" s="242"/>
      <c r="BB65" s="244"/>
      <c r="BC65" s="243" t="s">
        <v>630</v>
      </c>
      <c r="BD65" s="243" t="s">
        <v>630</v>
      </c>
      <c r="BE65" s="15">
        <v>4064.54</v>
      </c>
      <c r="BF65" s="15">
        <v>3514.84</v>
      </c>
      <c r="BG65" s="15">
        <v>549.70000000000005</v>
      </c>
      <c r="BH65" s="15">
        <v>4064.54</v>
      </c>
      <c r="BI65" s="15">
        <v>3514.84</v>
      </c>
      <c r="BJ65" s="242">
        <v>0</v>
      </c>
      <c r="BK65" s="242">
        <v>549.70000000000005</v>
      </c>
      <c r="BL65" s="242"/>
      <c r="BM65" s="242">
        <v>2</v>
      </c>
      <c r="BN65" s="242">
        <v>549.69999999999982</v>
      </c>
      <c r="BO65" s="242">
        <v>0</v>
      </c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94">
        <v>549.70000000000005</v>
      </c>
      <c r="CC65" s="246" t="s">
        <v>637</v>
      </c>
      <c r="CD65" s="242">
        <v>0</v>
      </c>
      <c r="CE65" s="242">
        <v>0</v>
      </c>
      <c r="CF65" s="242">
        <v>0</v>
      </c>
      <c r="CG65" s="242">
        <v>0</v>
      </c>
      <c r="CH65" s="242">
        <v>0</v>
      </c>
      <c r="CI65" s="247" t="s">
        <v>633</v>
      </c>
      <c r="CJ65" s="248">
        <v>3514.84</v>
      </c>
      <c r="CK65" s="248">
        <v>3514.84</v>
      </c>
      <c r="CL65" s="248">
        <v>4064.54</v>
      </c>
      <c r="CM65" s="248">
        <v>0</v>
      </c>
    </row>
    <row r="66" spans="1:91" x14ac:dyDescent="0.25">
      <c r="A66" s="231" t="s">
        <v>758</v>
      </c>
      <c r="B66" s="232" t="s">
        <v>759</v>
      </c>
      <c r="C66" s="232" t="s">
        <v>651</v>
      </c>
      <c r="D66" s="233"/>
      <c r="E66" s="234">
        <v>10001.43</v>
      </c>
      <c r="F66" s="235">
        <v>10001.43</v>
      </c>
      <c r="G66" s="236"/>
      <c r="H66" s="237"/>
      <c r="I66" s="238">
        <v>10001.43</v>
      </c>
      <c r="J66" s="239"/>
      <c r="K66" s="240"/>
      <c r="L66" s="8">
        <v>8585.44</v>
      </c>
      <c r="M66" s="241">
        <v>8585.44</v>
      </c>
      <c r="N66" s="239"/>
      <c r="O66" s="240"/>
      <c r="P66" s="9"/>
      <c r="Q66" s="9"/>
      <c r="R66" s="9"/>
      <c r="S66" s="152">
        <v>46022</v>
      </c>
      <c r="T66" s="10"/>
      <c r="U66" s="23"/>
      <c r="V66" s="11"/>
      <c r="W66" s="11"/>
      <c r="X66" s="8">
        <v>8585.44</v>
      </c>
      <c r="Y66" s="9"/>
      <c r="Z66" s="70">
        <v>1415.99</v>
      </c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/>
      <c r="AM66" s="8">
        <v>8585.44</v>
      </c>
      <c r="AN66" s="9"/>
      <c r="AO66" s="9"/>
      <c r="AP66" s="10"/>
      <c r="AQ66" s="25"/>
      <c r="AR66" s="25"/>
      <c r="AS66" s="25"/>
      <c r="AT66" s="10"/>
      <c r="AU66" s="12">
        <v>10001.43</v>
      </c>
      <c r="AV66" s="12"/>
      <c r="AW66" s="12"/>
      <c r="AX66" s="242"/>
      <c r="AY66" s="243"/>
      <c r="AZ66" s="242"/>
      <c r="BA66" s="242"/>
      <c r="BB66" s="244"/>
      <c r="BC66" s="243" t="s">
        <v>630</v>
      </c>
      <c r="BD66" s="243" t="s">
        <v>630</v>
      </c>
      <c r="BE66" s="15">
        <v>10001.43</v>
      </c>
      <c r="BF66" s="15">
        <v>8585.44</v>
      </c>
      <c r="BG66" s="15">
        <v>1415.99</v>
      </c>
      <c r="BH66" s="15">
        <v>10001.43</v>
      </c>
      <c r="BI66" s="15">
        <v>8585.44</v>
      </c>
      <c r="BJ66" s="242">
        <v>0</v>
      </c>
      <c r="BK66" s="242">
        <v>0</v>
      </c>
      <c r="BL66" s="242"/>
      <c r="BM66" s="242">
        <v>2</v>
      </c>
      <c r="BN66" s="242">
        <v>0</v>
      </c>
      <c r="BO66" s="242">
        <v>0</v>
      </c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94">
        <v>1415.99</v>
      </c>
      <c r="CC66" s="246" t="s">
        <v>637</v>
      </c>
      <c r="CD66" s="242">
        <v>0</v>
      </c>
      <c r="CE66" s="242">
        <v>0</v>
      </c>
      <c r="CF66" s="242">
        <v>0</v>
      </c>
      <c r="CG66" s="242">
        <v>0</v>
      </c>
      <c r="CH66" s="242">
        <v>0</v>
      </c>
      <c r="CI66" s="247" t="s">
        <v>633</v>
      </c>
      <c r="CJ66" s="248">
        <v>8585.44</v>
      </c>
      <c r="CK66" s="248">
        <v>8585.44</v>
      </c>
      <c r="CL66" s="248">
        <v>10001.43</v>
      </c>
      <c r="CM66" s="248">
        <v>0</v>
      </c>
    </row>
    <row r="67" spans="1:91" x14ac:dyDescent="0.25">
      <c r="A67" s="231"/>
      <c r="B67" s="120" t="s">
        <v>760</v>
      </c>
      <c r="C67" s="232"/>
      <c r="D67" s="233"/>
      <c r="E67" s="279">
        <f>SUM(E32:E66)</f>
        <v>24328150.319999997</v>
      </c>
      <c r="F67" s="268">
        <f>SUM(F32:F66)</f>
        <v>24374027.699999996</v>
      </c>
      <c r="G67" s="236"/>
      <c r="H67" s="237"/>
      <c r="I67" s="280">
        <f>SUM(I32:I66)</f>
        <v>24381266.32</v>
      </c>
      <c r="J67" s="239"/>
      <c r="K67" s="240"/>
      <c r="L67" s="272">
        <f>SUM(L32:L66)</f>
        <v>22795440.640000001</v>
      </c>
      <c r="M67" s="281">
        <f>SUM(M32:M66)</f>
        <v>23380699.099999998</v>
      </c>
      <c r="N67" s="71"/>
      <c r="O67" s="100"/>
      <c r="P67" s="270">
        <f>SUM(P32:P66)</f>
        <v>0</v>
      </c>
      <c r="Q67" s="270">
        <f>SUM(Q32:Q66)</f>
        <v>1099491.3499999992</v>
      </c>
      <c r="R67" s="270">
        <f>SUM(R32:R66)</f>
        <v>0</v>
      </c>
      <c r="S67" s="152"/>
      <c r="T67" s="10"/>
      <c r="U67" s="23"/>
      <c r="V67" s="271">
        <f>SUM(V32:V66)</f>
        <v>0</v>
      </c>
      <c r="W67" s="271">
        <f>SUM(W32:W66)</f>
        <v>0</v>
      </c>
      <c r="X67" s="272">
        <f>SUM(X32:X66)</f>
        <v>23380699.099999998</v>
      </c>
      <c r="Y67" s="270">
        <f>SUM(Y32:Y66)</f>
        <v>0</v>
      </c>
      <c r="Z67" s="282">
        <f>SUM(Z32:Z66)</f>
        <v>1000567.2199999996</v>
      </c>
      <c r="AA67" s="71"/>
      <c r="AB67" s="108"/>
      <c r="AC67" s="270">
        <f>SUM(AC32:AC66)</f>
        <v>1061760.2899999996</v>
      </c>
      <c r="AD67" s="270">
        <f>SUM(AD32:AD66)</f>
        <v>0</v>
      </c>
      <c r="AE67" s="10"/>
      <c r="AF67" s="24"/>
      <c r="AG67" s="271">
        <f>SUM(AG32:AG66)</f>
        <v>17348156.640000001</v>
      </c>
      <c r="AH67" s="272">
        <f>SUM(AH32:AH66)</f>
        <v>16400632.119999999</v>
      </c>
      <c r="AI67" s="270">
        <f>SUM(AI32:AI66)</f>
        <v>947524.5199999999</v>
      </c>
      <c r="AJ67" s="270">
        <f>SUM(AJ32:AJ66)</f>
        <v>947524.5199999999</v>
      </c>
      <c r="AK67" s="10"/>
      <c r="AL67" s="271">
        <f>SUM(AL32:AL66)</f>
        <v>0</v>
      </c>
      <c r="AM67" s="272">
        <f>SUM(AM32:AM66)</f>
        <v>6980066.9800000032</v>
      </c>
      <c r="AN67" s="270">
        <f>SUM(AN32:AN66)</f>
        <v>0</v>
      </c>
      <c r="AO67" s="270">
        <f>SUM(AO32:AO66)</f>
        <v>0</v>
      </c>
      <c r="AP67" s="10"/>
      <c r="AQ67" s="283">
        <f>SUM(AQ32:AQ66)</f>
        <v>0</v>
      </c>
      <c r="AR67" s="283">
        <f>SUM(AR32:AR66)</f>
        <v>0</v>
      </c>
      <c r="AS67" s="283">
        <f>SUM(AS32:AS66)</f>
        <v>0</v>
      </c>
      <c r="AT67" s="10"/>
      <c r="AU67" s="284">
        <f>SUM(AU32:AU66)</f>
        <v>24381266.32</v>
      </c>
      <c r="AV67" s="284">
        <f>SUM(AV32:AV66)</f>
        <v>0</v>
      </c>
      <c r="AW67" s="284">
        <f>SUM(AW32:AW66)</f>
        <v>0</v>
      </c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120" t="s">
        <v>761</v>
      </c>
      <c r="C69" s="232"/>
      <c r="D69" s="233"/>
      <c r="E69" s="279">
        <f>SUM(E7:E68)/2</f>
        <v>143641173.69</v>
      </c>
      <c r="F69" s="268">
        <f>SUM(F7:F68)/2</f>
        <v>144170944.56</v>
      </c>
      <c r="G69" s="236"/>
      <c r="H69" s="237"/>
      <c r="I69" s="280">
        <f>SUM(I7:I68)/2</f>
        <v>144674850.91</v>
      </c>
      <c r="J69" s="239"/>
      <c r="K69" s="240"/>
      <c r="L69" s="272">
        <f>SUM(L7:L68)/2</f>
        <v>134288571.24000004</v>
      </c>
      <c r="M69" s="281">
        <f>SUM(M7:M68)/2</f>
        <v>135826095.33000004</v>
      </c>
      <c r="N69" s="71"/>
      <c r="O69" s="100"/>
      <c r="P69" s="270">
        <f>SUM(P7:P68)/2</f>
        <v>0</v>
      </c>
      <c r="Q69" s="270">
        <f>SUM(Q7:Q68)/2</f>
        <v>8941911.860000005</v>
      </c>
      <c r="R69" s="270">
        <f>SUM(R7:R68)/2</f>
        <v>0</v>
      </c>
      <c r="S69" s="152"/>
      <c r="T69" s="10"/>
      <c r="U69" s="23"/>
      <c r="V69" s="271">
        <f>SUM(V7:V68)/2</f>
        <v>0</v>
      </c>
      <c r="W69" s="271">
        <f>SUM(W7:W68)/2</f>
        <v>0</v>
      </c>
      <c r="X69" s="272">
        <f>SUM(X7:X68)/2</f>
        <v>112433840.95000005</v>
      </c>
      <c r="Y69" s="270">
        <f>SUM(Y7:Y68)/2</f>
        <v>0</v>
      </c>
      <c r="Z69" s="282">
        <f>SUM(Z7:Z68)/2</f>
        <v>7941175.9700000044</v>
      </c>
      <c r="AA69" s="71"/>
      <c r="AB69" s="108"/>
      <c r="AC69" s="270">
        <f>SUM(AC7:AC68)/2</f>
        <v>7659811.4800000023</v>
      </c>
      <c r="AD69" s="270">
        <f>SUM(AD7:AD68)/2</f>
        <v>0</v>
      </c>
      <c r="AE69" s="10"/>
      <c r="AF69" s="24"/>
      <c r="AG69" s="271">
        <f>SUM(AG7:AG68)/2</f>
        <v>73138823.780000001</v>
      </c>
      <c r="AH69" s="272">
        <f>SUM(AH7:AH68)/2</f>
        <v>67550704.659999996</v>
      </c>
      <c r="AI69" s="270">
        <f>SUM(AI7:AI68)/2</f>
        <v>5588119.1199999982</v>
      </c>
      <c r="AJ69" s="270">
        <f>SUM(AJ7:AJ68)/2</f>
        <v>5588119.1199999982</v>
      </c>
      <c r="AK69" s="10"/>
      <c r="AL69" s="271">
        <f>SUM(AL7:AL68)/2</f>
        <v>0</v>
      </c>
      <c r="AM69" s="272">
        <f>SUM(AM7:AM68)/2</f>
        <v>44883136.289999999</v>
      </c>
      <c r="AN69" s="270">
        <f>SUM(AN7:AN68)/2</f>
        <v>0</v>
      </c>
      <c r="AO69" s="270">
        <f>SUM(AO7:AO68)/2</f>
        <v>0</v>
      </c>
      <c r="AP69" s="10"/>
      <c r="AQ69" s="283">
        <f>SUM(AQ7:AQ68)/2</f>
        <v>0</v>
      </c>
      <c r="AR69" s="283">
        <f>SUM(AR7:AR68)/2</f>
        <v>0</v>
      </c>
      <c r="AS69" s="283">
        <f>SUM(AS7:AS68)/2</f>
        <v>0</v>
      </c>
      <c r="AT69" s="10"/>
      <c r="AU69" s="284">
        <f>SUM(AU7:AU68)/2</f>
        <v>121279134.42</v>
      </c>
      <c r="AV69" s="284">
        <f>SUM(AV7:AV68)/2</f>
        <v>0</v>
      </c>
      <c r="AW69" s="284">
        <f>SUM(AW7:AW68)/2</f>
        <v>0</v>
      </c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86"/>
      <c r="B71" s="285" t="s">
        <v>635</v>
      </c>
      <c r="C71" s="120"/>
      <c r="D71" s="267"/>
      <c r="E71" s="279">
        <f>SUMIF(BM8:BM71,1, E8:E71)</f>
        <v>119313023.37</v>
      </c>
      <c r="F71" s="268">
        <f>SUMIF(BM8:BM71,1, F8:F71)</f>
        <v>119796916.86</v>
      </c>
      <c r="G71" s="287"/>
      <c r="H71" s="104"/>
      <c r="I71" s="280">
        <f>SUMIF(BM8:BM71,1, I8:I71)</f>
        <v>120293584.59</v>
      </c>
      <c r="J71" s="288"/>
      <c r="K71" s="98"/>
      <c r="L71" s="272">
        <f>SUMIF(BM8:BM71,1, L8:L71)</f>
        <v>111493130.59999999</v>
      </c>
      <c r="M71" s="281">
        <f>SUMIF(BM8:BM71,1, M8:M71)</f>
        <v>112445396.22999999</v>
      </c>
      <c r="N71" s="289"/>
      <c r="O71" s="99"/>
      <c r="P71" s="270">
        <f>SUMIF(BM8:BM71,1, P8:P71)</f>
        <v>0</v>
      </c>
      <c r="Q71" s="270">
        <f>SUMIF(BM8:BM71,1, Q8:Q71)</f>
        <v>7842420.5099999998</v>
      </c>
      <c r="R71" s="270">
        <f>SUMIF(BM8:BM71,1, R8:R71)</f>
        <v>0</v>
      </c>
      <c r="S71" s="290"/>
      <c r="T71" s="291"/>
      <c r="U71" s="292"/>
      <c r="V71" s="271">
        <f>SUMIF(BM8:BM71,1, V8:V71)</f>
        <v>0</v>
      </c>
      <c r="W71" s="271">
        <f>SUMIF(BM8:BM71,1, W8:W71)</f>
        <v>0</v>
      </c>
      <c r="X71" s="272">
        <f>SUMIF(BM8:BM71,1, X8:X71)</f>
        <v>89053141.850000009</v>
      </c>
      <c r="Y71" s="270">
        <f>SUMIF(BM8:BM71,1, Y8:Y71)</f>
        <v>0</v>
      </c>
      <c r="Z71" s="282">
        <f>SUMIF(BM8:BM71,1, Z8:Z71)</f>
        <v>6940608.7500000019</v>
      </c>
      <c r="AA71" s="289"/>
      <c r="AB71" s="107"/>
      <c r="AC71" s="270">
        <f>SUMIF(BM8:BM71,1, AC8:AC71)</f>
        <v>6598051.1899999995</v>
      </c>
      <c r="AD71" s="270">
        <f>SUMIF(BM8:BM71,1, AD8:AD71)</f>
        <v>0</v>
      </c>
      <c r="AE71" s="291"/>
      <c r="AF71" s="293"/>
      <c r="AG71" s="271">
        <f>SUMIF(BM8:BM71,1, AG8:AG71)</f>
        <v>55790667.140000001</v>
      </c>
      <c r="AH71" s="272">
        <f>SUMIF(BM8:BM71,1, AH8:AH71)</f>
        <v>51150072.540000007</v>
      </c>
      <c r="AI71" s="270">
        <f>SUMIF(BM8:BM71,1, AI8:AI71)</f>
        <v>4640594.5999999996</v>
      </c>
      <c r="AJ71" s="270">
        <f>SUMIF(BM8:BM71,1, AJ8:AJ71)</f>
        <v>4640594.5999999996</v>
      </c>
      <c r="AK71" s="291"/>
      <c r="AL71" s="271">
        <f>SUMIF(BM8:BM71,1, AL8:AL71)</f>
        <v>0</v>
      </c>
      <c r="AM71" s="272">
        <f>SUMIF(BM8:BM71,1, AM8:AM71)</f>
        <v>37903069.309999995</v>
      </c>
      <c r="AN71" s="270">
        <f>SUMIF(BM8:BM71,1, AN8:AN71)</f>
        <v>0</v>
      </c>
      <c r="AO71" s="270">
        <f>SUMIF(BM8:BM71,1, AO8:AO71)</f>
        <v>0</v>
      </c>
      <c r="AP71" s="291"/>
      <c r="AQ71" s="283">
        <f>SUMIF(BM8:BM71,1, AQ8:AQ71)</f>
        <v>0</v>
      </c>
      <c r="AR71" s="283">
        <f>SUMIF(BM8:BM71,1, AR8:AR71)</f>
        <v>0</v>
      </c>
      <c r="AS71" s="283">
        <f>SUMIF(BM8:BM71,1, AS8:AS71)</f>
        <v>0</v>
      </c>
      <c r="AT71" s="291"/>
      <c r="AU71" s="284">
        <f>SUMIF(BM8:BM71,1, AU8:AU71)</f>
        <v>96897868.100000009</v>
      </c>
      <c r="AV71" s="284">
        <f>SUMIF(BM8:BM71,1, AV8:AV71)</f>
        <v>0</v>
      </c>
      <c r="AW71" s="284">
        <f>SUMIF(BM8:BM71,1, AW8:AW71)</f>
        <v>0</v>
      </c>
      <c r="AX71" s="15"/>
      <c r="AY71" s="274"/>
      <c r="AZ71" s="15"/>
      <c r="BA71" s="15"/>
      <c r="BB71" s="275"/>
      <c r="BC71" s="274"/>
      <c r="BD71" s="274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298"/>
      <c r="BU71" s="298"/>
      <c r="BV71" s="298"/>
      <c r="BW71" s="298"/>
      <c r="BX71" s="15"/>
      <c r="BY71" s="15"/>
      <c r="BZ71" s="294"/>
      <c r="CA71" s="294"/>
      <c r="CB71" s="294"/>
      <c r="CC71" s="276"/>
      <c r="CD71" s="15"/>
      <c r="CE71" s="15"/>
      <c r="CF71" s="15"/>
      <c r="CG71" s="15"/>
      <c r="CH71" s="15"/>
      <c r="CI71" s="295"/>
      <c r="CJ71" s="277"/>
      <c r="CK71" s="277"/>
      <c r="CL71" s="277"/>
      <c r="CM71" s="277"/>
    </row>
    <row r="72" spans="1:91" x14ac:dyDescent="0.25">
      <c r="A72" s="286"/>
      <c r="B72" s="285" t="s">
        <v>636</v>
      </c>
      <c r="C72" s="120"/>
      <c r="D72" s="267"/>
      <c r="E72" s="279">
        <f>SUMIF(BM8:BM71,2, E8:E71)</f>
        <v>24328150.319999997</v>
      </c>
      <c r="F72" s="268">
        <f>SUMIF(BM8:BM71,2, F8:F71)</f>
        <v>24374027.699999996</v>
      </c>
      <c r="G72" s="287"/>
      <c r="H72" s="104"/>
      <c r="I72" s="280">
        <f>SUMIF(BM8:BM71,2, I8:I71)</f>
        <v>24381266.32</v>
      </c>
      <c r="J72" s="288"/>
      <c r="K72" s="98"/>
      <c r="L72" s="272">
        <f>SUMIF(BM8:BM71,2, L8:L71)</f>
        <v>22795440.640000001</v>
      </c>
      <c r="M72" s="281">
        <f>SUMIF(BM8:BM71,2, M8:M71)</f>
        <v>23380699.099999998</v>
      </c>
      <c r="N72" s="289"/>
      <c r="O72" s="99"/>
      <c r="P72" s="270">
        <f>SUMIF(BM8:BM71,2, P8:P71)</f>
        <v>0</v>
      </c>
      <c r="Q72" s="270">
        <f>SUMIF(BM8:BM71,2, Q8:Q71)</f>
        <v>1099491.3499999992</v>
      </c>
      <c r="R72" s="270">
        <f>SUMIF(BM8:BM71,2, R8:R71)</f>
        <v>0</v>
      </c>
      <c r="S72" s="290"/>
      <c r="T72" s="291"/>
      <c r="U72" s="292"/>
      <c r="V72" s="271">
        <f>SUMIF(BM8:BM71,2, V8:V71)</f>
        <v>0</v>
      </c>
      <c r="W72" s="271">
        <f>SUMIF(BM8:BM71,2, W8:W71)</f>
        <v>0</v>
      </c>
      <c r="X72" s="272">
        <f>SUMIF(BM8:BM71,2, X8:X71)</f>
        <v>23380699.099999998</v>
      </c>
      <c r="Y72" s="270">
        <f>SUMIF(BM8:BM71,2, Y8:Y71)</f>
        <v>0</v>
      </c>
      <c r="Z72" s="282">
        <f>SUMIF(BM8:BM71,2, Z8:Z71)</f>
        <v>1000567.2199999996</v>
      </c>
      <c r="AA72" s="289"/>
      <c r="AB72" s="107"/>
      <c r="AC72" s="270">
        <f>SUMIF(BM8:BM71,2, AC8:AC71)</f>
        <v>1061760.2899999996</v>
      </c>
      <c r="AD72" s="270">
        <f>SUMIF(BM8:BM71,2, AD8:AD71)</f>
        <v>0</v>
      </c>
      <c r="AE72" s="291"/>
      <c r="AF72" s="293"/>
      <c r="AG72" s="271">
        <f>SUMIF(BM8:BM71,2, AG8:AG71)</f>
        <v>17348156.640000001</v>
      </c>
      <c r="AH72" s="272">
        <f>SUMIF(BM8:BM71,2, AH8:AH71)</f>
        <v>16400632.119999999</v>
      </c>
      <c r="AI72" s="270">
        <f>SUMIF(BM8:BM71,2, AI8:AI71)</f>
        <v>947524.5199999999</v>
      </c>
      <c r="AJ72" s="270">
        <f>SUMIF(BM8:BM71,2, AJ8:AJ71)</f>
        <v>947524.5199999999</v>
      </c>
      <c r="AK72" s="291"/>
      <c r="AL72" s="271">
        <f>SUMIF(BM8:BM71,2, AL8:AL71)</f>
        <v>0</v>
      </c>
      <c r="AM72" s="272">
        <f>SUMIF(BM8:BM71,2, AM8:AM71)</f>
        <v>6980066.9800000032</v>
      </c>
      <c r="AN72" s="270">
        <f>SUMIF(BM8:BM71,2, AN8:AN71)</f>
        <v>0</v>
      </c>
      <c r="AO72" s="270">
        <f>SUMIF(BM8:BM71,2, AO8:AO71)</f>
        <v>0</v>
      </c>
      <c r="AP72" s="291"/>
      <c r="AQ72" s="283">
        <f>SUMIF(BM8:BM71,2, AQ8:AQ71)</f>
        <v>0</v>
      </c>
      <c r="AR72" s="283">
        <f>SUMIF(BM8:BM71,2, AR8:AR71)</f>
        <v>0</v>
      </c>
      <c r="AS72" s="283">
        <f>SUMIF(BM8:BM71,2, AS8:AS71)</f>
        <v>0</v>
      </c>
      <c r="AT72" s="291"/>
      <c r="AU72" s="284">
        <f>SUMIF(BM8:BM71,2, AU8:AU71)</f>
        <v>24381266.32</v>
      </c>
      <c r="AV72" s="284">
        <f>SUMIF(BM8:BM71,2, AV8:AV71)</f>
        <v>0</v>
      </c>
      <c r="AW72" s="284">
        <f>SUMIF(BM8:BM71,2, AW8:AW71)</f>
        <v>0</v>
      </c>
      <c r="AX72" s="15"/>
      <c r="AY72" s="274"/>
      <c r="AZ72" s="15"/>
      <c r="BA72" s="15"/>
      <c r="BB72" s="275"/>
      <c r="BC72" s="274"/>
      <c r="BD72" s="274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298"/>
      <c r="BU72" s="298"/>
      <c r="BV72" s="298"/>
      <c r="BW72" s="298"/>
      <c r="BX72" s="15"/>
      <c r="BY72" s="15"/>
      <c r="BZ72" s="294"/>
      <c r="CA72" s="294"/>
      <c r="CB72" s="294"/>
      <c r="CC72" s="276"/>
      <c r="CD72" s="15"/>
      <c r="CE72" s="15"/>
      <c r="CF72" s="15"/>
      <c r="CG72" s="15"/>
      <c r="CH72" s="15"/>
      <c r="CI72" s="295"/>
      <c r="CJ72" s="277"/>
      <c r="CK72" s="277"/>
      <c r="CL72" s="277"/>
      <c r="CM72" s="277"/>
    </row>
    <row r="73" spans="1:91" x14ac:dyDescent="0.25">
      <c r="A73" s="286"/>
      <c r="B73" s="285" t="s">
        <v>634</v>
      </c>
      <c r="C73" s="120"/>
      <c r="D73" s="267"/>
      <c r="E73" s="279">
        <f>SUM(E8:E72)/4</f>
        <v>143641173.69000003</v>
      </c>
      <c r="F73" s="268">
        <f>SUM(F8:F72)/4</f>
        <v>144170944.56</v>
      </c>
      <c r="G73" s="287"/>
      <c r="H73" s="104"/>
      <c r="I73" s="280">
        <f>SUM(I8:I72)/4</f>
        <v>144674850.91000003</v>
      </c>
      <c r="J73" s="288"/>
      <c r="K73" s="98"/>
      <c r="L73" s="272">
        <f>SUM(L8:L72)/4</f>
        <v>134288571.24000004</v>
      </c>
      <c r="M73" s="281">
        <f>SUM(M8:M72)/4</f>
        <v>135826095.33000004</v>
      </c>
      <c r="N73" s="289"/>
      <c r="O73" s="99"/>
      <c r="P73" s="270">
        <f>SUM(P8:P72)/4</f>
        <v>0</v>
      </c>
      <c r="Q73" s="270">
        <f>SUM(Q8:Q72)/4</f>
        <v>8941911.8600000031</v>
      </c>
      <c r="R73" s="270">
        <f>SUM(R8:R72)/4</f>
        <v>0</v>
      </c>
      <c r="S73" s="290"/>
      <c r="T73" s="291"/>
      <c r="U73" s="292"/>
      <c r="V73" s="271">
        <f>SUM(V8:V72)/4</f>
        <v>0</v>
      </c>
      <c r="W73" s="271">
        <f>SUM(W8:W72)/4</f>
        <v>0</v>
      </c>
      <c r="X73" s="272">
        <f>SUM(X8:X72)/4</f>
        <v>112433840.95000005</v>
      </c>
      <c r="Y73" s="270">
        <f>SUM(Y8:Y72)/4</f>
        <v>0</v>
      </c>
      <c r="Z73" s="282">
        <f>SUM(Z8:Z72)/4</f>
        <v>7941175.9700000025</v>
      </c>
      <c r="AA73" s="289"/>
      <c r="AB73" s="107"/>
      <c r="AC73" s="270">
        <f>SUM(AC8:AC72)/4</f>
        <v>7659811.4800000004</v>
      </c>
      <c r="AD73" s="270">
        <f>SUM(AD8:AD72)/4</f>
        <v>0</v>
      </c>
      <c r="AE73" s="291"/>
      <c r="AF73" s="293"/>
      <c r="AG73" s="271">
        <f>SUM(AG8:AG72)/4</f>
        <v>73138823.780000001</v>
      </c>
      <c r="AH73" s="272">
        <f>SUM(AH8:AH72)/4</f>
        <v>67550704.659999996</v>
      </c>
      <c r="AI73" s="270">
        <f>SUM(AI8:AI72)/4</f>
        <v>5588119.1199999982</v>
      </c>
      <c r="AJ73" s="270">
        <f>SUM(AJ8:AJ72)/4</f>
        <v>5588119.1199999982</v>
      </c>
      <c r="AK73" s="291"/>
      <c r="AL73" s="271">
        <f>SUM(AL8:AL72)/4</f>
        <v>0</v>
      </c>
      <c r="AM73" s="272">
        <f>SUM(AM8:AM72)/4</f>
        <v>44883136.289999999</v>
      </c>
      <c r="AN73" s="270">
        <f>SUM(AN8:AN72)/4</f>
        <v>0</v>
      </c>
      <c r="AO73" s="270">
        <f>SUM(AO8:AO72)/4</f>
        <v>0</v>
      </c>
      <c r="AP73" s="291"/>
      <c r="AQ73" s="283">
        <f>SUM(AQ8:AQ72)/4</f>
        <v>0</v>
      </c>
      <c r="AR73" s="283">
        <f>SUM(AR8:AR72)/4</f>
        <v>0</v>
      </c>
      <c r="AS73" s="283">
        <f>SUM(AS8:AS72)/4</f>
        <v>0</v>
      </c>
      <c r="AT73" s="291"/>
      <c r="AU73" s="284">
        <f>SUM(AU8:AU72)/4</f>
        <v>121279134.42</v>
      </c>
      <c r="AV73" s="284">
        <f>SUM(AV8:AV72)/4</f>
        <v>0</v>
      </c>
      <c r="AW73" s="284">
        <f>SUM(AW8:AW72)/4</f>
        <v>0</v>
      </c>
      <c r="AX73" s="15"/>
      <c r="AY73" s="274"/>
      <c r="AZ73" s="15"/>
      <c r="BA73" s="15"/>
      <c r="BB73" s="275"/>
      <c r="BC73" s="274"/>
      <c r="BD73" s="274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298"/>
      <c r="BU73" s="298"/>
      <c r="BV73" s="298"/>
      <c r="BW73" s="298"/>
      <c r="BX73" s="15"/>
      <c r="BY73" s="15"/>
      <c r="BZ73" s="294"/>
      <c r="CA73" s="294"/>
      <c r="CB73" s="294"/>
      <c r="CC73" s="276"/>
      <c r="CD73" s="15"/>
      <c r="CE73" s="15"/>
      <c r="CF73" s="15"/>
      <c r="CG73" s="15"/>
      <c r="CH73" s="15"/>
      <c r="CI73" s="295"/>
      <c r="CJ73" s="277"/>
      <c r="CK73" s="277"/>
      <c r="CL73" s="277"/>
      <c r="CM73" s="277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ya7KQHjmv2q9O0RXYFudltiuWOpZo85+QgYuSOhwb5t99p7yPp9tKW6T0Y6Va0mXUeDnAe/ZorZcv98k88S3yA==" saltValue="69l7zSCSCZLib/Lck1ozO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641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559</v>
      </c>
      <c r="B9" s="255" t="s">
        <v>642</v>
      </c>
      <c r="C9" s="255" t="s">
        <v>640</v>
      </c>
      <c r="D9" s="233"/>
      <c r="E9" s="234">
        <v>1174182.73</v>
      </c>
      <c r="F9" s="235">
        <v>1174182.73</v>
      </c>
      <c r="G9" s="256"/>
      <c r="H9" s="257"/>
      <c r="I9" s="237"/>
      <c r="J9" s="238">
        <v>1134038.1299999999</v>
      </c>
      <c r="K9" s="249"/>
      <c r="L9" s="240"/>
      <c r="M9" s="8">
        <v>1152291.8999999999</v>
      </c>
      <c r="N9" s="241">
        <v>1152462.29</v>
      </c>
      <c r="O9" s="72"/>
      <c r="P9" s="100"/>
      <c r="Q9" s="9"/>
      <c r="R9" s="9"/>
      <c r="S9" s="9"/>
      <c r="T9" s="258">
        <v>46059</v>
      </c>
      <c r="U9" s="10"/>
      <c r="V9" s="23"/>
      <c r="W9" s="11"/>
      <c r="X9" s="8">
        <v>1152462.29</v>
      </c>
      <c r="Y9" s="9"/>
      <c r="Z9" s="9"/>
      <c r="AA9" s="9"/>
      <c r="AB9" s="10"/>
      <c r="AC9" s="24">
        <v>1</v>
      </c>
      <c r="AD9" s="11">
        <v>1174182.73</v>
      </c>
      <c r="AE9" s="8">
        <v>985056.51</v>
      </c>
      <c r="AF9" s="9"/>
      <c r="AG9" s="10"/>
      <c r="AH9" s="11"/>
      <c r="AI9" s="8">
        <v>167405.78</v>
      </c>
      <c r="AJ9" s="9"/>
      <c r="AK9" s="10"/>
      <c r="AL9" s="25"/>
      <c r="AM9" s="25"/>
      <c r="AN9" s="25"/>
      <c r="AO9" s="10"/>
      <c r="AP9" s="12">
        <v>1134038.1299999999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1174182.73</v>
      </c>
      <c r="BA9" s="15">
        <v>1174182.73</v>
      </c>
      <c r="BB9" s="15">
        <v>1134038.1299999999</v>
      </c>
      <c r="BC9" s="15">
        <v>1152462.29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-18253.64000000013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637</v>
      </c>
      <c r="BW9" s="242">
        <v>0</v>
      </c>
      <c r="BX9" s="248">
        <v>1174182.73</v>
      </c>
      <c r="BY9" s="248">
        <v>985056.51</v>
      </c>
      <c r="BZ9" s="248">
        <v>1174182.73</v>
      </c>
      <c r="CA9" s="248">
        <v>985056.51</v>
      </c>
      <c r="CB9" s="243" t="s">
        <v>633</v>
      </c>
      <c r="CC9" s="248">
        <v>1152462.29</v>
      </c>
      <c r="CD9" s="248">
        <v>167405.78</v>
      </c>
      <c r="CE9" s="248">
        <v>1134038.1299999999</v>
      </c>
      <c r="CF9" s="248">
        <v>0</v>
      </c>
    </row>
    <row r="10" spans="1:95" x14ac:dyDescent="0.25">
      <c r="A10" s="254" t="s">
        <v>560</v>
      </c>
      <c r="B10" s="255" t="s">
        <v>643</v>
      </c>
      <c r="C10" s="255" t="s">
        <v>640</v>
      </c>
      <c r="D10" s="233"/>
      <c r="E10" s="234">
        <v>0</v>
      </c>
      <c r="F10" s="235">
        <v>0</v>
      </c>
      <c r="G10" s="256"/>
      <c r="H10" s="257"/>
      <c r="I10" s="237"/>
      <c r="J10" s="238">
        <v>0</v>
      </c>
      <c r="K10" s="249"/>
      <c r="L10" s="240"/>
      <c r="M10" s="8">
        <v>-257737.33</v>
      </c>
      <c r="N10" s="241">
        <v>-293385.24</v>
      </c>
      <c r="O10" s="72"/>
      <c r="P10" s="100"/>
      <c r="Q10" s="9"/>
      <c r="R10" s="9"/>
      <c r="S10" s="9"/>
      <c r="T10" s="258">
        <v>46059</v>
      </c>
      <c r="U10" s="10"/>
      <c r="V10" s="23"/>
      <c r="W10" s="11"/>
      <c r="X10" s="8">
        <v>-293385.24</v>
      </c>
      <c r="Y10" s="9"/>
      <c r="Z10" s="9"/>
      <c r="AA10" s="9"/>
      <c r="AB10" s="10"/>
      <c r="AC10" s="24">
        <v>1</v>
      </c>
      <c r="AD10" s="11">
        <v>-264189.76</v>
      </c>
      <c r="AE10" s="8">
        <v>-264189.76</v>
      </c>
      <c r="AF10" s="9"/>
      <c r="AG10" s="10"/>
      <c r="AH10" s="11"/>
      <c r="AI10" s="8">
        <v>-29195.48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0</v>
      </c>
      <c r="BA10" s="15">
        <v>-293392.63</v>
      </c>
      <c r="BB10" s="15">
        <v>0</v>
      </c>
      <c r="BC10" s="15">
        <v>-293385.24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293353.69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637</v>
      </c>
      <c r="BW10" s="242">
        <v>0</v>
      </c>
      <c r="BX10" s="248">
        <v>-264189.76</v>
      </c>
      <c r="BY10" s="248">
        <v>-264189.76</v>
      </c>
      <c r="BZ10" s="248">
        <v>-264189.76</v>
      </c>
      <c r="CA10" s="248">
        <v>-264189.76</v>
      </c>
      <c r="CB10" s="243" t="s">
        <v>633</v>
      </c>
      <c r="CC10" s="248">
        <v>-293385.24</v>
      </c>
      <c r="CD10" s="248">
        <v>-29195.48</v>
      </c>
      <c r="CE10" s="248">
        <v>0</v>
      </c>
      <c r="CF10" s="248">
        <v>0</v>
      </c>
    </row>
    <row r="11" spans="1:95" x14ac:dyDescent="0.25">
      <c r="A11" s="254" t="s">
        <v>644</v>
      </c>
      <c r="B11" s="255" t="s">
        <v>645</v>
      </c>
      <c r="C11" s="255" t="s">
        <v>646</v>
      </c>
      <c r="D11" s="233"/>
      <c r="E11" s="234">
        <v>1259398</v>
      </c>
      <c r="F11" s="235">
        <v>1259398</v>
      </c>
      <c r="G11" s="256"/>
      <c r="H11" s="257"/>
      <c r="I11" s="237"/>
      <c r="J11" s="238">
        <v>1259398</v>
      </c>
      <c r="K11" s="249"/>
      <c r="L11" s="240"/>
      <c r="M11" s="8">
        <v>1026412.53</v>
      </c>
      <c r="N11" s="241">
        <v>1029398</v>
      </c>
      <c r="O11" s="72"/>
      <c r="P11" s="100"/>
      <c r="Q11" s="9"/>
      <c r="R11" s="9"/>
      <c r="S11" s="9"/>
      <c r="T11" s="258">
        <v>46081</v>
      </c>
      <c r="U11" s="10"/>
      <c r="V11" s="23"/>
      <c r="W11" s="11"/>
      <c r="X11" s="8">
        <v>1023821.05</v>
      </c>
      <c r="Y11" s="9"/>
      <c r="Z11" s="9"/>
      <c r="AA11" s="9"/>
      <c r="AB11" s="10"/>
      <c r="AC11" s="24">
        <v>0.97380220115843241</v>
      </c>
      <c r="AD11" s="11">
        <v>1194275.197112144</v>
      </c>
      <c r="AE11" s="8">
        <v>994790.56</v>
      </c>
      <c r="AF11" s="9"/>
      <c r="AG11" s="10"/>
      <c r="AH11" s="11"/>
      <c r="AI11" s="8">
        <v>29030.49</v>
      </c>
      <c r="AJ11" s="9"/>
      <c r="AK11" s="10"/>
      <c r="AL11" s="25"/>
      <c r="AM11" s="25"/>
      <c r="AN11" s="25"/>
      <c r="AO11" s="10"/>
      <c r="AP11" s="12">
        <v>1242053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1259398</v>
      </c>
      <c r="BA11" s="15">
        <v>1029398</v>
      </c>
      <c r="BB11" s="15">
        <v>1259398</v>
      </c>
      <c r="BC11" s="15">
        <v>1029398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230000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637</v>
      </c>
      <c r="BW11" s="242">
        <v>0</v>
      </c>
      <c r="BX11" s="242">
        <v>1226404.29</v>
      </c>
      <c r="BY11" s="242">
        <v>1021553</v>
      </c>
      <c r="BZ11" s="242">
        <v>1226404.29</v>
      </c>
      <c r="CA11" s="242">
        <v>1021553</v>
      </c>
      <c r="CB11" s="243" t="s">
        <v>633</v>
      </c>
      <c r="CC11" s="248">
        <v>1023821.05</v>
      </c>
      <c r="CD11" s="248">
        <v>29030.49</v>
      </c>
      <c r="CE11" s="248">
        <v>1242053</v>
      </c>
      <c r="CF11" s="248">
        <v>0</v>
      </c>
    </row>
    <row r="12" spans="1:95" x14ac:dyDescent="0.25">
      <c r="A12" s="254" t="s">
        <v>647</v>
      </c>
      <c r="B12" s="255" t="s">
        <v>648</v>
      </c>
      <c r="C12" s="255" t="s">
        <v>646</v>
      </c>
      <c r="D12" s="233"/>
      <c r="E12" s="234">
        <v>12611349</v>
      </c>
      <c r="F12" s="235">
        <v>12611349</v>
      </c>
      <c r="G12" s="256"/>
      <c r="H12" s="257"/>
      <c r="I12" s="237"/>
      <c r="J12" s="238">
        <v>12611349</v>
      </c>
      <c r="K12" s="249"/>
      <c r="L12" s="240"/>
      <c r="M12" s="8">
        <v>10622570.99</v>
      </c>
      <c r="N12" s="241">
        <v>10661349</v>
      </c>
      <c r="O12" s="71"/>
      <c r="P12" s="100"/>
      <c r="Q12" s="9"/>
      <c r="R12" s="9"/>
      <c r="S12" s="9"/>
      <c r="T12" s="258">
        <v>46053</v>
      </c>
      <c r="U12" s="10"/>
      <c r="V12" s="23"/>
      <c r="W12" s="11"/>
      <c r="X12" s="8">
        <v>10565460.74</v>
      </c>
      <c r="Y12" s="9"/>
      <c r="Z12" s="9"/>
      <c r="AA12" s="9"/>
      <c r="AB12" s="10"/>
      <c r="AC12" s="24">
        <v>0.95531522166730742</v>
      </c>
      <c r="AD12" s="11">
        <v>11509457.111879852</v>
      </c>
      <c r="AE12" s="8">
        <v>10233292.710000001</v>
      </c>
      <c r="AF12" s="9"/>
      <c r="AG12" s="10"/>
      <c r="AH12" s="11"/>
      <c r="AI12" s="8">
        <v>332168.03000000003</v>
      </c>
      <c r="AJ12" s="9"/>
      <c r="AK12" s="10"/>
      <c r="AL12" s="25"/>
      <c r="AM12" s="25"/>
      <c r="AN12" s="25"/>
      <c r="AO12" s="10"/>
      <c r="AP12" s="12">
        <v>12611349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12611349</v>
      </c>
      <c r="BA12" s="15">
        <v>10661349</v>
      </c>
      <c r="BB12" s="15">
        <v>12611349</v>
      </c>
      <c r="BC12" s="15">
        <v>10661349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1880000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637</v>
      </c>
      <c r="BW12" s="242">
        <v>0</v>
      </c>
      <c r="BX12" s="242">
        <v>12047810.869999999</v>
      </c>
      <c r="BY12" s="242">
        <v>10711954</v>
      </c>
      <c r="BZ12" s="242">
        <v>12047810.869999999</v>
      </c>
      <c r="CA12" s="242">
        <v>10711954</v>
      </c>
      <c r="CB12" s="243" t="s">
        <v>633</v>
      </c>
      <c r="CC12" s="248">
        <v>10565460.74</v>
      </c>
      <c r="CD12" s="248">
        <v>332168.03000000003</v>
      </c>
      <c r="CE12" s="248">
        <v>12611349</v>
      </c>
      <c r="CF12" s="248">
        <v>0</v>
      </c>
    </row>
    <row r="13" spans="1:95" x14ac:dyDescent="0.25">
      <c r="A13" s="254" t="s">
        <v>649</v>
      </c>
      <c r="B13" s="255" t="s">
        <v>650</v>
      </c>
      <c r="C13" s="255" t="s">
        <v>651</v>
      </c>
      <c r="D13" s="233"/>
      <c r="E13" s="234">
        <v>13892722.74</v>
      </c>
      <c r="F13" s="235">
        <v>13905536.359999999</v>
      </c>
      <c r="G13" s="256"/>
      <c r="H13" s="257"/>
      <c r="I13" s="237"/>
      <c r="J13" s="238">
        <v>13892722.74</v>
      </c>
      <c r="K13" s="249"/>
      <c r="L13" s="240"/>
      <c r="M13" s="8">
        <v>13183163.92</v>
      </c>
      <c r="N13" s="241">
        <v>13190722.74</v>
      </c>
      <c r="O13" s="71"/>
      <c r="P13" s="100"/>
      <c r="Q13" s="9"/>
      <c r="R13" s="9"/>
      <c r="S13" s="9"/>
      <c r="T13" s="258">
        <v>46148</v>
      </c>
      <c r="U13" s="10"/>
      <c r="V13" s="23"/>
      <c r="W13" s="11"/>
      <c r="X13" s="8">
        <v>11707058.24</v>
      </c>
      <c r="Y13" s="9"/>
      <c r="Z13" s="9"/>
      <c r="AA13" s="9"/>
      <c r="AB13" s="10"/>
      <c r="AC13" s="24">
        <v>0.40285798765818781</v>
      </c>
      <c r="AD13" s="11">
        <v>2256787.3469841569</v>
      </c>
      <c r="AE13" s="8">
        <v>5213426.62</v>
      </c>
      <c r="AF13" s="9"/>
      <c r="AG13" s="10"/>
      <c r="AH13" s="11"/>
      <c r="AI13" s="8">
        <v>6493631.6200000001</v>
      </c>
      <c r="AJ13" s="9"/>
      <c r="AK13" s="10"/>
      <c r="AL13" s="25"/>
      <c r="AM13" s="25"/>
      <c r="AN13" s="25"/>
      <c r="AO13" s="10"/>
      <c r="AP13" s="12">
        <v>12524827.24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13892722.74</v>
      </c>
      <c r="BA13" s="15">
        <v>13190722.74</v>
      </c>
      <c r="BB13" s="15">
        <v>13892722.74</v>
      </c>
      <c r="BC13" s="15">
        <v>13190722.74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702000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637</v>
      </c>
      <c r="BW13" s="242">
        <v>0</v>
      </c>
      <c r="BX13" s="242">
        <v>5601942.6600000001</v>
      </c>
      <c r="BY13" s="242">
        <v>12941102.77</v>
      </c>
      <c r="BZ13" s="242">
        <v>5601942.6600000001</v>
      </c>
      <c r="CA13" s="242">
        <v>12941102.77</v>
      </c>
      <c r="CB13" s="243" t="s">
        <v>633</v>
      </c>
      <c r="CC13" s="248">
        <v>11707058.24</v>
      </c>
      <c r="CD13" s="248">
        <v>6493631.6200000001</v>
      </c>
      <c r="CE13" s="248">
        <v>12524827.24</v>
      </c>
      <c r="CF13" s="248">
        <v>0</v>
      </c>
    </row>
    <row r="14" spans="1:95" x14ac:dyDescent="0.25">
      <c r="A14" s="254" t="s">
        <v>652</v>
      </c>
      <c r="B14" s="255" t="s">
        <v>653</v>
      </c>
      <c r="C14" s="255" t="s">
        <v>654</v>
      </c>
      <c r="D14" s="233"/>
      <c r="E14" s="234">
        <v>3096468</v>
      </c>
      <c r="F14" s="235">
        <v>3096468</v>
      </c>
      <c r="G14" s="256"/>
      <c r="H14" s="257"/>
      <c r="I14" s="237"/>
      <c r="J14" s="238">
        <v>3656112</v>
      </c>
      <c r="K14" s="249"/>
      <c r="L14" s="240"/>
      <c r="M14" s="8">
        <v>2904031.45</v>
      </c>
      <c r="N14" s="241">
        <v>3381112</v>
      </c>
      <c r="O14" s="72"/>
      <c r="P14" s="100"/>
      <c r="Q14" s="9"/>
      <c r="R14" s="9"/>
      <c r="S14" s="9"/>
      <c r="T14" s="258">
        <v>46081</v>
      </c>
      <c r="U14" s="10"/>
      <c r="V14" s="23"/>
      <c r="W14" s="11"/>
      <c r="X14" s="8">
        <v>3367047.36</v>
      </c>
      <c r="Y14" s="9"/>
      <c r="Z14" s="9"/>
      <c r="AA14" s="9"/>
      <c r="AB14" s="10"/>
      <c r="AC14" s="24">
        <v>0.72971325385694252</v>
      </c>
      <c r="AD14" s="11">
        <v>1648811.1411414752</v>
      </c>
      <c r="AE14" s="8">
        <v>1456799.54</v>
      </c>
      <c r="AF14" s="9"/>
      <c r="AG14" s="10"/>
      <c r="AH14" s="11"/>
      <c r="AI14" s="8">
        <v>1910247.82</v>
      </c>
      <c r="AJ14" s="9"/>
      <c r="AK14" s="10"/>
      <c r="AL14" s="25"/>
      <c r="AM14" s="25"/>
      <c r="AN14" s="25"/>
      <c r="AO14" s="10"/>
      <c r="AP14" s="12">
        <v>3065635.6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3642197</v>
      </c>
      <c r="BA14" s="15">
        <v>3367197</v>
      </c>
      <c r="BB14" s="15">
        <v>3656112</v>
      </c>
      <c r="BC14" s="15">
        <v>3381112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310000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637</v>
      </c>
      <c r="BW14" s="242">
        <v>0</v>
      </c>
      <c r="BX14" s="242">
        <v>2259532.9500000002</v>
      </c>
      <c r="BY14" s="242">
        <v>1996400</v>
      </c>
      <c r="BZ14" s="242">
        <v>2259532.9500000002</v>
      </c>
      <c r="CA14" s="242">
        <v>1996400</v>
      </c>
      <c r="CB14" s="243" t="s">
        <v>633</v>
      </c>
      <c r="CC14" s="248">
        <v>3367047.36</v>
      </c>
      <c r="CD14" s="248">
        <v>1910247.82</v>
      </c>
      <c r="CE14" s="248">
        <v>3065635.6</v>
      </c>
      <c r="CF14" s="248">
        <v>0</v>
      </c>
    </row>
    <row r="15" spans="1:95" x14ac:dyDescent="0.25">
      <c r="A15" s="254" t="s">
        <v>655</v>
      </c>
      <c r="B15" s="255" t="s">
        <v>656</v>
      </c>
      <c r="C15" s="255" t="s">
        <v>657</v>
      </c>
      <c r="D15" s="233"/>
      <c r="E15" s="234">
        <v>26085699.640000001</v>
      </c>
      <c r="F15" s="235">
        <v>26264577.649999999</v>
      </c>
      <c r="G15" s="256"/>
      <c r="H15" s="257"/>
      <c r="I15" s="237"/>
      <c r="J15" s="238">
        <v>26264577.649999999</v>
      </c>
      <c r="K15" s="249"/>
      <c r="L15" s="240"/>
      <c r="M15" s="8">
        <v>24435357.370000001</v>
      </c>
      <c r="N15" s="241">
        <v>24614577.649999999</v>
      </c>
      <c r="O15" s="72"/>
      <c r="P15" s="100"/>
      <c r="Q15" s="9"/>
      <c r="R15" s="9"/>
      <c r="S15" s="9"/>
      <c r="T15" s="258">
        <v>46081</v>
      </c>
      <c r="U15" s="10"/>
      <c r="V15" s="23"/>
      <c r="W15" s="11"/>
      <c r="X15" s="8">
        <v>24374299.030000001</v>
      </c>
      <c r="Y15" s="9"/>
      <c r="Z15" s="9"/>
      <c r="AA15" s="9"/>
      <c r="AB15" s="10"/>
      <c r="AC15" s="24">
        <v>0.80559450514844511</v>
      </c>
      <c r="AD15" s="11">
        <v>17045240.755261883</v>
      </c>
      <c r="AE15" s="8">
        <v>19441814.989999998</v>
      </c>
      <c r="AF15" s="9"/>
      <c r="AG15" s="10"/>
      <c r="AH15" s="11"/>
      <c r="AI15" s="8">
        <v>4932484.04</v>
      </c>
      <c r="AJ15" s="9"/>
      <c r="AK15" s="10"/>
      <c r="AL15" s="25"/>
      <c r="AM15" s="25"/>
      <c r="AN15" s="25"/>
      <c r="AO15" s="10"/>
      <c r="AP15" s="12">
        <v>26148625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26264577.649999999</v>
      </c>
      <c r="BA15" s="15">
        <v>24614577.649999999</v>
      </c>
      <c r="BB15" s="15">
        <v>26264577.649999999</v>
      </c>
      <c r="BC15" s="15">
        <v>24614577.649999999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1650000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637</v>
      </c>
      <c r="BW15" s="242">
        <v>0</v>
      </c>
      <c r="BX15" s="242">
        <v>21158586.170000002</v>
      </c>
      <c r="BY15" s="242">
        <v>24133500</v>
      </c>
      <c r="BZ15" s="242">
        <v>21158586.170000002</v>
      </c>
      <c r="CA15" s="242">
        <v>24133500</v>
      </c>
      <c r="CB15" s="243" t="s">
        <v>633</v>
      </c>
      <c r="CC15" s="248">
        <v>24374299.030000001</v>
      </c>
      <c r="CD15" s="248">
        <v>4932484.04</v>
      </c>
      <c r="CE15" s="248">
        <v>26148625</v>
      </c>
      <c r="CF15" s="248">
        <v>0</v>
      </c>
    </row>
    <row r="16" spans="1:95" x14ac:dyDescent="0.25">
      <c r="A16" s="254" t="s">
        <v>658</v>
      </c>
      <c r="B16" s="255" t="s">
        <v>659</v>
      </c>
      <c r="C16" s="255" t="s">
        <v>660</v>
      </c>
      <c r="D16" s="233"/>
      <c r="E16" s="234">
        <v>38462699.979999997</v>
      </c>
      <c r="F16" s="235">
        <v>38646363.159999996</v>
      </c>
      <c r="G16" s="256"/>
      <c r="H16" s="257"/>
      <c r="I16" s="237"/>
      <c r="J16" s="238">
        <v>38646363.159999996</v>
      </c>
      <c r="K16" s="249"/>
      <c r="L16" s="240"/>
      <c r="M16" s="8">
        <v>36540769.159999996</v>
      </c>
      <c r="N16" s="241">
        <v>36773040.159999996</v>
      </c>
      <c r="O16" s="72"/>
      <c r="P16" s="100"/>
      <c r="Q16" s="9"/>
      <c r="R16" s="9"/>
      <c r="S16" s="9"/>
      <c r="T16" s="258">
        <v>46129</v>
      </c>
      <c r="U16" s="10"/>
      <c r="V16" s="23"/>
      <c r="W16" s="11"/>
      <c r="X16" s="8">
        <v>32158781.48</v>
      </c>
      <c r="Y16" s="9"/>
      <c r="Z16" s="9"/>
      <c r="AA16" s="9"/>
      <c r="AB16" s="10"/>
      <c r="AC16" s="24">
        <v>0.37578508291809004</v>
      </c>
      <c r="AD16" s="11">
        <v>5457422.8847068008</v>
      </c>
      <c r="AE16" s="8">
        <v>13034452.74</v>
      </c>
      <c r="AF16" s="9"/>
      <c r="AG16" s="10"/>
      <c r="AH16" s="11"/>
      <c r="AI16" s="8">
        <v>19124328.739999998</v>
      </c>
      <c r="AJ16" s="9"/>
      <c r="AK16" s="10"/>
      <c r="AL16" s="25"/>
      <c r="AM16" s="25"/>
      <c r="AN16" s="25"/>
      <c r="AO16" s="10"/>
      <c r="AP16" s="12">
        <v>34176041.859999999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38646363.159999996</v>
      </c>
      <c r="BA16" s="15">
        <v>36773040.159999996</v>
      </c>
      <c r="BB16" s="15">
        <v>38646363.159999996</v>
      </c>
      <c r="BC16" s="15">
        <v>36773040.159999996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1873323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637</v>
      </c>
      <c r="BW16" s="242">
        <v>0</v>
      </c>
      <c r="BX16" s="242">
        <v>14522723.58</v>
      </c>
      <c r="BY16" s="242">
        <v>34685923.770000003</v>
      </c>
      <c r="BZ16" s="242">
        <v>14522723.58</v>
      </c>
      <c r="CA16" s="242">
        <v>34685923.770000003</v>
      </c>
      <c r="CB16" s="243" t="s">
        <v>633</v>
      </c>
      <c r="CC16" s="248">
        <v>32158781.48</v>
      </c>
      <c r="CD16" s="248">
        <v>19124328.739999998</v>
      </c>
      <c r="CE16" s="248">
        <v>34176041.859999999</v>
      </c>
      <c r="CF16" s="248">
        <v>0</v>
      </c>
    </row>
    <row r="17" spans="1:84" x14ac:dyDescent="0.25">
      <c r="A17" s="254" t="s">
        <v>661</v>
      </c>
      <c r="B17" s="255" t="s">
        <v>662</v>
      </c>
      <c r="C17" s="255" t="s">
        <v>663</v>
      </c>
      <c r="D17" s="233"/>
      <c r="E17" s="234">
        <v>325522</v>
      </c>
      <c r="F17" s="235">
        <v>411851</v>
      </c>
      <c r="G17" s="256"/>
      <c r="H17" s="257"/>
      <c r="I17" s="237"/>
      <c r="J17" s="238">
        <v>411851</v>
      </c>
      <c r="K17" s="249"/>
      <c r="L17" s="240"/>
      <c r="M17" s="8">
        <v>292936.84000000003</v>
      </c>
      <c r="N17" s="241">
        <v>376996</v>
      </c>
      <c r="O17" s="72"/>
      <c r="P17" s="100"/>
      <c r="Q17" s="9"/>
      <c r="R17" s="9"/>
      <c r="S17" s="9"/>
      <c r="T17" s="258">
        <v>46022</v>
      </c>
      <c r="U17" s="10"/>
      <c r="V17" s="23"/>
      <c r="W17" s="11"/>
      <c r="X17" s="8">
        <v>357710.67</v>
      </c>
      <c r="Y17" s="9"/>
      <c r="Z17" s="9"/>
      <c r="AA17" s="9"/>
      <c r="AB17" s="10"/>
      <c r="AC17" s="24">
        <v>0.17763336531325238</v>
      </c>
      <c r="AD17" s="11">
        <v>12995.360358597443</v>
      </c>
      <c r="AE17" s="8">
        <v>49065</v>
      </c>
      <c r="AF17" s="9"/>
      <c r="AG17" s="10"/>
      <c r="AH17" s="11"/>
      <c r="AI17" s="8">
        <v>308645.67</v>
      </c>
      <c r="AJ17" s="9"/>
      <c r="AK17" s="10"/>
      <c r="AL17" s="25"/>
      <c r="AM17" s="25"/>
      <c r="AN17" s="25"/>
      <c r="AO17" s="10"/>
      <c r="AP17" s="12">
        <v>349622.76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411851</v>
      </c>
      <c r="BA17" s="15">
        <v>376996</v>
      </c>
      <c r="BB17" s="15">
        <v>411851</v>
      </c>
      <c r="BC17" s="15">
        <v>376996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29800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637</v>
      </c>
      <c r="BW17" s="242">
        <v>0</v>
      </c>
      <c r="BX17" s="242">
        <v>73158.33</v>
      </c>
      <c r="BY17" s="242">
        <v>276215</v>
      </c>
      <c r="BZ17" s="242">
        <v>49065</v>
      </c>
      <c r="CA17" s="242">
        <v>276215</v>
      </c>
      <c r="CB17" s="243" t="s">
        <v>633</v>
      </c>
      <c r="CC17" s="248">
        <v>357710.67</v>
      </c>
      <c r="CD17" s="248">
        <v>308645.67</v>
      </c>
      <c r="CE17" s="248">
        <v>349622.76</v>
      </c>
      <c r="CF17" s="248">
        <v>0</v>
      </c>
    </row>
    <row r="18" spans="1:84" x14ac:dyDescent="0.25">
      <c r="A18" s="254" t="s">
        <v>664</v>
      </c>
      <c r="B18" s="255" t="s">
        <v>665</v>
      </c>
      <c r="C18" s="255" t="s">
        <v>663</v>
      </c>
      <c r="D18" s="233"/>
      <c r="E18" s="234">
        <v>1240321</v>
      </c>
      <c r="F18" s="235">
        <v>1224074</v>
      </c>
      <c r="G18" s="256"/>
      <c r="H18" s="257"/>
      <c r="I18" s="237"/>
      <c r="J18" s="238">
        <v>1240321</v>
      </c>
      <c r="K18" s="249"/>
      <c r="L18" s="240"/>
      <c r="M18" s="8">
        <v>1162018.83</v>
      </c>
      <c r="N18" s="241">
        <v>1162321</v>
      </c>
      <c r="O18" s="72"/>
      <c r="P18" s="100"/>
      <c r="Q18" s="9"/>
      <c r="R18" s="9"/>
      <c r="S18" s="9"/>
      <c r="T18" s="258">
        <v>46053</v>
      </c>
      <c r="U18" s="10"/>
      <c r="V18" s="23"/>
      <c r="W18" s="11"/>
      <c r="X18" s="8">
        <v>926007.31</v>
      </c>
      <c r="Y18" s="9"/>
      <c r="Z18" s="9"/>
      <c r="AA18" s="9"/>
      <c r="AB18" s="10"/>
      <c r="AC18" s="24">
        <v>4.9219678210705026E-3</v>
      </c>
      <c r="AD18" s="11">
        <v>27.384007828342465</v>
      </c>
      <c r="AE18" s="8">
        <v>5563.63</v>
      </c>
      <c r="AF18" s="9"/>
      <c r="AG18" s="10"/>
      <c r="AH18" s="11"/>
      <c r="AI18" s="8">
        <v>920443.68</v>
      </c>
      <c r="AJ18" s="9"/>
      <c r="AK18" s="10"/>
      <c r="AL18" s="25"/>
      <c r="AM18" s="25"/>
      <c r="AN18" s="25"/>
      <c r="AO18" s="10"/>
      <c r="AP18" s="12">
        <v>1142122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1240321</v>
      </c>
      <c r="BA18" s="15">
        <v>1162321</v>
      </c>
      <c r="BB18" s="15">
        <v>1240321</v>
      </c>
      <c r="BC18" s="15">
        <v>1162321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78000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637</v>
      </c>
      <c r="BW18" s="242">
        <v>0</v>
      </c>
      <c r="BX18" s="242">
        <v>5563.63</v>
      </c>
      <c r="BY18" s="242">
        <v>1130367</v>
      </c>
      <c r="BZ18" s="242">
        <v>5563.63</v>
      </c>
      <c r="CA18" s="242">
        <v>1130367</v>
      </c>
      <c r="CB18" s="243" t="s">
        <v>633</v>
      </c>
      <c r="CC18" s="248">
        <v>926007.31</v>
      </c>
      <c r="CD18" s="248">
        <v>920443.68</v>
      </c>
      <c r="CE18" s="248">
        <v>1142122</v>
      </c>
      <c r="CF18" s="248">
        <v>0</v>
      </c>
    </row>
    <row r="19" spans="1:84" x14ac:dyDescent="0.25">
      <c r="A19" s="254" t="s">
        <v>666</v>
      </c>
      <c r="B19" s="255" t="s">
        <v>667</v>
      </c>
      <c r="C19" s="255" t="s">
        <v>663</v>
      </c>
      <c r="D19" s="233"/>
      <c r="E19" s="234">
        <v>877954</v>
      </c>
      <c r="F19" s="235">
        <v>877954</v>
      </c>
      <c r="G19" s="256"/>
      <c r="H19" s="257"/>
      <c r="I19" s="237"/>
      <c r="J19" s="238">
        <v>877954</v>
      </c>
      <c r="K19" s="239"/>
      <c r="L19" s="240"/>
      <c r="M19" s="8">
        <v>740636.07</v>
      </c>
      <c r="N19" s="241">
        <v>790771.48</v>
      </c>
      <c r="O19" s="72"/>
      <c r="P19" s="100"/>
      <c r="Q19" s="9"/>
      <c r="R19" s="9"/>
      <c r="S19" s="9"/>
      <c r="T19" s="258">
        <v>46022</v>
      </c>
      <c r="U19" s="10"/>
      <c r="V19" s="23"/>
      <c r="W19" s="11"/>
      <c r="X19" s="8">
        <v>740629.43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740629.43</v>
      </c>
      <c r="AJ19" s="9"/>
      <c r="AK19" s="10"/>
      <c r="AL19" s="25"/>
      <c r="AM19" s="25"/>
      <c r="AN19" s="25"/>
      <c r="AO19" s="10"/>
      <c r="AP19" s="12">
        <v>821544.2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877954</v>
      </c>
      <c r="BA19" s="15">
        <v>790771.48</v>
      </c>
      <c r="BB19" s="15">
        <v>877954</v>
      </c>
      <c r="BC19" s="15">
        <v>790771.48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81422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637</v>
      </c>
      <c r="BW19" s="242">
        <v>0</v>
      </c>
      <c r="BX19" s="242">
        <v>0</v>
      </c>
      <c r="BY19" s="242">
        <v>0</v>
      </c>
      <c r="BZ19" s="242">
        <v>0</v>
      </c>
      <c r="CA19" s="242">
        <v>0</v>
      </c>
      <c r="CB19" s="243" t="s">
        <v>633</v>
      </c>
      <c r="CC19" s="248">
        <v>740629.43</v>
      </c>
      <c r="CD19" s="248">
        <v>740629.43</v>
      </c>
      <c r="CE19" s="248">
        <v>821544.2</v>
      </c>
      <c r="CF19" s="248">
        <v>0</v>
      </c>
    </row>
    <row r="20" spans="1:84" x14ac:dyDescent="0.25">
      <c r="A20" s="254" t="s">
        <v>668</v>
      </c>
      <c r="B20" s="255" t="s">
        <v>669</v>
      </c>
      <c r="C20" s="255" t="s">
        <v>651</v>
      </c>
      <c r="D20" s="233"/>
      <c r="E20" s="234">
        <v>69173.34</v>
      </c>
      <c r="F20" s="235">
        <v>69173.34</v>
      </c>
      <c r="G20" s="256"/>
      <c r="H20" s="257"/>
      <c r="I20" s="237"/>
      <c r="J20" s="238">
        <v>55135.37</v>
      </c>
      <c r="K20" s="239"/>
      <c r="L20" s="240"/>
      <c r="M20" s="8">
        <v>49682.49</v>
      </c>
      <c r="N20" s="241">
        <v>49682.49</v>
      </c>
      <c r="O20" s="72"/>
      <c r="P20" s="100"/>
      <c r="Q20" s="9"/>
      <c r="R20" s="9"/>
      <c r="S20" s="9"/>
      <c r="T20" s="258">
        <v>46053</v>
      </c>
      <c r="U20" s="10"/>
      <c r="V20" s="23"/>
      <c r="W20" s="11"/>
      <c r="X20" s="8">
        <v>49682.49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49682.49</v>
      </c>
      <c r="AJ20" s="9"/>
      <c r="AK20" s="10"/>
      <c r="AL20" s="25"/>
      <c r="AM20" s="25"/>
      <c r="AN20" s="25"/>
      <c r="AO20" s="10"/>
      <c r="AP20" s="12">
        <v>55135.37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55135.37</v>
      </c>
      <c r="BA20" s="15">
        <v>49682.49</v>
      </c>
      <c r="BB20" s="15">
        <v>55135.37</v>
      </c>
      <c r="BC20" s="15">
        <v>49682.49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5500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637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49682.49</v>
      </c>
      <c r="CD20" s="248">
        <v>49682.49</v>
      </c>
      <c r="CE20" s="248">
        <v>55135.37</v>
      </c>
      <c r="CF20" s="248">
        <v>0</v>
      </c>
    </row>
    <row r="21" spans="1:84" x14ac:dyDescent="0.25">
      <c r="A21" s="254" t="s">
        <v>670</v>
      </c>
      <c r="B21" s="255" t="s">
        <v>671</v>
      </c>
      <c r="C21" s="255" t="s">
        <v>672</v>
      </c>
      <c r="D21" s="233"/>
      <c r="E21" s="234">
        <v>1388000</v>
      </c>
      <c r="F21" s="235">
        <v>1390962</v>
      </c>
      <c r="G21" s="256"/>
      <c r="H21" s="257"/>
      <c r="I21" s="237"/>
      <c r="J21" s="238">
        <v>1388000</v>
      </c>
      <c r="K21" s="239"/>
      <c r="L21" s="240"/>
      <c r="M21" s="8">
        <v>1320058.4099999999</v>
      </c>
      <c r="N21" s="241">
        <v>1325482</v>
      </c>
      <c r="O21" s="71"/>
      <c r="P21" s="100"/>
      <c r="Q21" s="9"/>
      <c r="R21" s="9"/>
      <c r="S21" s="9"/>
      <c r="T21" s="258">
        <v>46225</v>
      </c>
      <c r="U21" s="10"/>
      <c r="V21" s="23"/>
      <c r="W21" s="11"/>
      <c r="X21" s="8">
        <v>772187.73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772187.73</v>
      </c>
      <c r="AJ21" s="9"/>
      <c r="AK21" s="10"/>
      <c r="AL21" s="25"/>
      <c r="AM21" s="25"/>
      <c r="AN21" s="25"/>
      <c r="AO21" s="10"/>
      <c r="AP21" s="12">
        <v>1069317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1388000</v>
      </c>
      <c r="BA21" s="15">
        <v>1325482</v>
      </c>
      <c r="BB21" s="15">
        <v>1388000</v>
      </c>
      <c r="BC21" s="15">
        <v>1325482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62518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637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772187.73</v>
      </c>
      <c r="CD21" s="248">
        <v>772187.73</v>
      </c>
      <c r="CE21" s="248">
        <v>1069317</v>
      </c>
      <c r="CF21" s="248">
        <v>0</v>
      </c>
    </row>
    <row r="22" spans="1:84" x14ac:dyDescent="0.25">
      <c r="A22" s="254" t="s">
        <v>673</v>
      </c>
      <c r="B22" s="255" t="s">
        <v>674</v>
      </c>
      <c r="C22" s="255" t="s">
        <v>639</v>
      </c>
      <c r="D22" s="233"/>
      <c r="E22" s="234">
        <v>22713</v>
      </c>
      <c r="F22" s="235">
        <v>22713</v>
      </c>
      <c r="G22" s="256"/>
      <c r="H22" s="257"/>
      <c r="I22" s="237"/>
      <c r="J22" s="238">
        <v>22713</v>
      </c>
      <c r="K22" s="239"/>
      <c r="L22" s="240"/>
      <c r="M22" s="8">
        <v>14400</v>
      </c>
      <c r="N22" s="241">
        <v>16128</v>
      </c>
      <c r="O22" s="71"/>
      <c r="P22" s="100"/>
      <c r="Q22" s="9"/>
      <c r="R22" s="9"/>
      <c r="S22" s="9"/>
      <c r="T22" s="258">
        <v>46053</v>
      </c>
      <c r="U22" s="10"/>
      <c r="V22" s="23"/>
      <c r="W22" s="11"/>
      <c r="X22" s="8">
        <v>15264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15264</v>
      </c>
      <c r="AJ22" s="9"/>
      <c r="AK22" s="10"/>
      <c r="AL22" s="25"/>
      <c r="AM22" s="25"/>
      <c r="AN22" s="25"/>
      <c r="AO22" s="10"/>
      <c r="AP22" s="12">
        <v>0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22713</v>
      </c>
      <c r="BA22" s="15">
        <v>16128</v>
      </c>
      <c r="BB22" s="15">
        <v>22713</v>
      </c>
      <c r="BC22" s="15">
        <v>16128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637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15264</v>
      </c>
      <c r="CD22" s="248">
        <v>15264</v>
      </c>
      <c r="CE22" s="248">
        <v>0</v>
      </c>
      <c r="CF22" s="248">
        <v>0</v>
      </c>
    </row>
    <row r="23" spans="1:84" x14ac:dyDescent="0.25">
      <c r="A23" s="254" t="s">
        <v>675</v>
      </c>
      <c r="B23" s="255" t="s">
        <v>676</v>
      </c>
      <c r="C23" s="255" t="s">
        <v>657</v>
      </c>
      <c r="D23" s="233"/>
      <c r="E23" s="234">
        <v>13744000</v>
      </c>
      <c r="F23" s="235">
        <v>13744000</v>
      </c>
      <c r="G23" s="256"/>
      <c r="H23" s="257"/>
      <c r="I23" s="237"/>
      <c r="J23" s="238">
        <v>13744000</v>
      </c>
      <c r="K23" s="239"/>
      <c r="L23" s="240"/>
      <c r="M23" s="8">
        <v>13542264.779999999</v>
      </c>
      <c r="N23" s="241">
        <v>13491127</v>
      </c>
      <c r="O23" s="71"/>
      <c r="P23" s="100"/>
      <c r="Q23" s="9"/>
      <c r="R23" s="9"/>
      <c r="S23" s="9"/>
      <c r="T23" s="258">
        <v>46418</v>
      </c>
      <c r="U23" s="10"/>
      <c r="V23" s="23"/>
      <c r="W23" s="11"/>
      <c r="X23" s="8">
        <v>820988.3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820988.3</v>
      </c>
      <c r="AJ23" s="9"/>
      <c r="AK23" s="10"/>
      <c r="AL23" s="25"/>
      <c r="AM23" s="25"/>
      <c r="AN23" s="25"/>
      <c r="AO23" s="10"/>
      <c r="AP23" s="12">
        <v>1037950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13744000</v>
      </c>
      <c r="BA23" s="15">
        <v>13491127</v>
      </c>
      <c r="BB23" s="15">
        <v>13744000</v>
      </c>
      <c r="BC23" s="15">
        <v>13491127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252873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 t="s">
        <v>637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820988.3</v>
      </c>
      <c r="CD23" s="248">
        <v>820988.3</v>
      </c>
      <c r="CE23" s="248">
        <v>1037950</v>
      </c>
      <c r="CF23" s="248">
        <v>0</v>
      </c>
    </row>
    <row r="24" spans="1:84" x14ac:dyDescent="0.25">
      <c r="A24" s="254" t="s">
        <v>677</v>
      </c>
      <c r="B24" s="255" t="s">
        <v>678</v>
      </c>
      <c r="C24" s="255" t="s">
        <v>679</v>
      </c>
      <c r="D24" s="233"/>
      <c r="E24" s="234">
        <v>775000</v>
      </c>
      <c r="F24" s="235">
        <v>775000</v>
      </c>
      <c r="G24" s="256"/>
      <c r="H24" s="257"/>
      <c r="I24" s="237"/>
      <c r="J24" s="238">
        <v>775000</v>
      </c>
      <c r="K24" s="239"/>
      <c r="L24" s="240"/>
      <c r="M24" s="8">
        <v>731359.87</v>
      </c>
      <c r="N24" s="241">
        <v>719260</v>
      </c>
      <c r="O24" s="71"/>
      <c r="P24" s="100"/>
      <c r="Q24" s="9"/>
      <c r="R24" s="9"/>
      <c r="S24" s="9"/>
      <c r="T24" s="258">
        <v>46081</v>
      </c>
      <c r="U24" s="10"/>
      <c r="V24" s="23"/>
      <c r="W24" s="11"/>
      <c r="X24" s="8">
        <v>285425.71999999997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285425.71999999997</v>
      </c>
      <c r="AJ24" s="9"/>
      <c r="AK24" s="10"/>
      <c r="AL24" s="25"/>
      <c r="AM24" s="25"/>
      <c r="AN24" s="25"/>
      <c r="AO24" s="10"/>
      <c r="AP24" s="12">
        <v>261232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775000</v>
      </c>
      <c r="BA24" s="15">
        <v>719260</v>
      </c>
      <c r="BB24" s="15">
        <v>775000</v>
      </c>
      <c r="BC24" s="15">
        <v>719260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55740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637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285425.71999999997</v>
      </c>
      <c r="CD24" s="248">
        <v>285425.71999999997</v>
      </c>
      <c r="CE24" s="248">
        <v>261232</v>
      </c>
      <c r="CF24" s="248">
        <v>0</v>
      </c>
    </row>
    <row r="25" spans="1:84" x14ac:dyDescent="0.25">
      <c r="A25" s="254" t="s">
        <v>680</v>
      </c>
      <c r="B25" s="255" t="s">
        <v>681</v>
      </c>
      <c r="C25" s="255" t="s">
        <v>682</v>
      </c>
      <c r="D25" s="233"/>
      <c r="E25" s="234">
        <v>3693200</v>
      </c>
      <c r="F25" s="235">
        <v>3728694.68</v>
      </c>
      <c r="G25" s="256"/>
      <c r="H25" s="257"/>
      <c r="I25" s="237"/>
      <c r="J25" s="238">
        <v>3693200</v>
      </c>
      <c r="K25" s="249"/>
      <c r="L25" s="240"/>
      <c r="M25" s="8">
        <v>3497175.47</v>
      </c>
      <c r="N25" s="241">
        <v>3461577</v>
      </c>
      <c r="O25" s="71"/>
      <c r="P25" s="100"/>
      <c r="Q25" s="9"/>
      <c r="R25" s="9"/>
      <c r="S25" s="9"/>
      <c r="T25" s="258">
        <v>46215</v>
      </c>
      <c r="U25" s="10"/>
      <c r="V25" s="23"/>
      <c r="W25" s="11"/>
      <c r="X25" s="8">
        <v>1012057.14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1012057.14</v>
      </c>
      <c r="AJ25" s="9"/>
      <c r="AK25" s="10"/>
      <c r="AL25" s="25"/>
      <c r="AM25" s="25"/>
      <c r="AN25" s="25"/>
      <c r="AO25" s="10"/>
      <c r="AP25" s="12">
        <v>1253290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3693200</v>
      </c>
      <c r="BA25" s="15">
        <v>3461577</v>
      </c>
      <c r="BB25" s="15">
        <v>3693200</v>
      </c>
      <c r="BC25" s="15">
        <v>3461577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231623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 t="s">
        <v>637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1012057.14</v>
      </c>
      <c r="CD25" s="248">
        <v>1012057.14</v>
      </c>
      <c r="CE25" s="248">
        <v>1253290</v>
      </c>
      <c r="CF25" s="248">
        <v>0</v>
      </c>
    </row>
    <row r="26" spans="1:84" x14ac:dyDescent="0.25">
      <c r="A26" s="254" t="s">
        <v>683</v>
      </c>
      <c r="B26" s="255" t="s">
        <v>684</v>
      </c>
      <c r="C26" s="255" t="s">
        <v>639</v>
      </c>
      <c r="D26" s="233"/>
      <c r="E26" s="234">
        <v>363833</v>
      </c>
      <c r="F26" s="235">
        <v>363833</v>
      </c>
      <c r="G26" s="256"/>
      <c r="H26" s="257"/>
      <c r="I26" s="237"/>
      <c r="J26" s="238">
        <v>363833</v>
      </c>
      <c r="K26" s="249"/>
      <c r="L26" s="240"/>
      <c r="M26" s="8">
        <v>336065.51</v>
      </c>
      <c r="N26" s="241">
        <v>333757</v>
      </c>
      <c r="O26" s="71"/>
      <c r="P26" s="100"/>
      <c r="Q26" s="9"/>
      <c r="R26" s="9"/>
      <c r="S26" s="9"/>
      <c r="T26" s="258">
        <v>46081</v>
      </c>
      <c r="U26" s="10"/>
      <c r="V26" s="23"/>
      <c r="W26" s="11"/>
      <c r="X26" s="8">
        <v>7682.19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7682.19</v>
      </c>
      <c r="AJ26" s="9"/>
      <c r="AK26" s="10"/>
      <c r="AL26" s="25"/>
      <c r="AM26" s="25"/>
      <c r="AN26" s="25"/>
      <c r="AO26" s="10"/>
      <c r="AP26" s="12">
        <v>0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363833</v>
      </c>
      <c r="BA26" s="15">
        <v>333757</v>
      </c>
      <c r="BB26" s="15">
        <v>363833</v>
      </c>
      <c r="BC26" s="15">
        <v>333757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 t="s">
        <v>637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7682.19</v>
      </c>
      <c r="CD26" s="248">
        <v>7682.19</v>
      </c>
      <c r="CE26" s="248">
        <v>0</v>
      </c>
      <c r="CF26" s="248">
        <v>0</v>
      </c>
    </row>
    <row r="27" spans="1:84" x14ac:dyDescent="0.25">
      <c r="A27" s="254" t="s">
        <v>685</v>
      </c>
      <c r="B27" s="255" t="s">
        <v>686</v>
      </c>
      <c r="C27" s="255" t="s">
        <v>639</v>
      </c>
      <c r="D27" s="233"/>
      <c r="E27" s="234">
        <v>6860</v>
      </c>
      <c r="F27" s="235">
        <v>6860</v>
      </c>
      <c r="G27" s="256"/>
      <c r="H27" s="257"/>
      <c r="I27" s="237"/>
      <c r="J27" s="238">
        <v>6860</v>
      </c>
      <c r="K27" s="239"/>
      <c r="L27" s="240"/>
      <c r="M27" s="8">
        <v>4928.2299999999996</v>
      </c>
      <c r="N27" s="241">
        <v>6315</v>
      </c>
      <c r="O27" s="71"/>
      <c r="P27" s="100"/>
      <c r="Q27" s="9"/>
      <c r="R27" s="9"/>
      <c r="S27" s="9"/>
      <c r="T27" s="258">
        <v>46053</v>
      </c>
      <c r="U27" s="10"/>
      <c r="V27" s="23"/>
      <c r="W27" s="11"/>
      <c r="X27" s="8">
        <v>4568.8100000000004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4568.8100000000004</v>
      </c>
      <c r="AJ27" s="9"/>
      <c r="AK27" s="10"/>
      <c r="AL27" s="25"/>
      <c r="AM27" s="25"/>
      <c r="AN27" s="25"/>
      <c r="AO27" s="10"/>
      <c r="AP27" s="12">
        <v>0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6860</v>
      </c>
      <c r="BA27" s="15">
        <v>6315</v>
      </c>
      <c r="BB27" s="15">
        <v>6860</v>
      </c>
      <c r="BC27" s="15">
        <v>6315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637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4568.8100000000004</v>
      </c>
      <c r="CD27" s="248">
        <v>4568.8100000000004</v>
      </c>
      <c r="CE27" s="248">
        <v>0</v>
      </c>
      <c r="CF27" s="248">
        <v>0</v>
      </c>
    </row>
    <row r="28" spans="1:84" x14ac:dyDescent="0.25">
      <c r="A28" s="254" t="s">
        <v>687</v>
      </c>
      <c r="B28" s="255" t="s">
        <v>688</v>
      </c>
      <c r="C28" s="255" t="s">
        <v>663</v>
      </c>
      <c r="D28" s="233"/>
      <c r="E28" s="234">
        <v>218842</v>
      </c>
      <c r="F28" s="235">
        <v>218842</v>
      </c>
      <c r="G28" s="256"/>
      <c r="H28" s="257"/>
      <c r="I28" s="237"/>
      <c r="J28" s="238">
        <v>218842</v>
      </c>
      <c r="K28" s="239"/>
      <c r="L28" s="240"/>
      <c r="M28" s="8">
        <v>190278.5</v>
      </c>
      <c r="N28" s="241">
        <v>190439</v>
      </c>
      <c r="O28" s="239"/>
      <c r="P28" s="240"/>
      <c r="Q28" s="9"/>
      <c r="R28" s="9"/>
      <c r="S28" s="9"/>
      <c r="T28" s="258">
        <v>46112</v>
      </c>
      <c r="U28" s="10"/>
      <c r="V28" s="23"/>
      <c r="W28" s="11"/>
      <c r="X28" s="8">
        <v>927.5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927.5</v>
      </c>
      <c r="AJ28" s="9"/>
      <c r="AK28" s="10"/>
      <c r="AL28" s="25"/>
      <c r="AM28" s="25"/>
      <c r="AN28" s="25"/>
      <c r="AO28" s="10"/>
      <c r="AP28" s="12">
        <v>0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218842</v>
      </c>
      <c r="BA28" s="15">
        <v>190439</v>
      </c>
      <c r="BB28" s="15">
        <v>218842</v>
      </c>
      <c r="BC28" s="15">
        <v>190439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 t="s">
        <v>637</v>
      </c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927.5</v>
      </c>
      <c r="CD28" s="248">
        <v>927.5</v>
      </c>
      <c r="CE28" s="248">
        <v>0</v>
      </c>
      <c r="CF28" s="248">
        <v>0</v>
      </c>
    </row>
    <row r="29" spans="1:84" x14ac:dyDescent="0.25">
      <c r="A29" s="254" t="s">
        <v>689</v>
      </c>
      <c r="B29" s="255" t="s">
        <v>690</v>
      </c>
      <c r="C29" s="255" t="s">
        <v>651</v>
      </c>
      <c r="D29" s="233"/>
      <c r="E29" s="234">
        <v>5084.9399999999996</v>
      </c>
      <c r="F29" s="235">
        <v>5084.9399999999996</v>
      </c>
      <c r="G29" s="256"/>
      <c r="H29" s="257"/>
      <c r="I29" s="237"/>
      <c r="J29" s="238">
        <v>5084.9399999999996</v>
      </c>
      <c r="K29" s="239"/>
      <c r="L29" s="240"/>
      <c r="M29" s="8">
        <v>4465.6099999999997</v>
      </c>
      <c r="N29" s="241">
        <v>4465.6099999999997</v>
      </c>
      <c r="O29" s="71"/>
      <c r="P29" s="100"/>
      <c r="Q29" s="9"/>
      <c r="R29" s="9"/>
      <c r="S29" s="9"/>
      <c r="T29" s="258">
        <v>46053</v>
      </c>
      <c r="U29" s="10"/>
      <c r="V29" s="23"/>
      <c r="W29" s="11"/>
      <c r="X29" s="8">
        <v>4465.6099999999997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4465.6099999999997</v>
      </c>
      <c r="AJ29" s="9"/>
      <c r="AK29" s="10"/>
      <c r="AL29" s="25"/>
      <c r="AM29" s="25"/>
      <c r="AN29" s="25"/>
      <c r="AO29" s="10"/>
      <c r="AP29" s="12">
        <v>5084.9399999999996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5084.9399999999996</v>
      </c>
      <c r="BA29" s="15">
        <v>4465.6099999999997</v>
      </c>
      <c r="BB29" s="15">
        <v>5084.9399999999996</v>
      </c>
      <c r="BC29" s="15">
        <v>4465.6099999999997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637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4465.6099999999997</v>
      </c>
      <c r="CD29" s="248">
        <v>4465.6099999999997</v>
      </c>
      <c r="CE29" s="248">
        <v>5084.9399999999996</v>
      </c>
      <c r="CF29" s="248">
        <v>0</v>
      </c>
    </row>
    <row r="30" spans="1:84" x14ac:dyDescent="0.25">
      <c r="A30" s="254"/>
      <c r="B30" s="93" t="s">
        <v>691</v>
      </c>
      <c r="C30" s="255"/>
      <c r="D30" s="233"/>
      <c r="E30" s="279">
        <f>SUM(E8:E29)</f>
        <v>119313023.37</v>
      </c>
      <c r="F30" s="268">
        <f>SUM(F8:F29)</f>
        <v>119796916.86</v>
      </c>
      <c r="G30" s="256"/>
      <c r="H30" s="257"/>
      <c r="I30" s="237"/>
      <c r="J30" s="280">
        <f>SUM(J8:J29)</f>
        <v>120267354.98999999</v>
      </c>
      <c r="K30" s="239"/>
      <c r="L30" s="240"/>
      <c r="M30" s="272">
        <f>SUM(M8:M29)</f>
        <v>111493130.59999999</v>
      </c>
      <c r="N30" s="281">
        <f>SUM(N8:N29)</f>
        <v>112437598.17999999</v>
      </c>
      <c r="O30" s="71"/>
      <c r="P30" s="100"/>
      <c r="Q30" s="270">
        <f>SUM(Q8:Q29)</f>
        <v>0</v>
      </c>
      <c r="R30" s="270">
        <f>SUM(R8:R29)</f>
        <v>0</v>
      </c>
      <c r="S30" s="270">
        <f>SUM(S8:S29)</f>
        <v>0</v>
      </c>
      <c r="T30" s="258"/>
      <c r="U30" s="10"/>
      <c r="V30" s="23"/>
      <c r="W30" s="271">
        <f>SUM(W8:W29)</f>
        <v>0</v>
      </c>
      <c r="X30" s="272">
        <f>SUM(X8:X29)</f>
        <v>89053141.850000009</v>
      </c>
      <c r="Y30" s="270">
        <f>SUM(Y8:Y29)</f>
        <v>0</v>
      </c>
      <c r="Z30" s="270">
        <f>SUM(Z8:Z29)</f>
        <v>0</v>
      </c>
      <c r="AA30" s="270">
        <f>SUM(AA8:AA29)</f>
        <v>0</v>
      </c>
      <c r="AB30" s="10"/>
      <c r="AC30" s="24"/>
      <c r="AD30" s="271">
        <f>SUM(AD8:AD29)</f>
        <v>40035010.151452735</v>
      </c>
      <c r="AE30" s="272">
        <f>SUM(AE8:AE29)</f>
        <v>51150072.540000007</v>
      </c>
      <c r="AF30" s="270">
        <f>SUM(AF8:AF29)</f>
        <v>0</v>
      </c>
      <c r="AG30" s="10"/>
      <c r="AH30" s="271">
        <f>SUM(AH8:AH29)</f>
        <v>0</v>
      </c>
      <c r="AI30" s="272">
        <f>SUM(AI8:AI29)</f>
        <v>37903069.309999995</v>
      </c>
      <c r="AJ30" s="270">
        <f>SUM(AJ8:AJ29)</f>
        <v>0</v>
      </c>
      <c r="AK30" s="10"/>
      <c r="AL30" s="283">
        <f>SUM(AL8:AL29)</f>
        <v>0</v>
      </c>
      <c r="AM30" s="283">
        <f>SUM(AM8:AM29)</f>
        <v>0</v>
      </c>
      <c r="AN30" s="283">
        <f>SUM(AN8:AN29)</f>
        <v>0</v>
      </c>
      <c r="AO30" s="10"/>
      <c r="AP30" s="284">
        <f>SUM(AP8:AP29)</f>
        <v>96897868.100000009</v>
      </c>
      <c r="AQ30" s="284">
        <f>SUM(AQ8:AQ29)</f>
        <v>0</v>
      </c>
      <c r="AR30" s="284">
        <f>SUM(AR8:AR29)</f>
        <v>0</v>
      </c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93" t="s">
        <v>632</v>
      </c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 t="s">
        <v>692</v>
      </c>
      <c r="B33" s="255" t="s">
        <v>693</v>
      </c>
      <c r="C33" s="255" t="s">
        <v>651</v>
      </c>
      <c r="D33" s="233"/>
      <c r="E33" s="234">
        <v>3059859</v>
      </c>
      <c r="F33" s="235">
        <v>3059859</v>
      </c>
      <c r="G33" s="256"/>
      <c r="H33" s="257"/>
      <c r="I33" s="237"/>
      <c r="J33" s="238">
        <v>3059858.99</v>
      </c>
      <c r="K33" s="239"/>
      <c r="L33" s="240"/>
      <c r="M33" s="8">
        <v>3128023.93</v>
      </c>
      <c r="N33" s="241">
        <v>3128023.93</v>
      </c>
      <c r="O33" s="71"/>
      <c r="P33" s="100"/>
      <c r="Q33" s="9"/>
      <c r="R33" s="9"/>
      <c r="S33" s="9"/>
      <c r="T33" s="258">
        <v>45900</v>
      </c>
      <c r="U33" s="10"/>
      <c r="V33" s="23"/>
      <c r="W33" s="11"/>
      <c r="X33" s="8">
        <v>3128023.93</v>
      </c>
      <c r="Y33" s="9"/>
      <c r="Z33" s="9"/>
      <c r="AA33" s="9"/>
      <c r="AB33" s="10"/>
      <c r="AC33" s="24">
        <v>0.98433472834766056</v>
      </c>
      <c r="AD33" s="11">
        <v>2964740.6540927542</v>
      </c>
      <c r="AE33" s="8">
        <v>3093625.26</v>
      </c>
      <c r="AF33" s="9"/>
      <c r="AG33" s="10"/>
      <c r="AH33" s="11"/>
      <c r="AI33" s="8">
        <v>34398.67</v>
      </c>
      <c r="AJ33" s="9"/>
      <c r="AK33" s="10"/>
      <c r="AL33" s="25"/>
      <c r="AM33" s="25"/>
      <c r="AN33" s="25"/>
      <c r="AO33" s="10"/>
      <c r="AP33" s="12">
        <v>3059858.99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3059858.99</v>
      </c>
      <c r="BA33" s="15">
        <v>3128023.93</v>
      </c>
      <c r="BB33" s="15">
        <v>3059858.99</v>
      </c>
      <c r="BC33" s="15">
        <v>3128023.93</v>
      </c>
      <c r="BD33" s="242">
        <v>0</v>
      </c>
      <c r="BE33" s="242">
        <v>0</v>
      </c>
      <c r="BF33" s="242"/>
      <c r="BG33" s="242">
        <v>2</v>
      </c>
      <c r="BH33" s="242">
        <v>0</v>
      </c>
      <c r="BI33" s="242">
        <v>-68164.939999999944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 t="s">
        <v>637</v>
      </c>
      <c r="BW33" s="242">
        <v>0</v>
      </c>
      <c r="BX33" s="242">
        <v>3011923.25</v>
      </c>
      <c r="BY33" s="242">
        <v>3142859</v>
      </c>
      <c r="BZ33" s="242">
        <v>3011923.25</v>
      </c>
      <c r="CA33" s="242">
        <v>3142859</v>
      </c>
      <c r="CB33" s="243" t="s">
        <v>633</v>
      </c>
      <c r="CC33" s="248">
        <v>3128023.93</v>
      </c>
      <c r="CD33" s="248">
        <v>34398.67</v>
      </c>
      <c r="CE33" s="248">
        <v>3059858.99</v>
      </c>
      <c r="CF33" s="248">
        <v>0</v>
      </c>
    </row>
    <row r="34" spans="1:84" x14ac:dyDescent="0.25">
      <c r="A34" s="254" t="s">
        <v>694</v>
      </c>
      <c r="B34" s="255" t="s">
        <v>695</v>
      </c>
      <c r="C34" s="255" t="s">
        <v>660</v>
      </c>
      <c r="D34" s="233"/>
      <c r="E34" s="234">
        <v>5095690.97</v>
      </c>
      <c r="F34" s="235">
        <v>5095690.97</v>
      </c>
      <c r="G34" s="256"/>
      <c r="H34" s="257"/>
      <c r="I34" s="237"/>
      <c r="J34" s="238">
        <v>5095690.97</v>
      </c>
      <c r="K34" s="239"/>
      <c r="L34" s="240"/>
      <c r="M34" s="8">
        <v>4564077.1100000003</v>
      </c>
      <c r="N34" s="241">
        <v>4572503.2300000004</v>
      </c>
      <c r="O34" s="71"/>
      <c r="P34" s="100"/>
      <c r="Q34" s="9"/>
      <c r="R34" s="9"/>
      <c r="S34" s="9"/>
      <c r="T34" s="258">
        <v>45900</v>
      </c>
      <c r="U34" s="10"/>
      <c r="V34" s="23"/>
      <c r="W34" s="11"/>
      <c r="X34" s="8">
        <v>4572503.2300000004</v>
      </c>
      <c r="Y34" s="9"/>
      <c r="Z34" s="9"/>
      <c r="AA34" s="9"/>
      <c r="AB34" s="10"/>
      <c r="AC34" s="24">
        <v>0.78568841118953947</v>
      </c>
      <c r="AD34" s="11">
        <v>3145600.3902940024</v>
      </c>
      <c r="AE34" s="8">
        <v>3663663.49</v>
      </c>
      <c r="AF34" s="9"/>
      <c r="AG34" s="10"/>
      <c r="AH34" s="11"/>
      <c r="AI34" s="8">
        <v>908839.74</v>
      </c>
      <c r="AJ34" s="9"/>
      <c r="AK34" s="10"/>
      <c r="AL34" s="25"/>
      <c r="AM34" s="25"/>
      <c r="AN34" s="25"/>
      <c r="AO34" s="10"/>
      <c r="AP34" s="12">
        <v>5095690.97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5095690.97</v>
      </c>
      <c r="BA34" s="15">
        <v>4572503.2300000004</v>
      </c>
      <c r="BB34" s="15">
        <v>5095690.97</v>
      </c>
      <c r="BC34" s="15">
        <v>4572503.2300000004</v>
      </c>
      <c r="BD34" s="242">
        <v>0</v>
      </c>
      <c r="BE34" s="242">
        <v>0</v>
      </c>
      <c r="BF34" s="242"/>
      <c r="BG34" s="242">
        <v>2</v>
      </c>
      <c r="BH34" s="242">
        <v>0</v>
      </c>
      <c r="BI34" s="242">
        <v>523187.73999999929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 t="s">
        <v>637</v>
      </c>
      <c r="BW34" s="242">
        <v>0</v>
      </c>
      <c r="BX34" s="242">
        <v>4003623.25</v>
      </c>
      <c r="BY34" s="242">
        <v>4662998</v>
      </c>
      <c r="BZ34" s="242">
        <v>4003623.25</v>
      </c>
      <c r="CA34" s="242">
        <v>4662998</v>
      </c>
      <c r="CB34" s="243" t="s">
        <v>633</v>
      </c>
      <c r="CC34" s="248">
        <v>4572503.2300000004</v>
      </c>
      <c r="CD34" s="248">
        <v>908839.74</v>
      </c>
      <c r="CE34" s="248">
        <v>5095690.97</v>
      </c>
      <c r="CF34" s="248">
        <v>0</v>
      </c>
    </row>
    <row r="35" spans="1:84" x14ac:dyDescent="0.25">
      <c r="A35" s="254" t="s">
        <v>696</v>
      </c>
      <c r="B35" s="255" t="s">
        <v>697</v>
      </c>
      <c r="C35" s="255" t="s">
        <v>639</v>
      </c>
      <c r="D35" s="233"/>
      <c r="E35" s="234">
        <v>5213343.5</v>
      </c>
      <c r="F35" s="235">
        <v>5213343.5</v>
      </c>
      <c r="G35" s="256"/>
      <c r="H35" s="257"/>
      <c r="I35" s="237"/>
      <c r="J35" s="238">
        <v>5213345.5</v>
      </c>
      <c r="K35" s="239"/>
      <c r="L35" s="240"/>
      <c r="M35" s="8">
        <v>4745721.7699999996</v>
      </c>
      <c r="N35" s="241">
        <v>4745798.53</v>
      </c>
      <c r="O35" s="71"/>
      <c r="P35" s="100"/>
      <c r="Q35" s="9"/>
      <c r="R35" s="9"/>
      <c r="S35" s="9"/>
      <c r="T35" s="258">
        <v>46022</v>
      </c>
      <c r="U35" s="10"/>
      <c r="V35" s="23"/>
      <c r="W35" s="11"/>
      <c r="X35" s="8">
        <v>4745798.53</v>
      </c>
      <c r="Y35" s="9"/>
      <c r="Z35" s="9"/>
      <c r="AA35" s="9"/>
      <c r="AB35" s="10"/>
      <c r="AC35" s="24">
        <v>0.70437412060442006</v>
      </c>
      <c r="AD35" s="11">
        <v>2586562.9260268905</v>
      </c>
      <c r="AE35" s="8">
        <v>3841927.99</v>
      </c>
      <c r="AF35" s="9"/>
      <c r="AG35" s="10"/>
      <c r="AH35" s="11"/>
      <c r="AI35" s="8">
        <v>903870.54</v>
      </c>
      <c r="AJ35" s="9"/>
      <c r="AK35" s="10"/>
      <c r="AL35" s="25"/>
      <c r="AM35" s="25"/>
      <c r="AN35" s="25"/>
      <c r="AO35" s="10"/>
      <c r="AP35" s="12">
        <v>5213345.5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5213345.5</v>
      </c>
      <c r="BA35" s="15">
        <v>4745798.53</v>
      </c>
      <c r="BB35" s="15">
        <v>5213345.5</v>
      </c>
      <c r="BC35" s="15">
        <v>4745798.53</v>
      </c>
      <c r="BD35" s="242">
        <v>0</v>
      </c>
      <c r="BE35" s="242">
        <v>0</v>
      </c>
      <c r="BF35" s="242"/>
      <c r="BG35" s="242">
        <v>2</v>
      </c>
      <c r="BH35" s="242">
        <v>0</v>
      </c>
      <c r="BI35" s="242">
        <v>390000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 t="s">
        <v>637</v>
      </c>
      <c r="BW35" s="242">
        <v>0</v>
      </c>
      <c r="BX35" s="242">
        <v>3672143.61</v>
      </c>
      <c r="BY35" s="242">
        <v>5454385.5</v>
      </c>
      <c r="BZ35" s="242">
        <v>3672143.61</v>
      </c>
      <c r="CA35" s="242">
        <v>5454385.5</v>
      </c>
      <c r="CB35" s="243" t="s">
        <v>633</v>
      </c>
      <c r="CC35" s="248">
        <v>4745798.53</v>
      </c>
      <c r="CD35" s="248">
        <v>903870.54</v>
      </c>
      <c r="CE35" s="248">
        <v>5213345.5</v>
      </c>
      <c r="CF35" s="248">
        <v>0</v>
      </c>
    </row>
    <row r="36" spans="1:84" x14ac:dyDescent="0.25">
      <c r="A36" s="254" t="s">
        <v>698</v>
      </c>
      <c r="B36" s="255" t="s">
        <v>699</v>
      </c>
      <c r="C36" s="255" t="s">
        <v>651</v>
      </c>
      <c r="D36" s="233"/>
      <c r="E36" s="234">
        <v>2561262.5099999998</v>
      </c>
      <c r="F36" s="235">
        <v>2561262.5099999998</v>
      </c>
      <c r="G36" s="256"/>
      <c r="H36" s="257"/>
      <c r="I36" s="237"/>
      <c r="J36" s="238">
        <v>2560650.14</v>
      </c>
      <c r="K36" s="239"/>
      <c r="L36" s="240"/>
      <c r="M36" s="8">
        <v>2448625.41</v>
      </c>
      <c r="N36" s="241">
        <v>2448658.2599999998</v>
      </c>
      <c r="O36" s="71"/>
      <c r="P36" s="100"/>
      <c r="Q36" s="9"/>
      <c r="R36" s="9"/>
      <c r="S36" s="9"/>
      <c r="T36" s="258">
        <v>46022</v>
      </c>
      <c r="U36" s="10"/>
      <c r="V36" s="23"/>
      <c r="W36" s="11"/>
      <c r="X36" s="8">
        <v>2448658.2599999998</v>
      </c>
      <c r="Y36" s="9"/>
      <c r="Z36" s="9"/>
      <c r="AA36" s="9"/>
      <c r="AB36" s="10"/>
      <c r="AC36" s="24">
        <v>0.76846000565424599</v>
      </c>
      <c r="AD36" s="11">
        <v>1512504.3386322442</v>
      </c>
      <c r="AE36" s="8">
        <v>2249693.14</v>
      </c>
      <c r="AF36" s="9"/>
      <c r="AG36" s="10"/>
      <c r="AH36" s="11"/>
      <c r="AI36" s="8">
        <v>198965.12</v>
      </c>
      <c r="AJ36" s="9"/>
      <c r="AK36" s="10"/>
      <c r="AL36" s="25"/>
      <c r="AM36" s="25"/>
      <c r="AN36" s="25"/>
      <c r="AO36" s="10"/>
      <c r="AP36" s="12">
        <v>2560650.14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2560650.14</v>
      </c>
      <c r="BA36" s="15">
        <v>2448658.2599999998</v>
      </c>
      <c r="BB36" s="15">
        <v>2560650.14</v>
      </c>
      <c r="BC36" s="15">
        <v>2448658.2599999998</v>
      </c>
      <c r="BD36" s="242">
        <v>0</v>
      </c>
      <c r="BE36" s="242">
        <v>0</v>
      </c>
      <c r="BF36" s="242"/>
      <c r="BG36" s="242">
        <v>2</v>
      </c>
      <c r="BH36" s="242">
        <v>0</v>
      </c>
      <c r="BI36" s="242">
        <v>110000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 t="s">
        <v>637</v>
      </c>
      <c r="BW36" s="242">
        <v>0</v>
      </c>
      <c r="BX36" s="242">
        <v>1968227.79</v>
      </c>
      <c r="BY36" s="242">
        <v>2927534.45</v>
      </c>
      <c r="BZ36" s="242">
        <v>1968227.79</v>
      </c>
      <c r="CA36" s="242">
        <v>2927534.45</v>
      </c>
      <c r="CB36" s="243" t="s">
        <v>633</v>
      </c>
      <c r="CC36" s="248">
        <v>2448658.2599999998</v>
      </c>
      <c r="CD36" s="248">
        <v>198965.12</v>
      </c>
      <c r="CE36" s="248">
        <v>2560650.14</v>
      </c>
      <c r="CF36" s="248">
        <v>0</v>
      </c>
    </row>
    <row r="37" spans="1:84" x14ac:dyDescent="0.25">
      <c r="A37" s="254" t="s">
        <v>700</v>
      </c>
      <c r="B37" s="255" t="s">
        <v>701</v>
      </c>
      <c r="C37" s="255" t="s">
        <v>663</v>
      </c>
      <c r="D37" s="233"/>
      <c r="E37" s="234">
        <v>1290184</v>
      </c>
      <c r="F37" s="235">
        <v>1290184</v>
      </c>
      <c r="G37" s="256"/>
      <c r="H37" s="257"/>
      <c r="I37" s="237"/>
      <c r="J37" s="238">
        <v>1290184</v>
      </c>
      <c r="K37" s="239"/>
      <c r="L37" s="240"/>
      <c r="M37" s="8">
        <v>1039224.47</v>
      </c>
      <c r="N37" s="241">
        <v>1039376.08</v>
      </c>
      <c r="O37" s="71"/>
      <c r="P37" s="100"/>
      <c r="Q37" s="9"/>
      <c r="R37" s="9"/>
      <c r="S37" s="9"/>
      <c r="T37" s="258">
        <v>45911</v>
      </c>
      <c r="U37" s="10"/>
      <c r="V37" s="23"/>
      <c r="W37" s="11"/>
      <c r="X37" s="8">
        <v>1039376.08</v>
      </c>
      <c r="Y37" s="9"/>
      <c r="Z37" s="9"/>
      <c r="AA37" s="9"/>
      <c r="AB37" s="10"/>
      <c r="AC37" s="24">
        <v>0.92269641859459617</v>
      </c>
      <c r="AD37" s="11">
        <v>1098421.7554984607</v>
      </c>
      <c r="AE37" s="8">
        <v>985944.49</v>
      </c>
      <c r="AF37" s="9"/>
      <c r="AG37" s="10"/>
      <c r="AH37" s="11"/>
      <c r="AI37" s="8">
        <v>53431.59</v>
      </c>
      <c r="AJ37" s="9"/>
      <c r="AK37" s="10"/>
      <c r="AL37" s="25"/>
      <c r="AM37" s="25"/>
      <c r="AN37" s="25"/>
      <c r="AO37" s="10"/>
      <c r="AP37" s="12">
        <v>1290184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1290184</v>
      </c>
      <c r="BA37" s="15">
        <v>1039376.08</v>
      </c>
      <c r="BB37" s="15">
        <v>1290184</v>
      </c>
      <c r="BC37" s="15">
        <v>1039376.08</v>
      </c>
      <c r="BD37" s="242">
        <v>0</v>
      </c>
      <c r="BE37" s="242">
        <v>0</v>
      </c>
      <c r="BF37" s="242"/>
      <c r="BG37" s="242">
        <v>2</v>
      </c>
      <c r="BH37" s="242">
        <v>0</v>
      </c>
      <c r="BI37" s="242">
        <v>250904.93000000005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 t="s">
        <v>637</v>
      </c>
      <c r="BW37" s="242">
        <v>0</v>
      </c>
      <c r="BX37" s="242">
        <v>1190447.6200000001</v>
      </c>
      <c r="BY37" s="242">
        <v>1068547</v>
      </c>
      <c r="BZ37" s="242">
        <v>1190447.6200000001</v>
      </c>
      <c r="CA37" s="242">
        <v>1068547</v>
      </c>
      <c r="CB37" s="243" t="s">
        <v>633</v>
      </c>
      <c r="CC37" s="248">
        <v>1039376.08</v>
      </c>
      <c r="CD37" s="248">
        <v>53431.59</v>
      </c>
      <c r="CE37" s="248">
        <v>1290184</v>
      </c>
      <c r="CF37" s="248">
        <v>0</v>
      </c>
    </row>
    <row r="38" spans="1:84" x14ac:dyDescent="0.25">
      <c r="A38" s="254" t="s">
        <v>702</v>
      </c>
      <c r="B38" s="255" t="s">
        <v>703</v>
      </c>
      <c r="C38" s="255" t="s">
        <v>679</v>
      </c>
      <c r="D38" s="233"/>
      <c r="E38" s="234">
        <v>1863066</v>
      </c>
      <c r="F38" s="235">
        <v>1863066</v>
      </c>
      <c r="G38" s="256"/>
      <c r="H38" s="257"/>
      <c r="I38" s="237"/>
      <c r="J38" s="238">
        <v>1870914.99</v>
      </c>
      <c r="K38" s="239"/>
      <c r="L38" s="240"/>
      <c r="M38" s="8">
        <v>1634628.32</v>
      </c>
      <c r="N38" s="241">
        <v>1633530.21</v>
      </c>
      <c r="O38" s="71"/>
      <c r="P38" s="100"/>
      <c r="Q38" s="9"/>
      <c r="R38" s="9"/>
      <c r="S38" s="9"/>
      <c r="T38" s="258">
        <v>45991</v>
      </c>
      <c r="U38" s="10"/>
      <c r="V38" s="23"/>
      <c r="W38" s="11"/>
      <c r="X38" s="8">
        <v>1633530.21</v>
      </c>
      <c r="Y38" s="9"/>
      <c r="Z38" s="9"/>
      <c r="AA38" s="9"/>
      <c r="AB38" s="10"/>
      <c r="AC38" s="24">
        <v>0.93170651031384111</v>
      </c>
      <c r="AD38" s="11">
        <v>1617283.8975055774</v>
      </c>
      <c r="AE38" s="8">
        <v>1521618.77</v>
      </c>
      <c r="AF38" s="9"/>
      <c r="AG38" s="10"/>
      <c r="AH38" s="11"/>
      <c r="AI38" s="8">
        <v>111911.44</v>
      </c>
      <c r="AJ38" s="9"/>
      <c r="AK38" s="10"/>
      <c r="AL38" s="25"/>
      <c r="AM38" s="25"/>
      <c r="AN38" s="25"/>
      <c r="AO38" s="10"/>
      <c r="AP38" s="12">
        <v>1870914.99</v>
      </c>
      <c r="AQ38" s="12"/>
      <c r="AR38" s="12"/>
      <c r="AS38" s="242"/>
      <c r="AT38" s="243"/>
      <c r="AU38" s="242"/>
      <c r="AV38" s="242"/>
      <c r="AW38" s="244"/>
      <c r="AX38" s="243" t="s">
        <v>630</v>
      </c>
      <c r="AY38" s="243" t="s">
        <v>630</v>
      </c>
      <c r="AZ38" s="15">
        <v>1870914.99</v>
      </c>
      <c r="BA38" s="15">
        <v>1633530.21</v>
      </c>
      <c r="BB38" s="15">
        <v>1870914.99</v>
      </c>
      <c r="BC38" s="15">
        <v>1633530.21</v>
      </c>
      <c r="BD38" s="242">
        <v>0</v>
      </c>
      <c r="BE38" s="242">
        <v>0</v>
      </c>
      <c r="BF38" s="242"/>
      <c r="BG38" s="242">
        <v>2</v>
      </c>
      <c r="BH38" s="242">
        <v>0</v>
      </c>
      <c r="BI38" s="242">
        <v>234321.06999999983</v>
      </c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 t="s">
        <v>637</v>
      </c>
      <c r="BW38" s="242">
        <v>0</v>
      </c>
      <c r="BX38" s="242">
        <v>1735829.77</v>
      </c>
      <c r="BY38" s="242">
        <v>1633152.45</v>
      </c>
      <c r="BZ38" s="242">
        <v>1735829.77</v>
      </c>
      <c r="CA38" s="242">
        <v>1633152.45</v>
      </c>
      <c r="CB38" s="243" t="s">
        <v>633</v>
      </c>
      <c r="CC38" s="248">
        <v>1633530.21</v>
      </c>
      <c r="CD38" s="248">
        <v>111911.44</v>
      </c>
      <c r="CE38" s="248">
        <v>1870914.99</v>
      </c>
      <c r="CF38" s="248">
        <v>0</v>
      </c>
    </row>
    <row r="39" spans="1:84" x14ac:dyDescent="0.25">
      <c r="A39" s="254" t="s">
        <v>704</v>
      </c>
      <c r="B39" s="255" t="s">
        <v>705</v>
      </c>
      <c r="C39" s="255" t="s">
        <v>657</v>
      </c>
      <c r="D39" s="233"/>
      <c r="E39" s="234">
        <v>1641800</v>
      </c>
      <c r="F39" s="235">
        <v>1641800</v>
      </c>
      <c r="G39" s="256"/>
      <c r="H39" s="257"/>
      <c r="I39" s="237"/>
      <c r="J39" s="238">
        <v>1641800</v>
      </c>
      <c r="K39" s="239"/>
      <c r="L39" s="240"/>
      <c r="M39" s="8">
        <v>1376808.86</v>
      </c>
      <c r="N39" s="241">
        <v>1379688.28</v>
      </c>
      <c r="O39" s="71"/>
      <c r="P39" s="100"/>
      <c r="Q39" s="9"/>
      <c r="R39" s="9"/>
      <c r="S39" s="9"/>
      <c r="T39" s="258">
        <v>46022</v>
      </c>
      <c r="U39" s="10"/>
      <c r="V39" s="23"/>
      <c r="W39" s="11"/>
      <c r="X39" s="8">
        <v>1379688.28</v>
      </c>
      <c r="Y39" s="9"/>
      <c r="Z39" s="9"/>
      <c r="AA39" s="9"/>
      <c r="AB39" s="10"/>
      <c r="AC39" s="24">
        <v>0.2738106595367098</v>
      </c>
      <c r="AD39" s="11">
        <v>123089.18888956362</v>
      </c>
      <c r="AE39" s="8">
        <v>406865.39</v>
      </c>
      <c r="AF39" s="9"/>
      <c r="AG39" s="10"/>
      <c r="AH39" s="11"/>
      <c r="AI39" s="8">
        <v>972822.89</v>
      </c>
      <c r="AJ39" s="9"/>
      <c r="AK39" s="10"/>
      <c r="AL39" s="25"/>
      <c r="AM39" s="25"/>
      <c r="AN39" s="25"/>
      <c r="AO39" s="10"/>
      <c r="AP39" s="12">
        <v>1641800</v>
      </c>
      <c r="AQ39" s="12"/>
      <c r="AR39" s="12"/>
      <c r="AS39" s="242"/>
      <c r="AT39" s="243"/>
      <c r="AU39" s="242"/>
      <c r="AV39" s="242"/>
      <c r="AW39" s="244"/>
      <c r="AX39" s="243" t="s">
        <v>630</v>
      </c>
      <c r="AY39" s="243" t="s">
        <v>630</v>
      </c>
      <c r="AZ39" s="15">
        <v>1641800</v>
      </c>
      <c r="BA39" s="15">
        <v>1379688.28</v>
      </c>
      <c r="BB39" s="15">
        <v>1641800</v>
      </c>
      <c r="BC39" s="15">
        <v>1379688.28</v>
      </c>
      <c r="BD39" s="242">
        <v>0</v>
      </c>
      <c r="BE39" s="242">
        <v>0</v>
      </c>
      <c r="BF39" s="242"/>
      <c r="BG39" s="242">
        <v>2</v>
      </c>
      <c r="BH39" s="242">
        <v>0</v>
      </c>
      <c r="BI39" s="242">
        <v>260000</v>
      </c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 t="s">
        <v>637</v>
      </c>
      <c r="BW39" s="242">
        <v>0</v>
      </c>
      <c r="BX39" s="242">
        <v>449541.26</v>
      </c>
      <c r="BY39" s="242">
        <v>1485937</v>
      </c>
      <c r="BZ39" s="242">
        <v>406865.39</v>
      </c>
      <c r="CA39" s="242">
        <v>1485937</v>
      </c>
      <c r="CB39" s="243" t="s">
        <v>633</v>
      </c>
      <c r="CC39" s="248">
        <v>1379688.28</v>
      </c>
      <c r="CD39" s="248">
        <v>972822.89</v>
      </c>
      <c r="CE39" s="248">
        <v>1641800</v>
      </c>
      <c r="CF39" s="248">
        <v>0</v>
      </c>
    </row>
    <row r="40" spans="1:84" x14ac:dyDescent="0.25">
      <c r="A40" s="254" t="s">
        <v>706</v>
      </c>
      <c r="B40" s="255" t="s">
        <v>707</v>
      </c>
      <c r="C40" s="255" t="s">
        <v>663</v>
      </c>
      <c r="D40" s="233"/>
      <c r="E40" s="234">
        <v>314085.77</v>
      </c>
      <c r="F40" s="235">
        <v>314085.77</v>
      </c>
      <c r="G40" s="256"/>
      <c r="H40" s="257"/>
      <c r="I40" s="237"/>
      <c r="J40" s="238">
        <v>314085.77</v>
      </c>
      <c r="K40" s="239"/>
      <c r="L40" s="240"/>
      <c r="M40" s="8">
        <v>290726.11</v>
      </c>
      <c r="N40" s="241">
        <v>290726.11</v>
      </c>
      <c r="O40" s="71"/>
      <c r="P40" s="100"/>
      <c r="Q40" s="9"/>
      <c r="R40" s="9"/>
      <c r="S40" s="9"/>
      <c r="T40" s="258">
        <v>45869</v>
      </c>
      <c r="U40" s="10"/>
      <c r="V40" s="23"/>
      <c r="W40" s="11"/>
      <c r="X40" s="8">
        <v>290726.11</v>
      </c>
      <c r="Y40" s="9"/>
      <c r="Z40" s="9"/>
      <c r="AA40" s="9"/>
      <c r="AB40" s="10"/>
      <c r="AC40" s="24">
        <v>0.9951431610518241</v>
      </c>
      <c r="AD40" s="11">
        <v>311042.20515558001</v>
      </c>
      <c r="AE40" s="8">
        <v>285347.34999999998</v>
      </c>
      <c r="AF40" s="9"/>
      <c r="AG40" s="10"/>
      <c r="AH40" s="11"/>
      <c r="AI40" s="8">
        <v>5378.76</v>
      </c>
      <c r="AJ40" s="9"/>
      <c r="AK40" s="10"/>
      <c r="AL40" s="25"/>
      <c r="AM40" s="25"/>
      <c r="AN40" s="25"/>
      <c r="AO40" s="10"/>
      <c r="AP40" s="12">
        <v>314085.77</v>
      </c>
      <c r="AQ40" s="12"/>
      <c r="AR40" s="12"/>
      <c r="AS40" s="242"/>
      <c r="AT40" s="243"/>
      <c r="AU40" s="242"/>
      <c r="AV40" s="242"/>
      <c r="AW40" s="244"/>
      <c r="AX40" s="243" t="s">
        <v>630</v>
      </c>
      <c r="AY40" s="243" t="s">
        <v>630</v>
      </c>
      <c r="AZ40" s="15">
        <v>314085.77</v>
      </c>
      <c r="BA40" s="15">
        <v>290726.11</v>
      </c>
      <c r="BB40" s="15">
        <v>314085.77</v>
      </c>
      <c r="BC40" s="15">
        <v>290726.11</v>
      </c>
      <c r="BD40" s="242">
        <v>0</v>
      </c>
      <c r="BE40" s="242">
        <v>0</v>
      </c>
      <c r="BF40" s="242"/>
      <c r="BG40" s="242">
        <v>2</v>
      </c>
      <c r="BH40" s="242">
        <v>0</v>
      </c>
      <c r="BI40" s="242">
        <v>23359.660000000033</v>
      </c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 t="s">
        <v>637</v>
      </c>
      <c r="BW40" s="242">
        <v>0</v>
      </c>
      <c r="BX40" s="242">
        <v>312560.26</v>
      </c>
      <c r="BY40" s="242">
        <v>286740</v>
      </c>
      <c r="BZ40" s="242">
        <v>312560.26</v>
      </c>
      <c r="CA40" s="242">
        <v>286740</v>
      </c>
      <c r="CB40" s="243" t="s">
        <v>633</v>
      </c>
      <c r="CC40" s="248">
        <v>290726.11</v>
      </c>
      <c r="CD40" s="248">
        <v>5378.76</v>
      </c>
      <c r="CE40" s="248">
        <v>314085.77</v>
      </c>
      <c r="CF40" s="248">
        <v>0</v>
      </c>
    </row>
    <row r="41" spans="1:84" x14ac:dyDescent="0.25">
      <c r="A41" s="254" t="s">
        <v>708</v>
      </c>
      <c r="B41" s="255" t="s">
        <v>709</v>
      </c>
      <c r="C41" s="255" t="s">
        <v>663</v>
      </c>
      <c r="D41" s="233"/>
      <c r="E41" s="234">
        <v>274166</v>
      </c>
      <c r="F41" s="235">
        <v>274166</v>
      </c>
      <c r="G41" s="256"/>
      <c r="H41" s="257"/>
      <c r="I41" s="237"/>
      <c r="J41" s="238">
        <v>274166.01</v>
      </c>
      <c r="K41" s="239"/>
      <c r="L41" s="240"/>
      <c r="M41" s="8">
        <v>246815.92</v>
      </c>
      <c r="N41" s="241">
        <v>267282.05</v>
      </c>
      <c r="O41" s="71"/>
      <c r="P41" s="100"/>
      <c r="Q41" s="9"/>
      <c r="R41" s="9"/>
      <c r="S41" s="9"/>
      <c r="T41" s="258">
        <v>45838</v>
      </c>
      <c r="U41" s="10"/>
      <c r="V41" s="23"/>
      <c r="W41" s="11"/>
      <c r="X41" s="8">
        <v>267282.05</v>
      </c>
      <c r="Y41" s="9"/>
      <c r="Z41" s="9"/>
      <c r="AA41" s="9"/>
      <c r="AB41" s="10"/>
      <c r="AC41" s="24">
        <v>0.51840735350768308</v>
      </c>
      <c r="AD41" s="11">
        <v>73681.014238884978</v>
      </c>
      <c r="AE41" s="8">
        <v>121115.51</v>
      </c>
      <c r="AF41" s="9"/>
      <c r="AG41" s="10"/>
      <c r="AH41" s="11"/>
      <c r="AI41" s="8">
        <v>146166.54</v>
      </c>
      <c r="AJ41" s="9"/>
      <c r="AK41" s="10"/>
      <c r="AL41" s="25"/>
      <c r="AM41" s="25"/>
      <c r="AN41" s="25"/>
      <c r="AO41" s="10"/>
      <c r="AP41" s="12">
        <v>274166.01</v>
      </c>
      <c r="AQ41" s="12"/>
      <c r="AR41" s="12"/>
      <c r="AS41" s="242"/>
      <c r="AT41" s="243"/>
      <c r="AU41" s="242"/>
      <c r="AV41" s="242"/>
      <c r="AW41" s="244"/>
      <c r="AX41" s="243" t="s">
        <v>630</v>
      </c>
      <c r="AY41" s="243" t="s">
        <v>630</v>
      </c>
      <c r="AZ41" s="15">
        <v>274166.01</v>
      </c>
      <c r="BA41" s="15">
        <v>267282.05</v>
      </c>
      <c r="BB41" s="15">
        <v>274166.01</v>
      </c>
      <c r="BC41" s="15">
        <v>267282.05</v>
      </c>
      <c r="BD41" s="242">
        <v>0</v>
      </c>
      <c r="BE41" s="242">
        <v>0</v>
      </c>
      <c r="BF41" s="242"/>
      <c r="BG41" s="242">
        <v>2</v>
      </c>
      <c r="BH41" s="242">
        <v>0</v>
      </c>
      <c r="BI41" s="242">
        <v>6883.960000000021</v>
      </c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 t="s">
        <v>637</v>
      </c>
      <c r="BW41" s="242">
        <v>0</v>
      </c>
      <c r="BX41" s="242">
        <v>142129.57</v>
      </c>
      <c r="BY41" s="242">
        <v>233630</v>
      </c>
      <c r="BZ41" s="242">
        <v>142129.57</v>
      </c>
      <c r="CA41" s="242">
        <v>233630</v>
      </c>
      <c r="CB41" s="243" t="s">
        <v>633</v>
      </c>
      <c r="CC41" s="248">
        <v>267282.05</v>
      </c>
      <c r="CD41" s="248">
        <v>146166.54</v>
      </c>
      <c r="CE41" s="248">
        <v>274166.01</v>
      </c>
      <c r="CF41" s="248">
        <v>0</v>
      </c>
    </row>
    <row r="42" spans="1:84" x14ac:dyDescent="0.25">
      <c r="A42" s="254" t="s">
        <v>710</v>
      </c>
      <c r="B42" s="255" t="s">
        <v>711</v>
      </c>
      <c r="C42" s="255" t="s">
        <v>651</v>
      </c>
      <c r="D42" s="233"/>
      <c r="E42" s="234">
        <v>279244</v>
      </c>
      <c r="F42" s="235">
        <v>279244</v>
      </c>
      <c r="G42" s="256"/>
      <c r="H42" s="257"/>
      <c r="I42" s="237"/>
      <c r="J42" s="238">
        <v>279244</v>
      </c>
      <c r="K42" s="239"/>
      <c r="L42" s="240"/>
      <c r="M42" s="8">
        <v>249849.76</v>
      </c>
      <c r="N42" s="241">
        <v>251088.2</v>
      </c>
      <c r="O42" s="71"/>
      <c r="P42" s="100"/>
      <c r="Q42" s="9"/>
      <c r="R42" s="9"/>
      <c r="S42" s="9"/>
      <c r="T42" s="258">
        <v>45747</v>
      </c>
      <c r="U42" s="10"/>
      <c r="V42" s="23"/>
      <c r="W42" s="11"/>
      <c r="X42" s="8">
        <v>251088.2</v>
      </c>
      <c r="Y42" s="9"/>
      <c r="Z42" s="9"/>
      <c r="AA42" s="9"/>
      <c r="AB42" s="10"/>
      <c r="AC42" s="24">
        <v>0.71720145661221191</v>
      </c>
      <c r="AD42" s="11">
        <v>143636.86189767066</v>
      </c>
      <c r="AE42" s="8">
        <v>184739.62</v>
      </c>
      <c r="AF42" s="9"/>
      <c r="AG42" s="10"/>
      <c r="AH42" s="11"/>
      <c r="AI42" s="8">
        <v>66348.58</v>
      </c>
      <c r="AJ42" s="9"/>
      <c r="AK42" s="10"/>
      <c r="AL42" s="25"/>
      <c r="AM42" s="25"/>
      <c r="AN42" s="25"/>
      <c r="AO42" s="10"/>
      <c r="AP42" s="12">
        <v>279244</v>
      </c>
      <c r="AQ42" s="12"/>
      <c r="AR42" s="12"/>
      <c r="AS42" s="242"/>
      <c r="AT42" s="243"/>
      <c r="AU42" s="242"/>
      <c r="AV42" s="242"/>
      <c r="AW42" s="244"/>
      <c r="AX42" s="243" t="s">
        <v>630</v>
      </c>
      <c r="AY42" s="243" t="s">
        <v>630</v>
      </c>
      <c r="AZ42" s="15">
        <v>279244</v>
      </c>
      <c r="BA42" s="15">
        <v>251088.2</v>
      </c>
      <c r="BB42" s="15">
        <v>279244</v>
      </c>
      <c r="BC42" s="15">
        <v>251088.2</v>
      </c>
      <c r="BD42" s="242">
        <v>0</v>
      </c>
      <c r="BE42" s="242">
        <v>0</v>
      </c>
      <c r="BF42" s="242"/>
      <c r="BG42" s="242">
        <v>2</v>
      </c>
      <c r="BH42" s="242">
        <v>0</v>
      </c>
      <c r="BI42" s="242">
        <v>28155.799999999988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 t="s">
        <v>637</v>
      </c>
      <c r="BW42" s="242">
        <v>0</v>
      </c>
      <c r="BX42" s="242">
        <v>200274.08</v>
      </c>
      <c r="BY42" s="242">
        <v>257584</v>
      </c>
      <c r="BZ42" s="242">
        <v>200274.08</v>
      </c>
      <c r="CA42" s="242">
        <v>257584</v>
      </c>
      <c r="CB42" s="243" t="s">
        <v>633</v>
      </c>
      <c r="CC42" s="248">
        <v>251088.2</v>
      </c>
      <c r="CD42" s="248">
        <v>66348.58</v>
      </c>
      <c r="CE42" s="248">
        <v>279244</v>
      </c>
      <c r="CF42" s="248">
        <v>0</v>
      </c>
    </row>
    <row r="43" spans="1:84" x14ac:dyDescent="0.25">
      <c r="A43" s="254" t="s">
        <v>712</v>
      </c>
      <c r="B43" s="255" t="s">
        <v>713</v>
      </c>
      <c r="C43" s="255" t="s">
        <v>651</v>
      </c>
      <c r="D43" s="233"/>
      <c r="E43" s="234">
        <v>750177.92</v>
      </c>
      <c r="F43" s="235">
        <v>796055.3</v>
      </c>
      <c r="G43" s="256"/>
      <c r="H43" s="257"/>
      <c r="I43" s="237"/>
      <c r="J43" s="238">
        <v>796055.3</v>
      </c>
      <c r="K43" s="239"/>
      <c r="L43" s="240"/>
      <c r="M43" s="8">
        <v>672468.24</v>
      </c>
      <c r="N43" s="241">
        <v>689831.96</v>
      </c>
      <c r="O43" s="71"/>
      <c r="P43" s="100"/>
      <c r="Q43" s="9"/>
      <c r="R43" s="9"/>
      <c r="S43" s="9"/>
      <c r="T43" s="258">
        <v>46022</v>
      </c>
      <c r="U43" s="10"/>
      <c r="V43" s="23"/>
      <c r="W43" s="11"/>
      <c r="X43" s="8">
        <v>689831.96</v>
      </c>
      <c r="Y43" s="9"/>
      <c r="Z43" s="9"/>
      <c r="AA43" s="9"/>
      <c r="AB43" s="10"/>
      <c r="AC43" s="24">
        <v>6.423506004542727E-2</v>
      </c>
      <c r="AD43" s="11">
        <v>2138.1301357238945</v>
      </c>
      <c r="AE43" s="8">
        <v>33286.03</v>
      </c>
      <c r="AF43" s="9"/>
      <c r="AG43" s="10"/>
      <c r="AH43" s="11"/>
      <c r="AI43" s="8">
        <v>656545.93000000005</v>
      </c>
      <c r="AJ43" s="9"/>
      <c r="AK43" s="10"/>
      <c r="AL43" s="25"/>
      <c r="AM43" s="25"/>
      <c r="AN43" s="25"/>
      <c r="AO43" s="10"/>
      <c r="AP43" s="12">
        <v>796055.3</v>
      </c>
      <c r="AQ43" s="12"/>
      <c r="AR43" s="12"/>
      <c r="AS43" s="242"/>
      <c r="AT43" s="243"/>
      <c r="AU43" s="242"/>
      <c r="AV43" s="242"/>
      <c r="AW43" s="244"/>
      <c r="AX43" s="243" t="s">
        <v>630</v>
      </c>
      <c r="AY43" s="243" t="s">
        <v>630</v>
      </c>
      <c r="AZ43" s="15">
        <v>796055.3</v>
      </c>
      <c r="BA43" s="15">
        <v>689831.96</v>
      </c>
      <c r="BB43" s="15">
        <v>796055.3</v>
      </c>
      <c r="BC43" s="15">
        <v>689831.96</v>
      </c>
      <c r="BD43" s="242">
        <v>0</v>
      </c>
      <c r="BE43" s="242">
        <v>0</v>
      </c>
      <c r="BF43" s="242"/>
      <c r="BG43" s="242">
        <v>2</v>
      </c>
      <c r="BH43" s="242">
        <v>0</v>
      </c>
      <c r="BI43" s="242">
        <v>86000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 t="s">
        <v>637</v>
      </c>
      <c r="BW43" s="242">
        <v>0</v>
      </c>
      <c r="BX43" s="242">
        <v>33286.03</v>
      </c>
      <c r="BY43" s="242">
        <v>518191</v>
      </c>
      <c r="BZ43" s="242">
        <v>33286.03</v>
      </c>
      <c r="CA43" s="242">
        <v>518191</v>
      </c>
      <c r="CB43" s="243" t="s">
        <v>633</v>
      </c>
      <c r="CC43" s="248">
        <v>689831.96</v>
      </c>
      <c r="CD43" s="248">
        <v>656545.93000000005</v>
      </c>
      <c r="CE43" s="248">
        <v>796055.3</v>
      </c>
      <c r="CF43" s="248">
        <v>0</v>
      </c>
    </row>
    <row r="44" spans="1:84" x14ac:dyDescent="0.25">
      <c r="A44" s="254" t="s">
        <v>714</v>
      </c>
      <c r="B44" s="255" t="s">
        <v>715</v>
      </c>
      <c r="C44" s="255" t="s">
        <v>651</v>
      </c>
      <c r="D44" s="233"/>
      <c r="E44" s="234">
        <v>29838.25</v>
      </c>
      <c r="F44" s="235">
        <v>29838.25</v>
      </c>
      <c r="G44" s="256"/>
      <c r="H44" s="257"/>
      <c r="I44" s="237"/>
      <c r="J44" s="238">
        <v>29838.25</v>
      </c>
      <c r="K44" s="239"/>
      <c r="L44" s="240"/>
      <c r="M44" s="8">
        <v>-3200</v>
      </c>
      <c r="N44" s="241">
        <v>26088.33</v>
      </c>
      <c r="O44" s="71"/>
      <c r="P44" s="100"/>
      <c r="Q44" s="9"/>
      <c r="R44" s="9"/>
      <c r="S44" s="9"/>
      <c r="T44" s="258">
        <v>45838</v>
      </c>
      <c r="U44" s="10"/>
      <c r="V44" s="23"/>
      <c r="W44" s="11"/>
      <c r="X44" s="8">
        <v>26088.33</v>
      </c>
      <c r="Y44" s="9"/>
      <c r="Z44" s="9"/>
      <c r="AA44" s="9"/>
      <c r="AB44" s="10"/>
      <c r="AC44" s="24">
        <v>1</v>
      </c>
      <c r="AD44" s="11">
        <v>29838.25</v>
      </c>
      <c r="AE44" s="8">
        <v>6514.21</v>
      </c>
      <c r="AF44" s="9"/>
      <c r="AG44" s="10"/>
      <c r="AH44" s="11"/>
      <c r="AI44" s="8">
        <v>19574.12</v>
      </c>
      <c r="AJ44" s="9"/>
      <c r="AK44" s="10"/>
      <c r="AL44" s="25"/>
      <c r="AM44" s="25"/>
      <c r="AN44" s="25"/>
      <c r="AO44" s="10"/>
      <c r="AP44" s="12">
        <v>29838.25</v>
      </c>
      <c r="AQ44" s="12"/>
      <c r="AR44" s="12"/>
      <c r="AS44" s="242"/>
      <c r="AT44" s="243"/>
      <c r="AU44" s="242"/>
      <c r="AV44" s="242"/>
      <c r="AW44" s="244"/>
      <c r="AX44" s="243" t="s">
        <v>630</v>
      </c>
      <c r="AY44" s="243" t="s">
        <v>630</v>
      </c>
      <c r="AZ44" s="15">
        <v>29838.25</v>
      </c>
      <c r="BA44" s="15">
        <v>26088.33</v>
      </c>
      <c r="BB44" s="15">
        <v>29838.25</v>
      </c>
      <c r="BC44" s="15">
        <v>26088.33</v>
      </c>
      <c r="BD44" s="242">
        <v>0</v>
      </c>
      <c r="BE44" s="242">
        <v>0</v>
      </c>
      <c r="BF44" s="242"/>
      <c r="BG44" s="242">
        <v>2</v>
      </c>
      <c r="BH44" s="242">
        <v>0</v>
      </c>
      <c r="BI44" s="242">
        <v>3749.9199999999983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 t="s">
        <v>637</v>
      </c>
      <c r="BW44" s="242">
        <v>0</v>
      </c>
      <c r="BX44" s="242">
        <v>29838.25</v>
      </c>
      <c r="BY44" s="242">
        <v>6514.21</v>
      </c>
      <c r="BZ44" s="242">
        <v>29838.25</v>
      </c>
      <c r="CA44" s="242">
        <v>6514.21</v>
      </c>
      <c r="CB44" s="243" t="s">
        <v>633</v>
      </c>
      <c r="CC44" s="248">
        <v>26088.33</v>
      </c>
      <c r="CD44" s="248">
        <v>19574.12</v>
      </c>
      <c r="CE44" s="248">
        <v>29838.25</v>
      </c>
      <c r="CF44" s="248">
        <v>0</v>
      </c>
    </row>
    <row r="45" spans="1:84" x14ac:dyDescent="0.25">
      <c r="A45" s="254" t="s">
        <v>716</v>
      </c>
      <c r="B45" s="259" t="s">
        <v>717</v>
      </c>
      <c r="C45" s="255" t="s">
        <v>646</v>
      </c>
      <c r="D45" s="233"/>
      <c r="E45" s="234">
        <v>0</v>
      </c>
      <c r="F45" s="235">
        <v>0</v>
      </c>
      <c r="G45" s="256"/>
      <c r="H45" s="257"/>
      <c r="I45" s="237"/>
      <c r="J45" s="238">
        <v>0</v>
      </c>
      <c r="K45" s="239"/>
      <c r="L45" s="240"/>
      <c r="M45" s="8">
        <v>646965.56000000006</v>
      </c>
      <c r="N45" s="241">
        <v>1121157.1000000001</v>
      </c>
      <c r="O45" s="71"/>
      <c r="P45" s="100"/>
      <c r="Q45" s="9"/>
      <c r="R45" s="9"/>
      <c r="S45" s="9"/>
      <c r="T45" s="258">
        <v>46022</v>
      </c>
      <c r="U45" s="10"/>
      <c r="V45" s="23"/>
      <c r="W45" s="11"/>
      <c r="X45" s="8">
        <v>1121157.1000000001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1121157.1000000001</v>
      </c>
      <c r="AJ45" s="9"/>
      <c r="AK45" s="10"/>
      <c r="AL45" s="25"/>
      <c r="AM45" s="25"/>
      <c r="AN45" s="25"/>
      <c r="AO45" s="10"/>
      <c r="AP45" s="12">
        <v>0</v>
      </c>
      <c r="AQ45" s="12"/>
      <c r="AR45" s="12"/>
      <c r="AS45" s="242"/>
      <c r="AT45" s="243"/>
      <c r="AU45" s="242"/>
      <c r="AV45" s="242"/>
      <c r="AW45" s="244"/>
      <c r="AX45" s="243" t="s">
        <v>630</v>
      </c>
      <c r="AY45" s="243" t="s">
        <v>630</v>
      </c>
      <c r="AZ45" s="15">
        <v>0</v>
      </c>
      <c r="BA45" s="15">
        <v>1121157.1000000001</v>
      </c>
      <c r="BB45" s="15">
        <v>0</v>
      </c>
      <c r="BC45" s="15">
        <v>1121157.1000000001</v>
      </c>
      <c r="BD45" s="242">
        <v>0</v>
      </c>
      <c r="BE45" s="242">
        <v>0</v>
      </c>
      <c r="BF45" s="242"/>
      <c r="BG45" s="242">
        <v>2</v>
      </c>
      <c r="BH45" s="242">
        <v>0</v>
      </c>
      <c r="BI45" s="242">
        <v>-764121.89</v>
      </c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 t="s">
        <v>637</v>
      </c>
      <c r="BW45" s="242">
        <v>0</v>
      </c>
      <c r="BX45" s="242">
        <v>0</v>
      </c>
      <c r="BY45" s="242">
        <v>0</v>
      </c>
      <c r="BZ45" s="242">
        <v>0</v>
      </c>
      <c r="CA45" s="242">
        <v>0</v>
      </c>
      <c r="CB45" s="243" t="s">
        <v>633</v>
      </c>
      <c r="CC45" s="248">
        <v>1121157.1000000001</v>
      </c>
      <c r="CD45" s="248">
        <v>1121157.1000000001</v>
      </c>
      <c r="CE45" s="248">
        <v>0</v>
      </c>
      <c r="CF45" s="248">
        <v>0</v>
      </c>
    </row>
    <row r="46" spans="1:84" x14ac:dyDescent="0.25">
      <c r="A46" s="254" t="s">
        <v>718</v>
      </c>
      <c r="B46" s="259" t="s">
        <v>719</v>
      </c>
      <c r="C46" s="255" t="s">
        <v>646</v>
      </c>
      <c r="D46" s="233"/>
      <c r="E46" s="234">
        <v>0</v>
      </c>
      <c r="F46" s="235">
        <v>0</v>
      </c>
      <c r="G46" s="256"/>
      <c r="H46" s="257"/>
      <c r="I46" s="237"/>
      <c r="J46" s="238">
        <v>0</v>
      </c>
      <c r="K46" s="239"/>
      <c r="L46" s="240"/>
      <c r="M46" s="8">
        <v>415452.52</v>
      </c>
      <c r="N46" s="241">
        <v>415452.52</v>
      </c>
      <c r="O46" s="239"/>
      <c r="P46" s="240"/>
      <c r="Q46" s="9"/>
      <c r="R46" s="9"/>
      <c r="S46" s="9"/>
      <c r="T46" s="258">
        <v>46022</v>
      </c>
      <c r="U46" s="10"/>
      <c r="V46" s="23"/>
      <c r="W46" s="11"/>
      <c r="X46" s="8">
        <v>415452.52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415452.52</v>
      </c>
      <c r="AJ46" s="9"/>
      <c r="AK46" s="10"/>
      <c r="AL46" s="25"/>
      <c r="AM46" s="25"/>
      <c r="AN46" s="25"/>
      <c r="AO46" s="10"/>
      <c r="AP46" s="12">
        <v>0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0</v>
      </c>
      <c r="BA46" s="15">
        <v>415452.52</v>
      </c>
      <c r="BB46" s="15">
        <v>0</v>
      </c>
      <c r="BC46" s="15">
        <v>415452.52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-282753.03999999998</v>
      </c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 t="s">
        <v>637</v>
      </c>
      <c r="BW46" s="242">
        <v>0</v>
      </c>
      <c r="BX46" s="242">
        <v>0</v>
      </c>
      <c r="BY46" s="242">
        <v>0</v>
      </c>
      <c r="BZ46" s="242">
        <v>0</v>
      </c>
      <c r="CA46" s="242">
        <v>0</v>
      </c>
      <c r="CB46" s="243" t="s">
        <v>633</v>
      </c>
      <c r="CC46" s="248">
        <v>415452.52</v>
      </c>
      <c r="CD46" s="248">
        <v>415452.52</v>
      </c>
      <c r="CE46" s="248">
        <v>0</v>
      </c>
      <c r="CF46" s="248">
        <v>0</v>
      </c>
    </row>
    <row r="47" spans="1:84" x14ac:dyDescent="0.25">
      <c r="A47" s="254" t="s">
        <v>720</v>
      </c>
      <c r="B47" s="255" t="s">
        <v>721</v>
      </c>
      <c r="C47" s="255" t="s">
        <v>672</v>
      </c>
      <c r="D47" s="233"/>
      <c r="E47" s="234">
        <v>50568.05</v>
      </c>
      <c r="F47" s="235">
        <v>50568.05</v>
      </c>
      <c r="G47" s="256"/>
      <c r="H47" s="257"/>
      <c r="I47" s="237"/>
      <c r="J47" s="238">
        <v>50568.05</v>
      </c>
      <c r="K47" s="239"/>
      <c r="L47" s="240"/>
      <c r="M47" s="8">
        <v>33347.31</v>
      </c>
      <c r="N47" s="241">
        <v>45291.39</v>
      </c>
      <c r="O47" s="71"/>
      <c r="P47" s="100"/>
      <c r="Q47" s="9"/>
      <c r="R47" s="9"/>
      <c r="S47" s="9"/>
      <c r="T47" s="258">
        <v>45991</v>
      </c>
      <c r="U47" s="10"/>
      <c r="V47" s="23"/>
      <c r="W47" s="11"/>
      <c r="X47" s="8">
        <v>45291.39</v>
      </c>
      <c r="Y47" s="9"/>
      <c r="Z47" s="9"/>
      <c r="AA47" s="9"/>
      <c r="AB47" s="10"/>
      <c r="AC47" s="24">
        <v>0</v>
      </c>
      <c r="AD47" s="11">
        <v>0</v>
      </c>
      <c r="AE47" s="8">
        <v>0</v>
      </c>
      <c r="AF47" s="9"/>
      <c r="AG47" s="10"/>
      <c r="AH47" s="11"/>
      <c r="AI47" s="8">
        <v>45291.39</v>
      </c>
      <c r="AJ47" s="9"/>
      <c r="AK47" s="10"/>
      <c r="AL47" s="25"/>
      <c r="AM47" s="25"/>
      <c r="AN47" s="25"/>
      <c r="AO47" s="10"/>
      <c r="AP47" s="12">
        <v>50568.05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50568.05</v>
      </c>
      <c r="BA47" s="15">
        <v>45291.39</v>
      </c>
      <c r="BB47" s="15">
        <v>50568.05</v>
      </c>
      <c r="BC47" s="15">
        <v>45291.39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6500</v>
      </c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 t="s">
        <v>637</v>
      </c>
      <c r="BW47" s="242">
        <v>0</v>
      </c>
      <c r="BX47" s="242">
        <v>0</v>
      </c>
      <c r="BY47" s="242">
        <v>0</v>
      </c>
      <c r="BZ47" s="242">
        <v>0</v>
      </c>
      <c r="CA47" s="242">
        <v>0</v>
      </c>
      <c r="CB47" s="243" t="s">
        <v>633</v>
      </c>
      <c r="CC47" s="248">
        <v>45291.39</v>
      </c>
      <c r="CD47" s="248">
        <v>45291.39</v>
      </c>
      <c r="CE47" s="248">
        <v>50568.05</v>
      </c>
      <c r="CF47" s="248">
        <v>0</v>
      </c>
    </row>
    <row r="48" spans="1:84" x14ac:dyDescent="0.25">
      <c r="A48" s="254" t="s">
        <v>722</v>
      </c>
      <c r="B48" s="255" t="s">
        <v>723</v>
      </c>
      <c r="C48" s="255" t="s">
        <v>651</v>
      </c>
      <c r="D48" s="233"/>
      <c r="E48" s="234">
        <v>451254</v>
      </c>
      <c r="F48" s="235">
        <v>451254</v>
      </c>
      <c r="G48" s="256"/>
      <c r="H48" s="257"/>
      <c r="I48" s="237"/>
      <c r="J48" s="238">
        <v>451254</v>
      </c>
      <c r="K48" s="239"/>
      <c r="L48" s="240"/>
      <c r="M48" s="8">
        <v>386940.75</v>
      </c>
      <c r="N48" s="241">
        <v>382067.32</v>
      </c>
      <c r="O48" s="239"/>
      <c r="P48" s="240"/>
      <c r="Q48" s="9"/>
      <c r="R48" s="9"/>
      <c r="S48" s="9"/>
      <c r="T48" s="258">
        <v>46022</v>
      </c>
      <c r="U48" s="10"/>
      <c r="V48" s="23"/>
      <c r="W48" s="11"/>
      <c r="X48" s="8">
        <v>382067.32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382067.32</v>
      </c>
      <c r="AJ48" s="9"/>
      <c r="AK48" s="10"/>
      <c r="AL48" s="25"/>
      <c r="AM48" s="25"/>
      <c r="AN48" s="25"/>
      <c r="AO48" s="10"/>
      <c r="AP48" s="12">
        <v>451254</v>
      </c>
      <c r="AQ48" s="12"/>
      <c r="AR48" s="12"/>
      <c r="AS48" s="242"/>
      <c r="AT48" s="243"/>
      <c r="AU48" s="242"/>
      <c r="AV48" s="242"/>
      <c r="AW48" s="244"/>
      <c r="AX48" s="243" t="s">
        <v>630</v>
      </c>
      <c r="AY48" s="243" t="s">
        <v>630</v>
      </c>
      <c r="AZ48" s="15">
        <v>451254</v>
      </c>
      <c r="BA48" s="15">
        <v>382067.32</v>
      </c>
      <c r="BB48" s="15">
        <v>451254</v>
      </c>
      <c r="BC48" s="15">
        <v>382067.32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23817</v>
      </c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 t="s">
        <v>637</v>
      </c>
      <c r="BW48" s="242">
        <v>0</v>
      </c>
      <c r="BX48" s="242">
        <v>0</v>
      </c>
      <c r="BY48" s="242">
        <v>0</v>
      </c>
      <c r="BZ48" s="242">
        <v>0</v>
      </c>
      <c r="CA48" s="242">
        <v>0</v>
      </c>
      <c r="CB48" s="243" t="s">
        <v>633</v>
      </c>
      <c r="CC48" s="248">
        <v>382067.32</v>
      </c>
      <c r="CD48" s="248">
        <v>382067.32</v>
      </c>
      <c r="CE48" s="248">
        <v>451254</v>
      </c>
      <c r="CF48" s="248">
        <v>0</v>
      </c>
    </row>
    <row r="49" spans="1:84" x14ac:dyDescent="0.25">
      <c r="A49" s="254" t="s">
        <v>724</v>
      </c>
      <c r="B49" s="255" t="s">
        <v>725</v>
      </c>
      <c r="C49" s="255" t="s">
        <v>657</v>
      </c>
      <c r="D49" s="233"/>
      <c r="E49" s="234">
        <v>23957</v>
      </c>
      <c r="F49" s="235">
        <v>23957</v>
      </c>
      <c r="G49" s="256"/>
      <c r="H49" s="257"/>
      <c r="I49" s="237"/>
      <c r="J49" s="238">
        <v>23957</v>
      </c>
      <c r="K49" s="239"/>
      <c r="L49" s="240"/>
      <c r="M49" s="8">
        <v>6918.02</v>
      </c>
      <c r="N49" s="241">
        <v>7505.26</v>
      </c>
      <c r="O49" s="71"/>
      <c r="P49" s="100"/>
      <c r="Q49" s="9"/>
      <c r="R49" s="9"/>
      <c r="S49" s="9"/>
      <c r="T49" s="258">
        <v>45747</v>
      </c>
      <c r="U49" s="10"/>
      <c r="V49" s="23"/>
      <c r="W49" s="11"/>
      <c r="X49" s="8">
        <v>7505.26</v>
      </c>
      <c r="Y49" s="9"/>
      <c r="Z49" s="9"/>
      <c r="AA49" s="9"/>
      <c r="AB49" s="10"/>
      <c r="AC49" s="24">
        <v>0.90425039528532414</v>
      </c>
      <c r="AD49" s="11">
        <v>19588.884823113407</v>
      </c>
      <c r="AE49" s="8">
        <v>6290.87</v>
      </c>
      <c r="AF49" s="9"/>
      <c r="AG49" s="10"/>
      <c r="AH49" s="11"/>
      <c r="AI49" s="8">
        <v>1214.3900000000001</v>
      </c>
      <c r="AJ49" s="9"/>
      <c r="AK49" s="10"/>
      <c r="AL49" s="25"/>
      <c r="AM49" s="25"/>
      <c r="AN49" s="25"/>
      <c r="AO49" s="10"/>
      <c r="AP49" s="12">
        <v>23957</v>
      </c>
      <c r="AQ49" s="12"/>
      <c r="AR49" s="12"/>
      <c r="AS49" s="242"/>
      <c r="AT49" s="243"/>
      <c r="AU49" s="242"/>
      <c r="AV49" s="242"/>
      <c r="AW49" s="244"/>
      <c r="AX49" s="243" t="s">
        <v>630</v>
      </c>
      <c r="AY49" s="243" t="s">
        <v>630</v>
      </c>
      <c r="AZ49" s="15">
        <v>23957</v>
      </c>
      <c r="BA49" s="15">
        <v>7505.26</v>
      </c>
      <c r="BB49" s="15">
        <v>23957</v>
      </c>
      <c r="BC49" s="15">
        <v>7505.26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16567.28</v>
      </c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 t="s">
        <v>637</v>
      </c>
      <c r="BW49" s="242">
        <v>0</v>
      </c>
      <c r="BX49" s="242">
        <v>21663.119999999999</v>
      </c>
      <c r="BY49" s="242">
        <v>6957</v>
      </c>
      <c r="BZ49" s="242">
        <v>21663.119999999999</v>
      </c>
      <c r="CA49" s="242">
        <v>6957</v>
      </c>
      <c r="CB49" s="243" t="s">
        <v>633</v>
      </c>
      <c r="CC49" s="248">
        <v>7505.26</v>
      </c>
      <c r="CD49" s="248">
        <v>1214.3900000000001</v>
      </c>
      <c r="CE49" s="248">
        <v>23957</v>
      </c>
      <c r="CF49" s="248">
        <v>0</v>
      </c>
    </row>
    <row r="50" spans="1:84" x14ac:dyDescent="0.25">
      <c r="A50" s="254" t="s">
        <v>726</v>
      </c>
      <c r="B50" s="255" t="s">
        <v>727</v>
      </c>
      <c r="C50" s="255" t="s">
        <v>651</v>
      </c>
      <c r="D50" s="233"/>
      <c r="E50" s="234">
        <v>132492.20000000001</v>
      </c>
      <c r="F50" s="235">
        <v>132492.20000000001</v>
      </c>
      <c r="G50" s="256"/>
      <c r="H50" s="257"/>
      <c r="I50" s="237"/>
      <c r="J50" s="238">
        <v>132492.20000000001</v>
      </c>
      <c r="K50" s="239"/>
      <c r="L50" s="240"/>
      <c r="M50" s="8">
        <v>116972.75</v>
      </c>
      <c r="N50" s="241">
        <v>116972.75</v>
      </c>
      <c r="O50" s="71"/>
      <c r="P50" s="100"/>
      <c r="Q50" s="9"/>
      <c r="R50" s="9"/>
      <c r="S50" s="9"/>
      <c r="T50" s="258">
        <v>45961</v>
      </c>
      <c r="U50" s="10"/>
      <c r="V50" s="23"/>
      <c r="W50" s="11"/>
      <c r="X50" s="8">
        <v>116972.75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116972.75</v>
      </c>
      <c r="AJ50" s="9"/>
      <c r="AK50" s="10"/>
      <c r="AL50" s="25"/>
      <c r="AM50" s="25"/>
      <c r="AN50" s="25"/>
      <c r="AO50" s="10"/>
      <c r="AP50" s="12">
        <v>132492.20000000001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132492.20000000001</v>
      </c>
      <c r="BA50" s="15">
        <v>116972.75</v>
      </c>
      <c r="BB50" s="15">
        <v>132492.20000000001</v>
      </c>
      <c r="BC50" s="15">
        <v>116972.75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16292</v>
      </c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 t="s">
        <v>637</v>
      </c>
      <c r="BW50" s="242">
        <v>0</v>
      </c>
      <c r="BX50" s="242">
        <v>0</v>
      </c>
      <c r="BY50" s="242">
        <v>0</v>
      </c>
      <c r="BZ50" s="242">
        <v>0</v>
      </c>
      <c r="CA50" s="242">
        <v>0</v>
      </c>
      <c r="CB50" s="243" t="s">
        <v>633</v>
      </c>
      <c r="CC50" s="248">
        <v>116972.75</v>
      </c>
      <c r="CD50" s="248">
        <v>116972.75</v>
      </c>
      <c r="CE50" s="248">
        <v>132492.20000000001</v>
      </c>
      <c r="CF50" s="248">
        <v>0</v>
      </c>
    </row>
    <row r="51" spans="1:84" x14ac:dyDescent="0.25">
      <c r="A51" s="254" t="s">
        <v>728</v>
      </c>
      <c r="B51" s="255" t="s">
        <v>729</v>
      </c>
      <c r="C51" s="255" t="s">
        <v>651</v>
      </c>
      <c r="D51" s="233"/>
      <c r="E51" s="234">
        <v>16665.830000000002</v>
      </c>
      <c r="F51" s="235">
        <v>16665.830000000002</v>
      </c>
      <c r="G51" s="256"/>
      <c r="H51" s="257"/>
      <c r="I51" s="237"/>
      <c r="J51" s="238">
        <v>16665.830000000002</v>
      </c>
      <c r="K51" s="239"/>
      <c r="L51" s="240"/>
      <c r="M51" s="8">
        <v>-569.83000000000004</v>
      </c>
      <c r="N51" s="241">
        <v>16095.58</v>
      </c>
      <c r="O51" s="71"/>
      <c r="P51" s="100"/>
      <c r="Q51" s="9"/>
      <c r="R51" s="9"/>
      <c r="S51" s="9"/>
      <c r="T51" s="258">
        <v>45777</v>
      </c>
      <c r="U51" s="10"/>
      <c r="V51" s="23"/>
      <c r="W51" s="11"/>
      <c r="X51" s="8">
        <v>16095.58</v>
      </c>
      <c r="Y51" s="9"/>
      <c r="Z51" s="9"/>
      <c r="AA51" s="9"/>
      <c r="AB51" s="10"/>
      <c r="AC51" s="24">
        <v>0</v>
      </c>
      <c r="AD51" s="11">
        <v>0</v>
      </c>
      <c r="AE51" s="8">
        <v>0</v>
      </c>
      <c r="AF51" s="9"/>
      <c r="AG51" s="10"/>
      <c r="AH51" s="11"/>
      <c r="AI51" s="8">
        <v>16095.58</v>
      </c>
      <c r="AJ51" s="9"/>
      <c r="AK51" s="10"/>
      <c r="AL51" s="25"/>
      <c r="AM51" s="25"/>
      <c r="AN51" s="25"/>
      <c r="AO51" s="10"/>
      <c r="AP51" s="12">
        <v>16665.830000000002</v>
      </c>
      <c r="AQ51" s="12"/>
      <c r="AR51" s="12"/>
      <c r="AS51" s="242"/>
      <c r="AT51" s="243"/>
      <c r="AU51" s="242"/>
      <c r="AV51" s="242"/>
      <c r="AW51" s="244"/>
      <c r="AX51" s="243" t="s">
        <v>630</v>
      </c>
      <c r="AY51" s="243" t="s">
        <v>630</v>
      </c>
      <c r="AZ51" s="15">
        <v>16665.830000000002</v>
      </c>
      <c r="BA51" s="15">
        <v>16095.58</v>
      </c>
      <c r="BB51" s="15">
        <v>16665.830000000002</v>
      </c>
      <c r="BC51" s="15">
        <v>16095.58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570.25000000000182</v>
      </c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 t="s">
        <v>637</v>
      </c>
      <c r="BW51" s="242">
        <v>0</v>
      </c>
      <c r="BX51" s="242">
        <v>0</v>
      </c>
      <c r="BY51" s="242">
        <v>0</v>
      </c>
      <c r="BZ51" s="242">
        <v>0</v>
      </c>
      <c r="CA51" s="242">
        <v>0</v>
      </c>
      <c r="CB51" s="243" t="s">
        <v>633</v>
      </c>
      <c r="CC51" s="248">
        <v>16095.58</v>
      </c>
      <c r="CD51" s="248">
        <v>16095.58</v>
      </c>
      <c r="CE51" s="248">
        <v>16665.830000000002</v>
      </c>
      <c r="CF51" s="248">
        <v>0</v>
      </c>
    </row>
    <row r="52" spans="1:84" x14ac:dyDescent="0.25">
      <c r="A52" s="254" t="s">
        <v>730</v>
      </c>
      <c r="B52" s="255" t="s">
        <v>731</v>
      </c>
      <c r="C52" s="255" t="s">
        <v>651</v>
      </c>
      <c r="D52" s="233"/>
      <c r="E52" s="234">
        <v>14151.97</v>
      </c>
      <c r="F52" s="235">
        <v>14151.97</v>
      </c>
      <c r="G52" s="256"/>
      <c r="H52" s="257"/>
      <c r="I52" s="237"/>
      <c r="J52" s="238">
        <v>14151.97</v>
      </c>
      <c r="K52" s="239"/>
      <c r="L52" s="240"/>
      <c r="M52" s="8">
        <v>-798</v>
      </c>
      <c r="N52" s="241">
        <v>13155.83</v>
      </c>
      <c r="O52" s="71"/>
      <c r="P52" s="100"/>
      <c r="Q52" s="9"/>
      <c r="R52" s="9"/>
      <c r="S52" s="9"/>
      <c r="T52" s="258">
        <v>45779</v>
      </c>
      <c r="U52" s="10"/>
      <c r="V52" s="23"/>
      <c r="W52" s="11"/>
      <c r="X52" s="8">
        <v>13155.83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13155.83</v>
      </c>
      <c r="AJ52" s="9"/>
      <c r="AK52" s="10"/>
      <c r="AL52" s="25"/>
      <c r="AM52" s="25"/>
      <c r="AN52" s="25"/>
      <c r="AO52" s="10"/>
      <c r="AP52" s="12">
        <v>14151.97</v>
      </c>
      <c r="AQ52" s="12"/>
      <c r="AR52" s="12"/>
      <c r="AS52" s="242"/>
      <c r="AT52" s="243"/>
      <c r="AU52" s="242"/>
      <c r="AV52" s="242"/>
      <c r="AW52" s="244"/>
      <c r="AX52" s="243" t="s">
        <v>630</v>
      </c>
      <c r="AY52" s="243" t="s">
        <v>630</v>
      </c>
      <c r="AZ52" s="15">
        <v>14151.97</v>
      </c>
      <c r="BA52" s="15">
        <v>13155.83</v>
      </c>
      <c r="BB52" s="15">
        <v>14151.97</v>
      </c>
      <c r="BC52" s="15">
        <v>13155.83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996.13999999999942</v>
      </c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 t="s">
        <v>637</v>
      </c>
      <c r="BW52" s="242">
        <v>0</v>
      </c>
      <c r="BX52" s="242">
        <v>0</v>
      </c>
      <c r="BY52" s="242">
        <v>0</v>
      </c>
      <c r="BZ52" s="242">
        <v>0</v>
      </c>
      <c r="CA52" s="242">
        <v>0</v>
      </c>
      <c r="CB52" s="243" t="s">
        <v>633</v>
      </c>
      <c r="CC52" s="248">
        <v>13155.83</v>
      </c>
      <c r="CD52" s="248">
        <v>13155.83</v>
      </c>
      <c r="CE52" s="248">
        <v>14151.97</v>
      </c>
      <c r="CF52" s="248">
        <v>0</v>
      </c>
    </row>
    <row r="53" spans="1:84" x14ac:dyDescent="0.25">
      <c r="A53" s="254" t="s">
        <v>732</v>
      </c>
      <c r="B53" s="255" t="s">
        <v>733</v>
      </c>
      <c r="C53" s="255" t="s">
        <v>660</v>
      </c>
      <c r="D53" s="233"/>
      <c r="E53" s="234">
        <v>11302.84</v>
      </c>
      <c r="F53" s="235">
        <v>11302.84</v>
      </c>
      <c r="G53" s="256"/>
      <c r="H53" s="257"/>
      <c r="I53" s="237"/>
      <c r="J53" s="238">
        <v>11302.84</v>
      </c>
      <c r="K53" s="239"/>
      <c r="L53" s="240"/>
      <c r="M53" s="8">
        <v>8287.82</v>
      </c>
      <c r="N53" s="241">
        <v>8287.82</v>
      </c>
      <c r="O53" s="71"/>
      <c r="P53" s="100"/>
      <c r="Q53" s="9"/>
      <c r="R53" s="9"/>
      <c r="S53" s="9"/>
      <c r="T53" s="258">
        <v>45838</v>
      </c>
      <c r="U53" s="10"/>
      <c r="V53" s="23"/>
      <c r="W53" s="11"/>
      <c r="X53" s="8">
        <v>8287.82</v>
      </c>
      <c r="Y53" s="9"/>
      <c r="Z53" s="9"/>
      <c r="AA53" s="9"/>
      <c r="AB53" s="10"/>
      <c r="AC53" s="24">
        <v>0</v>
      </c>
      <c r="AD53" s="11">
        <v>0</v>
      </c>
      <c r="AE53" s="8">
        <v>0</v>
      </c>
      <c r="AF53" s="9"/>
      <c r="AG53" s="10"/>
      <c r="AH53" s="11"/>
      <c r="AI53" s="8">
        <v>8287.82</v>
      </c>
      <c r="AJ53" s="9"/>
      <c r="AK53" s="10"/>
      <c r="AL53" s="25"/>
      <c r="AM53" s="25"/>
      <c r="AN53" s="25"/>
      <c r="AO53" s="10"/>
      <c r="AP53" s="12">
        <v>11302.84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11302.84</v>
      </c>
      <c r="BA53" s="15">
        <v>8287.82</v>
      </c>
      <c r="BB53" s="15">
        <v>11302.84</v>
      </c>
      <c r="BC53" s="15">
        <v>8287.82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3015.0200000000004</v>
      </c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 t="s">
        <v>637</v>
      </c>
      <c r="BW53" s="242">
        <v>0</v>
      </c>
      <c r="BX53" s="242">
        <v>0</v>
      </c>
      <c r="BY53" s="242">
        <v>0</v>
      </c>
      <c r="BZ53" s="242">
        <v>0</v>
      </c>
      <c r="CA53" s="242">
        <v>0</v>
      </c>
      <c r="CB53" s="243" t="s">
        <v>633</v>
      </c>
      <c r="CC53" s="248">
        <v>8287.82</v>
      </c>
      <c r="CD53" s="248">
        <v>8287.82</v>
      </c>
      <c r="CE53" s="248">
        <v>11302.84</v>
      </c>
      <c r="CF53" s="248">
        <v>0</v>
      </c>
    </row>
    <row r="54" spans="1:84" x14ac:dyDescent="0.25">
      <c r="A54" s="254" t="s">
        <v>734</v>
      </c>
      <c r="B54" s="255" t="s">
        <v>735</v>
      </c>
      <c r="C54" s="255" t="s">
        <v>682</v>
      </c>
      <c r="D54" s="233"/>
      <c r="E54" s="234">
        <v>1120704.2</v>
      </c>
      <c r="F54" s="235">
        <v>1120704.2</v>
      </c>
      <c r="G54" s="256"/>
      <c r="H54" s="257"/>
      <c r="I54" s="237"/>
      <c r="J54" s="238">
        <v>1120704.2</v>
      </c>
      <c r="K54" s="239"/>
      <c r="L54" s="240"/>
      <c r="M54" s="8">
        <v>663953.48</v>
      </c>
      <c r="N54" s="241">
        <v>663140.99</v>
      </c>
      <c r="O54" s="71"/>
      <c r="P54" s="100"/>
      <c r="Q54" s="9"/>
      <c r="R54" s="9"/>
      <c r="S54" s="9"/>
      <c r="T54" s="258">
        <v>46022</v>
      </c>
      <c r="U54" s="10"/>
      <c r="V54" s="23"/>
      <c r="W54" s="11"/>
      <c r="X54" s="8">
        <v>663140.99</v>
      </c>
      <c r="Y54" s="9"/>
      <c r="Z54" s="9"/>
      <c r="AA54" s="9"/>
      <c r="AB54" s="10"/>
      <c r="AC54" s="24">
        <v>0</v>
      </c>
      <c r="AD54" s="11">
        <v>0</v>
      </c>
      <c r="AE54" s="8">
        <v>0</v>
      </c>
      <c r="AF54" s="9"/>
      <c r="AG54" s="10"/>
      <c r="AH54" s="11"/>
      <c r="AI54" s="8">
        <v>663140.99</v>
      </c>
      <c r="AJ54" s="9"/>
      <c r="AK54" s="10"/>
      <c r="AL54" s="25"/>
      <c r="AM54" s="25"/>
      <c r="AN54" s="25"/>
      <c r="AO54" s="10"/>
      <c r="AP54" s="12">
        <v>1120704.2</v>
      </c>
      <c r="AQ54" s="12"/>
      <c r="AR54" s="12"/>
      <c r="AS54" s="242"/>
      <c r="AT54" s="243"/>
      <c r="AU54" s="242"/>
      <c r="AV54" s="242"/>
      <c r="AW54" s="244"/>
      <c r="AX54" s="243" t="s">
        <v>630</v>
      </c>
      <c r="AY54" s="243" t="s">
        <v>630</v>
      </c>
      <c r="AZ54" s="15">
        <v>1120704.2</v>
      </c>
      <c r="BA54" s="15">
        <v>663140.99</v>
      </c>
      <c r="BB54" s="15">
        <v>1120704.2</v>
      </c>
      <c r="BC54" s="15">
        <v>663140.99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300000</v>
      </c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 t="s">
        <v>637</v>
      </c>
      <c r="BW54" s="242">
        <v>0</v>
      </c>
      <c r="BX54" s="242">
        <v>0</v>
      </c>
      <c r="BY54" s="242">
        <v>0</v>
      </c>
      <c r="BZ54" s="242">
        <v>0</v>
      </c>
      <c r="CA54" s="242">
        <v>0</v>
      </c>
      <c r="CB54" s="243" t="s">
        <v>633</v>
      </c>
      <c r="CC54" s="248">
        <v>663140.99</v>
      </c>
      <c r="CD54" s="248">
        <v>663140.99</v>
      </c>
      <c r="CE54" s="248">
        <v>1120704.2</v>
      </c>
      <c r="CF54" s="248">
        <v>0</v>
      </c>
    </row>
    <row r="55" spans="1:84" x14ac:dyDescent="0.25">
      <c r="A55" s="254" t="s">
        <v>736</v>
      </c>
      <c r="B55" s="255" t="s">
        <v>737</v>
      </c>
      <c r="C55" s="255" t="s">
        <v>672</v>
      </c>
      <c r="D55" s="233"/>
      <c r="E55" s="234">
        <v>43047.45</v>
      </c>
      <c r="F55" s="235">
        <v>43047.45</v>
      </c>
      <c r="G55" s="256"/>
      <c r="H55" s="257"/>
      <c r="I55" s="237"/>
      <c r="J55" s="238">
        <v>43047.45</v>
      </c>
      <c r="K55" s="239"/>
      <c r="L55" s="240"/>
      <c r="M55" s="8">
        <v>38541.99</v>
      </c>
      <c r="N55" s="241">
        <v>38541.99</v>
      </c>
      <c r="O55" s="71"/>
      <c r="P55" s="100"/>
      <c r="Q55" s="9"/>
      <c r="R55" s="9"/>
      <c r="S55" s="9"/>
      <c r="T55" s="258">
        <v>45838</v>
      </c>
      <c r="U55" s="10"/>
      <c r="V55" s="23"/>
      <c r="W55" s="11"/>
      <c r="X55" s="8">
        <v>38541.99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38541.99</v>
      </c>
      <c r="AJ55" s="9"/>
      <c r="AK55" s="10"/>
      <c r="AL55" s="25"/>
      <c r="AM55" s="25"/>
      <c r="AN55" s="25"/>
      <c r="AO55" s="10"/>
      <c r="AP55" s="12">
        <v>43047.45</v>
      </c>
      <c r="AQ55" s="12"/>
      <c r="AR55" s="12"/>
      <c r="AS55" s="242"/>
      <c r="AT55" s="243"/>
      <c r="AU55" s="242"/>
      <c r="AV55" s="242"/>
      <c r="AW55" s="244"/>
      <c r="AX55" s="243" t="s">
        <v>630</v>
      </c>
      <c r="AY55" s="243" t="s">
        <v>630</v>
      </c>
      <c r="AZ55" s="15">
        <v>43047.45</v>
      </c>
      <c r="BA55" s="15">
        <v>38541.99</v>
      </c>
      <c r="BB55" s="15">
        <v>43047.45</v>
      </c>
      <c r="BC55" s="15">
        <v>38541.99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4505.4599999999991</v>
      </c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 t="s">
        <v>637</v>
      </c>
      <c r="BW55" s="242">
        <v>0</v>
      </c>
      <c r="BX55" s="242">
        <v>0</v>
      </c>
      <c r="BY55" s="242">
        <v>0</v>
      </c>
      <c r="BZ55" s="242">
        <v>0</v>
      </c>
      <c r="CA55" s="242">
        <v>0</v>
      </c>
      <c r="CB55" s="243" t="s">
        <v>633</v>
      </c>
      <c r="CC55" s="248">
        <v>38541.99</v>
      </c>
      <c r="CD55" s="248">
        <v>38541.99</v>
      </c>
      <c r="CE55" s="248">
        <v>43047.45</v>
      </c>
      <c r="CF55" s="248">
        <v>0</v>
      </c>
    </row>
    <row r="56" spans="1:84" x14ac:dyDescent="0.25">
      <c r="A56" s="254" t="s">
        <v>738</v>
      </c>
      <c r="B56" s="255" t="s">
        <v>739</v>
      </c>
      <c r="C56" s="255" t="s">
        <v>657</v>
      </c>
      <c r="D56" s="233"/>
      <c r="E56" s="234">
        <v>13769</v>
      </c>
      <c r="F56" s="235">
        <v>13769</v>
      </c>
      <c r="G56" s="256"/>
      <c r="H56" s="257"/>
      <c r="I56" s="237"/>
      <c r="J56" s="238">
        <v>13769</v>
      </c>
      <c r="K56" s="239"/>
      <c r="L56" s="240"/>
      <c r="M56" s="8">
        <v>13024.37</v>
      </c>
      <c r="N56" s="241">
        <v>13024.37</v>
      </c>
      <c r="O56" s="71"/>
      <c r="P56" s="100"/>
      <c r="Q56" s="9"/>
      <c r="R56" s="9"/>
      <c r="S56" s="9"/>
      <c r="T56" s="258">
        <v>45838</v>
      </c>
      <c r="U56" s="10"/>
      <c r="V56" s="23"/>
      <c r="W56" s="11"/>
      <c r="X56" s="8">
        <v>13024.37</v>
      </c>
      <c r="Y56" s="9"/>
      <c r="Z56" s="9"/>
      <c r="AA56" s="9"/>
      <c r="AB56" s="10"/>
      <c r="AC56" s="24">
        <v>0</v>
      </c>
      <c r="AD56" s="11">
        <v>0</v>
      </c>
      <c r="AE56" s="8">
        <v>0</v>
      </c>
      <c r="AF56" s="9"/>
      <c r="AG56" s="10"/>
      <c r="AH56" s="11"/>
      <c r="AI56" s="8">
        <v>13024.37</v>
      </c>
      <c r="AJ56" s="9"/>
      <c r="AK56" s="10"/>
      <c r="AL56" s="25"/>
      <c r="AM56" s="25"/>
      <c r="AN56" s="25"/>
      <c r="AO56" s="10"/>
      <c r="AP56" s="12">
        <v>13769</v>
      </c>
      <c r="AQ56" s="12"/>
      <c r="AR56" s="12"/>
      <c r="AS56" s="242"/>
      <c r="AT56" s="243"/>
      <c r="AU56" s="242"/>
      <c r="AV56" s="242"/>
      <c r="AW56" s="244"/>
      <c r="AX56" s="243" t="s">
        <v>630</v>
      </c>
      <c r="AY56" s="243" t="s">
        <v>630</v>
      </c>
      <c r="AZ56" s="15">
        <v>13769</v>
      </c>
      <c r="BA56" s="15">
        <v>13024.37</v>
      </c>
      <c r="BB56" s="15">
        <v>13769</v>
      </c>
      <c r="BC56" s="15">
        <v>13024.37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744.6299999999992</v>
      </c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 t="s">
        <v>637</v>
      </c>
      <c r="BW56" s="242">
        <v>0</v>
      </c>
      <c r="BX56" s="242">
        <v>0</v>
      </c>
      <c r="BY56" s="242">
        <v>0</v>
      </c>
      <c r="BZ56" s="242">
        <v>0</v>
      </c>
      <c r="CA56" s="242">
        <v>0</v>
      </c>
      <c r="CB56" s="243" t="s">
        <v>633</v>
      </c>
      <c r="CC56" s="248">
        <v>13024.37</v>
      </c>
      <c r="CD56" s="248">
        <v>13024.37</v>
      </c>
      <c r="CE56" s="248">
        <v>13769</v>
      </c>
      <c r="CF56" s="248">
        <v>0</v>
      </c>
    </row>
    <row r="57" spans="1:84" x14ac:dyDescent="0.25">
      <c r="A57" s="254" t="s">
        <v>740</v>
      </c>
      <c r="B57" s="255" t="s">
        <v>741</v>
      </c>
      <c r="C57" s="255" t="s">
        <v>651</v>
      </c>
      <c r="D57" s="233"/>
      <c r="E57" s="234">
        <v>1059.22</v>
      </c>
      <c r="F57" s="235">
        <v>1059.22</v>
      </c>
      <c r="G57" s="256"/>
      <c r="H57" s="257"/>
      <c r="I57" s="237"/>
      <c r="J57" s="238">
        <v>1059.22</v>
      </c>
      <c r="K57" s="239"/>
      <c r="L57" s="240"/>
      <c r="M57" s="8">
        <v>887.65</v>
      </c>
      <c r="N57" s="241">
        <v>887.65</v>
      </c>
      <c r="O57" s="71"/>
      <c r="P57" s="100"/>
      <c r="Q57" s="9"/>
      <c r="R57" s="9"/>
      <c r="S57" s="9"/>
      <c r="T57" s="258">
        <v>45808</v>
      </c>
      <c r="U57" s="10"/>
      <c r="V57" s="23"/>
      <c r="W57" s="11"/>
      <c r="X57" s="8">
        <v>887.65</v>
      </c>
      <c r="Y57" s="9"/>
      <c r="Z57" s="9"/>
      <c r="AA57" s="9"/>
      <c r="AB57" s="10"/>
      <c r="AC57" s="24">
        <v>0</v>
      </c>
      <c r="AD57" s="11">
        <v>0</v>
      </c>
      <c r="AE57" s="8">
        <v>0</v>
      </c>
      <c r="AF57" s="9"/>
      <c r="AG57" s="10"/>
      <c r="AH57" s="11"/>
      <c r="AI57" s="8">
        <v>887.65</v>
      </c>
      <c r="AJ57" s="9"/>
      <c r="AK57" s="10"/>
      <c r="AL57" s="25"/>
      <c r="AM57" s="25"/>
      <c r="AN57" s="25"/>
      <c r="AO57" s="10"/>
      <c r="AP57" s="12">
        <v>1059.22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1059.22</v>
      </c>
      <c r="BA57" s="15">
        <v>887.65</v>
      </c>
      <c r="BB57" s="15">
        <v>1059.22</v>
      </c>
      <c r="BC57" s="15">
        <v>887.65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171.57000000000005</v>
      </c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 t="s">
        <v>637</v>
      </c>
      <c r="BW57" s="242">
        <v>0</v>
      </c>
      <c r="BX57" s="242">
        <v>0</v>
      </c>
      <c r="BY57" s="242">
        <v>0</v>
      </c>
      <c r="BZ57" s="242">
        <v>0</v>
      </c>
      <c r="CA57" s="242">
        <v>0</v>
      </c>
      <c r="CB57" s="243" t="s">
        <v>633</v>
      </c>
      <c r="CC57" s="248">
        <v>887.65</v>
      </c>
      <c r="CD57" s="248">
        <v>887.65</v>
      </c>
      <c r="CE57" s="248">
        <v>1059.22</v>
      </c>
      <c r="CF57" s="248">
        <v>0</v>
      </c>
    </row>
    <row r="58" spans="1:84" x14ac:dyDescent="0.25">
      <c r="A58" s="254" t="s">
        <v>742</v>
      </c>
      <c r="B58" s="255" t="s">
        <v>743</v>
      </c>
      <c r="C58" s="255" t="s">
        <v>651</v>
      </c>
      <c r="D58" s="233"/>
      <c r="E58" s="234">
        <v>3001.12</v>
      </c>
      <c r="F58" s="235">
        <v>3001.12</v>
      </c>
      <c r="G58" s="256"/>
      <c r="H58" s="257"/>
      <c r="I58" s="237"/>
      <c r="J58" s="238">
        <v>3001.12</v>
      </c>
      <c r="K58" s="239"/>
      <c r="L58" s="240"/>
      <c r="M58" s="8">
        <v>2904.71</v>
      </c>
      <c r="N58" s="241">
        <v>2948.91</v>
      </c>
      <c r="O58" s="71"/>
      <c r="P58" s="100"/>
      <c r="Q58" s="9"/>
      <c r="R58" s="9"/>
      <c r="S58" s="9"/>
      <c r="T58" s="258">
        <v>45900</v>
      </c>
      <c r="U58" s="10"/>
      <c r="V58" s="23"/>
      <c r="W58" s="11"/>
      <c r="X58" s="8">
        <v>2948.91</v>
      </c>
      <c r="Y58" s="9"/>
      <c r="Z58" s="9"/>
      <c r="AA58" s="9"/>
      <c r="AB58" s="10"/>
      <c r="AC58" s="24">
        <v>0</v>
      </c>
      <c r="AD58" s="11">
        <v>0</v>
      </c>
      <c r="AE58" s="8">
        <v>0</v>
      </c>
      <c r="AF58" s="9"/>
      <c r="AG58" s="10"/>
      <c r="AH58" s="11"/>
      <c r="AI58" s="8">
        <v>2948.91</v>
      </c>
      <c r="AJ58" s="9"/>
      <c r="AK58" s="10"/>
      <c r="AL58" s="25"/>
      <c r="AM58" s="25"/>
      <c r="AN58" s="25"/>
      <c r="AO58" s="10"/>
      <c r="AP58" s="12">
        <v>3001.12</v>
      </c>
      <c r="AQ58" s="12"/>
      <c r="AR58" s="12"/>
      <c r="AS58" s="242"/>
      <c r="AT58" s="243"/>
      <c r="AU58" s="242"/>
      <c r="AV58" s="242"/>
      <c r="AW58" s="244"/>
      <c r="AX58" s="243" t="s">
        <v>630</v>
      </c>
      <c r="AY58" s="243" t="s">
        <v>630</v>
      </c>
      <c r="AZ58" s="15">
        <v>3001.12</v>
      </c>
      <c r="BA58" s="15">
        <v>2948.91</v>
      </c>
      <c r="BB58" s="15">
        <v>3001.12</v>
      </c>
      <c r="BC58" s="15">
        <v>2948.91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52.210000000000036</v>
      </c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 t="s">
        <v>637</v>
      </c>
      <c r="BW58" s="242">
        <v>0</v>
      </c>
      <c r="BX58" s="242">
        <v>0</v>
      </c>
      <c r="BY58" s="242">
        <v>0</v>
      </c>
      <c r="BZ58" s="242">
        <v>0</v>
      </c>
      <c r="CA58" s="242">
        <v>0</v>
      </c>
      <c r="CB58" s="243" t="s">
        <v>633</v>
      </c>
      <c r="CC58" s="248">
        <v>2948.91</v>
      </c>
      <c r="CD58" s="248">
        <v>2948.91</v>
      </c>
      <c r="CE58" s="248">
        <v>3001.12</v>
      </c>
      <c r="CF58" s="248">
        <v>0</v>
      </c>
    </row>
    <row r="59" spans="1:84" x14ac:dyDescent="0.25">
      <c r="A59" s="254" t="s">
        <v>744</v>
      </c>
      <c r="B59" s="255" t="s">
        <v>745</v>
      </c>
      <c r="C59" s="255" t="s">
        <v>663</v>
      </c>
      <c r="D59" s="233"/>
      <c r="E59" s="234">
        <v>5297</v>
      </c>
      <c r="F59" s="235">
        <v>5297</v>
      </c>
      <c r="G59" s="256"/>
      <c r="H59" s="257"/>
      <c r="I59" s="237"/>
      <c r="J59" s="238">
        <v>5297</v>
      </c>
      <c r="K59" s="239"/>
      <c r="L59" s="240"/>
      <c r="M59" s="8">
        <v>13076.86</v>
      </c>
      <c r="N59" s="241">
        <v>4446.13</v>
      </c>
      <c r="O59" s="71"/>
      <c r="P59" s="100"/>
      <c r="Q59" s="9"/>
      <c r="R59" s="9"/>
      <c r="S59" s="9"/>
      <c r="T59" s="258">
        <v>46022</v>
      </c>
      <c r="U59" s="10"/>
      <c r="V59" s="23"/>
      <c r="W59" s="11"/>
      <c r="X59" s="8">
        <v>4446.13</v>
      </c>
      <c r="Y59" s="9"/>
      <c r="Z59" s="9"/>
      <c r="AA59" s="9"/>
      <c r="AB59" s="10"/>
      <c r="AC59" s="24">
        <v>0</v>
      </c>
      <c r="AD59" s="11">
        <v>0</v>
      </c>
      <c r="AE59" s="8">
        <v>0</v>
      </c>
      <c r="AF59" s="9"/>
      <c r="AG59" s="10"/>
      <c r="AH59" s="11"/>
      <c r="AI59" s="8">
        <v>4446.13</v>
      </c>
      <c r="AJ59" s="9"/>
      <c r="AK59" s="10"/>
      <c r="AL59" s="25"/>
      <c r="AM59" s="25"/>
      <c r="AN59" s="25"/>
      <c r="AO59" s="10"/>
      <c r="AP59" s="12">
        <v>5297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5297</v>
      </c>
      <c r="BA59" s="15">
        <v>4446.13</v>
      </c>
      <c r="BB59" s="15">
        <v>5297</v>
      </c>
      <c r="BC59" s="15">
        <v>4446.13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350</v>
      </c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 t="s">
        <v>637</v>
      </c>
      <c r="BW59" s="242">
        <v>0</v>
      </c>
      <c r="BX59" s="242">
        <v>0</v>
      </c>
      <c r="BY59" s="242">
        <v>0</v>
      </c>
      <c r="BZ59" s="242">
        <v>0</v>
      </c>
      <c r="CA59" s="242">
        <v>0</v>
      </c>
      <c r="CB59" s="243" t="s">
        <v>633</v>
      </c>
      <c r="CC59" s="248">
        <v>4446.13</v>
      </c>
      <c r="CD59" s="248">
        <v>4446.13</v>
      </c>
      <c r="CE59" s="248">
        <v>5297</v>
      </c>
      <c r="CF59" s="248">
        <v>0</v>
      </c>
    </row>
    <row r="60" spans="1:84" x14ac:dyDescent="0.25">
      <c r="A60" s="254" t="s">
        <v>746</v>
      </c>
      <c r="B60" s="255" t="s">
        <v>747</v>
      </c>
      <c r="C60" s="255" t="s">
        <v>682</v>
      </c>
      <c r="D60" s="233"/>
      <c r="E60" s="234">
        <v>13433.85</v>
      </c>
      <c r="F60" s="235">
        <v>13433.85</v>
      </c>
      <c r="G60" s="256"/>
      <c r="H60" s="257"/>
      <c r="I60" s="237"/>
      <c r="J60" s="238">
        <v>13433.85</v>
      </c>
      <c r="K60" s="239"/>
      <c r="L60" s="240"/>
      <c r="M60" s="8">
        <v>10161.06</v>
      </c>
      <c r="N60" s="241">
        <v>12421.08</v>
      </c>
      <c r="O60" s="71"/>
      <c r="P60" s="100"/>
      <c r="Q60" s="9"/>
      <c r="R60" s="9"/>
      <c r="S60" s="9"/>
      <c r="T60" s="258">
        <v>45869</v>
      </c>
      <c r="U60" s="10"/>
      <c r="V60" s="23"/>
      <c r="W60" s="11"/>
      <c r="X60" s="8">
        <v>12421.08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12421.08</v>
      </c>
      <c r="AJ60" s="9"/>
      <c r="AK60" s="10"/>
      <c r="AL60" s="25"/>
      <c r="AM60" s="25"/>
      <c r="AN60" s="25"/>
      <c r="AO60" s="10"/>
      <c r="AP60" s="12">
        <v>13433.85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13433.85</v>
      </c>
      <c r="BA60" s="15">
        <v>12421.08</v>
      </c>
      <c r="BB60" s="15">
        <v>13433.85</v>
      </c>
      <c r="BC60" s="15">
        <v>12421.08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1247.6599999999999</v>
      </c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 t="s">
        <v>637</v>
      </c>
      <c r="BW60" s="242">
        <v>0</v>
      </c>
      <c r="BX60" s="242">
        <v>0</v>
      </c>
      <c r="BY60" s="242">
        <v>0</v>
      </c>
      <c r="BZ60" s="242">
        <v>0</v>
      </c>
      <c r="CA60" s="242">
        <v>0</v>
      </c>
      <c r="CB60" s="243" t="s">
        <v>633</v>
      </c>
      <c r="CC60" s="248">
        <v>12421.08</v>
      </c>
      <c r="CD60" s="248">
        <v>12421.08</v>
      </c>
      <c r="CE60" s="248">
        <v>13433.85</v>
      </c>
      <c r="CF60" s="248">
        <v>0</v>
      </c>
    </row>
    <row r="61" spans="1:84" x14ac:dyDescent="0.25">
      <c r="A61" s="254" t="s">
        <v>748</v>
      </c>
      <c r="B61" s="255" t="s">
        <v>749</v>
      </c>
      <c r="C61" s="255" t="s">
        <v>651</v>
      </c>
      <c r="D61" s="233"/>
      <c r="E61" s="234">
        <v>5626.78</v>
      </c>
      <c r="F61" s="235">
        <v>5626.78</v>
      </c>
      <c r="G61" s="256"/>
      <c r="H61" s="257"/>
      <c r="I61" s="237"/>
      <c r="J61" s="238">
        <v>5626.78</v>
      </c>
      <c r="K61" s="239"/>
      <c r="L61" s="240"/>
      <c r="M61" s="8">
        <v>4725.28</v>
      </c>
      <c r="N61" s="241">
        <v>4725.28</v>
      </c>
      <c r="O61" s="71"/>
      <c r="P61" s="100"/>
      <c r="Q61" s="9"/>
      <c r="R61" s="9"/>
      <c r="S61" s="9"/>
      <c r="T61" s="258">
        <v>45900</v>
      </c>
      <c r="U61" s="10"/>
      <c r="V61" s="23"/>
      <c r="W61" s="11"/>
      <c r="X61" s="8">
        <v>4725.28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4725.28</v>
      </c>
      <c r="AJ61" s="9"/>
      <c r="AK61" s="10"/>
      <c r="AL61" s="25"/>
      <c r="AM61" s="25"/>
      <c r="AN61" s="25"/>
      <c r="AO61" s="10"/>
      <c r="AP61" s="12">
        <v>5626.78</v>
      </c>
      <c r="AQ61" s="12"/>
      <c r="AR61" s="12"/>
      <c r="AS61" s="242"/>
      <c r="AT61" s="243"/>
      <c r="AU61" s="242"/>
      <c r="AV61" s="242"/>
      <c r="AW61" s="244"/>
      <c r="AX61" s="243" t="s">
        <v>630</v>
      </c>
      <c r="AY61" s="243" t="s">
        <v>630</v>
      </c>
      <c r="AZ61" s="15">
        <v>5626.78</v>
      </c>
      <c r="BA61" s="15">
        <v>4725.28</v>
      </c>
      <c r="BB61" s="15">
        <v>5626.78</v>
      </c>
      <c r="BC61" s="15">
        <v>4725.28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901.5</v>
      </c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 t="s">
        <v>637</v>
      </c>
      <c r="BW61" s="242">
        <v>0</v>
      </c>
      <c r="BX61" s="242">
        <v>0</v>
      </c>
      <c r="BY61" s="242">
        <v>0</v>
      </c>
      <c r="BZ61" s="242">
        <v>0</v>
      </c>
      <c r="CA61" s="242">
        <v>0</v>
      </c>
      <c r="CB61" s="243" t="s">
        <v>633</v>
      </c>
      <c r="CC61" s="248">
        <v>4725.28</v>
      </c>
      <c r="CD61" s="248">
        <v>4725.28</v>
      </c>
      <c r="CE61" s="248">
        <v>5626.78</v>
      </c>
      <c r="CF61" s="248">
        <v>0</v>
      </c>
    </row>
    <row r="62" spans="1:84" x14ac:dyDescent="0.25">
      <c r="A62" s="254" t="s">
        <v>750</v>
      </c>
      <c r="B62" s="255" t="s">
        <v>751</v>
      </c>
      <c r="C62" s="255" t="s">
        <v>682</v>
      </c>
      <c r="D62" s="233"/>
      <c r="E62" s="234">
        <v>14402.18</v>
      </c>
      <c r="F62" s="235">
        <v>14402.18</v>
      </c>
      <c r="G62" s="256"/>
      <c r="H62" s="257"/>
      <c r="I62" s="237"/>
      <c r="J62" s="238">
        <v>14402.18</v>
      </c>
      <c r="K62" s="239"/>
      <c r="L62" s="240"/>
      <c r="M62" s="8">
        <v>11468.02</v>
      </c>
      <c r="N62" s="241">
        <v>12571.54</v>
      </c>
      <c r="O62" s="71"/>
      <c r="P62" s="100"/>
      <c r="Q62" s="9"/>
      <c r="R62" s="9"/>
      <c r="S62" s="9"/>
      <c r="T62" s="258">
        <v>45930</v>
      </c>
      <c r="U62" s="10"/>
      <c r="V62" s="23"/>
      <c r="W62" s="11"/>
      <c r="X62" s="8">
        <v>12571.54</v>
      </c>
      <c r="Y62" s="9"/>
      <c r="Z62" s="9"/>
      <c r="AA62" s="9"/>
      <c r="AB62" s="10"/>
      <c r="AC62" s="24">
        <v>0</v>
      </c>
      <c r="AD62" s="11">
        <v>0</v>
      </c>
      <c r="AE62" s="8">
        <v>0</v>
      </c>
      <c r="AF62" s="9"/>
      <c r="AG62" s="10"/>
      <c r="AH62" s="11"/>
      <c r="AI62" s="8">
        <v>12571.54</v>
      </c>
      <c r="AJ62" s="9"/>
      <c r="AK62" s="10"/>
      <c r="AL62" s="25"/>
      <c r="AM62" s="25"/>
      <c r="AN62" s="25"/>
      <c r="AO62" s="10"/>
      <c r="AP62" s="12">
        <v>14402.18</v>
      </c>
      <c r="AQ62" s="12"/>
      <c r="AR62" s="12"/>
      <c r="AS62" s="242"/>
      <c r="AT62" s="243"/>
      <c r="AU62" s="242"/>
      <c r="AV62" s="242"/>
      <c r="AW62" s="244"/>
      <c r="AX62" s="243" t="s">
        <v>630</v>
      </c>
      <c r="AY62" s="243" t="s">
        <v>630</v>
      </c>
      <c r="AZ62" s="15">
        <v>14402.18</v>
      </c>
      <c r="BA62" s="15">
        <v>12571.54</v>
      </c>
      <c r="BB62" s="15">
        <v>14402.18</v>
      </c>
      <c r="BC62" s="15">
        <v>12571.54</v>
      </c>
      <c r="BD62" s="242">
        <v>0</v>
      </c>
      <c r="BE62" s="242">
        <v>0</v>
      </c>
      <c r="BF62" s="242"/>
      <c r="BG62" s="242">
        <v>2</v>
      </c>
      <c r="BH62" s="242">
        <v>0</v>
      </c>
      <c r="BI62" s="242">
        <v>2934.16</v>
      </c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 t="s">
        <v>637</v>
      </c>
      <c r="BW62" s="242">
        <v>0</v>
      </c>
      <c r="BX62" s="242">
        <v>0</v>
      </c>
      <c r="BY62" s="242">
        <v>0</v>
      </c>
      <c r="BZ62" s="242">
        <v>0</v>
      </c>
      <c r="CA62" s="242">
        <v>0</v>
      </c>
      <c r="CB62" s="243" t="s">
        <v>633</v>
      </c>
      <c r="CC62" s="248">
        <v>12571.54</v>
      </c>
      <c r="CD62" s="248">
        <v>12571.54</v>
      </c>
      <c r="CE62" s="248">
        <v>14402.18</v>
      </c>
      <c r="CF62" s="248">
        <v>0</v>
      </c>
    </row>
    <row r="63" spans="1:84" x14ac:dyDescent="0.25">
      <c r="A63" s="254" t="s">
        <v>752</v>
      </c>
      <c r="B63" s="255" t="s">
        <v>753</v>
      </c>
      <c r="C63" s="255" t="s">
        <v>651</v>
      </c>
      <c r="D63" s="233"/>
      <c r="E63" s="234">
        <v>2868.6</v>
      </c>
      <c r="F63" s="235">
        <v>2868.6</v>
      </c>
      <c r="G63" s="256"/>
      <c r="H63" s="257"/>
      <c r="I63" s="237"/>
      <c r="J63" s="238">
        <v>2868.6</v>
      </c>
      <c r="K63" s="239"/>
      <c r="L63" s="240"/>
      <c r="M63" s="8">
        <v>2435.7800000000002</v>
      </c>
      <c r="N63" s="241">
        <v>2435.7800000000002</v>
      </c>
      <c r="O63" s="71"/>
      <c r="P63" s="100"/>
      <c r="Q63" s="9"/>
      <c r="R63" s="9"/>
      <c r="S63" s="9"/>
      <c r="T63" s="258">
        <v>45930</v>
      </c>
      <c r="U63" s="10"/>
      <c r="V63" s="23"/>
      <c r="W63" s="11"/>
      <c r="X63" s="8">
        <v>2435.7800000000002</v>
      </c>
      <c r="Y63" s="9"/>
      <c r="Z63" s="9"/>
      <c r="AA63" s="9"/>
      <c r="AB63" s="10"/>
      <c r="AC63" s="24">
        <v>0</v>
      </c>
      <c r="AD63" s="11">
        <v>0</v>
      </c>
      <c r="AE63" s="8">
        <v>0</v>
      </c>
      <c r="AF63" s="9"/>
      <c r="AG63" s="10"/>
      <c r="AH63" s="11"/>
      <c r="AI63" s="8">
        <v>2435.7800000000002</v>
      </c>
      <c r="AJ63" s="9"/>
      <c r="AK63" s="10"/>
      <c r="AL63" s="25"/>
      <c r="AM63" s="25"/>
      <c r="AN63" s="25"/>
      <c r="AO63" s="10"/>
      <c r="AP63" s="12">
        <v>2868.6</v>
      </c>
      <c r="AQ63" s="12"/>
      <c r="AR63" s="12"/>
      <c r="AS63" s="242"/>
      <c r="AT63" s="243"/>
      <c r="AU63" s="242"/>
      <c r="AV63" s="242"/>
      <c r="AW63" s="244"/>
      <c r="AX63" s="243" t="s">
        <v>630</v>
      </c>
      <c r="AY63" s="243" t="s">
        <v>630</v>
      </c>
      <c r="AZ63" s="15">
        <v>2868.6</v>
      </c>
      <c r="BA63" s="15">
        <v>2435.7800000000002</v>
      </c>
      <c r="BB63" s="15">
        <v>2868.6</v>
      </c>
      <c r="BC63" s="15">
        <v>2435.7800000000002</v>
      </c>
      <c r="BD63" s="242">
        <v>0</v>
      </c>
      <c r="BE63" s="242">
        <v>0</v>
      </c>
      <c r="BF63" s="242"/>
      <c r="BG63" s="242">
        <v>2</v>
      </c>
      <c r="BH63" s="242">
        <v>0</v>
      </c>
      <c r="BI63" s="242">
        <v>432.81999999999971</v>
      </c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 t="s">
        <v>637</v>
      </c>
      <c r="BW63" s="242">
        <v>0</v>
      </c>
      <c r="BX63" s="242">
        <v>0</v>
      </c>
      <c r="BY63" s="242">
        <v>0</v>
      </c>
      <c r="BZ63" s="242">
        <v>0</v>
      </c>
      <c r="CA63" s="242">
        <v>0</v>
      </c>
      <c r="CB63" s="243" t="s">
        <v>633</v>
      </c>
      <c r="CC63" s="248">
        <v>2435.7800000000002</v>
      </c>
      <c r="CD63" s="248">
        <v>2435.7800000000002</v>
      </c>
      <c r="CE63" s="248">
        <v>2868.6</v>
      </c>
      <c r="CF63" s="248">
        <v>0</v>
      </c>
    </row>
    <row r="64" spans="1:84" x14ac:dyDescent="0.25">
      <c r="A64" s="254" t="s">
        <v>754</v>
      </c>
      <c r="B64" s="255" t="s">
        <v>755</v>
      </c>
      <c r="C64" s="255" t="s">
        <v>682</v>
      </c>
      <c r="D64" s="233"/>
      <c r="E64" s="234">
        <v>17765.14</v>
      </c>
      <c r="F64" s="235">
        <v>17765.14</v>
      </c>
      <c r="G64" s="256"/>
      <c r="H64" s="257"/>
      <c r="I64" s="237"/>
      <c r="J64" s="238">
        <v>17765.14</v>
      </c>
      <c r="K64" s="239"/>
      <c r="L64" s="240"/>
      <c r="M64" s="8">
        <v>14874.36</v>
      </c>
      <c r="N64" s="241">
        <v>14874.36</v>
      </c>
      <c r="O64" s="71"/>
      <c r="P64" s="100"/>
      <c r="Q64" s="9"/>
      <c r="R64" s="9"/>
      <c r="S64" s="9"/>
      <c r="T64" s="258">
        <v>45991</v>
      </c>
      <c r="U64" s="10"/>
      <c r="V64" s="23"/>
      <c r="W64" s="11"/>
      <c r="X64" s="8">
        <v>14874.36</v>
      </c>
      <c r="Y64" s="9"/>
      <c r="Z64" s="9"/>
      <c r="AA64" s="9"/>
      <c r="AB64" s="10"/>
      <c r="AC64" s="24">
        <v>0</v>
      </c>
      <c r="AD64" s="11">
        <v>0</v>
      </c>
      <c r="AE64" s="8">
        <v>0</v>
      </c>
      <c r="AF64" s="9"/>
      <c r="AG64" s="10"/>
      <c r="AH64" s="11"/>
      <c r="AI64" s="8">
        <v>14874.36</v>
      </c>
      <c r="AJ64" s="9"/>
      <c r="AK64" s="10"/>
      <c r="AL64" s="25"/>
      <c r="AM64" s="25"/>
      <c r="AN64" s="25"/>
      <c r="AO64" s="10"/>
      <c r="AP64" s="12">
        <v>17765.14</v>
      </c>
      <c r="AQ64" s="12"/>
      <c r="AR64" s="12"/>
      <c r="AS64" s="242"/>
      <c r="AT64" s="243"/>
      <c r="AU64" s="242"/>
      <c r="AV64" s="242"/>
      <c r="AW64" s="244"/>
      <c r="AX64" s="243" t="s">
        <v>630</v>
      </c>
      <c r="AY64" s="243" t="s">
        <v>630</v>
      </c>
      <c r="AZ64" s="15">
        <v>17765.14</v>
      </c>
      <c r="BA64" s="15">
        <v>14874.36</v>
      </c>
      <c r="BB64" s="15">
        <v>17765.14</v>
      </c>
      <c r="BC64" s="15">
        <v>14874.36</v>
      </c>
      <c r="BD64" s="242">
        <v>0</v>
      </c>
      <c r="BE64" s="242">
        <v>0</v>
      </c>
      <c r="BF64" s="242"/>
      <c r="BG64" s="242">
        <v>2</v>
      </c>
      <c r="BH64" s="242">
        <v>0</v>
      </c>
      <c r="BI64" s="242">
        <v>0</v>
      </c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 t="s">
        <v>637</v>
      </c>
      <c r="BW64" s="242">
        <v>0</v>
      </c>
      <c r="BX64" s="242">
        <v>0</v>
      </c>
      <c r="BY64" s="242">
        <v>0</v>
      </c>
      <c r="BZ64" s="242">
        <v>0</v>
      </c>
      <c r="CA64" s="242">
        <v>0</v>
      </c>
      <c r="CB64" s="243" t="s">
        <v>633</v>
      </c>
      <c r="CC64" s="248">
        <v>14874.36</v>
      </c>
      <c r="CD64" s="248">
        <v>14874.36</v>
      </c>
      <c r="CE64" s="248">
        <v>17765.14</v>
      </c>
      <c r="CF64" s="248">
        <v>0</v>
      </c>
    </row>
    <row r="65" spans="1:84" x14ac:dyDescent="0.25">
      <c r="A65" s="254" t="s">
        <v>756</v>
      </c>
      <c r="B65" s="255" t="s">
        <v>757</v>
      </c>
      <c r="C65" s="255" t="s">
        <v>651</v>
      </c>
      <c r="D65" s="233"/>
      <c r="E65" s="234">
        <v>4064.54</v>
      </c>
      <c r="F65" s="235">
        <v>4064.54</v>
      </c>
      <c r="G65" s="256"/>
      <c r="H65" s="257"/>
      <c r="I65" s="237"/>
      <c r="J65" s="238">
        <v>4064.54</v>
      </c>
      <c r="K65" s="239"/>
      <c r="L65" s="240"/>
      <c r="M65" s="8">
        <v>3514.84</v>
      </c>
      <c r="N65" s="241">
        <v>3514.84</v>
      </c>
      <c r="O65" s="239"/>
      <c r="P65" s="240"/>
      <c r="Q65" s="9"/>
      <c r="R65" s="9"/>
      <c r="S65" s="9"/>
      <c r="T65" s="258">
        <v>45991</v>
      </c>
      <c r="U65" s="10"/>
      <c r="V65" s="23"/>
      <c r="W65" s="11"/>
      <c r="X65" s="8">
        <v>3514.84</v>
      </c>
      <c r="Y65" s="9"/>
      <c r="Z65" s="9"/>
      <c r="AA65" s="9"/>
      <c r="AB65" s="10"/>
      <c r="AC65" s="24">
        <v>0</v>
      </c>
      <c r="AD65" s="11">
        <v>0</v>
      </c>
      <c r="AE65" s="8">
        <v>0</v>
      </c>
      <c r="AF65" s="9"/>
      <c r="AG65" s="10"/>
      <c r="AH65" s="11"/>
      <c r="AI65" s="8">
        <v>3514.84</v>
      </c>
      <c r="AJ65" s="9"/>
      <c r="AK65" s="10"/>
      <c r="AL65" s="25"/>
      <c r="AM65" s="25"/>
      <c r="AN65" s="25"/>
      <c r="AO65" s="10"/>
      <c r="AP65" s="12">
        <v>4064.54</v>
      </c>
      <c r="AQ65" s="12"/>
      <c r="AR65" s="12"/>
      <c r="AS65" s="242"/>
      <c r="AT65" s="243"/>
      <c r="AU65" s="242"/>
      <c r="AV65" s="242"/>
      <c r="AW65" s="244"/>
      <c r="AX65" s="243" t="s">
        <v>630</v>
      </c>
      <c r="AY65" s="243" t="s">
        <v>630</v>
      </c>
      <c r="AZ65" s="15">
        <v>4064.54</v>
      </c>
      <c r="BA65" s="15">
        <v>3514.84</v>
      </c>
      <c r="BB65" s="15">
        <v>4064.54</v>
      </c>
      <c r="BC65" s="15">
        <v>3514.84</v>
      </c>
      <c r="BD65" s="242">
        <v>0</v>
      </c>
      <c r="BE65" s="242">
        <v>0</v>
      </c>
      <c r="BF65" s="242"/>
      <c r="BG65" s="242">
        <v>2</v>
      </c>
      <c r="BH65" s="242">
        <v>0</v>
      </c>
      <c r="BI65" s="242">
        <v>0</v>
      </c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 t="s">
        <v>637</v>
      </c>
      <c r="BW65" s="242">
        <v>0</v>
      </c>
      <c r="BX65" s="242">
        <v>0</v>
      </c>
      <c r="BY65" s="242">
        <v>0</v>
      </c>
      <c r="BZ65" s="242">
        <v>0</v>
      </c>
      <c r="CA65" s="242">
        <v>0</v>
      </c>
      <c r="CB65" s="243" t="s">
        <v>633</v>
      </c>
      <c r="CC65" s="248">
        <v>3514.84</v>
      </c>
      <c r="CD65" s="248">
        <v>3514.84</v>
      </c>
      <c r="CE65" s="248">
        <v>4064.54</v>
      </c>
      <c r="CF65" s="248">
        <v>0</v>
      </c>
    </row>
    <row r="66" spans="1:84" x14ac:dyDescent="0.25">
      <c r="A66" s="254" t="s">
        <v>758</v>
      </c>
      <c r="B66" s="255" t="s">
        <v>759</v>
      </c>
      <c r="C66" s="255" t="s">
        <v>651</v>
      </c>
      <c r="D66" s="233"/>
      <c r="E66" s="234">
        <v>10001.43</v>
      </c>
      <c r="F66" s="235">
        <v>10001.43</v>
      </c>
      <c r="G66" s="256"/>
      <c r="H66" s="257"/>
      <c r="I66" s="237"/>
      <c r="J66" s="238">
        <v>10001.43</v>
      </c>
      <c r="K66" s="239"/>
      <c r="L66" s="240"/>
      <c r="M66" s="8">
        <v>8585.44</v>
      </c>
      <c r="N66" s="241">
        <v>8585.44</v>
      </c>
      <c r="O66" s="71"/>
      <c r="P66" s="100"/>
      <c r="Q66" s="9"/>
      <c r="R66" s="9"/>
      <c r="S66" s="9"/>
      <c r="T66" s="258">
        <v>46022</v>
      </c>
      <c r="U66" s="10"/>
      <c r="V66" s="23"/>
      <c r="W66" s="11"/>
      <c r="X66" s="8">
        <v>8585.44</v>
      </c>
      <c r="Y66" s="9"/>
      <c r="Z66" s="9"/>
      <c r="AA66" s="9"/>
      <c r="AB66" s="10"/>
      <c r="AC66" s="24">
        <v>0</v>
      </c>
      <c r="AD66" s="11">
        <v>0</v>
      </c>
      <c r="AE66" s="8">
        <v>0</v>
      </c>
      <c r="AF66" s="9"/>
      <c r="AG66" s="10"/>
      <c r="AH66" s="11"/>
      <c r="AI66" s="8">
        <v>8585.44</v>
      </c>
      <c r="AJ66" s="9"/>
      <c r="AK66" s="10"/>
      <c r="AL66" s="25"/>
      <c r="AM66" s="25"/>
      <c r="AN66" s="25"/>
      <c r="AO66" s="10"/>
      <c r="AP66" s="12">
        <v>10001.43</v>
      </c>
      <c r="AQ66" s="12"/>
      <c r="AR66" s="12"/>
      <c r="AS66" s="242"/>
      <c r="AT66" s="243"/>
      <c r="AU66" s="242"/>
      <c r="AV66" s="242"/>
      <c r="AW66" s="244"/>
      <c r="AX66" s="243" t="s">
        <v>630</v>
      </c>
      <c r="AY66" s="243" t="s">
        <v>630</v>
      </c>
      <c r="AZ66" s="15">
        <v>10001.43</v>
      </c>
      <c r="BA66" s="15">
        <v>8585.44</v>
      </c>
      <c r="BB66" s="15">
        <v>10001.43</v>
      </c>
      <c r="BC66" s="15">
        <v>8585.44</v>
      </c>
      <c r="BD66" s="242">
        <v>0</v>
      </c>
      <c r="BE66" s="242">
        <v>0</v>
      </c>
      <c r="BF66" s="242"/>
      <c r="BG66" s="242">
        <v>2</v>
      </c>
      <c r="BH66" s="242">
        <v>0</v>
      </c>
      <c r="BI66" s="242">
        <v>0</v>
      </c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 t="s">
        <v>637</v>
      </c>
      <c r="BW66" s="242">
        <v>0</v>
      </c>
      <c r="BX66" s="242">
        <v>0</v>
      </c>
      <c r="BY66" s="242">
        <v>0</v>
      </c>
      <c r="BZ66" s="242">
        <v>0</v>
      </c>
      <c r="CA66" s="242">
        <v>0</v>
      </c>
      <c r="CB66" s="243" t="s">
        <v>633</v>
      </c>
      <c r="CC66" s="248">
        <v>8585.44</v>
      </c>
      <c r="CD66" s="248">
        <v>8585.44</v>
      </c>
      <c r="CE66" s="248">
        <v>10001.43</v>
      </c>
      <c r="CF66" s="248">
        <v>0</v>
      </c>
    </row>
    <row r="67" spans="1:84" x14ac:dyDescent="0.25">
      <c r="A67" s="254"/>
      <c r="B67" s="93" t="s">
        <v>760</v>
      </c>
      <c r="C67" s="255"/>
      <c r="D67" s="233"/>
      <c r="E67" s="279">
        <f>SUM(E32:E66)</f>
        <v>24328150.319999997</v>
      </c>
      <c r="F67" s="268">
        <f>SUM(F32:F66)</f>
        <v>24374027.699999996</v>
      </c>
      <c r="G67" s="256"/>
      <c r="H67" s="257"/>
      <c r="I67" s="237"/>
      <c r="J67" s="280">
        <f>SUM(J32:J66)</f>
        <v>24381266.32</v>
      </c>
      <c r="K67" s="239"/>
      <c r="L67" s="240"/>
      <c r="M67" s="272">
        <f>SUM(M32:M66)</f>
        <v>22795440.640000001</v>
      </c>
      <c r="N67" s="281">
        <f>SUM(N32:N66)</f>
        <v>23380699.099999998</v>
      </c>
      <c r="O67" s="71"/>
      <c r="P67" s="100"/>
      <c r="Q67" s="270">
        <f>SUM(Q32:Q66)</f>
        <v>0</v>
      </c>
      <c r="R67" s="270">
        <f>SUM(R32:R66)</f>
        <v>0</v>
      </c>
      <c r="S67" s="270">
        <f>SUM(S32:S66)</f>
        <v>0</v>
      </c>
      <c r="T67" s="258"/>
      <c r="U67" s="10"/>
      <c r="V67" s="23"/>
      <c r="W67" s="271">
        <f>SUM(W32:W66)</f>
        <v>0</v>
      </c>
      <c r="X67" s="272">
        <f>SUM(X32:X66)</f>
        <v>23380699.099999998</v>
      </c>
      <c r="Y67" s="270">
        <f>SUM(Y32:Y66)</f>
        <v>0</v>
      </c>
      <c r="Z67" s="270">
        <f>SUM(Z32:Z66)</f>
        <v>0</v>
      </c>
      <c r="AA67" s="270">
        <f>SUM(AA32:AA66)</f>
        <v>0</v>
      </c>
      <c r="AB67" s="10"/>
      <c r="AC67" s="24"/>
      <c r="AD67" s="271">
        <f>SUM(AD32:AD66)</f>
        <v>13628128.497190466</v>
      </c>
      <c r="AE67" s="272">
        <f>SUM(AE32:AE66)</f>
        <v>16400632.119999999</v>
      </c>
      <c r="AF67" s="270">
        <f>SUM(AF32:AF66)</f>
        <v>0</v>
      </c>
      <c r="AG67" s="10"/>
      <c r="AH67" s="271">
        <f>SUM(AH32:AH66)</f>
        <v>0</v>
      </c>
      <c r="AI67" s="272">
        <f>SUM(AI32:AI66)</f>
        <v>6980066.9800000032</v>
      </c>
      <c r="AJ67" s="270">
        <f>SUM(AJ32:AJ66)</f>
        <v>0</v>
      </c>
      <c r="AK67" s="10"/>
      <c r="AL67" s="283">
        <f>SUM(AL32:AL66)</f>
        <v>0</v>
      </c>
      <c r="AM67" s="283">
        <f>SUM(AM32:AM66)</f>
        <v>0</v>
      </c>
      <c r="AN67" s="283">
        <f>SUM(AN32:AN66)</f>
        <v>0</v>
      </c>
      <c r="AO67" s="10"/>
      <c r="AP67" s="284">
        <f>SUM(AP32:AP66)</f>
        <v>24381266.32</v>
      </c>
      <c r="AQ67" s="284">
        <f>SUM(AQ32:AQ66)</f>
        <v>0</v>
      </c>
      <c r="AR67" s="284">
        <f>SUM(AR32:AR66)</f>
        <v>0</v>
      </c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93" t="s">
        <v>761</v>
      </c>
      <c r="C69" s="255"/>
      <c r="D69" s="233"/>
      <c r="E69" s="279">
        <f>SUM(E7:E68)/2</f>
        <v>143641173.69</v>
      </c>
      <c r="F69" s="268">
        <f>SUM(F7:F68)/2</f>
        <v>144170944.56</v>
      </c>
      <c r="G69" s="256"/>
      <c r="H69" s="257"/>
      <c r="I69" s="237"/>
      <c r="J69" s="280">
        <f>SUM(J7:J68)/2</f>
        <v>144648621.31</v>
      </c>
      <c r="K69" s="239"/>
      <c r="L69" s="240"/>
      <c r="M69" s="272">
        <f>SUM(M7:M68)/2</f>
        <v>134288571.24000004</v>
      </c>
      <c r="N69" s="281">
        <f>SUM(N7:N68)/2</f>
        <v>135818297.28000003</v>
      </c>
      <c r="O69" s="71"/>
      <c r="P69" s="100"/>
      <c r="Q69" s="270">
        <f>SUM(Q7:Q68)/2</f>
        <v>0</v>
      </c>
      <c r="R69" s="270">
        <f>SUM(R7:R68)/2</f>
        <v>0</v>
      </c>
      <c r="S69" s="270">
        <f>SUM(S7:S68)/2</f>
        <v>0</v>
      </c>
      <c r="T69" s="258"/>
      <c r="U69" s="10"/>
      <c r="V69" s="23"/>
      <c r="W69" s="271">
        <f>SUM(W7:W68)/2</f>
        <v>0</v>
      </c>
      <c r="X69" s="272">
        <f>SUM(X7:X68)/2</f>
        <v>112433840.95000005</v>
      </c>
      <c r="Y69" s="270">
        <f>SUM(Y7:Y68)/2</f>
        <v>0</v>
      </c>
      <c r="Z69" s="270">
        <f>SUM(Z7:Z68)/2</f>
        <v>0</v>
      </c>
      <c r="AA69" s="270">
        <f>SUM(AA7:AA68)/2</f>
        <v>0</v>
      </c>
      <c r="AB69" s="10"/>
      <c r="AC69" s="24"/>
      <c r="AD69" s="271">
        <f>SUM(AD7:AD68)/2</f>
        <v>53663138.648643203</v>
      </c>
      <c r="AE69" s="272">
        <f>SUM(AE7:AE68)/2</f>
        <v>67550704.659999996</v>
      </c>
      <c r="AF69" s="270">
        <f>SUM(AF7:AF68)/2</f>
        <v>0</v>
      </c>
      <c r="AG69" s="10"/>
      <c r="AH69" s="271">
        <f>SUM(AH7:AH68)/2</f>
        <v>0</v>
      </c>
      <c r="AI69" s="272">
        <f>SUM(AI7:AI68)/2</f>
        <v>44883136.289999999</v>
      </c>
      <c r="AJ69" s="270">
        <f>SUM(AJ7:AJ68)/2</f>
        <v>0</v>
      </c>
      <c r="AK69" s="10"/>
      <c r="AL69" s="283">
        <f>SUM(AL7:AL68)/2</f>
        <v>0</v>
      </c>
      <c r="AM69" s="283">
        <f>SUM(AM7:AM68)/2</f>
        <v>0</v>
      </c>
      <c r="AN69" s="283">
        <f>SUM(AN7:AN68)/2</f>
        <v>0</v>
      </c>
      <c r="AO69" s="10"/>
      <c r="AP69" s="284">
        <f>SUM(AP7:AP68)/2</f>
        <v>121279134.42</v>
      </c>
      <c r="AQ69" s="284">
        <f>SUM(AQ7:AQ68)/2</f>
        <v>0</v>
      </c>
      <c r="AR69" s="284">
        <f>SUM(AR7:AR68)/2</f>
        <v>0</v>
      </c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300"/>
      <c r="B71" s="299" t="s">
        <v>635</v>
      </c>
      <c r="C71" s="93"/>
      <c r="D71" s="267"/>
      <c r="E71" s="279">
        <f>SUMIF(BG8:BG71,1, E8:E71)</f>
        <v>119313023.37</v>
      </c>
      <c r="F71" s="268">
        <f>SUMIF(BG8:BG71,1, F8:F71)</f>
        <v>119796916.86</v>
      </c>
      <c r="G71" s="301"/>
      <c r="H71" s="113"/>
      <c r="I71" s="104"/>
      <c r="J71" s="280">
        <f>SUMIF(BG8:BG71,1, J8:J71)</f>
        <v>120267354.98999999</v>
      </c>
      <c r="K71" s="288"/>
      <c r="L71" s="98"/>
      <c r="M71" s="272">
        <f>SUMIF(BG8:BG71,1, M8:M71)</f>
        <v>111493130.59999999</v>
      </c>
      <c r="N71" s="281">
        <f>SUMIF(BG8:BG71,1, N8:N71)</f>
        <v>112437598.17999999</v>
      </c>
      <c r="O71" s="289"/>
      <c r="P71" s="99"/>
      <c r="Q71" s="270">
        <f>SUMIF(BG8:BG71,1, Q8:Q71)</f>
        <v>0</v>
      </c>
      <c r="R71" s="270">
        <f>SUMIF(BG8:BG71,1, R8:R71)</f>
        <v>0</v>
      </c>
      <c r="S71" s="270">
        <f>SUMIF(BG8:BG71,1, S8:S71)</f>
        <v>0</v>
      </c>
      <c r="T71" s="302"/>
      <c r="U71" s="291"/>
      <c r="V71" s="292"/>
      <c r="W71" s="271">
        <f>SUMIF(BG8:BG71,1, W8:W71)</f>
        <v>0</v>
      </c>
      <c r="X71" s="272">
        <f>SUMIF(BG8:BG71,1, X8:X71)</f>
        <v>89053141.850000009</v>
      </c>
      <c r="Y71" s="270">
        <f>SUMIF(BG8:BG71,1, Y8:Y71)</f>
        <v>0</v>
      </c>
      <c r="Z71" s="270">
        <f>SUMIF(BG8:BG71,1, Z8:Z71)</f>
        <v>0</v>
      </c>
      <c r="AA71" s="270">
        <f>SUMIF(BG8:BG71,1, AA8:AA71)</f>
        <v>0</v>
      </c>
      <c r="AB71" s="291"/>
      <c r="AC71" s="293"/>
      <c r="AD71" s="271">
        <f>SUMIF(BG8:BG71,1, AD8:AD71)</f>
        <v>40035010.151452735</v>
      </c>
      <c r="AE71" s="272">
        <f>SUMIF(BG8:BG71,1, AE8:AE71)</f>
        <v>51150072.540000007</v>
      </c>
      <c r="AF71" s="270">
        <f>SUMIF(BG8:BG71,1, AF8:AF71)</f>
        <v>0</v>
      </c>
      <c r="AG71" s="291"/>
      <c r="AH71" s="271">
        <f>SUMIF(BG8:BG71,1, AH8:AH71)</f>
        <v>0</v>
      </c>
      <c r="AI71" s="272">
        <f>SUMIF(BG8:BG71,1, AI8:AI71)</f>
        <v>37903069.309999995</v>
      </c>
      <c r="AJ71" s="270">
        <f>SUMIF(BG8:BG71,1, AJ8:AJ71)</f>
        <v>0</v>
      </c>
      <c r="AK71" s="291"/>
      <c r="AL71" s="283">
        <f>SUMIF(BG8:BG71,1, AL8:AL71)</f>
        <v>0</v>
      </c>
      <c r="AM71" s="283">
        <f>SUMIF(BG8:BG71,1, AM8:AM71)</f>
        <v>0</v>
      </c>
      <c r="AN71" s="283">
        <f>SUMIF(BG8:BG71,1, AN8:AN71)</f>
        <v>0</v>
      </c>
      <c r="AO71" s="291"/>
      <c r="AP71" s="284">
        <f>SUMIF(BG8:BG71,1, AP8:AP71)</f>
        <v>96897868.100000009</v>
      </c>
      <c r="AQ71" s="284">
        <f>SUMIF(BG8:BG71,1, AQ8:AQ71)</f>
        <v>0</v>
      </c>
      <c r="AR71" s="284">
        <f>SUMIF(BG8:BG71,1, AR8:AR71)</f>
        <v>0</v>
      </c>
      <c r="AS71" s="15"/>
      <c r="AT71" s="274"/>
      <c r="AU71" s="15"/>
      <c r="AV71" s="15"/>
      <c r="AW71" s="275"/>
      <c r="AX71" s="274"/>
      <c r="AY71" s="274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298"/>
      <c r="BO71" s="298"/>
      <c r="BP71" s="298"/>
      <c r="BQ71" s="298"/>
      <c r="BR71" s="294"/>
      <c r="BS71" s="294"/>
      <c r="BT71" s="15"/>
      <c r="BU71" s="15"/>
      <c r="BV71" s="276"/>
      <c r="BW71" s="15"/>
      <c r="BX71" s="15"/>
      <c r="BY71" s="15"/>
      <c r="BZ71" s="15"/>
      <c r="CA71" s="15"/>
      <c r="CB71" s="274"/>
      <c r="CC71" s="277"/>
      <c r="CD71" s="277"/>
      <c r="CE71" s="277"/>
      <c r="CF71" s="277"/>
    </row>
    <row r="72" spans="1:84" x14ac:dyDescent="0.25">
      <c r="A72" s="300"/>
      <c r="B72" s="299" t="s">
        <v>636</v>
      </c>
      <c r="C72" s="93"/>
      <c r="D72" s="267"/>
      <c r="E72" s="279">
        <f>SUMIF(BG8:BG71,2, E8:E71)</f>
        <v>24328150.319999997</v>
      </c>
      <c r="F72" s="268">
        <f>SUMIF(BG8:BG71,2, F8:F71)</f>
        <v>24374027.699999996</v>
      </c>
      <c r="G72" s="301"/>
      <c r="H72" s="113"/>
      <c r="I72" s="104"/>
      <c r="J72" s="280">
        <f>SUMIF(BG8:BG71,2, J8:J71)</f>
        <v>24381266.32</v>
      </c>
      <c r="K72" s="288"/>
      <c r="L72" s="98"/>
      <c r="M72" s="272">
        <f>SUMIF(BG8:BG71,2, M8:M71)</f>
        <v>22795440.640000001</v>
      </c>
      <c r="N72" s="281">
        <f>SUMIF(BG8:BG71,2, N8:N71)</f>
        <v>23380699.099999998</v>
      </c>
      <c r="O72" s="289"/>
      <c r="P72" s="99"/>
      <c r="Q72" s="270">
        <f>SUMIF(BG8:BG71,2, Q8:Q71)</f>
        <v>0</v>
      </c>
      <c r="R72" s="270">
        <f>SUMIF(BG8:BG71,2, R8:R71)</f>
        <v>0</v>
      </c>
      <c r="S72" s="270">
        <f>SUMIF(BG8:BG71,2, S8:S71)</f>
        <v>0</v>
      </c>
      <c r="T72" s="302"/>
      <c r="U72" s="291"/>
      <c r="V72" s="292"/>
      <c r="W72" s="271">
        <f>SUMIF(BG8:BG71,2, W8:W71)</f>
        <v>0</v>
      </c>
      <c r="X72" s="272">
        <f>SUMIF(BG8:BG71,2, X8:X71)</f>
        <v>23380699.099999998</v>
      </c>
      <c r="Y72" s="270">
        <f>SUMIF(BG8:BG71,2, Y8:Y71)</f>
        <v>0</v>
      </c>
      <c r="Z72" s="270">
        <f>SUMIF(BG8:BG71,2, Z8:Z71)</f>
        <v>0</v>
      </c>
      <c r="AA72" s="270">
        <f>SUMIF(BG8:BG71,2, AA8:AA71)</f>
        <v>0</v>
      </c>
      <c r="AB72" s="291"/>
      <c r="AC72" s="293"/>
      <c r="AD72" s="271">
        <f>SUMIF(BG8:BG71,2, AD8:AD71)</f>
        <v>13628128.497190466</v>
      </c>
      <c r="AE72" s="272">
        <f>SUMIF(BG8:BG71,2, AE8:AE71)</f>
        <v>16400632.119999999</v>
      </c>
      <c r="AF72" s="270">
        <f>SUMIF(BG8:BG71,2, AF8:AF71)</f>
        <v>0</v>
      </c>
      <c r="AG72" s="291"/>
      <c r="AH72" s="271">
        <f>SUMIF(BG8:BG71,2, AH8:AH71)</f>
        <v>0</v>
      </c>
      <c r="AI72" s="272">
        <f>SUMIF(BG8:BG71,2, AI8:AI71)</f>
        <v>6980066.9800000032</v>
      </c>
      <c r="AJ72" s="270">
        <f>SUMIF(BG8:BG71,2, AJ8:AJ71)</f>
        <v>0</v>
      </c>
      <c r="AK72" s="291"/>
      <c r="AL72" s="283">
        <f>SUMIF(BG8:BG71,2, AL8:AL71)</f>
        <v>0</v>
      </c>
      <c r="AM72" s="283">
        <f>SUMIF(BG8:BG71,2, AM8:AM71)</f>
        <v>0</v>
      </c>
      <c r="AN72" s="283">
        <f>SUMIF(BG8:BG71,2, AN8:AN71)</f>
        <v>0</v>
      </c>
      <c r="AO72" s="291"/>
      <c r="AP72" s="284">
        <f>SUMIF(BG8:BG71,2, AP8:AP71)</f>
        <v>24381266.32</v>
      </c>
      <c r="AQ72" s="284">
        <f>SUMIF(BG8:BG71,2, AQ8:AQ71)</f>
        <v>0</v>
      </c>
      <c r="AR72" s="284">
        <f>SUMIF(BG8:BG71,2, AR8:AR71)</f>
        <v>0</v>
      </c>
      <c r="AS72" s="15"/>
      <c r="AT72" s="274"/>
      <c r="AU72" s="15"/>
      <c r="AV72" s="15"/>
      <c r="AW72" s="275"/>
      <c r="AX72" s="274"/>
      <c r="AY72" s="274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298"/>
      <c r="BO72" s="298"/>
      <c r="BP72" s="298"/>
      <c r="BQ72" s="298"/>
      <c r="BR72" s="294"/>
      <c r="BS72" s="294"/>
      <c r="BT72" s="15"/>
      <c r="BU72" s="15"/>
      <c r="BV72" s="276"/>
      <c r="BW72" s="15"/>
      <c r="BX72" s="15"/>
      <c r="BY72" s="15"/>
      <c r="BZ72" s="15"/>
      <c r="CA72" s="15"/>
      <c r="CB72" s="274"/>
      <c r="CC72" s="277"/>
      <c r="CD72" s="277"/>
      <c r="CE72" s="277"/>
      <c r="CF72" s="277"/>
    </row>
    <row r="73" spans="1:84" x14ac:dyDescent="0.25">
      <c r="A73" s="300"/>
      <c r="B73" s="299" t="s">
        <v>634</v>
      </c>
      <c r="C73" s="93"/>
      <c r="D73" s="267"/>
      <c r="E73" s="279">
        <f>SUM(E8:E72)/4</f>
        <v>143641173.69000003</v>
      </c>
      <c r="F73" s="268">
        <f>SUM(F8:F72)/4</f>
        <v>144170944.56</v>
      </c>
      <c r="G73" s="301"/>
      <c r="H73" s="113"/>
      <c r="I73" s="104"/>
      <c r="J73" s="280">
        <f>SUM(J8:J72)/4</f>
        <v>144648621.31</v>
      </c>
      <c r="K73" s="288"/>
      <c r="L73" s="98"/>
      <c r="M73" s="272">
        <f>SUM(M8:M72)/4</f>
        <v>134288571.24000004</v>
      </c>
      <c r="N73" s="281">
        <f>SUM(N8:N72)/4</f>
        <v>135818297.28000003</v>
      </c>
      <c r="O73" s="289"/>
      <c r="P73" s="99"/>
      <c r="Q73" s="270">
        <f>SUM(Q8:Q72)/4</f>
        <v>0</v>
      </c>
      <c r="R73" s="270">
        <f>SUM(R8:R72)/4</f>
        <v>0</v>
      </c>
      <c r="S73" s="270">
        <f>SUM(S8:S72)/4</f>
        <v>0</v>
      </c>
      <c r="T73" s="302"/>
      <c r="U73" s="291"/>
      <c r="V73" s="292"/>
      <c r="W73" s="271">
        <f>SUM(W8:W72)/4</f>
        <v>0</v>
      </c>
      <c r="X73" s="272">
        <f>SUM(X8:X72)/4</f>
        <v>112433840.95000005</v>
      </c>
      <c r="Y73" s="270">
        <f>SUM(Y8:Y72)/4</f>
        <v>0</v>
      </c>
      <c r="Z73" s="270">
        <f>SUM(Z8:Z72)/4</f>
        <v>0</v>
      </c>
      <c r="AA73" s="270">
        <f>SUM(AA8:AA72)/4</f>
        <v>0</v>
      </c>
      <c r="AB73" s="291"/>
      <c r="AC73" s="293"/>
      <c r="AD73" s="271">
        <f>SUM(AD8:AD72)/4</f>
        <v>53663138.648643211</v>
      </c>
      <c r="AE73" s="272">
        <f>SUM(AE8:AE72)/4</f>
        <v>67550704.659999996</v>
      </c>
      <c r="AF73" s="270">
        <f>SUM(AF8:AF72)/4</f>
        <v>0</v>
      </c>
      <c r="AG73" s="291"/>
      <c r="AH73" s="271">
        <f>SUM(AH8:AH72)/4</f>
        <v>0</v>
      </c>
      <c r="AI73" s="272">
        <f>SUM(AI8:AI72)/4</f>
        <v>44883136.289999999</v>
      </c>
      <c r="AJ73" s="270">
        <f>SUM(AJ8:AJ72)/4</f>
        <v>0</v>
      </c>
      <c r="AK73" s="291"/>
      <c r="AL73" s="283">
        <f>SUM(AL8:AL72)/4</f>
        <v>0</v>
      </c>
      <c r="AM73" s="283">
        <f>SUM(AM8:AM72)/4</f>
        <v>0</v>
      </c>
      <c r="AN73" s="283">
        <f>SUM(AN8:AN72)/4</f>
        <v>0</v>
      </c>
      <c r="AO73" s="291"/>
      <c r="AP73" s="284">
        <f>SUM(AP8:AP72)/4</f>
        <v>121279134.42</v>
      </c>
      <c r="AQ73" s="284">
        <f>SUM(AQ8:AQ72)/4</f>
        <v>0</v>
      </c>
      <c r="AR73" s="284">
        <f>SUM(AR8:AR72)/4</f>
        <v>0</v>
      </c>
      <c r="AS73" s="15"/>
      <c r="AT73" s="274"/>
      <c r="AU73" s="15"/>
      <c r="AV73" s="15"/>
      <c r="AW73" s="275"/>
      <c r="AX73" s="274"/>
      <c r="AY73" s="274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298"/>
      <c r="BO73" s="298"/>
      <c r="BP73" s="298"/>
      <c r="BQ73" s="298"/>
      <c r="BR73" s="294"/>
      <c r="BS73" s="294"/>
      <c r="BT73" s="15"/>
      <c r="BU73" s="15"/>
      <c r="BV73" s="276"/>
      <c r="BW73" s="15"/>
      <c r="BX73" s="15"/>
      <c r="BY73" s="15"/>
      <c r="BZ73" s="15"/>
      <c r="CA73" s="15"/>
      <c r="CB73" s="274"/>
      <c r="CC73" s="277"/>
      <c r="CD73" s="277"/>
      <c r="CE73" s="277"/>
      <c r="CF73" s="277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b8TpxvBffOmZ+8q0dVKZOpP4s0bB4PeI8bMmCn+W7aMz93/RVbRunmEAApyOUK+FvLp21MavP/L6c7tjy2fwyQ==" saltValue="QCpWOpeNu0+awK79I5GJ/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5"/>
      <c r="B30" s="278"/>
      <c r="C30" s="266"/>
      <c r="D30" s="267"/>
      <c r="E30" s="268"/>
      <c r="F30" s="269"/>
      <c r="G30" s="268"/>
      <c r="H30" s="269"/>
      <c r="I30" s="268"/>
      <c r="J30" s="270"/>
      <c r="K30" s="270"/>
      <c r="L30" s="270"/>
      <c r="M30" s="15"/>
      <c r="N30" s="270"/>
      <c r="O30" s="270"/>
      <c r="P30" s="270"/>
      <c r="Q30" s="15"/>
      <c r="R30" s="271"/>
      <c r="S30" s="271"/>
      <c r="T30" s="271"/>
      <c r="U30" s="272"/>
      <c r="V30" s="272"/>
      <c r="W30" s="272"/>
      <c r="X30" s="270"/>
      <c r="Y30" s="270"/>
      <c r="Z30" s="270"/>
      <c r="AA30" s="273"/>
      <c r="AB30" s="274"/>
      <c r="AC30" s="15"/>
      <c r="AD30" s="15"/>
      <c r="AE30" s="275"/>
      <c r="AF30" s="274"/>
      <c r="AG30" s="274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276"/>
      <c r="BE30" s="15"/>
      <c r="BF30" s="15"/>
      <c r="BG30" s="15"/>
      <c r="BH30" s="15"/>
      <c r="BI30" s="15"/>
      <c r="BJ30" s="274"/>
      <c r="BK30" s="277"/>
      <c r="BL30" s="277"/>
      <c r="BM30" s="277"/>
      <c r="BN30" s="277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5"/>
      <c r="B32" s="278"/>
      <c r="C32" s="266"/>
      <c r="D32" s="267"/>
      <c r="E32" s="268"/>
      <c r="F32" s="269"/>
      <c r="G32" s="268"/>
      <c r="H32" s="269"/>
      <c r="I32" s="268"/>
      <c r="J32" s="270"/>
      <c r="K32" s="270"/>
      <c r="L32" s="270"/>
      <c r="M32" s="15"/>
      <c r="N32" s="270"/>
      <c r="O32" s="270"/>
      <c r="P32" s="270"/>
      <c r="Q32" s="15"/>
      <c r="R32" s="271"/>
      <c r="S32" s="271"/>
      <c r="T32" s="271"/>
      <c r="U32" s="272"/>
      <c r="V32" s="272"/>
      <c r="W32" s="272"/>
      <c r="X32" s="270"/>
      <c r="Y32" s="270"/>
      <c r="Z32" s="270"/>
      <c r="AA32" s="273"/>
      <c r="AB32" s="274"/>
      <c r="AC32" s="15"/>
      <c r="AD32" s="15"/>
      <c r="AE32" s="275"/>
      <c r="AF32" s="274"/>
      <c r="AG32" s="274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6"/>
      <c r="BE32" s="15"/>
      <c r="BF32" s="15"/>
      <c r="BG32" s="15"/>
      <c r="BH32" s="15"/>
      <c r="BI32" s="15"/>
      <c r="BJ32" s="274"/>
      <c r="BK32" s="277"/>
      <c r="BL32" s="277"/>
      <c r="BM32" s="277"/>
      <c r="BN32" s="277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5"/>
      <c r="B67" s="278"/>
      <c r="C67" s="266"/>
      <c r="D67" s="267"/>
      <c r="E67" s="268"/>
      <c r="F67" s="269"/>
      <c r="G67" s="268"/>
      <c r="H67" s="269"/>
      <c r="I67" s="268"/>
      <c r="J67" s="270"/>
      <c r="K67" s="270"/>
      <c r="L67" s="270"/>
      <c r="M67" s="15"/>
      <c r="N67" s="270"/>
      <c r="O67" s="270"/>
      <c r="P67" s="270"/>
      <c r="Q67" s="15"/>
      <c r="R67" s="271"/>
      <c r="S67" s="271"/>
      <c r="T67" s="271"/>
      <c r="U67" s="272"/>
      <c r="V67" s="272"/>
      <c r="W67" s="272"/>
      <c r="X67" s="270"/>
      <c r="Y67" s="270"/>
      <c r="Z67" s="270"/>
      <c r="AA67" s="273"/>
      <c r="AB67" s="274"/>
      <c r="AC67" s="15"/>
      <c r="AD67" s="15"/>
      <c r="AE67" s="275"/>
      <c r="AF67" s="274"/>
      <c r="AG67" s="274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276"/>
      <c r="BE67" s="15"/>
      <c r="BF67" s="15"/>
      <c r="BG67" s="15"/>
      <c r="BH67" s="15"/>
      <c r="BI67" s="15"/>
      <c r="BJ67" s="274"/>
      <c r="BK67" s="277"/>
      <c r="BL67" s="277"/>
      <c r="BM67" s="277"/>
      <c r="BN67" s="277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5"/>
      <c r="B69" s="278"/>
      <c r="C69" s="266"/>
      <c r="D69" s="267"/>
      <c r="E69" s="268"/>
      <c r="F69" s="269"/>
      <c r="G69" s="268"/>
      <c r="H69" s="269"/>
      <c r="I69" s="268"/>
      <c r="J69" s="270"/>
      <c r="K69" s="270"/>
      <c r="L69" s="270"/>
      <c r="M69" s="15"/>
      <c r="N69" s="270"/>
      <c r="O69" s="270"/>
      <c r="P69" s="270"/>
      <c r="Q69" s="15"/>
      <c r="R69" s="271"/>
      <c r="S69" s="271"/>
      <c r="T69" s="271"/>
      <c r="U69" s="272"/>
      <c r="V69" s="272"/>
      <c r="W69" s="272"/>
      <c r="X69" s="270"/>
      <c r="Y69" s="270"/>
      <c r="Z69" s="270"/>
      <c r="AA69" s="273"/>
      <c r="AB69" s="274"/>
      <c r="AC69" s="15"/>
      <c r="AD69" s="15"/>
      <c r="AE69" s="275"/>
      <c r="AF69" s="274"/>
      <c r="AG69" s="274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276"/>
      <c r="BE69" s="15"/>
      <c r="BF69" s="15"/>
      <c r="BG69" s="15"/>
      <c r="BH69" s="15"/>
      <c r="BI69" s="15"/>
      <c r="BJ69" s="274"/>
      <c r="BK69" s="277"/>
      <c r="BL69" s="277"/>
      <c r="BM69" s="277"/>
      <c r="BN69" s="277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78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78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78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Z71wdPbQl9P8mC652XKCbUrKvZx908AsNO4RAFXXoELK2OM0bfedrP7B1f335Ry0oqeJb0JAMqiGWVivKZ8CZg==" saltValue="vAkZk+W4DZbUMYAiCvBAK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FhFlwf0OWrZO0c+Rh6D+JvvU4HkQhwx6rUagx/sz+J/zD1RVLKBGCZ83thEz1MEU8CyyoN/3hz94oAlTddlCkg==" saltValue="EbnIGr7vjBWaNy+vB40wk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X7pIvs90bNzbesyeS8KRvXtT0uhQ0Fj5MPcC6g6LTVlkoc+uEwjmilkCRYOyWoGgEfeAMlmGwC/Pi/gdhVVfPw==" saltValue="JRG4Hd6TeqDlR09JQ1yrL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