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D099C0C9-592E-43AD-87A1-1557323D5B1A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7" i="82" l="1"/>
  <c r="AR106" i="82"/>
  <c r="AQ107" i="82"/>
  <c r="AQ106" i="82"/>
  <c r="AP107" i="82"/>
  <c r="AP106" i="82"/>
  <c r="AN107" i="82"/>
  <c r="AN106" i="82"/>
  <c r="AM107" i="82"/>
  <c r="AM106" i="82"/>
  <c r="AL107" i="82"/>
  <c r="AL106" i="82"/>
  <c r="AJ107" i="82"/>
  <c r="AJ106" i="82"/>
  <c r="AI107" i="82"/>
  <c r="AI106" i="82"/>
  <c r="AH107" i="82"/>
  <c r="AH106" i="82"/>
  <c r="AF107" i="82"/>
  <c r="AF106" i="82"/>
  <c r="AE107" i="82"/>
  <c r="AE106" i="82"/>
  <c r="AD107" i="82"/>
  <c r="AD106" i="82"/>
  <c r="AA107" i="82"/>
  <c r="AA106" i="82"/>
  <c r="Z107" i="82"/>
  <c r="Z106" i="82"/>
  <c r="Y107" i="82"/>
  <c r="Y106" i="82"/>
  <c r="X107" i="82"/>
  <c r="X106" i="82"/>
  <c r="W107" i="82"/>
  <c r="W106" i="82"/>
  <c r="S107" i="82"/>
  <c r="S106" i="82"/>
  <c r="R107" i="82"/>
  <c r="R106" i="82"/>
  <c r="Q107" i="82"/>
  <c r="Q106" i="82"/>
  <c r="N107" i="82"/>
  <c r="N106" i="82"/>
  <c r="M107" i="82"/>
  <c r="M106" i="82"/>
  <c r="J107" i="82"/>
  <c r="J106" i="82"/>
  <c r="F107" i="82"/>
  <c r="F106" i="82"/>
  <c r="E107" i="82"/>
  <c r="E106" i="82"/>
  <c r="AN104" i="82"/>
  <c r="AI104" i="82"/>
  <c r="AD104" i="82"/>
  <c r="X104" i="82"/>
  <c r="Q104" i="82"/>
  <c r="F104" i="82"/>
  <c r="AR102" i="82"/>
  <c r="AQ102" i="82"/>
  <c r="AP102" i="82"/>
  <c r="AN102" i="82"/>
  <c r="AM102" i="82"/>
  <c r="AL102" i="82"/>
  <c r="AJ102" i="82"/>
  <c r="AI102" i="82"/>
  <c r="AH102" i="82"/>
  <c r="AF102" i="82"/>
  <c r="AE102" i="82"/>
  <c r="AD102" i="82"/>
  <c r="AA102" i="82"/>
  <c r="Z102" i="82"/>
  <c r="Y102" i="82"/>
  <c r="X102" i="82"/>
  <c r="W102" i="82"/>
  <c r="S102" i="82"/>
  <c r="R102" i="82"/>
  <c r="Q102" i="82"/>
  <c r="N102" i="82"/>
  <c r="M102" i="82"/>
  <c r="J102" i="82"/>
  <c r="F102" i="82"/>
  <c r="E102" i="82"/>
  <c r="AR42" i="82"/>
  <c r="AQ42" i="82"/>
  <c r="AQ104" i="82" s="1"/>
  <c r="AP42" i="82"/>
  <c r="AP104" i="82" s="1"/>
  <c r="AN42" i="82"/>
  <c r="AN108" i="82" s="1"/>
  <c r="AM42" i="82"/>
  <c r="AL42" i="82"/>
  <c r="AL104" i="82" s="1"/>
  <c r="AJ42" i="82"/>
  <c r="AJ104" i="82" s="1"/>
  <c r="AI42" i="82"/>
  <c r="AI108" i="82" s="1"/>
  <c r="AH42" i="82"/>
  <c r="AF42" i="82"/>
  <c r="AF104" i="82" s="1"/>
  <c r="AE42" i="82"/>
  <c r="AE104" i="82" s="1"/>
  <c r="AD42" i="82"/>
  <c r="AD108" i="82" s="1"/>
  <c r="AA42" i="82"/>
  <c r="Z42" i="82"/>
  <c r="Z104" i="82" s="1"/>
  <c r="Y42" i="82"/>
  <c r="Y104" i="82" s="1"/>
  <c r="X42" i="82"/>
  <c r="X108" i="82" s="1"/>
  <c r="W42" i="82"/>
  <c r="S42" i="82"/>
  <c r="S104" i="82" s="1"/>
  <c r="R42" i="82"/>
  <c r="R104" i="82" s="1"/>
  <c r="Q42" i="82"/>
  <c r="Q108" i="82" s="1"/>
  <c r="N42" i="82"/>
  <c r="M42" i="82"/>
  <c r="M104" i="82" s="1"/>
  <c r="J42" i="82"/>
  <c r="J104" i="82" s="1"/>
  <c r="F42" i="82"/>
  <c r="F108" i="82" s="1"/>
  <c r="E42" i="82"/>
  <c r="AW107" i="75"/>
  <c r="AW106" i="75"/>
  <c r="AV107" i="75"/>
  <c r="AV106" i="75"/>
  <c r="AU107" i="75"/>
  <c r="AU106" i="75"/>
  <c r="AS107" i="75"/>
  <c r="AS106" i="75"/>
  <c r="AR107" i="75"/>
  <c r="AR106" i="75"/>
  <c r="AQ107" i="75"/>
  <c r="AQ106" i="75"/>
  <c r="AN107" i="75"/>
  <c r="AN106" i="75"/>
  <c r="AM107" i="75"/>
  <c r="AM106" i="75"/>
  <c r="AL107" i="75"/>
  <c r="AL106" i="75"/>
  <c r="AI107" i="75"/>
  <c r="AI106" i="75"/>
  <c r="AH107" i="75"/>
  <c r="AH106" i="75"/>
  <c r="AG107" i="75"/>
  <c r="AG106" i="75"/>
  <c r="AD107" i="75"/>
  <c r="AD106" i="75"/>
  <c r="AC107" i="75"/>
  <c r="AC106" i="75"/>
  <c r="AO107" i="75"/>
  <c r="AO106" i="75"/>
  <c r="AJ107" i="75"/>
  <c r="AJ106" i="75"/>
  <c r="Z107" i="75"/>
  <c r="Z106" i="75"/>
  <c r="V107" i="75"/>
  <c r="V106" i="75"/>
  <c r="Y107" i="75"/>
  <c r="Y106" i="75"/>
  <c r="X107" i="75"/>
  <c r="X106" i="75"/>
  <c r="W107" i="75"/>
  <c r="W106" i="75"/>
  <c r="R107" i="75"/>
  <c r="R106" i="75"/>
  <c r="Q107" i="75"/>
  <c r="Q106" i="75"/>
  <c r="P107" i="75"/>
  <c r="P106" i="75"/>
  <c r="M107" i="75"/>
  <c r="M106" i="75"/>
  <c r="L107" i="75"/>
  <c r="L106" i="75"/>
  <c r="I107" i="75"/>
  <c r="I106" i="75"/>
  <c r="F107" i="75"/>
  <c r="F106" i="75"/>
  <c r="E107" i="75"/>
  <c r="E106" i="75"/>
  <c r="AW104" i="75"/>
  <c r="AR104" i="75"/>
  <c r="AL104" i="75"/>
  <c r="AD104" i="75"/>
  <c r="Z104" i="75"/>
  <c r="W104" i="75"/>
  <c r="M104" i="75"/>
  <c r="E104" i="75"/>
  <c r="AW102" i="75"/>
  <c r="AV102" i="75"/>
  <c r="AU102" i="75"/>
  <c r="AS102" i="75"/>
  <c r="AR102" i="75"/>
  <c r="AQ102" i="75"/>
  <c r="AN102" i="75"/>
  <c r="AM102" i="75"/>
  <c r="AL102" i="75"/>
  <c r="AI102" i="75"/>
  <c r="AH102" i="75"/>
  <c r="AG102" i="75"/>
  <c r="AD102" i="75"/>
  <c r="AC102" i="75"/>
  <c r="AO102" i="75"/>
  <c r="AJ102" i="75"/>
  <c r="Z102" i="75"/>
  <c r="V102" i="75"/>
  <c r="Y102" i="75"/>
  <c r="X102" i="75"/>
  <c r="W102" i="75"/>
  <c r="R102" i="75"/>
  <c r="Q102" i="75"/>
  <c r="P102" i="75"/>
  <c r="M102" i="75"/>
  <c r="L102" i="75"/>
  <c r="I102" i="75"/>
  <c r="F102" i="75"/>
  <c r="E102" i="75"/>
  <c r="AW42" i="75"/>
  <c r="AW108" i="75" s="1"/>
  <c r="AV42" i="75"/>
  <c r="AV104" i="75" s="1"/>
  <c r="AV108" i="75" s="1"/>
  <c r="AU42" i="75"/>
  <c r="AU104" i="75" s="1"/>
  <c r="AS42" i="75"/>
  <c r="AR42" i="75"/>
  <c r="AR108" i="75" s="1"/>
  <c r="AQ42" i="75"/>
  <c r="AQ104" i="75" s="1"/>
  <c r="AQ108" i="75" s="1"/>
  <c r="AN42" i="75"/>
  <c r="AN104" i="75" s="1"/>
  <c r="AM42" i="75"/>
  <c r="AL42" i="75"/>
  <c r="AL108" i="75" s="1"/>
  <c r="AI42" i="75"/>
  <c r="AI104" i="75" s="1"/>
  <c r="AI108" i="75" s="1"/>
  <c r="AH42" i="75"/>
  <c r="AH104" i="75" s="1"/>
  <c r="AG42" i="75"/>
  <c r="AD42" i="75"/>
  <c r="AD108" i="75" s="1"/>
  <c r="AC42" i="75"/>
  <c r="AC104" i="75" s="1"/>
  <c r="AC108" i="75" s="1"/>
  <c r="AO42" i="75"/>
  <c r="AO104" i="75" s="1"/>
  <c r="AJ42" i="75"/>
  <c r="Z42" i="75"/>
  <c r="Z108" i="75" s="1"/>
  <c r="V42" i="75"/>
  <c r="V104" i="75" s="1"/>
  <c r="V108" i="75" s="1"/>
  <c r="Y42" i="75"/>
  <c r="Y104" i="75" s="1"/>
  <c r="X42" i="75"/>
  <c r="W42" i="75"/>
  <c r="W108" i="75" s="1"/>
  <c r="R42" i="75"/>
  <c r="R104" i="75" s="1"/>
  <c r="R108" i="75" s="1"/>
  <c r="Q42" i="75"/>
  <c r="Q104" i="75" s="1"/>
  <c r="P42" i="75"/>
  <c r="M42" i="75"/>
  <c r="M108" i="75" s="1"/>
  <c r="L42" i="75"/>
  <c r="L104" i="75" s="1"/>
  <c r="L108" i="75" s="1"/>
  <c r="I42" i="75"/>
  <c r="I104" i="75" s="1"/>
  <c r="F42" i="75"/>
  <c r="E42" i="75"/>
  <c r="E108" i="75" s="1"/>
  <c r="AS6" i="75"/>
  <c r="AC6" i="75"/>
  <c r="N108" i="82" l="1"/>
  <c r="W108" i="82"/>
  <c r="AM108" i="82"/>
  <c r="E104" i="82"/>
  <c r="E108" i="82" s="1"/>
  <c r="N104" i="82"/>
  <c r="W104" i="82"/>
  <c r="AA104" i="82"/>
  <c r="AA108" i="82" s="1"/>
  <c r="AH104" i="82"/>
  <c r="AH108" i="82" s="1"/>
  <c r="AM104" i="82"/>
  <c r="AR104" i="82"/>
  <c r="AR108" i="82" s="1"/>
  <c r="M108" i="82"/>
  <c r="S108" i="82"/>
  <c r="Z108" i="82"/>
  <c r="AF108" i="82"/>
  <c r="AL108" i="82"/>
  <c r="AQ108" i="82"/>
  <c r="J108" i="82"/>
  <c r="R108" i="82"/>
  <c r="Y108" i="82"/>
  <c r="AE108" i="82"/>
  <c r="AJ108" i="82"/>
  <c r="AP108" i="82"/>
  <c r="P108" i="75"/>
  <c r="AJ108" i="75"/>
  <c r="AM108" i="75"/>
  <c r="F104" i="75"/>
  <c r="F108" i="75" s="1"/>
  <c r="P104" i="75"/>
  <c r="X104" i="75"/>
  <c r="X108" i="75" s="1"/>
  <c r="AJ104" i="75"/>
  <c r="AG104" i="75"/>
  <c r="AG108" i="75" s="1"/>
  <c r="AM104" i="75"/>
  <c r="AS104" i="75"/>
  <c r="AS108" i="75" s="1"/>
  <c r="I108" i="75"/>
  <c r="Q108" i="75"/>
  <c r="Y108" i="75"/>
  <c r="AO108" i="75"/>
  <c r="AH108" i="75"/>
  <c r="AN108" i="75"/>
  <c r="AU10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53F04F7F-DDB1-4B79-B26A-AED9F9544168}">
      <text>
        <r>
          <rPr>
            <sz val="10"/>
            <color indexed="81"/>
            <rFont val="Arial"/>
            <family val="2"/>
          </rPr>
          <t>1 - 0_x000D_
2 - 0_x000D_
3 - 113,001_x000D_
4 - 0_x000D_
5 - 0_x000D_
6 - 105,085</t>
        </r>
      </text>
    </comment>
    <comment ref="I9" authorId="0" shapeId="0" xr:uid="{6F22399A-AA51-4906-9D36-9A2812119BCA}">
      <text>
        <r>
          <rPr>
            <sz val="10"/>
            <color indexed="81"/>
            <rFont val="Arial"/>
            <family val="2"/>
          </rPr>
          <t>1 - 116,334_x000D_
2 - 114,668_x000D_
3 - 113,001_x000D_
4 - 112,168_x000D_
5 - 107,085_x000D_
6 - 105,085</t>
        </r>
      </text>
    </comment>
    <comment ref="L9" authorId="0" shapeId="0" xr:uid="{31446E94-8B14-4958-A7ED-5F153592DDB1}">
      <text>
        <r>
          <rPr>
            <sz val="10"/>
            <color indexed="81"/>
            <rFont val="Arial"/>
            <family val="2"/>
          </rPr>
          <t>1 - 0_x000D_
2 - 0_x000D_
3 - 102,034_x000D_
4 - 0_x000D_
5 - 0_x000D_
6 - 94,119</t>
        </r>
      </text>
    </comment>
    <comment ref="M9" authorId="0" shapeId="0" xr:uid="{9C191A3D-25A8-42DE-A723-CFB01820529C}">
      <text>
        <r>
          <rPr>
            <sz val="10"/>
            <color indexed="81"/>
            <rFont val="Arial"/>
            <family val="2"/>
          </rPr>
          <t>1 - 105,367_x000D_
2 - 103,701_x000D_
3 - 102,034_x000D_
4 - 101,201_x000D_
5 - 96,119_x000D_
6 - 94,119</t>
        </r>
      </text>
    </comment>
    <comment ref="E10" authorId="0" shapeId="0" xr:uid="{23D94758-8055-4D01-B2D5-2F3571619095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F10" authorId="0" shapeId="0" xr:uid="{B36C8D53-9271-4D73-9545-289F43ADF83E}">
      <text>
        <r>
          <rPr>
            <sz val="10"/>
            <color indexed="81"/>
            <rFont val="Arial"/>
            <family val="2"/>
          </rPr>
          <t>1 - 0_x000D_
2 - 0_x000D_
3 - 9,447,507_x000D_
4 - 0_x000D_
5 - 0_x000D_
6 - 9,313,752</t>
        </r>
      </text>
    </comment>
    <comment ref="I10" authorId="0" shapeId="0" xr:uid="{D34514A1-6072-4504-8D43-E955398DE85A}">
      <text>
        <r>
          <rPr>
            <sz val="10"/>
            <color indexed="81"/>
            <rFont val="Arial"/>
            <family val="2"/>
          </rPr>
          <t>1 - 9,676,058_x000D_
2 - 9,447,507_x000D_
3 - 9,447,507_x000D_
4 - 9,352,979_x000D_
5 - 9,352,979_x000D_
6 - 9,313,752</t>
        </r>
      </text>
    </comment>
    <comment ref="L10" authorId="0" shapeId="0" xr:uid="{8A994C88-43D2-4C62-B632-B8D69729A8F9}">
      <text>
        <r>
          <rPr>
            <sz val="10"/>
            <color indexed="81"/>
            <rFont val="Arial"/>
            <family val="2"/>
          </rPr>
          <t>1 - 0_x000D_
2 - 0_x000D_
3 - 8,837,507_x000D_
4 - 0_x000D_
5 - 0_x000D_
6 - 8,753,752</t>
        </r>
      </text>
    </comment>
    <comment ref="M10" authorId="0" shapeId="0" xr:uid="{77826F52-16CB-4393-88EC-FFE4FCB8D639}">
      <text>
        <r>
          <rPr>
            <sz val="10"/>
            <color indexed="81"/>
            <rFont val="Arial"/>
            <family val="2"/>
          </rPr>
          <t>1 - 9,042,000_x000D_
2 - 8,837,507_x000D_
3 - 8,837,507_x000D_
4 - 8,792,979_x000D_
5 - 8,792,979_x000D_
6 - 8,753,752</t>
        </r>
      </text>
    </comment>
    <comment ref="E11" authorId="0" shapeId="0" xr:uid="{0FBC803C-8716-4F2B-BF3A-73D095FB65BB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F11" authorId="0" shapeId="0" xr:uid="{1AB56744-6E92-4AF1-9001-1356149EDB89}">
      <text>
        <r>
          <rPr>
            <sz val="10"/>
            <color indexed="81"/>
            <rFont val="Arial"/>
            <family val="2"/>
          </rPr>
          <t>1 - 0_x000D_
2 - 0_x000D_
3 - 1,471,328_x000D_
4 - 0_x000D_
5 - 0_x000D_
6 - 1,471,328</t>
        </r>
      </text>
    </comment>
    <comment ref="I11" authorId="0" shapeId="0" xr:uid="{6F280729-3BBE-428A-950A-E89CD704E263}">
      <text>
        <r>
          <rPr>
            <sz val="10"/>
            <color indexed="81"/>
            <rFont val="Arial"/>
            <family val="2"/>
          </rPr>
          <t>1 - 1,471,328_x000D_
2 - 1,471,328_x000D_
3 - 1,471,328_x000D_
4 - 1,471,328_x000D_
5 - 1,471,328_x000D_
6 - 1,471,328</t>
        </r>
      </text>
    </comment>
    <comment ref="L11" authorId="0" shapeId="0" xr:uid="{A9427B8A-7146-4D5F-84EE-CC81D96D7022}">
      <text>
        <r>
          <rPr>
            <sz val="10"/>
            <color indexed="81"/>
            <rFont val="Arial"/>
            <family val="2"/>
          </rPr>
          <t>1 - 0_x000D_
2 - 0_x000D_
3 - 1,426,328_x000D_
4 - 0_x000D_
5 - 0_x000D_
6 - 1,398,716</t>
        </r>
      </text>
    </comment>
    <comment ref="M11" authorId="0" shapeId="0" xr:uid="{18D7D2B0-E405-470D-ACEC-FC2C910F986D}">
      <text>
        <r>
          <rPr>
            <sz val="10"/>
            <color indexed="81"/>
            <rFont val="Arial"/>
            <family val="2"/>
          </rPr>
          <t>1 - 1,426,328_x000D_
2 - 1,426,328_x000D_
3 - 1,426,328_x000D_
4 - 1,426,328_x000D_
5 - 1,398,716_x000D_
6 - 1,398,716</t>
        </r>
      </text>
    </comment>
    <comment ref="E12" authorId="0" shapeId="0" xr:uid="{26E45161-9523-4D6A-AC2D-C37B7D2E6FA1}">
      <text>
        <r>
          <rPr>
            <sz val="10"/>
            <color indexed="81"/>
            <rFont val="Arial"/>
            <family val="2"/>
          </rPr>
          <t>Original - _x000D_
855,640_x000D_
Change Order - _x000D_
51,658</t>
        </r>
      </text>
    </comment>
    <comment ref="F12" authorId="0" shapeId="0" xr:uid="{4232B90E-644B-457D-8E2B-506D24DADC73}">
      <text>
        <r>
          <rPr>
            <sz val="10"/>
            <color indexed="81"/>
            <rFont val="Arial"/>
            <family val="2"/>
          </rPr>
          <t>1 - 0_x000D_
2 - 0_x000D_
3 - 907,298_x000D_
4 - 0_x000D_
5 - 0_x000D_
6 - 907,298</t>
        </r>
      </text>
    </comment>
    <comment ref="I12" authorId="0" shapeId="0" xr:uid="{BFF8831B-AA4F-47A4-B10E-CB7BBB6FBEBE}">
      <text>
        <r>
          <rPr>
            <sz val="10"/>
            <color indexed="81"/>
            <rFont val="Arial"/>
            <family val="2"/>
          </rPr>
          <t>1 - 907,298_x000D_
2 - 907,298_x000D_
3 - 907,298_x000D_
4 - 907,298_x000D_
5 - 907,298_x000D_
6 - 907,298</t>
        </r>
      </text>
    </comment>
    <comment ref="L12" authorId="0" shapeId="0" xr:uid="{2AF09A84-4176-49C8-B352-DC5FF2AC01FB}">
      <text>
        <r>
          <rPr>
            <sz val="10"/>
            <color indexed="81"/>
            <rFont val="Arial"/>
            <family val="2"/>
          </rPr>
          <t>1 - 0_x000D_
2 - 0_x000D_
3 - 842,298_x000D_
4 - 0_x000D_
5 - 0_x000D_
6 - 839,298</t>
        </r>
      </text>
    </comment>
    <comment ref="M12" authorId="0" shapeId="0" xr:uid="{991C9360-F2D7-4178-9F8E-20B9871E91DB}">
      <text>
        <r>
          <rPr>
            <sz val="10"/>
            <color indexed="81"/>
            <rFont val="Arial"/>
            <family val="2"/>
          </rPr>
          <t>1 - 842,298_x000D_
2 - 842,298_x000D_
3 - 842,298_x000D_
4 - 842,298_x000D_
5 - 839,298_x000D_
6 - 839,298</t>
        </r>
      </text>
    </comment>
    <comment ref="E13" authorId="0" shapeId="0" xr:uid="{345BE7DA-EC8B-4DD3-938F-795ACDF55C54}">
      <text>
        <r>
          <rPr>
            <sz val="10"/>
            <color indexed="81"/>
            <rFont val="Arial"/>
            <family val="2"/>
          </rPr>
          <t>Original - _x000D_
1,178,495_x000D_
Change Order - _x000D_
1,980,850</t>
        </r>
      </text>
    </comment>
    <comment ref="F13" authorId="0" shapeId="0" xr:uid="{903DB805-1DC0-4C2E-9560-17DAB87EF1A2}">
      <text>
        <r>
          <rPr>
            <sz val="10"/>
            <color indexed="81"/>
            <rFont val="Arial"/>
            <family val="2"/>
          </rPr>
          <t>1 - 0_x000D_
2 - 0_x000D_
3 - 2,295,240_x000D_
4 - 0_x000D_
5 - 0_x000D_
6 - 340,270</t>
        </r>
      </text>
    </comment>
    <comment ref="I13" authorId="0" shapeId="0" xr:uid="{DFB2263E-DF9F-417F-AD0E-B0FB42BA0A54}">
      <text>
        <r>
          <rPr>
            <sz val="10"/>
            <color indexed="81"/>
            <rFont val="Arial"/>
            <family val="2"/>
          </rPr>
          <t>1 - 2,295,240_x000D_
2 - 2,295,240_x000D_
3 - 2,295,240_x000D_
4 - 2,295,240_x000D_
5 - 340,270_x000D_
6 - 340,270</t>
        </r>
      </text>
    </comment>
    <comment ref="L13" authorId="0" shapeId="0" xr:uid="{DA30B138-8679-4550-A6DF-DB7C5F2B09F5}">
      <text>
        <r>
          <rPr>
            <sz val="10"/>
            <color indexed="81"/>
            <rFont val="Arial"/>
            <family val="2"/>
          </rPr>
          <t>1 - 0_x000D_
2 - 0_x000D_
3 - 2,260,991_x000D_
4 - 0_x000D_
5 - 0_x000D_
6 - 306,021</t>
        </r>
      </text>
    </comment>
    <comment ref="M13" authorId="0" shapeId="0" xr:uid="{CEED5E04-20B1-4F7B-BA48-8CDA77CF205A}">
      <text>
        <r>
          <rPr>
            <sz val="10"/>
            <color indexed="81"/>
            <rFont val="Arial"/>
            <family val="2"/>
          </rPr>
          <t>1 - 2,260,991_x000D_
2 - 2,260,991_x000D_
3 - 2,260,991_x000D_
4 - 2,260,991_x000D_
5 - 306,021_x000D_
6 - 306,021</t>
        </r>
      </text>
    </comment>
    <comment ref="E14" authorId="0" shapeId="0" xr:uid="{C36A1F5A-74AD-4AC1-B4AC-1E3984B9E75D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F14" authorId="0" shapeId="0" xr:uid="{2C6195A6-0525-446D-B335-4DA9A5B6003A}">
      <text>
        <r>
          <rPr>
            <sz val="10"/>
            <color indexed="81"/>
            <rFont val="Arial"/>
            <family val="2"/>
          </rPr>
          <t>1 - 0_x000D_
2 - 0_x000D_
3 - 462,022_x000D_
4 - 0_x000D_
5 - 0_x000D_
6 - 462,022</t>
        </r>
      </text>
    </comment>
    <comment ref="I14" authorId="0" shapeId="0" xr:uid="{1C5F58FC-DAF4-4614-BEA7-71E088BA1B6D}">
      <text>
        <r>
          <rPr>
            <sz val="10"/>
            <color indexed="81"/>
            <rFont val="Arial"/>
            <family val="2"/>
          </rPr>
          <t>1 - 462,022_x000D_
2 - 462,022_x000D_
3 - 462,022_x000D_
4 - 462,022_x000D_
5 - 462,022_x000D_
6 - 462,022</t>
        </r>
      </text>
    </comment>
    <comment ref="L14" authorId="0" shapeId="0" xr:uid="{68A89B1F-DAB4-4EE1-B6B7-2FD80A95E2A5}">
      <text>
        <r>
          <rPr>
            <sz val="10"/>
            <color indexed="81"/>
            <rFont val="Arial"/>
            <family val="2"/>
          </rPr>
          <t>1 - 0_x000D_
2 - 0_x000D_
3 - 387,022_x000D_
4 - 0_x000D_
5 - 0_x000D_
6 - 387,022</t>
        </r>
      </text>
    </comment>
    <comment ref="M14" authorId="0" shapeId="0" xr:uid="{484B9CB7-63AB-4179-8EA4-4EC850BF16E0}">
      <text>
        <r>
          <rPr>
            <sz val="10"/>
            <color indexed="81"/>
            <rFont val="Arial"/>
            <family val="2"/>
          </rPr>
          <t>1 - 387,022_x000D_
2 - 387,022_x000D_
3 - 387,022_x000D_
4 - 387,022_x000D_
5 - 387,022_x000D_
6 - 387,022</t>
        </r>
      </text>
    </comment>
    <comment ref="E15" authorId="0" shapeId="0" xr:uid="{3D6AD695-8BF9-47AA-965C-F5803E4844A0}">
      <text>
        <r>
          <rPr>
            <sz val="10"/>
            <color indexed="81"/>
            <rFont val="Arial"/>
            <family val="2"/>
          </rPr>
          <t>Original - _x000D_
830,606_x000D_
Change Order - _x000D_
8,014,368</t>
        </r>
      </text>
    </comment>
    <comment ref="F15" authorId="0" shapeId="0" xr:uid="{F15082AC-7375-435D-9134-7B89B7D6C9DD}">
      <text>
        <r>
          <rPr>
            <sz val="10"/>
            <color indexed="81"/>
            <rFont val="Arial"/>
            <family val="2"/>
          </rPr>
          <t>1 - 0_x000D_
2 - 0_x000D_
3 - 8,787,721_x000D_
4 - 0_x000D_
5 - 0_x000D_
6 - 8,787,721</t>
        </r>
      </text>
    </comment>
    <comment ref="I15" authorId="0" shapeId="0" xr:uid="{4B95AF55-C72D-4E79-A6D6-A1C2455B4382}">
      <text>
        <r>
          <rPr>
            <sz val="10"/>
            <color indexed="81"/>
            <rFont val="Arial"/>
            <family val="2"/>
          </rPr>
          <t>1 - 8,787,721_x000D_
2 - 8,787,721_x000D_
3 - 8,787,721_x000D_
4 - 8,787,721_x000D_
5 - 8,787,721_x000D_
6 - 8,787,721</t>
        </r>
      </text>
    </comment>
    <comment ref="L15" authorId="0" shapeId="0" xr:uid="{197F8C37-3860-4ACB-9892-127C6B01E1B8}">
      <text>
        <r>
          <rPr>
            <sz val="10"/>
            <color indexed="81"/>
            <rFont val="Arial"/>
            <family val="2"/>
          </rPr>
          <t>1 - 0_x000D_
2 - 0_x000D_
3 - 7,957,721_x000D_
4 - 0_x000D_
5 - 0_x000D_
6 - 7,967,721</t>
        </r>
      </text>
    </comment>
    <comment ref="M15" authorId="0" shapeId="0" xr:uid="{1A7AB245-F648-45E7-9148-5680FEDF641C}">
      <text>
        <r>
          <rPr>
            <sz val="10"/>
            <color indexed="81"/>
            <rFont val="Arial"/>
            <family val="2"/>
          </rPr>
          <t>1 - 7,907,721_x000D_
2 - 7,957,721_x000D_
3 - 7,957,721_x000D_
4 - 7,957,721_x000D_
5 - 7,967,721_x000D_
6 - 7,967,721</t>
        </r>
      </text>
    </comment>
    <comment ref="F16" authorId="0" shapeId="0" xr:uid="{5C4EB82C-3F11-4E40-AC7B-66A9C28363D4}">
      <text>
        <r>
          <rPr>
            <sz val="10"/>
            <color indexed="81"/>
            <rFont val="Arial"/>
            <family val="2"/>
          </rPr>
          <t>1 - 0_x000D_
2 - 0_x000D_
3 - 324,900_x000D_
4 - 0_x000D_
5 - 0_x000D_
6 - 324,900</t>
        </r>
      </text>
    </comment>
    <comment ref="I16" authorId="0" shapeId="0" xr:uid="{8D3AD6A4-7315-42D0-9F16-65F9029BE2B3}">
      <text>
        <r>
          <rPr>
            <sz val="10"/>
            <color indexed="81"/>
            <rFont val="Arial"/>
            <family val="2"/>
          </rPr>
          <t>1 - 324,900_x000D_
2 - 324,900_x000D_
3 - 324,900_x000D_
4 - 324,900_x000D_
5 - 324,900_x000D_
6 - 324,900</t>
        </r>
      </text>
    </comment>
    <comment ref="L16" authorId="0" shapeId="0" xr:uid="{A6E85761-B176-4E1F-AC92-DE6AAD26BE28}">
      <text>
        <r>
          <rPr>
            <sz val="10"/>
            <color indexed="81"/>
            <rFont val="Arial"/>
            <family val="2"/>
          </rPr>
          <t>1 - 0_x000D_
2 - 0_x000D_
3 - 306,900_x000D_
4 - 0_x000D_
5 - 0_x000D_
6 - 306,900</t>
        </r>
      </text>
    </comment>
    <comment ref="M16" authorId="0" shapeId="0" xr:uid="{381A1583-361F-4E73-945C-007F988888A3}">
      <text>
        <r>
          <rPr>
            <sz val="10"/>
            <color indexed="81"/>
            <rFont val="Arial"/>
            <family val="2"/>
          </rPr>
          <t>1 - 308,900_x000D_
2 - 306,900_x000D_
3 - 306,900_x000D_
4 - 306,900_x000D_
5 - 306,900_x000D_
6 - 306,900</t>
        </r>
      </text>
    </comment>
    <comment ref="E17" authorId="0" shapeId="0" xr:uid="{64345014-AAA9-40F5-8DDD-FB38B0CD98BB}">
      <text>
        <r>
          <rPr>
            <sz val="10"/>
            <color indexed="81"/>
            <rFont val="Arial"/>
            <family val="2"/>
          </rPr>
          <t>Original - _x000D_
24,750,983_x000D_
Change Order - _x000D_
422,738</t>
        </r>
      </text>
    </comment>
    <comment ref="F17" authorId="0" shapeId="0" xr:uid="{AB0D0BFA-73EC-46C2-88E4-A0E44B512C18}">
      <text>
        <r>
          <rPr>
            <sz val="10"/>
            <color indexed="81"/>
            <rFont val="Arial"/>
            <family val="2"/>
          </rPr>
          <t>1 - 0_x000D_
2 - 0_x000D_
3 - 25,106,976_x000D_
4 - 0_x000D_
5 - 0_x000D_
6 - 25,063,573</t>
        </r>
      </text>
    </comment>
    <comment ref="I17" authorId="0" shapeId="0" xr:uid="{D69B61D1-C716-4DA4-9035-54BF2A85FB93}">
      <text>
        <r>
          <rPr>
            <sz val="10"/>
            <color indexed="81"/>
            <rFont val="Arial"/>
            <family val="2"/>
          </rPr>
          <t>1 - 25,171,811_x000D_
2 - 25,173,720_x000D_
3 - 25,106,976_x000D_
4 - 25,106,976_x000D_
5 - 25,104,478_x000D_
6 - 25,063,573</t>
        </r>
      </text>
    </comment>
    <comment ref="L17" authorId="0" shapeId="0" xr:uid="{53346C7E-F488-4F94-B591-F6197A25A5A6}">
      <text>
        <r>
          <rPr>
            <sz val="10"/>
            <color indexed="81"/>
            <rFont val="Arial"/>
            <family val="2"/>
          </rPr>
          <t>1 - 0_x000D_
2 - 0_x000D_
3 - 23,316,976_x000D_
4 - 0_x000D_
5 - 0_x000D_
6 - 23,463,573</t>
        </r>
      </text>
    </comment>
    <comment ref="M17" authorId="0" shapeId="0" xr:uid="{DCEAB36A-45CA-41F6-B10B-AA5C7B4B33F6}">
      <text>
        <r>
          <rPr>
            <sz val="10"/>
            <color indexed="81"/>
            <rFont val="Arial"/>
            <family val="2"/>
          </rPr>
          <t>1 - 23,271,811_x000D_
2 - 23,273,720_x000D_
3 - 23,316,976_x000D_
4 - 23,316,976_x000D_
5 - 23,404,478_x000D_
6 - 23,463,573</t>
        </r>
      </text>
    </comment>
    <comment ref="F18" authorId="0" shapeId="0" xr:uid="{3CD0270E-3F0D-42CA-9E78-95C2CAD0453D}">
      <text>
        <r>
          <rPr>
            <sz val="10"/>
            <color indexed="81"/>
            <rFont val="Arial"/>
            <family val="2"/>
          </rPr>
          <t>1 - 0_x000D_
2 - 0_x000D_
3 - 4,082,300_x000D_
4 - 0_x000D_
5 - 0_x000D_
6 - 4,082,300</t>
        </r>
      </text>
    </comment>
    <comment ref="I18" authorId="0" shapeId="0" xr:uid="{39DB1372-4A78-4859-8062-66988EC86694}">
      <text>
        <r>
          <rPr>
            <sz val="10"/>
            <color indexed="81"/>
            <rFont val="Arial"/>
            <family val="2"/>
          </rPr>
          <t>1 - 4,082,300_x000D_
2 - 4,082,300_x000D_
3 - 4,082,300_x000D_
4 - 4,082,300_x000D_
5 - 4,082,300_x000D_
6 - 4,082,300</t>
        </r>
      </text>
    </comment>
    <comment ref="L18" authorId="0" shapeId="0" xr:uid="{409C6F5F-B277-4843-BB22-94B5F3461D63}">
      <text>
        <r>
          <rPr>
            <sz val="10"/>
            <color indexed="81"/>
            <rFont val="Arial"/>
            <family val="2"/>
          </rPr>
          <t>1 - 0_x000D_
2 - 0_x000D_
3 - 3,922,300_x000D_
4 - 0_x000D_
5 - 0_x000D_
6 - 3,922,300</t>
        </r>
      </text>
    </comment>
    <comment ref="M18" authorId="0" shapeId="0" xr:uid="{D81FEA5A-1E36-4DE4-8575-502A9B0EFC06}">
      <text>
        <r>
          <rPr>
            <sz val="10"/>
            <color indexed="81"/>
            <rFont val="Arial"/>
            <family val="2"/>
          </rPr>
          <t>1 - 3,922,300_x000D_
2 - 3,922,300_x000D_
3 - 3,922,300_x000D_
4 - 3,922,300_x000D_
5 - 3,922,300_x000D_
6 - 3,922,300</t>
        </r>
      </text>
    </comment>
    <comment ref="F19" authorId="0" shapeId="0" xr:uid="{BC793881-66C0-4267-A769-B74017798181}">
      <text>
        <r>
          <rPr>
            <sz val="10"/>
            <color indexed="81"/>
            <rFont val="Arial"/>
            <family val="2"/>
          </rPr>
          <t>1 - 0_x000D_
2 - 0_x000D_
3 - 6,881,300_x000D_
4 - 0_x000D_
5 - 0_x000D_
6 - 6,881,300</t>
        </r>
      </text>
    </comment>
    <comment ref="I19" authorId="0" shapeId="0" xr:uid="{EBAB47E8-6429-44E7-989A-149BEECA7109}">
      <text>
        <r>
          <rPr>
            <sz val="10"/>
            <color indexed="81"/>
            <rFont val="Arial"/>
            <family val="2"/>
          </rPr>
          <t>1 - 6,881,300_x000D_
2 - 6,881,300_x000D_
3 - 6,881,300_x000D_
4 - 6,881,300_x000D_
5 - 6,881,300_x000D_
6 - 6,881,300</t>
        </r>
      </text>
    </comment>
    <comment ref="L19" authorId="0" shapeId="0" xr:uid="{01789773-3C1C-4297-8950-419750F76C71}">
      <text>
        <r>
          <rPr>
            <sz val="10"/>
            <color indexed="81"/>
            <rFont val="Arial"/>
            <family val="2"/>
          </rPr>
          <t>1 - 0_x000D_
2 - 0_x000D_
3 - 6,056,300_x000D_
4 - 0_x000D_
5 - 0_x000D_
6 - 6,181,300</t>
        </r>
      </text>
    </comment>
    <comment ref="M19" authorId="0" shapeId="0" xr:uid="{87BF60F7-55BA-450B-8E8D-7FCE052CA8F9}">
      <text>
        <r>
          <rPr>
            <sz val="10"/>
            <color indexed="81"/>
            <rFont val="Arial"/>
            <family val="2"/>
          </rPr>
          <t>1 - 6,031,300_x000D_
2 - 6,031,300_x000D_
3 - 6,056,300_x000D_
4 - 6,086,300_x000D_
5 - 6,131,300_x000D_
6 - 6,181,300</t>
        </r>
      </text>
    </comment>
    <comment ref="E20" authorId="0" shapeId="0" xr:uid="{7DE98561-E2F5-40AB-9B4A-7C59B482A1A3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F20" authorId="0" shapeId="0" xr:uid="{37A89170-C766-47E9-80CB-4E26C4CA9E62}">
      <text>
        <r>
          <rPr>
            <sz val="10"/>
            <color indexed="81"/>
            <rFont val="Arial"/>
            <family val="2"/>
          </rPr>
          <t>1 - 0_x000D_
2 - 0_x000D_
3 - 1,298,330_x000D_
4 - 0_x000D_
5 - 0_x000D_
6 - 1,294,830</t>
        </r>
      </text>
    </comment>
    <comment ref="I20" authorId="0" shapeId="0" xr:uid="{846CFD8F-2549-4AD8-B218-06DC1D6B1B85}">
      <text>
        <r>
          <rPr>
            <sz val="10"/>
            <color indexed="81"/>
            <rFont val="Arial"/>
            <family val="2"/>
          </rPr>
          <t>1 - 1,298,330_x000D_
2 - 1,298,330_x000D_
3 - 1,298,330_x000D_
4 - 1,298,330_x000D_
5 - 1,294,830_x000D_
6 - 1,294,830</t>
        </r>
      </text>
    </comment>
    <comment ref="L20" authorId="0" shapeId="0" xr:uid="{8A148879-E97F-49F5-A4F4-5D68284AB155}">
      <text>
        <r>
          <rPr>
            <sz val="10"/>
            <color indexed="81"/>
            <rFont val="Arial"/>
            <family val="2"/>
          </rPr>
          <t>1 - 0_x000D_
2 - 0_x000D_
3 - 913,330_x000D_
4 - 0_x000D_
5 - 0_x000D_
6 - 944,830</t>
        </r>
      </text>
    </comment>
    <comment ref="M20" authorId="0" shapeId="0" xr:uid="{8F8C9AEF-D6C3-4765-987B-8058010DBA2C}">
      <text>
        <r>
          <rPr>
            <sz val="10"/>
            <color indexed="81"/>
            <rFont val="Arial"/>
            <family val="2"/>
          </rPr>
          <t>1 - 913,330_x000D_
2 - 913,330_x000D_
3 - 913,330_x000D_
4 - 913,330_x000D_
5 - 919,830_x000D_
6 - 944,830</t>
        </r>
      </text>
    </comment>
    <comment ref="E21" authorId="0" shapeId="0" xr:uid="{ECB3C5DD-2439-4430-949E-B8900DD529F0}">
      <text>
        <r>
          <rPr>
            <sz val="10"/>
            <color indexed="81"/>
            <rFont val="Arial"/>
            <family val="2"/>
          </rPr>
          <t>Original - _x000D_
1,225,220_x000D_
Change Order - _x000D_
8,160</t>
        </r>
      </text>
    </comment>
    <comment ref="F21" authorId="0" shapeId="0" xr:uid="{F2001533-2B54-46CB-B244-0315967CDD4E}">
      <text>
        <r>
          <rPr>
            <sz val="10"/>
            <color indexed="81"/>
            <rFont val="Arial"/>
            <family val="2"/>
          </rPr>
          <t>1 - 0_x000D_
2 - 0_x000D_
3 - 1,225,220_x000D_
4 - 0_x000D_
5 - 0_x000D_
6 - 1,225,220</t>
        </r>
      </text>
    </comment>
    <comment ref="I21" authorId="0" shapeId="0" xr:uid="{CB0F4270-7012-4E60-9BFF-F71BFD4673C8}">
      <text>
        <r>
          <rPr>
            <sz val="10"/>
            <color indexed="81"/>
            <rFont val="Arial"/>
            <family val="2"/>
          </rPr>
          <t>1 - 1,225,220_x000D_
2 - 1,225,220_x000D_
3 - 1,225,220_x000D_
4 - 1,225,220_x000D_
5 - 1,225,220_x000D_
6 - 1,225,220</t>
        </r>
      </text>
    </comment>
    <comment ref="L21" authorId="0" shapeId="0" xr:uid="{1986247E-9356-4BD5-9EC4-E61D109619E1}">
      <text>
        <r>
          <rPr>
            <sz val="10"/>
            <color indexed="81"/>
            <rFont val="Arial"/>
            <family val="2"/>
          </rPr>
          <t>1 - 0_x000D_
2 - 0_x000D_
3 - 1,162,246_x000D_
4 - 0_x000D_
5 - 0_x000D_
6 - 1,162,246</t>
        </r>
      </text>
    </comment>
    <comment ref="M21" authorId="0" shapeId="0" xr:uid="{85B0C6C6-0A0E-44BA-AC83-1CEBC518DBC0}">
      <text>
        <r>
          <rPr>
            <sz val="10"/>
            <color indexed="81"/>
            <rFont val="Arial"/>
            <family val="2"/>
          </rPr>
          <t>1 - 1,135,220_x000D_
2 - 1,135,220_x000D_
3 - 1,162,246_x000D_
4 - 1,162,246_x000D_
5 - 1,162,246_x000D_
6 - 1,162,246</t>
        </r>
      </text>
    </comment>
    <comment ref="F22" authorId="0" shapeId="0" xr:uid="{5768931D-7C2E-40D6-BE21-044112475A98}">
      <text>
        <r>
          <rPr>
            <sz val="10"/>
            <color indexed="81"/>
            <rFont val="Arial"/>
            <family val="2"/>
          </rPr>
          <t>1 - 0_x000D_
2 - 0_x000D_
3 - 30,413,570_x000D_
4 - 0_x000D_
5 - 0_x000D_
6 - 30,413,570</t>
        </r>
      </text>
    </comment>
    <comment ref="I22" authorId="0" shapeId="0" xr:uid="{0D151C07-8586-4A5B-A402-7E4099BA6580}">
      <text>
        <r>
          <rPr>
            <sz val="10"/>
            <color indexed="81"/>
            <rFont val="Arial"/>
            <family val="2"/>
          </rPr>
          <t>1 - 30,413,570_x000D_
2 - 30,413,570_x000D_
3 - 30,413,570_x000D_
4 - 30,413,570_x000D_
5 - 30,413,570_x000D_
6 - 30,413,570</t>
        </r>
      </text>
    </comment>
    <comment ref="L22" authorId="0" shapeId="0" xr:uid="{DB278B2A-C099-4900-8E0B-689A5871FAE5}">
      <text>
        <r>
          <rPr>
            <sz val="10"/>
            <color indexed="81"/>
            <rFont val="Arial"/>
            <family val="2"/>
          </rPr>
          <t>1 - 0_x000D_
2 - 0_x000D_
3 - 28,042,727_x000D_
4 - 0_x000D_
5 - 0_x000D_
6 - 28,042,727</t>
        </r>
      </text>
    </comment>
    <comment ref="M22" authorId="0" shapeId="0" xr:uid="{6F9C91F7-F93D-40EA-AC47-66F6C9D95DD9}">
      <text>
        <r>
          <rPr>
            <sz val="10"/>
            <color indexed="81"/>
            <rFont val="Arial"/>
            <family val="2"/>
          </rPr>
          <t>1 - 28,042,727_x000D_
2 - 28,042,727_x000D_
3 - 28,042,727_x000D_
4 - 28,042,727_x000D_
5 - 28,042,727_x000D_
6 - 28,042,727</t>
        </r>
      </text>
    </comment>
    <comment ref="F23" authorId="0" shapeId="0" xr:uid="{92450AA9-9E78-4C6B-B6B9-2770CE62ABD4}">
      <text>
        <r>
          <rPr>
            <sz val="10"/>
            <color indexed="81"/>
            <rFont val="Arial"/>
            <family val="2"/>
          </rPr>
          <t>1 - 0_x000D_
2 - 0_x000D_
3 - 1,524,766_x000D_
4 - 0_x000D_
5 - 0_x000D_
6 - 1,524,766</t>
        </r>
      </text>
    </comment>
    <comment ref="I23" authorId="0" shapeId="0" xr:uid="{28497043-FB7D-4778-A5A4-012D2A2AFEA3}">
      <text>
        <r>
          <rPr>
            <sz val="10"/>
            <color indexed="81"/>
            <rFont val="Arial"/>
            <family val="2"/>
          </rPr>
          <t>1 - 1,524,766_x000D_
2 - 1,524,766_x000D_
3 - 1,524,766_x000D_
4 - 1,524,766_x000D_
5 - 1,524,766_x000D_
6 - 1,524,766</t>
        </r>
      </text>
    </comment>
    <comment ref="L23" authorId="0" shapeId="0" xr:uid="{05444100-03B1-4ED5-A7B9-A0A1EFFE5023}">
      <text>
        <r>
          <rPr>
            <sz val="10"/>
            <color indexed="81"/>
            <rFont val="Arial"/>
            <family val="2"/>
          </rPr>
          <t>1 - 0_x000D_
2 - 0_x000D_
3 - 1,393,326_x000D_
4 - 0_x000D_
5 - 0_x000D_
6 - 1,393,326</t>
        </r>
      </text>
    </comment>
    <comment ref="M23" authorId="0" shapeId="0" xr:uid="{68071B71-AEFF-4244-A615-5DA0E6F56BC6}">
      <text>
        <r>
          <rPr>
            <sz val="10"/>
            <color indexed="81"/>
            <rFont val="Arial"/>
            <family val="2"/>
          </rPr>
          <t>1 - 1,393,326_x000D_
2 - 1,393,326_x000D_
3 - 1,393,326_x000D_
4 - 1,393,326_x000D_
5 - 1,393,326_x000D_
6 - 1,393,326</t>
        </r>
      </text>
    </comment>
    <comment ref="F24" authorId="0" shapeId="0" xr:uid="{E505F003-673E-40DF-B6AD-2C470642FB5A}">
      <text>
        <r>
          <rPr>
            <sz val="10"/>
            <color indexed="81"/>
            <rFont val="Arial"/>
            <family val="2"/>
          </rPr>
          <t>1 - 0_x000D_
2 - 0_x000D_
3 - 299,780_x000D_
4 - 0_x000D_
5 - 0_x000D_
6 - 299,780</t>
        </r>
      </text>
    </comment>
    <comment ref="I24" authorId="0" shapeId="0" xr:uid="{3E126B79-188A-4F56-9265-AF919BC39F23}">
      <text>
        <r>
          <rPr>
            <sz val="10"/>
            <color indexed="81"/>
            <rFont val="Arial"/>
            <family val="2"/>
          </rPr>
          <t>1 - 299,780_x000D_
2 - 299,780_x000D_
3 - 299,780_x000D_
4 - 299,780_x000D_
5 - 299,780_x000D_
6 - 299,780</t>
        </r>
      </text>
    </comment>
    <comment ref="L24" authorId="0" shapeId="0" xr:uid="{05B0B3A2-4854-4DD5-A742-3BF109173DEE}">
      <text>
        <r>
          <rPr>
            <sz val="10"/>
            <color indexed="81"/>
            <rFont val="Arial"/>
            <family val="2"/>
          </rPr>
          <t>1 - 0_x000D_
2 - 0_x000D_
3 - 329,780_x000D_
4 - 0_x000D_
5 - 0_x000D_
6 - 329,780</t>
        </r>
      </text>
    </comment>
    <comment ref="M24" authorId="0" shapeId="0" xr:uid="{F9B8901B-CFE3-44DE-B550-0385D5FA63C6}">
      <text>
        <r>
          <rPr>
            <sz val="10"/>
            <color indexed="81"/>
            <rFont val="Arial"/>
            <family val="2"/>
          </rPr>
          <t>1 - 314,780_x000D_
2 - 329,780_x000D_
3 - 329,780_x000D_
4 - 329,780_x000D_
5 - 329,780_x000D_
6 - 329,780</t>
        </r>
      </text>
    </comment>
    <comment ref="F25" authorId="0" shapeId="0" xr:uid="{FE7EFED3-79A6-418B-BF20-9DCE9FEAEB1B}">
      <text>
        <r>
          <rPr>
            <sz val="10"/>
            <color indexed="81"/>
            <rFont val="Arial"/>
            <family val="2"/>
          </rPr>
          <t>1 - 0_x000D_
2 - 0_x000D_
3 - 500,000_x000D_
4 - 0_x000D_
5 - 0_x000D_
6 - 400,000</t>
        </r>
      </text>
    </comment>
    <comment ref="I25" authorId="0" shapeId="0" xr:uid="{ECED6682-FE0A-47D1-BB94-42DD01CD6BBE}">
      <text>
        <r>
          <rPr>
            <sz val="10"/>
            <color indexed="81"/>
            <rFont val="Arial"/>
            <family val="2"/>
          </rPr>
          <t>1 - 550,000_x000D_
2 - 550,000_x000D_
3 - 500,000_x000D_
4 - 500,000_x000D_
5 - 400,000_x000D_
6 - 400,000</t>
        </r>
      </text>
    </comment>
    <comment ref="L25" authorId="0" shapeId="0" xr:uid="{7FDA2E5E-0788-44CA-B987-075DDF51A8D0}">
      <text>
        <r>
          <rPr>
            <sz val="10"/>
            <color indexed="81"/>
            <rFont val="Arial"/>
            <family val="2"/>
          </rPr>
          <t>1 - 0_x000D_
2 - 0_x000D_
3 - 484,000_x000D_
4 - 0_x000D_
5 - 0_x000D_
6 - 392,000</t>
        </r>
      </text>
    </comment>
    <comment ref="M25" authorId="0" shapeId="0" xr:uid="{CE2132CF-335C-46C8-8660-CBDDEA14B6AE}">
      <text>
        <r>
          <rPr>
            <sz val="10"/>
            <color indexed="81"/>
            <rFont val="Arial"/>
            <family val="2"/>
          </rPr>
          <t>1 - 530,000_x000D_
2 - 530,000_x000D_
3 - 484,000_x000D_
4 - 485,000_x000D_
5 - 390,000_x000D_
6 - 392,000</t>
        </r>
      </text>
    </comment>
    <comment ref="E26" authorId="0" shapeId="0" xr:uid="{E620D4DA-E4D7-402D-88A9-B7C0EF35D153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F26" authorId="0" shapeId="0" xr:uid="{AB2272BE-6320-4D96-8206-0D38AC127987}">
      <text>
        <r>
          <rPr>
            <sz val="10"/>
            <color indexed="81"/>
            <rFont val="Arial"/>
            <family val="2"/>
          </rPr>
          <t>1 - 0_x000D_
2 - 0_x000D_
3 - 1,528,900_x000D_
4 - 0_x000D_
5 - 0_x000D_
6 - 1,528,900</t>
        </r>
      </text>
    </comment>
    <comment ref="I26" authorId="0" shapeId="0" xr:uid="{40DE1B60-AC92-413C-BA04-922A994FA8E9}">
      <text>
        <r>
          <rPr>
            <sz val="10"/>
            <color indexed="81"/>
            <rFont val="Arial"/>
            <family val="2"/>
          </rPr>
          <t>1 - 1,528,900_x000D_
2 - 1,528,900_x000D_
3 - 1,528,900_x000D_
4 - 1,528,900_x000D_
5 - 1,528,900_x000D_
6 - 1,528,900</t>
        </r>
      </text>
    </comment>
    <comment ref="L26" authorId="0" shapeId="0" xr:uid="{DC1628B6-801A-4547-8FE7-B9CC65174765}">
      <text>
        <r>
          <rPr>
            <sz val="10"/>
            <color indexed="81"/>
            <rFont val="Arial"/>
            <family val="2"/>
          </rPr>
          <t>1 - 0_x000D_
2 - 0_x000D_
3 - 1,388,900_x000D_
4 - 0_x000D_
5 - 0_x000D_
6 - 1,388,900</t>
        </r>
      </text>
    </comment>
    <comment ref="M26" authorId="0" shapeId="0" xr:uid="{8670D87D-62E4-43E6-B8B4-939655A3012C}">
      <text>
        <r>
          <rPr>
            <sz val="10"/>
            <color indexed="81"/>
            <rFont val="Arial"/>
            <family val="2"/>
          </rPr>
          <t>1 - 1,498,900_x000D_
2 - 1,498,900_x000D_
3 - 1,388,900_x000D_
4 - 1,388,900_x000D_
5 - 1,388,900_x000D_
6 - 1,388,900</t>
        </r>
      </text>
    </comment>
    <comment ref="F27" authorId="0" shapeId="0" xr:uid="{476483E9-6B0D-4EF8-9930-05E31BF8D851}">
      <text>
        <r>
          <rPr>
            <sz val="10"/>
            <color indexed="81"/>
            <rFont val="Arial"/>
            <family val="2"/>
          </rPr>
          <t>1 - 0_x000D_
2 - 0_x000D_
3 - 951,469_x000D_
4 - 0_x000D_
5 - 0_x000D_
6 - 0</t>
        </r>
      </text>
    </comment>
    <comment ref="I27" authorId="0" shapeId="0" xr:uid="{26520626-BCFD-475D-A37A-BE17EFA799BF}">
      <text>
        <r>
          <rPr>
            <sz val="10"/>
            <color indexed="81"/>
            <rFont val="Arial"/>
            <family val="2"/>
          </rPr>
          <t>1 - 951,469_x000D_
2 - 951,469_x000D_
3 - 951,469_x000D_
4 - 951,469_x000D_
5 - 951,469_x000D_
6 - 0</t>
        </r>
      </text>
    </comment>
    <comment ref="L27" authorId="0" shapeId="0" xr:uid="{471DD865-F5EB-418A-BCA5-575DE0DECEF7}">
      <text>
        <r>
          <rPr>
            <sz val="10"/>
            <color indexed="81"/>
            <rFont val="Arial"/>
            <family val="2"/>
          </rPr>
          <t>1 - 0_x000D_
2 - 0_x000D_
3 - 941,923_x000D_
4 - 0_x000D_
5 - 0_x000D_
6 - 0</t>
        </r>
      </text>
    </comment>
    <comment ref="M27" authorId="0" shapeId="0" xr:uid="{D7B8D7ED-1363-4FD0-9E36-4A3C0405BE81}">
      <text>
        <r>
          <rPr>
            <sz val="10"/>
            <color indexed="81"/>
            <rFont val="Arial"/>
            <family val="2"/>
          </rPr>
          <t>1 - 941,923_x000D_
2 - 941,923_x000D_
3 - 941,923_x000D_
4 - 941,923_x000D_
5 - 941,923_x000D_
6 - 0</t>
        </r>
      </text>
    </comment>
    <comment ref="F28" authorId="0" shapeId="0" xr:uid="{CE038C97-DD5E-494B-8931-49BF084C341B}">
      <text>
        <r>
          <rPr>
            <sz val="10"/>
            <color indexed="81"/>
            <rFont val="Arial"/>
            <family val="2"/>
          </rPr>
          <t>1 - 0_x000D_
2 - 0_x000D_
3 - 3,690,645_x000D_
4 - 0_x000D_
5 - 0_x000D_
6 - 3,690,645</t>
        </r>
      </text>
    </comment>
    <comment ref="I28" authorId="0" shapeId="0" xr:uid="{AAFD1E3F-BE5A-401B-B00A-B81018EE24C2}">
      <text>
        <r>
          <rPr>
            <sz val="10"/>
            <color indexed="81"/>
            <rFont val="Arial"/>
            <family val="2"/>
          </rPr>
          <t>1 - 3,690,645_x000D_
2 - 3,690,645_x000D_
3 - 3,690,645_x000D_
4 - 3,690,645_x000D_
5 - 3,690,645_x000D_
6 - 3,690,645</t>
        </r>
      </text>
    </comment>
    <comment ref="L28" authorId="0" shapeId="0" xr:uid="{339C22B2-5143-4225-B8EB-2067DAA06908}">
      <text>
        <r>
          <rPr>
            <sz val="10"/>
            <color indexed="81"/>
            <rFont val="Arial"/>
            <family val="2"/>
          </rPr>
          <t>1 - 0_x000D_
2 - 0_x000D_
3 - 3,390,645_x000D_
4 - 0_x000D_
5 - 0_x000D_
6 - 3,390,645</t>
        </r>
      </text>
    </comment>
    <comment ref="M28" authorId="0" shapeId="0" xr:uid="{2DB76F1C-9D3E-4C70-AE7C-306F6480B9E1}">
      <text>
        <r>
          <rPr>
            <sz val="10"/>
            <color indexed="81"/>
            <rFont val="Arial"/>
            <family val="2"/>
          </rPr>
          <t>1 - 3,390,645_x000D_
2 - 3,390,645_x000D_
3 - 3,390,645_x000D_
4 - 3,390,645_x000D_
5 - 3,390,645_x000D_
6 - 3,390,645</t>
        </r>
      </text>
    </comment>
    <comment ref="F29" authorId="0" shapeId="0" xr:uid="{1870C0FA-93FD-40F8-B4BD-CDD0CA496054}">
      <text>
        <r>
          <rPr>
            <sz val="10"/>
            <color indexed="81"/>
            <rFont val="Arial"/>
            <family val="2"/>
          </rPr>
          <t>1 - 0_x000D_
2 - 0_x000D_
3 - 381,600_x000D_
4 - 0_x000D_
5 - 0_x000D_
6 - 0</t>
        </r>
      </text>
    </comment>
    <comment ref="I29" authorId="0" shapeId="0" xr:uid="{9F527744-24BC-4474-9E52-31E7229F4F0C}">
      <text>
        <r>
          <rPr>
            <sz val="10"/>
            <color indexed="81"/>
            <rFont val="Arial"/>
            <family val="2"/>
          </rPr>
          <t>1 - 381,600_x000D_
2 - 381,600_x000D_
3 - 381,600_x000D_
4 - 381,600_x000D_
5 - 0_x000D_
6 - 0</t>
        </r>
      </text>
    </comment>
    <comment ref="L29" authorId="0" shapeId="0" xr:uid="{FFD3887B-2AB6-491A-B418-6559C4079AA5}">
      <text>
        <r>
          <rPr>
            <sz val="10"/>
            <color indexed="81"/>
            <rFont val="Arial"/>
            <family val="2"/>
          </rPr>
          <t>1 - 0_x000D_
2 - 0_x000D_
3 - 338,101_x000D_
4 - 0_x000D_
5 - 0_x000D_
6 - 0</t>
        </r>
      </text>
    </comment>
    <comment ref="M29" authorId="0" shapeId="0" xr:uid="{55197079-4F53-4D57-9D11-6E6306EE80ED}">
      <text>
        <r>
          <rPr>
            <sz val="10"/>
            <color indexed="81"/>
            <rFont val="Arial"/>
            <family val="2"/>
          </rPr>
          <t>1 - 338,101_x000D_
2 - 338,101_x000D_
3 - 338,101_x000D_
4 - 338,101_x000D_
5 - 0_x000D_
6 - 0</t>
        </r>
      </text>
    </comment>
    <comment ref="F30" authorId="0" shapeId="0" xr:uid="{170F025F-48DA-4A4B-8A86-0E30A899BF8E}">
      <text>
        <r>
          <rPr>
            <sz val="10"/>
            <color indexed="81"/>
            <rFont val="Arial"/>
            <family val="2"/>
          </rPr>
          <t>1 - 0_x000D_
2 - 0_x000D_
3 - 3,720,000_x000D_
4 - 0_x000D_
5 - 0_x000D_
6 - 0</t>
        </r>
      </text>
    </comment>
    <comment ref="I30" authorId="0" shapeId="0" xr:uid="{51491271-B12E-4B7E-90C3-B301440D9412}">
      <text>
        <r>
          <rPr>
            <sz val="10"/>
            <color indexed="81"/>
            <rFont val="Arial"/>
            <family val="2"/>
          </rPr>
          <t>1 - 3,720,000_x000D_
2 - 3,720,000_x000D_
3 - 3,720,000_x000D_
4 - 3,720,000_x000D_
5 - 0_x000D_
6 - 0</t>
        </r>
      </text>
    </comment>
    <comment ref="L30" authorId="0" shapeId="0" xr:uid="{BBEEDE90-6BEC-4B6E-99A2-18A70C1E53FC}">
      <text>
        <r>
          <rPr>
            <sz val="10"/>
            <color indexed="81"/>
            <rFont val="Arial"/>
            <family val="2"/>
          </rPr>
          <t>1 - 0_x000D_
2 - 0_x000D_
3 - 3,585,392_x000D_
4 - 0_x000D_
5 - 0_x000D_
6 - 0</t>
        </r>
      </text>
    </comment>
    <comment ref="M30" authorId="0" shapeId="0" xr:uid="{89ABA253-548C-43CF-B667-D46A8C61842D}">
      <text>
        <r>
          <rPr>
            <sz val="10"/>
            <color indexed="81"/>
            <rFont val="Arial"/>
            <family val="2"/>
          </rPr>
          <t>1 - 3,585,392_x000D_
2 - 3,585,392_x000D_
3 - 3,585,392_x000D_
4 - 3,585,392_x000D_
5 - 0_x000D_
6 - 0</t>
        </r>
      </text>
    </comment>
    <comment ref="F31" authorId="0" shapeId="0" xr:uid="{6BBF7E73-5163-4D85-AB32-A77FB9A791AD}">
      <text>
        <r>
          <rPr>
            <sz val="10"/>
            <color indexed="81"/>
            <rFont val="Arial"/>
            <family val="2"/>
          </rPr>
          <t>1 - 0_x000D_
2 - 0_x000D_
3 - 942,000_x000D_
4 - 0_x000D_
5 - 0_x000D_
6 - 0</t>
        </r>
      </text>
    </comment>
    <comment ref="I31" authorId="0" shapeId="0" xr:uid="{F41D2B9A-082F-4AFA-96EC-C1A49855ABBE}">
      <text>
        <r>
          <rPr>
            <sz val="10"/>
            <color indexed="81"/>
            <rFont val="Arial"/>
            <family val="2"/>
          </rPr>
          <t>1 - 942,000_x000D_
2 - 942,000_x000D_
3 - 942,000_x000D_
4 - 942,000_x000D_
5 - 0_x000D_
6 - 0</t>
        </r>
      </text>
    </comment>
    <comment ref="L31" authorId="0" shapeId="0" xr:uid="{B2F136AA-8A08-4BF6-8BF2-DC780102A20F}">
      <text>
        <r>
          <rPr>
            <sz val="10"/>
            <color indexed="81"/>
            <rFont val="Arial"/>
            <family val="2"/>
          </rPr>
          <t>1 - 0_x000D_
2 - 0_x000D_
3 - 822,000_x000D_
4 - 0_x000D_
5 - 0_x000D_
6 - 0</t>
        </r>
      </text>
    </comment>
    <comment ref="M31" authorId="0" shapeId="0" xr:uid="{9BDD5ED6-7DF8-434F-BF53-E97B2A88A8A5}">
      <text>
        <r>
          <rPr>
            <sz val="10"/>
            <color indexed="81"/>
            <rFont val="Arial"/>
            <family val="2"/>
          </rPr>
          <t>1 - 822,000_x000D_
2 - 822,000_x000D_
3 - 822,000_x000D_
4 - 822,000_x000D_
5 - 0_x000D_
6 - 0</t>
        </r>
      </text>
    </comment>
    <comment ref="I32" authorId="0" shapeId="0" xr:uid="{9CB8005E-5C64-47D0-B083-C2BB75E9CE2E}">
      <text>
        <r>
          <rPr>
            <sz val="9"/>
            <color indexed="81"/>
            <rFont val="Arial"/>
            <family val="2"/>
          </rPr>
          <t>Changed $0.00 to $1,120.65 by ExcelImport on 04/06/2026</t>
        </r>
      </text>
    </comment>
    <comment ref="M32" authorId="0" shapeId="0" xr:uid="{B2D3522A-90EF-49F0-82CF-082590D0A125}">
      <text>
        <r>
          <rPr>
            <sz val="9"/>
            <color indexed="81"/>
            <rFont val="Arial"/>
            <family val="2"/>
          </rPr>
          <t>Changed $1,120.65 to $1,120.65 by ExcelImport on 04/06/2026</t>
        </r>
      </text>
    </comment>
    <comment ref="I33" authorId="0" shapeId="0" xr:uid="{105E625F-830D-4FD0-B88C-2DF169B59BFB}">
      <text>
        <r>
          <rPr>
            <sz val="10"/>
            <color indexed="81"/>
            <rFont val="Arial"/>
            <family val="2"/>
          </rPr>
          <t>1 - 3,777,777_x000D_
2 - 3,777,777_x000D_
3 - 0_x000D_
4 - 0_x000D_
5 - 0_x000D_
6 - 0</t>
        </r>
      </text>
    </comment>
    <comment ref="M33" authorId="0" shapeId="0" xr:uid="{E1CB5906-8C97-4915-A052-CF6032486C62}">
      <text>
        <r>
          <rPr>
            <sz val="10"/>
            <color indexed="81"/>
            <rFont val="Arial"/>
            <family val="2"/>
          </rPr>
          <t>1 - 3,537,185_x000D_
2 - 3,537,777_x000D_
3 - 0_x000D_
4 - 0_x000D_
5 - 0_x000D_
6 - 0</t>
        </r>
      </text>
    </comment>
    <comment ref="I34" authorId="0" shapeId="0" xr:uid="{016336D8-11DA-43A3-B364-653C4E109D9B}">
      <text>
        <r>
          <rPr>
            <sz val="10"/>
            <color indexed="81"/>
            <rFont val="Arial"/>
            <family val="2"/>
          </rPr>
          <t>1 - 103,000_x000D_
2 - 103,000_x000D_
3 - 0_x000D_
4 - 0_x000D_
5 - 0_x000D_
6 - 0</t>
        </r>
      </text>
    </comment>
    <comment ref="M34" authorId="0" shapeId="0" xr:uid="{CAC33ECB-D99B-4837-B3D0-17CA93CCDEFC}">
      <text>
        <r>
          <rPr>
            <sz val="10"/>
            <color indexed="81"/>
            <rFont val="Arial"/>
            <family val="2"/>
          </rPr>
          <t>1 - 78,000_x000D_
2 - 78,000_x000D_
3 - 0_x000D_
4 - 0_x000D_
5 - 0_x000D_
6 - 0</t>
        </r>
      </text>
    </comment>
    <comment ref="I35" authorId="0" shapeId="0" xr:uid="{B23C7157-B49E-4329-BEE0-A90FE3AB0BEF}">
      <text>
        <r>
          <rPr>
            <sz val="10"/>
            <color indexed="81"/>
            <rFont val="Arial"/>
            <family val="2"/>
          </rPr>
          <t>1 - 80,000_x000D_
2 - 60,000_x000D_
3 - 0_x000D_
4 - 0_x000D_
5 - 0_x000D_
6 - 0</t>
        </r>
      </text>
    </comment>
    <comment ref="M35" authorId="0" shapeId="0" xr:uid="{9149C330-A2C7-44F9-BFA9-916A25A52EDC}">
      <text>
        <r>
          <rPr>
            <sz val="10"/>
            <color indexed="81"/>
            <rFont val="Arial"/>
            <family val="2"/>
          </rPr>
          <t>1 - 74,000_x000D_
2 - 54,000_x000D_
3 - 0_x000D_
4 - 0_x000D_
5 - 0_x000D_
6 - 0</t>
        </r>
      </text>
    </comment>
    <comment ref="I36" authorId="0" shapeId="0" xr:uid="{21D767C5-EFE7-4C9D-8293-0B942701DD5D}">
      <text>
        <r>
          <rPr>
            <sz val="10"/>
            <color indexed="81"/>
            <rFont val="Arial"/>
            <family val="2"/>
          </rPr>
          <t>1 - 103,000_x000D_
2 - 60,000_x000D_
3 - 0_x000D_
4 - 0_x000D_
5 - 0_x000D_
6 - 0</t>
        </r>
      </text>
    </comment>
    <comment ref="M36" authorId="0" shapeId="0" xr:uid="{29A929BF-0426-4F35-B196-811EEE4E8799}">
      <text>
        <r>
          <rPr>
            <sz val="10"/>
            <color indexed="81"/>
            <rFont val="Arial"/>
            <family val="2"/>
          </rPr>
          <t>1 - 93,000_x000D_
2 - 54,000_x000D_
3 - 0_x000D_
4 - 0_x000D_
5 - 0_x000D_
6 - 0</t>
        </r>
      </text>
    </comment>
    <comment ref="I37" authorId="0" shapeId="0" xr:uid="{C5F58520-E0AF-479E-9B04-9C0916B44A9D}">
      <text>
        <r>
          <rPr>
            <sz val="10"/>
            <color indexed="81"/>
            <rFont val="Arial"/>
            <family val="2"/>
          </rPr>
          <t>1 - 250,000_x000D_
2 - 0_x000D_
3 - 0_x000D_
4 - 0_x000D_
5 - 0_x000D_
6 - 0</t>
        </r>
      </text>
    </comment>
    <comment ref="M37" authorId="0" shapeId="0" xr:uid="{F9CBEF61-0E8D-4FD5-A865-EAABCA49BFD0}">
      <text>
        <r>
          <rPr>
            <sz val="10"/>
            <color indexed="81"/>
            <rFont val="Arial"/>
            <family val="2"/>
          </rPr>
          <t>1 - 225,000_x000D_
2 - 0_x000D_
3 - 0_x000D_
4 - 0_x000D_
5 - 0_x000D_
6 - 0</t>
        </r>
      </text>
    </comment>
    <comment ref="I38" authorId="0" shapeId="0" xr:uid="{895A674F-FC12-42E9-A580-9D55CE19E9B8}">
      <text>
        <r>
          <rPr>
            <sz val="10"/>
            <color indexed="81"/>
            <rFont val="Arial"/>
            <family val="2"/>
          </rPr>
          <t>1 - 1,260,000_x000D_
2 - 0_x000D_
3 - 0_x000D_
4 - 0_x000D_
5 - 0_x000D_
6 - 0</t>
        </r>
      </text>
    </comment>
    <comment ref="M38" authorId="0" shapeId="0" xr:uid="{83CA4FBD-5F23-4978-BCCB-61B48C304FA3}">
      <text>
        <r>
          <rPr>
            <sz val="10"/>
            <color indexed="81"/>
            <rFont val="Arial"/>
            <family val="2"/>
          </rPr>
          <t>1 - 1,132,398_x000D_
2 - 0_x000D_
3 - 0_x000D_
4 - 0_x000D_
5 - 0_x000D_
6 - 0</t>
        </r>
      </text>
    </comment>
    <comment ref="I39" authorId="0" shapeId="0" xr:uid="{222EB07C-3949-4F1A-A31E-BA0898286AD9}">
      <text>
        <r>
          <rPr>
            <sz val="9"/>
            <color indexed="81"/>
            <rFont val="Arial"/>
            <family val="2"/>
          </rPr>
          <t>Changed $48,439.00 to $48,439.00 by ExcelImport on 04/06/2026</t>
        </r>
      </text>
    </comment>
    <comment ref="M39" authorId="0" shapeId="0" xr:uid="{0ED8EA86-277B-4FE0-BE51-B86522955B23}">
      <text>
        <r>
          <rPr>
            <sz val="9"/>
            <color indexed="81"/>
            <rFont val="Arial"/>
            <family val="2"/>
          </rPr>
          <t>Changed $40,498.51 to $42,893.00 by ExcelImport on 04/06/2026</t>
        </r>
      </text>
    </comment>
    <comment ref="I40" authorId="0" shapeId="0" xr:uid="{5C63F4BF-4BB8-4D36-99E8-B2DA2BB6A274}">
      <text>
        <r>
          <rPr>
            <sz val="10"/>
            <color indexed="81"/>
            <rFont val="Arial"/>
            <family val="2"/>
          </rPr>
          <t>1 - 100,000_x000D_
2 - 0_x000D_
3 - 0_x000D_
4 - 0_x000D_
5 - 0_x000D_
6 - 0</t>
        </r>
      </text>
    </comment>
    <comment ref="M40" authorId="0" shapeId="0" xr:uid="{301B1B79-F822-484B-9D06-A7AB4D17ED8A}">
      <text>
        <r>
          <rPr>
            <sz val="10"/>
            <color indexed="81"/>
            <rFont val="Arial"/>
            <family val="2"/>
          </rPr>
          <t>1 - 90,000_x000D_
2 - 0_x000D_
3 - 0_x000D_
4 - 0_x000D_
5 - 0_x000D_
6 - 0</t>
        </r>
      </text>
    </comment>
    <comment ref="I41" authorId="0" shapeId="0" xr:uid="{2D2B920C-DA02-45C7-AB40-AB669F6C7ABC}">
      <text>
        <r>
          <rPr>
            <sz val="9"/>
            <color indexed="81"/>
            <rFont val="Arial"/>
            <family val="2"/>
          </rPr>
          <t>Changed $11,055.99 to $3,703.18 by ExcelImport on 04/06/2026</t>
        </r>
      </text>
    </comment>
    <comment ref="M41" authorId="0" shapeId="0" xr:uid="{113547B4-9945-480B-8B38-6B99256CD6F9}">
      <text>
        <r>
          <rPr>
            <sz val="9"/>
            <color indexed="81"/>
            <rFont val="Arial"/>
            <family val="2"/>
          </rPr>
          <t>Changed $12,400.00 to $3,703.18 by ExcelImport on 04/06/2026</t>
        </r>
      </text>
    </comment>
    <comment ref="E45" authorId="0" shapeId="0" xr:uid="{A09D1AF1-A91F-46BC-A463-DD9A8250836B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F45" authorId="0" shapeId="0" xr:uid="{FE8E230A-340C-4CFC-A1F8-BA1F0253AB2E}">
      <text>
        <r>
          <rPr>
            <sz val="10"/>
            <color indexed="81"/>
            <rFont val="Arial"/>
            <family val="2"/>
          </rPr>
          <t>1 - 0_x000D_
2 - 0_x000D_
3 - 55,712,110_x000D_
4 - 0_x000D_
5 - 0_x000D_
6 - 55,719,995</t>
        </r>
      </text>
    </comment>
    <comment ref="I45" authorId="0" shapeId="0" xr:uid="{2A2E23E8-7AFB-4DCB-89E5-596013861F98}">
      <text>
        <r>
          <rPr>
            <sz val="10"/>
            <color indexed="81"/>
            <rFont val="Arial"/>
            <family val="2"/>
          </rPr>
          <t>1 - 55,712,110_x000D_
2 - 55,712,110_x000D_
3 - 55,712,110_x000D_
4 - 55,712,110_x000D_
5 - 55,712,110_x000D_
6 - 55,719,995</t>
        </r>
      </text>
    </comment>
    <comment ref="L45" authorId="0" shapeId="0" xr:uid="{5DF0D589-8723-47E6-A1E8-923CFA3D41B7}">
      <text>
        <r>
          <rPr>
            <sz val="10"/>
            <color indexed="81"/>
            <rFont val="Arial"/>
            <family val="2"/>
          </rPr>
          <t>1 - 0_x000D_
2 - 0_x000D_
3 - 45,337,110_x000D_
4 - 0_x000D_
5 - 0_x000D_
6 - 45,344,995</t>
        </r>
      </text>
    </comment>
    <comment ref="M45" authorId="0" shapeId="0" xr:uid="{D5522344-23A3-4FC0-811B-EE4EBEB36874}">
      <text>
        <r>
          <rPr>
            <sz val="10"/>
            <color indexed="81"/>
            <rFont val="Arial"/>
            <family val="2"/>
          </rPr>
          <t>1 - 45,337,110_x000D_
2 - 45,337,110_x000D_
3 - 45,337,110_x000D_
4 - 45,337,110_x000D_
5 - 45,337,110_x000D_
6 - 45,344,995</t>
        </r>
      </text>
    </comment>
    <comment ref="E46" authorId="0" shapeId="0" xr:uid="{250748C1-935E-4D67-902A-F80C2312715D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F46" authorId="0" shapeId="0" xr:uid="{882C5367-B90D-42F6-A34F-5C9A1F129CCC}">
      <text>
        <r>
          <rPr>
            <sz val="10"/>
            <color indexed="81"/>
            <rFont val="Arial"/>
            <family val="2"/>
          </rPr>
          <t>1 - 0_x000D_
2 - 0_x000D_
3 - 24,160,002_x000D_
4 - 0_x000D_
5 - 0_x000D_
6 - 24,160,002</t>
        </r>
      </text>
    </comment>
    <comment ref="I46" authorId="0" shapeId="0" xr:uid="{49D94D3C-6E13-4051-9199-F30E55BD4EFD}">
      <text>
        <r>
          <rPr>
            <sz val="10"/>
            <color indexed="81"/>
            <rFont val="Arial"/>
            <family val="2"/>
          </rPr>
          <t>1 - 24,160,002_x000D_
2 - 24,160,002_x000D_
3 - 24,160,002_x000D_
4 - 24,160,002_x000D_
5 - 24,160,002_x000D_
6 - 24,160,002</t>
        </r>
      </text>
    </comment>
    <comment ref="L46" authorId="0" shapeId="0" xr:uid="{0C9D667B-B132-40E0-BB5D-083D79D42BFC}">
      <text>
        <r>
          <rPr>
            <sz val="10"/>
            <color indexed="81"/>
            <rFont val="Arial"/>
            <family val="2"/>
          </rPr>
          <t>1 - 0_x000D_
2 - 0_x000D_
3 - 21,055,010_x000D_
4 - 0_x000D_
5 - 0_x000D_
6 - 21,054,173</t>
        </r>
      </text>
    </comment>
    <comment ref="M46" authorId="0" shapeId="0" xr:uid="{82B86938-77C1-4AA4-B827-508D2BAADD2A}">
      <text>
        <r>
          <rPr>
            <sz val="10"/>
            <color indexed="81"/>
            <rFont val="Arial"/>
            <family val="2"/>
          </rPr>
          <t>1 - 21,018,432_x000D_
2 - 21,018,432_x000D_
3 - 21,055,010_x000D_
4 - 21,054,173_x000D_
5 - 21,054,173_x000D_
6 - 21,054,173</t>
        </r>
      </text>
    </comment>
    <comment ref="E47" authorId="0" shapeId="0" xr:uid="{0052062C-8900-4036-BADC-35ACE20A3D63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F47" authorId="0" shapeId="0" xr:uid="{50266879-2696-495E-91E0-78749DC344DB}">
      <text>
        <r>
          <rPr>
            <sz val="10"/>
            <color indexed="81"/>
            <rFont val="Arial"/>
            <family val="2"/>
          </rPr>
          <t>1 - 0_x000D_
2 - 0_x000D_
3 - 2,472,164_x000D_
4 - 0_x000D_
5 - 0_x000D_
6 - 2,472,164</t>
        </r>
      </text>
    </comment>
    <comment ref="I47" authorId="0" shapeId="0" xr:uid="{E335B1A9-948A-4052-9E80-D46908B3E65E}">
      <text>
        <r>
          <rPr>
            <sz val="10"/>
            <color indexed="81"/>
            <rFont val="Arial"/>
            <family val="2"/>
          </rPr>
          <t>1 - 2,472,164_x000D_
2 - 2,472,164_x000D_
3 - 2,472,164_x000D_
4 - 2,472,164_x000D_
5 - 2,472,164_x000D_
6 - 2,472,164</t>
        </r>
      </text>
    </comment>
    <comment ref="L47" authorId="0" shapeId="0" xr:uid="{A039543C-94F7-4CBB-902D-2A960641BCB9}">
      <text>
        <r>
          <rPr>
            <sz val="10"/>
            <color indexed="81"/>
            <rFont val="Arial"/>
            <family val="2"/>
          </rPr>
          <t>1 - 0_x000D_
2 - 0_x000D_
3 - 2,286,068_x000D_
4 - 0_x000D_
5 - 0_x000D_
6 - 2,310,164</t>
        </r>
      </text>
    </comment>
    <comment ref="M47" authorId="0" shapeId="0" xr:uid="{696BBE8A-6371-4601-9E1F-9F8E4173B43C}">
      <text>
        <r>
          <rPr>
            <sz val="10"/>
            <color indexed="81"/>
            <rFont val="Arial"/>
            <family val="2"/>
          </rPr>
          <t>1 - 2,286,068_x000D_
2 - 2,286,068_x000D_
3 - 2,286,068_x000D_
4 - 2,292,164_x000D_
5 - 2,292,164_x000D_
6 - 2,310,164</t>
        </r>
      </text>
    </comment>
    <comment ref="E48" authorId="0" shapeId="0" xr:uid="{C2B9C9CB-E812-4D1A-A578-76FEA01BF91C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F48" authorId="0" shapeId="0" xr:uid="{4A247074-9A23-41D3-BA06-D75AA2871E6C}">
      <text>
        <r>
          <rPr>
            <sz val="10"/>
            <color indexed="81"/>
            <rFont val="Arial"/>
            <family val="2"/>
          </rPr>
          <t>1 - 0_x000D_
2 - 0_x000D_
3 - 1,777,852_x000D_
4 - 0_x000D_
5 - 0_x000D_
6 - 1,777,852</t>
        </r>
      </text>
    </comment>
    <comment ref="I48" authorId="0" shapeId="0" xr:uid="{9C4B63CE-130F-48EC-9AEB-07EB3D1838A4}">
      <text>
        <r>
          <rPr>
            <sz val="10"/>
            <color indexed="81"/>
            <rFont val="Arial"/>
            <family val="2"/>
          </rPr>
          <t>1 - 1,777,852_x000D_
2 - 1,777,852_x000D_
3 - 1,777,852_x000D_
4 - 1,777,852_x000D_
5 - 1,777,852_x000D_
6 - 1,777,852</t>
        </r>
      </text>
    </comment>
    <comment ref="L48" authorId="0" shapeId="0" xr:uid="{7CA9E5C6-A153-498E-B439-51E64350135E}">
      <text>
        <r>
          <rPr>
            <sz val="10"/>
            <color indexed="81"/>
            <rFont val="Arial"/>
            <family val="2"/>
          </rPr>
          <t>1 - 0_x000D_
2 - 0_x000D_
3 - 1,712,852_x000D_
4 - 0_x000D_
5 - 0_x000D_
6 - 1,697,852</t>
        </r>
      </text>
    </comment>
    <comment ref="M48" authorId="0" shapeId="0" xr:uid="{8BA15D33-7F27-489A-B53C-627C1736F2CD}">
      <text>
        <r>
          <rPr>
            <sz val="10"/>
            <color indexed="81"/>
            <rFont val="Arial"/>
            <family val="2"/>
          </rPr>
          <t>1 - 1,717,852_x000D_
2 - 1,717,852_x000D_
3 - 1,712,852_x000D_
4 - 1,708,852_x000D_
5 - 1,707,852_x000D_
6 - 1,697,852</t>
        </r>
      </text>
    </comment>
    <comment ref="E49" authorId="0" shapeId="0" xr:uid="{A900553A-3364-4CF4-969D-9A4AF81DD030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F49" authorId="0" shapeId="0" xr:uid="{6C011B47-1C27-49A5-B32F-90184A46C123}">
      <text>
        <r>
          <rPr>
            <sz val="10"/>
            <color indexed="81"/>
            <rFont val="Arial"/>
            <family val="2"/>
          </rPr>
          <t>1 - 0_x000D_
2 - 0_x000D_
3 - 223,896_x000D_
4 - 0_x000D_
5 - 0_x000D_
6 - 223,896</t>
        </r>
      </text>
    </comment>
    <comment ref="I49" authorId="0" shapeId="0" xr:uid="{26DFD565-8978-48BA-8B2A-C7BA1E9F8C78}">
      <text>
        <r>
          <rPr>
            <sz val="10"/>
            <color indexed="81"/>
            <rFont val="Arial"/>
            <family val="2"/>
          </rPr>
          <t>1 - 223,896_x000D_
2 - 223,896_x000D_
3 - 223,896_x000D_
4 - 223,896_x000D_
5 - 223,896_x000D_
6 - 223,896</t>
        </r>
      </text>
    </comment>
    <comment ref="L49" authorId="0" shapeId="0" xr:uid="{4DED7F17-D37A-428D-97B7-67419DB7D937}">
      <text>
        <r>
          <rPr>
            <sz val="10"/>
            <color indexed="81"/>
            <rFont val="Arial"/>
            <family val="2"/>
          </rPr>
          <t>1 - 0_x000D_
2 - 0_x000D_
3 - 220,755_x000D_
4 - 0_x000D_
5 - 0_x000D_
6 - 222,896</t>
        </r>
      </text>
    </comment>
    <comment ref="M49" authorId="0" shapeId="0" xr:uid="{09737034-3D07-480A-AF32-D97957589B06}">
      <text>
        <r>
          <rPr>
            <sz val="10"/>
            <color indexed="81"/>
            <rFont val="Arial"/>
            <family val="2"/>
          </rPr>
          <t>1 - 220,755_x000D_
2 - 220,755_x000D_
3 - 220,755_x000D_
4 - 220,755_x000D_
5 - 220,755_x000D_
6 - 222,896</t>
        </r>
      </text>
    </comment>
    <comment ref="E50" authorId="0" shapeId="0" xr:uid="{2B27AB4A-5327-4AED-B3A9-09E450790AE1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F50" authorId="0" shapeId="0" xr:uid="{7095E745-FF0B-4696-A64A-4C4D31F7DF5A}">
      <text>
        <r>
          <rPr>
            <sz val="10"/>
            <color indexed="81"/>
            <rFont val="Arial"/>
            <family val="2"/>
          </rPr>
          <t>1 - 0_x000D_
2 - 0_x000D_
3 - 3,216,240_x000D_
4 - 0_x000D_
5 - 0_x000D_
6 - 3,203,769</t>
        </r>
      </text>
    </comment>
    <comment ref="I50" authorId="0" shapeId="0" xr:uid="{11BDAD93-2BFD-43E4-B8A2-7FAE11620B70}">
      <text>
        <r>
          <rPr>
            <sz val="10"/>
            <color indexed="81"/>
            <rFont val="Arial"/>
            <family val="2"/>
          </rPr>
          <t>1 - 3,216,240_x000D_
2 - 3,216,240_x000D_
3 - 3,216,240_x000D_
4 - 3,216,240_x000D_
5 - 3,216,240_x000D_
6 - 3,203,769</t>
        </r>
      </text>
    </comment>
    <comment ref="L50" authorId="0" shapeId="0" xr:uid="{A075ECF4-085E-4F0B-8EEB-E52E29DC481F}">
      <text>
        <r>
          <rPr>
            <sz val="10"/>
            <color indexed="81"/>
            <rFont val="Arial"/>
            <family val="2"/>
          </rPr>
          <t>1 - 0_x000D_
2 - 0_x000D_
3 - 3,153,375_x000D_
4 - 0_x000D_
5 - 0_x000D_
6 - 3,188,769</t>
        </r>
      </text>
    </comment>
    <comment ref="M50" authorId="0" shapeId="0" xr:uid="{1440C518-DB60-4206-8AFE-25F73333CFEF}">
      <text>
        <r>
          <rPr>
            <sz val="10"/>
            <color indexed="81"/>
            <rFont val="Arial"/>
            <family val="2"/>
          </rPr>
          <t>1 - 3,153,237_x000D_
2 - 3,153,237_x000D_
3 - 3,153,375_x000D_
4 - 3,153,375_x000D_
5 - 3,146,240_x000D_
6 - 3,188,769</t>
        </r>
      </text>
    </comment>
    <comment ref="F51" authorId="0" shapeId="0" xr:uid="{8A0B84E4-EDCD-464D-A202-C0A6758A2F30}">
      <text>
        <r>
          <rPr>
            <sz val="10"/>
            <color indexed="81"/>
            <rFont val="Arial"/>
            <family val="2"/>
          </rPr>
          <t>1 - 0_x000D_
2 - 0_x000D_
3 - 44,560_x000D_
4 - 0_x000D_
5 - 0_x000D_
6 - 20,000</t>
        </r>
      </text>
    </comment>
    <comment ref="I51" authorId="0" shapeId="0" xr:uid="{D479C020-4535-49D4-BE90-127A27341476}">
      <text>
        <r>
          <rPr>
            <sz val="10"/>
            <color indexed="81"/>
            <rFont val="Arial"/>
            <family val="2"/>
          </rPr>
          <t>1 - 44,560_x000D_
2 - 44,560_x000D_
3 - 44,560_x000D_
4 - 44,560_x000D_
5 - 44,560_x000D_
6 - 20,000</t>
        </r>
      </text>
    </comment>
    <comment ref="L51" authorId="0" shapeId="0" xr:uid="{FC051D58-2932-4C67-ADBE-B3AE06C59909}">
      <text>
        <r>
          <rPr>
            <sz val="10"/>
            <color indexed="81"/>
            <rFont val="Arial"/>
            <family val="2"/>
          </rPr>
          <t>1 - 0_x000D_
2 - 0_x000D_
3 - 25,097_x000D_
4 - 0_x000D_
5 - 0_x000D_
6 - 19,300</t>
        </r>
      </text>
    </comment>
    <comment ref="M51" authorId="0" shapeId="0" xr:uid="{9176A900-0FBB-497A-AE80-EB779E2B4EC1}">
      <text>
        <r>
          <rPr>
            <sz val="10"/>
            <color indexed="81"/>
            <rFont val="Arial"/>
            <family val="2"/>
          </rPr>
          <t>1 - 25,097_x000D_
2 - 25,097_x000D_
3 - 25,097_x000D_
4 - 25,097_x000D_
5 - 29,560_x000D_
6 - 19,300</t>
        </r>
      </text>
    </comment>
    <comment ref="F52" authorId="0" shapeId="0" xr:uid="{FDA2C5E2-ED8D-4919-B4B4-79269EBB9D4F}">
      <text>
        <r>
          <rPr>
            <sz val="10"/>
            <color indexed="81"/>
            <rFont val="Arial"/>
            <family val="2"/>
          </rPr>
          <t>1 - 0_x000D_
2 - 0_x000D_
3 - 4,300_x000D_
4 - 0_x000D_
5 - 0_x000D_
6 - 4,300</t>
        </r>
      </text>
    </comment>
    <comment ref="I52" authorId="0" shapeId="0" xr:uid="{B7461185-0EF2-4232-8794-64665CCFB86E}">
      <text>
        <r>
          <rPr>
            <sz val="10"/>
            <color indexed="81"/>
            <rFont val="Arial"/>
            <family val="2"/>
          </rPr>
          <t>1 - 4,300_x000D_
2 - 4,300_x000D_
3 - 4,300_x000D_
4 - 4,300_x000D_
5 - 4,300_x000D_
6 - 4,300</t>
        </r>
      </text>
    </comment>
    <comment ref="L52" authorId="0" shapeId="0" xr:uid="{534B6A61-6018-4B23-AB83-00174042F821}">
      <text>
        <r>
          <rPr>
            <sz val="10"/>
            <color indexed="81"/>
            <rFont val="Arial"/>
            <family val="2"/>
          </rPr>
          <t>1 - 0_x000D_
2 - 0_x000D_
3 - 1,313_x000D_
4 - 0_x000D_
5 - 0_x000D_
6 - 1,313</t>
        </r>
      </text>
    </comment>
    <comment ref="M52" authorId="0" shapeId="0" xr:uid="{081EE44A-9EB3-429F-B1B3-ED703BB28F34}">
      <text>
        <r>
          <rPr>
            <sz val="10"/>
            <color indexed="81"/>
            <rFont val="Arial"/>
            <family val="2"/>
          </rPr>
          <t>1 - 1,313_x000D_
2 - 1,313_x000D_
3 - 1,313_x000D_
4 - 1,313_x000D_
5 - 1,313_x000D_
6 - 1,313</t>
        </r>
      </text>
    </comment>
    <comment ref="E53" authorId="0" shapeId="0" xr:uid="{6BCA8D68-0FDD-4756-8A61-C51E6641B1E1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F53" authorId="0" shapeId="0" xr:uid="{DFB0AB8C-EC49-476C-A593-36B202F2BB0C}">
      <text>
        <r>
          <rPr>
            <sz val="10"/>
            <color indexed="81"/>
            <rFont val="Arial"/>
            <family val="2"/>
          </rPr>
          <t>1 - 0_x000D_
2 - 0_x000D_
3 - 3,968,669_x000D_
4 - 0_x000D_
5 - 0_x000D_
6 - 3,930,346</t>
        </r>
      </text>
    </comment>
    <comment ref="I53" authorId="0" shapeId="0" xr:uid="{B2337220-FA11-46EE-9F81-7AB1B310D396}">
      <text>
        <r>
          <rPr>
            <sz val="10"/>
            <color indexed="81"/>
            <rFont val="Arial"/>
            <family val="2"/>
          </rPr>
          <t>1 - 3,968,669_x000D_
2 - 3,968,669_x000D_
3 - 3,968,669_x000D_
4 - 3,933,557_x000D_
5 - 3,930,346_x000D_
6 - 3,930,346</t>
        </r>
      </text>
    </comment>
    <comment ref="L53" authorId="0" shapeId="0" xr:uid="{E2A7EA22-7960-4D5B-825F-C6B2A1C9AD19}">
      <text>
        <r>
          <rPr>
            <sz val="10"/>
            <color indexed="81"/>
            <rFont val="Arial"/>
            <family val="2"/>
          </rPr>
          <t>1 - 0_x000D_
2 - 0_x000D_
3 - 3,813,669_x000D_
4 - 0_x000D_
5 - 0_x000D_
6 - 3,810,346</t>
        </r>
      </text>
    </comment>
    <comment ref="M53" authorId="0" shapeId="0" xr:uid="{63E535DC-B18C-4530-9C50-5F58266E21E2}">
      <text>
        <r>
          <rPr>
            <sz val="10"/>
            <color indexed="81"/>
            <rFont val="Arial"/>
            <family val="2"/>
          </rPr>
          <t>1 - 3,803,669_x000D_
2 - 3,813,669_x000D_
3 - 3,813,669_x000D_
4 - 3,788,557_x000D_
5 - 3,805,346_x000D_
6 - 3,810,346</t>
        </r>
      </text>
    </comment>
    <comment ref="F54" authorId="0" shapeId="0" xr:uid="{D96D91D2-67A5-423E-AAFC-E5B67478B622}">
      <text>
        <r>
          <rPr>
            <sz val="10"/>
            <color indexed="81"/>
            <rFont val="Arial"/>
            <family val="2"/>
          </rPr>
          <t>1 - 0_x000D_
2 - 0_x000D_
3 - 110,661_x000D_
4 - 0_x000D_
5 - 0_x000D_
6 - 110,661</t>
        </r>
      </text>
    </comment>
    <comment ref="I54" authorId="0" shapeId="0" xr:uid="{2D45A268-F5EE-49CC-8729-9B3204D90988}">
      <text>
        <r>
          <rPr>
            <sz val="10"/>
            <color indexed="81"/>
            <rFont val="Arial"/>
            <family val="2"/>
          </rPr>
          <t>1 - 110,661_x000D_
2 - 110,661_x000D_
3 - 110,661_x000D_
4 - 110,661_x000D_
5 - 110,661_x000D_
6 - 110,661</t>
        </r>
      </text>
    </comment>
    <comment ref="L54" authorId="0" shapeId="0" xr:uid="{5642D193-D23E-4847-BAFF-322581572F08}">
      <text>
        <r>
          <rPr>
            <sz val="10"/>
            <color indexed="81"/>
            <rFont val="Arial"/>
            <family val="2"/>
          </rPr>
          <t>1 - 0_x000D_
2 - 0_x000D_
3 - 94,483_x000D_
4 - 0_x000D_
5 - 0_x000D_
6 - 86,308</t>
        </r>
      </text>
    </comment>
    <comment ref="M54" authorId="0" shapeId="0" xr:uid="{4B5A19FF-4B91-419F-BF63-F2311789F996}">
      <text>
        <r>
          <rPr>
            <sz val="10"/>
            <color indexed="81"/>
            <rFont val="Arial"/>
            <family val="2"/>
          </rPr>
          <t>1 - 94,483_x000D_
2 - 94,483_x000D_
3 - 94,483_x000D_
4 - 88,845_x000D_
5 - 88,845_x000D_
6 - 86,308</t>
        </r>
      </text>
    </comment>
    <comment ref="I55" authorId="0" shapeId="0" xr:uid="{E1A4CE35-FDA9-4290-B920-16CE5B3F5B57}">
      <text>
        <r>
          <rPr>
            <sz val="10"/>
            <color indexed="81"/>
            <rFont val="Arial"/>
            <family val="2"/>
          </rPr>
          <t>1 - 18,201_x000D_
2 - 18,201_x000D_
3 - 0_x000D_
4 - 0_x000D_
5 - 0_x000D_
6 - 0</t>
        </r>
      </text>
    </comment>
    <comment ref="M55" authorId="0" shapeId="0" xr:uid="{D1EB04B7-530A-4880-9995-D2B8A6FA91DC}">
      <text>
        <r>
          <rPr>
            <sz val="10"/>
            <color indexed="81"/>
            <rFont val="Arial"/>
            <family val="2"/>
          </rPr>
          <t>1 - 16,467_x000D_
2 - 16,467_x000D_
3 - 0_x000D_
4 - 0_x000D_
5 - 0_x000D_
6 - 0</t>
        </r>
      </text>
    </comment>
    <comment ref="F56" authorId="0" shapeId="0" xr:uid="{DE8024EF-20EB-452B-8A79-7E2559B47845}">
      <text>
        <r>
          <rPr>
            <sz val="10"/>
            <color indexed="81"/>
            <rFont val="Arial"/>
            <family val="2"/>
          </rPr>
          <t>1 - 0_x000D_
2 - 0_x000D_
3 - 427,465_x000D_
4 - 0_x000D_
5 - 0_x000D_
6 - 427,465</t>
        </r>
      </text>
    </comment>
    <comment ref="I56" authorId="0" shapeId="0" xr:uid="{8781B172-E79A-4C77-8BCF-2CE4FEC29D6F}">
      <text>
        <r>
          <rPr>
            <sz val="10"/>
            <color indexed="81"/>
            <rFont val="Arial"/>
            <family val="2"/>
          </rPr>
          <t>1 - 427,465_x000D_
2 - 427,465_x000D_
3 - 427,465_x000D_
4 - 427,465_x000D_
5 - 427,465_x000D_
6 - 427,465</t>
        </r>
      </text>
    </comment>
    <comment ref="L56" authorId="0" shapeId="0" xr:uid="{38E3528A-204D-4E47-8A47-908854AFACC9}">
      <text>
        <r>
          <rPr>
            <sz val="10"/>
            <color indexed="81"/>
            <rFont val="Arial"/>
            <family val="2"/>
          </rPr>
          <t>1 - 0_x000D_
2 - 0_x000D_
3 - 368,815_x000D_
4 - 0_x000D_
5 - 0_x000D_
6 - 368,815</t>
        </r>
      </text>
    </comment>
    <comment ref="M56" authorId="0" shapeId="0" xr:uid="{AB32ADD5-40B1-4D4B-BABF-5285CEDC0D0C}">
      <text>
        <r>
          <rPr>
            <sz val="10"/>
            <color indexed="81"/>
            <rFont val="Arial"/>
            <family val="2"/>
          </rPr>
          <t>1 - 368,815_x000D_
2 - 368,815_x000D_
3 - 368,815_x000D_
4 - 368,815_x000D_
5 - 368,815_x000D_
6 - 368,815</t>
        </r>
      </text>
    </comment>
    <comment ref="E57" authorId="0" shapeId="0" xr:uid="{A44F424D-5EF6-4DEA-A622-EEC3C5E10AE7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  <comment ref="F57" authorId="0" shapeId="0" xr:uid="{1D7C288C-0DEE-41DE-A66A-A9D65858922B}">
      <text>
        <r>
          <rPr>
            <sz val="10"/>
            <color indexed="81"/>
            <rFont val="Arial"/>
            <family val="2"/>
          </rPr>
          <t>1 - 0_x000D_
2 - 0_x000D_
3 - 175,885_x000D_
4 - 0_x000D_
5 - 0_x000D_
6 - 175,885</t>
        </r>
      </text>
    </comment>
    <comment ref="I57" authorId="0" shapeId="0" xr:uid="{229AD76C-4925-47BE-8257-216B7C4774A9}">
      <text>
        <r>
          <rPr>
            <sz val="10"/>
            <color indexed="81"/>
            <rFont val="Arial"/>
            <family val="2"/>
          </rPr>
          <t>1 - 175,885_x000D_
2 - 175,885_x000D_
3 - 175,885_x000D_
4 - 175,885_x000D_
5 - 175,885_x000D_
6 - 175,885</t>
        </r>
      </text>
    </comment>
    <comment ref="L57" authorId="0" shapeId="0" xr:uid="{BA2D79A8-A028-4ED8-853E-778104EE2372}">
      <text>
        <r>
          <rPr>
            <sz val="10"/>
            <color indexed="81"/>
            <rFont val="Arial"/>
            <family val="2"/>
          </rPr>
          <t>1 - 0_x000D_
2 - 0_x000D_
3 - 119,186_x000D_
4 - 0_x000D_
5 - 0_x000D_
6 - 119,186</t>
        </r>
      </text>
    </comment>
    <comment ref="M57" authorId="0" shapeId="0" xr:uid="{0F6E4188-E130-4475-B411-33F4132666B5}">
      <text>
        <r>
          <rPr>
            <sz val="10"/>
            <color indexed="81"/>
            <rFont val="Arial"/>
            <family val="2"/>
          </rPr>
          <t>1 - 119,186_x000D_
2 - 119,186_x000D_
3 - 119,186_x000D_
4 - 119,186_x000D_
5 - 119,186_x000D_
6 - 119,186</t>
        </r>
      </text>
    </comment>
    <comment ref="E58" authorId="0" shapeId="0" xr:uid="{58AC79F4-39F1-4432-B22C-AD13C93DB153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F58" authorId="0" shapeId="0" xr:uid="{77F31AF9-04AB-47BB-8EB5-977B02E32515}">
      <text>
        <r>
          <rPr>
            <sz val="10"/>
            <color indexed="81"/>
            <rFont val="Arial"/>
            <family val="2"/>
          </rPr>
          <t>1 - 0_x000D_
2 - 0_x000D_
3 - 1,282,279_x000D_
4 - 0_x000D_
5 - 0_x000D_
6 - 1,213,797</t>
        </r>
      </text>
    </comment>
    <comment ref="I58" authorId="0" shapeId="0" xr:uid="{A6936712-7B73-41E2-8466-53C485B6E115}">
      <text>
        <r>
          <rPr>
            <sz val="10"/>
            <color indexed="81"/>
            <rFont val="Arial"/>
            <family val="2"/>
          </rPr>
          <t>1 - 1,282,279_x000D_
2 - 1,282,279_x000D_
3 - 1,282,279_x000D_
4 - 1,251,279_x000D_
5 - 1,252,000_x000D_
6 - 1,213,797</t>
        </r>
      </text>
    </comment>
    <comment ref="L58" authorId="0" shapeId="0" xr:uid="{B7972CFF-6355-4A23-B763-FF5F86E51AC0}">
      <text>
        <r>
          <rPr>
            <sz val="10"/>
            <color indexed="81"/>
            <rFont val="Arial"/>
            <family val="2"/>
          </rPr>
          <t>1 - 0_x000D_
2 - 0_x000D_
3 - 1,096,279_x000D_
4 - 0_x000D_
5 - 0_x000D_
6 - 1,078,797</t>
        </r>
      </text>
    </comment>
    <comment ref="M58" authorId="0" shapeId="0" xr:uid="{1C43A1D3-F388-48E2-89A0-B9670850AF0B}">
      <text>
        <r>
          <rPr>
            <sz val="10"/>
            <color indexed="81"/>
            <rFont val="Arial"/>
            <family val="2"/>
          </rPr>
          <t>1 - 1,094,948_x000D_
2 - 1,094,757_x000D_
3 - 1,096,279_x000D_
4 - 1,081,279_x000D_
5 - 1,082,000_x000D_
6 - 1,078,797</t>
        </r>
      </text>
    </comment>
    <comment ref="E59" authorId="0" shapeId="0" xr:uid="{782928C7-B203-496A-A759-86FC2DFBE5B2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F59" authorId="0" shapeId="0" xr:uid="{C5DEFA8C-A64E-440F-9698-7F3FFA453E30}">
      <text>
        <r>
          <rPr>
            <sz val="10"/>
            <color indexed="81"/>
            <rFont val="Arial"/>
            <family val="2"/>
          </rPr>
          <t>1 - 0_x000D_
2 - 0_x000D_
3 - 199,162_x000D_
4 - 0_x000D_
5 - 0_x000D_
6 - 199,162</t>
        </r>
      </text>
    </comment>
    <comment ref="I59" authorId="0" shapeId="0" xr:uid="{C80D707D-9654-45E2-A8E1-0108D02E63EF}">
      <text>
        <r>
          <rPr>
            <sz val="10"/>
            <color indexed="81"/>
            <rFont val="Arial"/>
            <family val="2"/>
          </rPr>
          <t>1 - 199,162_x000D_
2 - 199,162_x000D_
3 - 199,162_x000D_
4 - 199,162_x000D_
5 - 199,162_x000D_
6 - 199,162</t>
        </r>
      </text>
    </comment>
    <comment ref="L59" authorId="0" shapeId="0" xr:uid="{CB0E6FB7-C1E0-40F1-ACDF-73DFE3E485AA}">
      <text>
        <r>
          <rPr>
            <sz val="10"/>
            <color indexed="81"/>
            <rFont val="Arial"/>
            <family val="2"/>
          </rPr>
          <t>1 - 0_x000D_
2 - 0_x000D_
3 - 124,146_x000D_
4 - 0_x000D_
5 - 0_x000D_
6 - 124,146</t>
        </r>
      </text>
    </comment>
    <comment ref="M59" authorId="0" shapeId="0" xr:uid="{7011FC35-A5C4-495A-8701-EBBBE8679EBB}">
      <text>
        <r>
          <rPr>
            <sz val="10"/>
            <color indexed="81"/>
            <rFont val="Arial"/>
            <family val="2"/>
          </rPr>
          <t>1 - 124,146_x000D_
2 - 124,146_x000D_
3 - 124,146_x000D_
4 - 124,146_x000D_
5 - 124,146_x000D_
6 - 124,146</t>
        </r>
      </text>
    </comment>
    <comment ref="F60" authorId="0" shapeId="0" xr:uid="{5497A9B8-B2B8-4298-BBD1-56F63FF0AA64}">
      <text>
        <r>
          <rPr>
            <sz val="10"/>
            <color indexed="81"/>
            <rFont val="Arial"/>
            <family val="2"/>
          </rPr>
          <t>1 - 0_x000D_
2 - 0_x000D_
3 - 7,100_x000D_
4 - 0_x000D_
5 - 0_x000D_
6 - 7,100</t>
        </r>
      </text>
    </comment>
    <comment ref="I60" authorId="0" shapeId="0" xr:uid="{93F92619-1471-4097-87F4-FC6819269638}">
      <text>
        <r>
          <rPr>
            <sz val="10"/>
            <color indexed="81"/>
            <rFont val="Arial"/>
            <family val="2"/>
          </rPr>
          <t>1 - 7,100_x000D_
2 - 7,100_x000D_
3 - 7,100_x000D_
4 - 7,100_x000D_
5 - 7,100_x000D_
6 - 7,100</t>
        </r>
      </text>
    </comment>
    <comment ref="L60" authorId="0" shapeId="0" xr:uid="{80C36D17-A092-4394-8757-7DE26CEB85B3}">
      <text>
        <r>
          <rPr>
            <sz val="10"/>
            <color indexed="81"/>
            <rFont val="Arial"/>
            <family val="2"/>
          </rPr>
          <t>1 - 0_x000D_
2 - 0_x000D_
3 - 3,228_x000D_
4 - 0_x000D_
5 - 0_x000D_
6 - 3,228</t>
        </r>
      </text>
    </comment>
    <comment ref="M60" authorId="0" shapeId="0" xr:uid="{D6DEE30F-C02D-4D2E-84DD-8BE7D8F3B753}">
      <text>
        <r>
          <rPr>
            <sz val="10"/>
            <color indexed="81"/>
            <rFont val="Arial"/>
            <family val="2"/>
          </rPr>
          <t>1 - 3,228_x000D_
2 - 3,228_x000D_
3 - 3,228_x000D_
4 - 3,228_x000D_
5 - 3,228_x000D_
6 - 3,228</t>
        </r>
      </text>
    </comment>
    <comment ref="F61" authorId="0" shapeId="0" xr:uid="{3D72F514-D5B4-400E-BEA6-99F8723D1A5D}">
      <text>
        <r>
          <rPr>
            <sz val="10"/>
            <color indexed="81"/>
            <rFont val="Arial"/>
            <family val="2"/>
          </rPr>
          <t>1 - 0_x000D_
2 - 0_x000D_
3 - 290,129_x000D_
4 - 0_x000D_
5 - 0_x000D_
6 - 290,129</t>
        </r>
      </text>
    </comment>
    <comment ref="I61" authorId="0" shapeId="0" xr:uid="{021F5D9E-0BAF-46F5-ACCE-963DA1A8FBEC}">
      <text>
        <r>
          <rPr>
            <sz val="10"/>
            <color indexed="81"/>
            <rFont val="Arial"/>
            <family val="2"/>
          </rPr>
          <t>1 - 290,129_x000D_
2 - 290,129_x000D_
3 - 290,129_x000D_
4 - 290,129_x000D_
5 - 290,129_x000D_
6 - 290,129</t>
        </r>
      </text>
    </comment>
    <comment ref="L61" authorId="0" shapeId="0" xr:uid="{614B0DC0-E6E2-46BE-8A0C-BE9FA4962CC7}">
      <text>
        <r>
          <rPr>
            <sz val="10"/>
            <color indexed="81"/>
            <rFont val="Arial"/>
            <family val="2"/>
          </rPr>
          <t>1 - 0_x000D_
2 - 0_x000D_
3 - 197,889_x000D_
4 - 0_x000D_
5 - 0_x000D_
6 - 197,889</t>
        </r>
      </text>
    </comment>
    <comment ref="M61" authorId="0" shapeId="0" xr:uid="{8B114467-C63D-402A-AC33-92A76851377B}">
      <text>
        <r>
          <rPr>
            <sz val="10"/>
            <color indexed="81"/>
            <rFont val="Arial"/>
            <family val="2"/>
          </rPr>
          <t>1 - 197,889_x000D_
2 - 197,889_x000D_
3 - 197,889_x000D_
4 - 197,889_x000D_
5 - 197,889_x000D_
6 - 197,889</t>
        </r>
      </text>
    </comment>
    <comment ref="F62" authorId="0" shapeId="0" xr:uid="{47A77C99-A721-49C9-BC72-1936F29B6C8D}">
      <text>
        <r>
          <rPr>
            <sz val="10"/>
            <color indexed="81"/>
            <rFont val="Arial"/>
            <family val="2"/>
          </rPr>
          <t>1 - 0_x000D_
2 - 0_x000D_
3 - 129,965_x000D_
4 - 0_x000D_
5 - 0_x000D_
6 - 116,194</t>
        </r>
      </text>
    </comment>
    <comment ref="I62" authorId="0" shapeId="0" xr:uid="{BC494C41-A523-4526-A3B7-25D954064644}">
      <text>
        <r>
          <rPr>
            <sz val="10"/>
            <color indexed="81"/>
            <rFont val="Arial"/>
            <family val="2"/>
          </rPr>
          <t>1 - 129,965_x000D_
2 - 129,965_x000D_
3 - 129,965_x000D_
4 - 129,965_x000D_
5 - 129,965_x000D_
6 - 116,194</t>
        </r>
      </text>
    </comment>
    <comment ref="L62" authorId="0" shapeId="0" xr:uid="{F6C1032D-F622-464E-88F0-FF34D0E57FC8}">
      <text>
        <r>
          <rPr>
            <sz val="10"/>
            <color indexed="81"/>
            <rFont val="Arial"/>
            <family val="2"/>
          </rPr>
          <t>1 - 0_x000D_
2 - 0_x000D_
3 - 108,344_x000D_
4 - 0_x000D_
5 - 0_x000D_
6 - 104,443</t>
        </r>
      </text>
    </comment>
    <comment ref="M62" authorId="0" shapeId="0" xr:uid="{46B2E4A6-8BEC-4E43-A350-110B0734DDCB}">
      <text>
        <r>
          <rPr>
            <sz val="10"/>
            <color indexed="81"/>
            <rFont val="Arial"/>
            <family val="2"/>
          </rPr>
          <t>1 - 120,319_x000D_
2 - 107,625_x000D_
3 - 108,344_x000D_
4 - 107,625_x000D_
5 - 106,711_x000D_
6 - 104,443</t>
        </r>
      </text>
    </comment>
    <comment ref="F63" authorId="0" shapeId="0" xr:uid="{7C660C31-A75C-43D1-A49F-92239C83BC36}">
      <text>
        <r>
          <rPr>
            <sz val="10"/>
            <color indexed="81"/>
            <rFont val="Arial"/>
            <family val="2"/>
          </rPr>
          <t>1 - 0_x000D_
2 - 0_x000D_
3 - 153,299_x000D_
4 - 0_x000D_
5 - 0_x000D_
6 - 153,299</t>
        </r>
      </text>
    </comment>
    <comment ref="I63" authorId="0" shapeId="0" xr:uid="{70F4B654-60CE-495E-BBE0-B2CD610AFE5F}">
      <text>
        <r>
          <rPr>
            <sz val="10"/>
            <color indexed="81"/>
            <rFont val="Arial"/>
            <family val="2"/>
          </rPr>
          <t>1 - 153,299_x000D_
2 - 153,299_x000D_
3 - 153,299_x000D_
4 - 153,299_x000D_
5 - 153,299_x000D_
6 - 153,299</t>
        </r>
      </text>
    </comment>
    <comment ref="L63" authorId="0" shapeId="0" xr:uid="{88D556E1-9E2A-41D9-A082-2C83FA0607FB}">
      <text>
        <r>
          <rPr>
            <sz val="10"/>
            <color indexed="81"/>
            <rFont val="Arial"/>
            <family val="2"/>
          </rPr>
          <t>1 - 0_x000D_
2 - 0_x000D_
3 - 136,808_x000D_
4 - 0_x000D_
5 - 0_x000D_
6 - 136,808</t>
        </r>
      </text>
    </comment>
    <comment ref="M63" authorId="0" shapeId="0" xr:uid="{27DF7E62-48B7-4170-B147-62A85231BC3F}">
      <text>
        <r>
          <rPr>
            <sz val="10"/>
            <color indexed="81"/>
            <rFont val="Arial"/>
            <family val="2"/>
          </rPr>
          <t>1 - 136,808_x000D_
2 - 136,808_x000D_
3 - 136,808_x000D_
4 - 136,808_x000D_
5 - 136,808_x000D_
6 - 136,808</t>
        </r>
      </text>
    </comment>
    <comment ref="F64" authorId="0" shapeId="0" xr:uid="{02B22A53-83C1-4014-9C66-A67AB1A3B619}">
      <text>
        <r>
          <rPr>
            <sz val="10"/>
            <color indexed="81"/>
            <rFont val="Arial"/>
            <family val="2"/>
          </rPr>
          <t>1 - 0_x000D_
2 - 0_x000D_
3 - 2,008_x000D_
4 - 0_x000D_
5 - 0_x000D_
6 - 2,008</t>
        </r>
      </text>
    </comment>
    <comment ref="I64" authorId="0" shapeId="0" xr:uid="{9B694C83-F335-4F42-980C-0EA65B39D158}">
      <text>
        <r>
          <rPr>
            <sz val="10"/>
            <color indexed="81"/>
            <rFont val="Arial"/>
            <family val="2"/>
          </rPr>
          <t>1 - 2,008_x000D_
2 - 2,008_x000D_
3 - 2,008_x000D_
4 - 2,008_x000D_
5 - 2,008_x000D_
6 - 2,008</t>
        </r>
      </text>
    </comment>
    <comment ref="L64" authorId="0" shapeId="0" xr:uid="{EC8043F4-C65A-49CF-8E81-76FF730FAE25}">
      <text>
        <r>
          <rPr>
            <sz val="10"/>
            <color indexed="81"/>
            <rFont val="Arial"/>
            <family val="2"/>
          </rPr>
          <t>1 - 0_x000D_
2 - 0_x000D_
3 - 1,118_x000D_
4 - 0_x000D_
5 - 0_x000D_
6 - 1,118</t>
        </r>
      </text>
    </comment>
    <comment ref="M64" authorId="0" shapeId="0" xr:uid="{B906032C-B031-4AD2-8DCD-CA56FB3B4D55}">
      <text>
        <r>
          <rPr>
            <sz val="10"/>
            <color indexed="81"/>
            <rFont val="Arial"/>
            <family val="2"/>
          </rPr>
          <t>1 - 1,118_x000D_
2 - 1,118_x000D_
3 - 1,118_x000D_
4 - 1,118_x000D_
5 - 1,118_x000D_
6 - 1,118</t>
        </r>
      </text>
    </comment>
    <comment ref="F65" authorId="0" shapeId="0" xr:uid="{CCCC4ED4-CFF6-4EBF-8218-1DDC3E8EC257}">
      <text>
        <r>
          <rPr>
            <sz val="10"/>
            <color indexed="81"/>
            <rFont val="Arial"/>
            <family val="2"/>
          </rPr>
          <t>1 - 0_x000D_
2 - 0_x000D_
3 - 9,571_x000D_
4 - 0_x000D_
5 - 0_x000D_
6 - 9,571</t>
        </r>
      </text>
    </comment>
    <comment ref="I65" authorId="0" shapeId="0" xr:uid="{C0F453CB-FA71-4BE5-B1F1-635BF121F35E}">
      <text>
        <r>
          <rPr>
            <sz val="10"/>
            <color indexed="81"/>
            <rFont val="Arial"/>
            <family val="2"/>
          </rPr>
          <t>1 - 9,571_x000D_
2 - 9,571_x000D_
3 - 9,571_x000D_
4 - 9,571_x000D_
5 - 9,571_x000D_
6 - 9,571</t>
        </r>
      </text>
    </comment>
    <comment ref="L65" authorId="0" shapeId="0" xr:uid="{9907BA1B-BEF2-44BD-A2E8-2A657646C9D8}">
      <text>
        <r>
          <rPr>
            <sz val="10"/>
            <color indexed="81"/>
            <rFont val="Arial"/>
            <family val="2"/>
          </rPr>
          <t>1 - 0_x000D_
2 - 0_x000D_
3 - 8,231_x000D_
4 - 0_x000D_
5 - 0_x000D_
6 - 8,231</t>
        </r>
      </text>
    </comment>
    <comment ref="M65" authorId="0" shapeId="0" xr:uid="{E14EACB2-5079-4491-826D-973FCEC8BFBE}">
      <text>
        <r>
          <rPr>
            <sz val="10"/>
            <color indexed="81"/>
            <rFont val="Arial"/>
            <family val="2"/>
          </rPr>
          <t>1 - 8,231_x000D_
2 - 8,231_x000D_
3 - 8,231_x000D_
4 - 8,231_x000D_
5 - 8,231_x000D_
6 - 8,231</t>
        </r>
      </text>
    </comment>
    <comment ref="F66" authorId="0" shapeId="0" xr:uid="{12CB207B-F869-4335-9497-83550C2BAD96}">
      <text>
        <r>
          <rPr>
            <sz val="10"/>
            <color indexed="81"/>
            <rFont val="Arial"/>
            <family val="2"/>
          </rPr>
          <t>1 - 0_x000D_
2 - 0_x000D_
3 - 2,806_x000D_
4 - 0_x000D_
5 - 0_x000D_
6 - 2,806</t>
        </r>
      </text>
    </comment>
    <comment ref="I66" authorId="0" shapeId="0" xr:uid="{AE55CCCE-BB01-434A-B82E-FBBA23946EB8}">
      <text>
        <r>
          <rPr>
            <sz val="10"/>
            <color indexed="81"/>
            <rFont val="Arial"/>
            <family val="2"/>
          </rPr>
          <t>1 - 2,806_x000D_
2 - 2,806_x000D_
3 - 2,806_x000D_
4 - 2,806_x000D_
5 - 2,806_x000D_
6 - 2,806</t>
        </r>
      </text>
    </comment>
    <comment ref="L66" authorId="0" shapeId="0" xr:uid="{C0D51096-82CE-41E0-B682-83A31F226A39}">
      <text>
        <r>
          <rPr>
            <sz val="10"/>
            <color indexed="81"/>
            <rFont val="Arial"/>
            <family val="2"/>
          </rPr>
          <t>1 - 0_x000D_
2 - 0_x000D_
3 - 1,815_x000D_
4 - 0_x000D_
5 - 0_x000D_
6 - 1,815</t>
        </r>
      </text>
    </comment>
    <comment ref="M66" authorId="0" shapeId="0" xr:uid="{9F561ED3-6B4D-400F-94B2-5BD84F27AF40}">
      <text>
        <r>
          <rPr>
            <sz val="10"/>
            <color indexed="81"/>
            <rFont val="Arial"/>
            <family val="2"/>
          </rPr>
          <t>1 - 1,815_x000D_
2 - 1,815_x000D_
3 - 1,815_x000D_
4 - 1,815_x000D_
5 - 1,815_x000D_
6 - 1,815</t>
        </r>
      </text>
    </comment>
    <comment ref="F67" authorId="0" shapeId="0" xr:uid="{380BE9DC-3FE1-4385-A2E3-CF76D934BB64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I67" authorId="0" shapeId="0" xr:uid="{98CD819D-AFAA-46D3-823F-1EDB16B7553D}">
      <text>
        <r>
          <rPr>
            <sz val="10"/>
            <color indexed="81"/>
            <rFont val="Arial"/>
            <family val="2"/>
          </rPr>
          <t>1 - 1,760_x000D_
2 - 1,760_x000D_
3 - 1,760_x000D_
4 - 1,760_x000D_
5 - 1,760_x000D_
6 - 1,760</t>
        </r>
      </text>
    </comment>
    <comment ref="L67" authorId="0" shapeId="0" xr:uid="{C48BBA3D-24C7-4BCE-8688-8282ADC31074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M67" authorId="0" shapeId="0" xr:uid="{DE5CFF6A-747E-40FB-9D82-7D4775D0D40E}">
      <text>
        <r>
          <rPr>
            <sz val="10"/>
            <color indexed="81"/>
            <rFont val="Arial"/>
            <family val="2"/>
          </rPr>
          <t>1 - 890_x000D_
2 - 890_x000D_
3 - 890_x000D_
4 - 890_x000D_
5 - 890_x000D_
6 - 890</t>
        </r>
      </text>
    </comment>
    <comment ref="F68" authorId="0" shapeId="0" xr:uid="{06C17042-AD92-4E41-BACF-32E0B3271BBA}">
      <text>
        <r>
          <rPr>
            <sz val="10"/>
            <color indexed="81"/>
            <rFont val="Arial"/>
            <family val="2"/>
          </rPr>
          <t>1 - 0_x000D_
2 - 0_x000D_
3 - 1,147,640_x000D_
4 - 0_x000D_
5 - 0_x000D_
6 - 1,147,640</t>
        </r>
      </text>
    </comment>
    <comment ref="I68" authorId="0" shapeId="0" xr:uid="{C4DE51B1-842E-4E39-9908-9C09D5FC1140}">
      <text>
        <r>
          <rPr>
            <sz val="10"/>
            <color indexed="81"/>
            <rFont val="Arial"/>
            <family val="2"/>
          </rPr>
          <t>1 - 1,147,640_x000D_
2 - 1,147,640_x000D_
3 - 1,147,640_x000D_
4 - 1,147,640_x000D_
5 - 1,147,640_x000D_
6 - 1,147,640</t>
        </r>
      </text>
    </comment>
    <comment ref="L68" authorId="0" shapeId="0" xr:uid="{CED54239-12EE-45DE-938A-98369AD91768}">
      <text>
        <r>
          <rPr>
            <sz val="10"/>
            <color indexed="81"/>
            <rFont val="Arial"/>
            <family val="2"/>
          </rPr>
          <t>1 - 0_x000D_
2 - 0_x000D_
3 - 1,126,640_x000D_
4 - 0_x000D_
5 - 0_x000D_
6 - 1,122,640</t>
        </r>
      </text>
    </comment>
    <comment ref="M68" authorId="0" shapeId="0" xr:uid="{E22BD843-6E86-42D4-A45F-0F54706B6C5E}">
      <text>
        <r>
          <rPr>
            <sz val="10"/>
            <color indexed="81"/>
            <rFont val="Arial"/>
            <family val="2"/>
          </rPr>
          <t>1 - 1,125,400_x000D_
2 - 1,125,400_x000D_
3 - 1,126,640_x000D_
4 - 1,122,640_x000D_
5 - 1,122,640_x000D_
6 - 1,122,640</t>
        </r>
      </text>
    </comment>
    <comment ref="F69" authorId="0" shapeId="0" xr:uid="{34F912F8-8086-4FBC-BE03-A9BF88D9EBD7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I69" authorId="0" shapeId="0" xr:uid="{233D995F-E3A5-4C36-8FD1-EEBFCB81C032}">
      <text>
        <r>
          <rPr>
            <sz val="10"/>
            <color indexed="81"/>
            <rFont val="Arial"/>
            <family val="2"/>
          </rPr>
          <t>1 - 1,856_x000D_
2 - 1,856_x000D_
3 - 1,856_x000D_
4 - 1,856_x000D_
5 - 1,856_x000D_
6 - 1,856</t>
        </r>
      </text>
    </comment>
    <comment ref="L69" authorId="0" shapeId="0" xr:uid="{381DCC92-1B46-4BEE-9236-0C7B99195D03}">
      <text>
        <r>
          <rPr>
            <sz val="10"/>
            <color indexed="81"/>
            <rFont val="Arial"/>
            <family val="2"/>
          </rPr>
          <t>1 - 0_x000D_
2 - 0_x000D_
3 - 1,145_x000D_
4 - 0_x000D_
5 - 0_x000D_
6 - 1,145</t>
        </r>
      </text>
    </comment>
    <comment ref="M69" authorId="0" shapeId="0" xr:uid="{90B484D8-69C4-44F0-9974-87798B12BE46}">
      <text>
        <r>
          <rPr>
            <sz val="10"/>
            <color indexed="81"/>
            <rFont val="Arial"/>
            <family val="2"/>
          </rPr>
          <t>1 - 1,145_x000D_
2 - 1,145_x000D_
3 - 1,145_x000D_
4 - 1,145_x000D_
5 - 1,145_x000D_
6 - 1,145</t>
        </r>
      </text>
    </comment>
    <comment ref="F70" authorId="0" shapeId="0" xr:uid="{BB8513FC-5AE4-4E2D-AE30-881851862B18}">
      <text>
        <r>
          <rPr>
            <sz val="10"/>
            <color indexed="81"/>
            <rFont val="Arial"/>
            <family val="2"/>
          </rPr>
          <t>1 - 0_x000D_
2 - 0_x000D_
3 - 108,668_x000D_
4 - 0_x000D_
5 - 0_x000D_
6 - 108,668</t>
        </r>
      </text>
    </comment>
    <comment ref="I70" authorId="0" shapeId="0" xr:uid="{BB22AABE-C2A9-4B40-BCB0-C10B8643C3C5}">
      <text>
        <r>
          <rPr>
            <sz val="10"/>
            <color indexed="81"/>
            <rFont val="Arial"/>
            <family val="2"/>
          </rPr>
          <t>1 - 108,668_x000D_
2 - 108,668_x000D_
3 - 108,668_x000D_
4 - 108,668_x000D_
5 - 108,668_x000D_
6 - 108,668</t>
        </r>
      </text>
    </comment>
    <comment ref="L70" authorId="0" shapeId="0" xr:uid="{546CFDFD-FBB1-4304-BB63-A51C480B4974}">
      <text>
        <r>
          <rPr>
            <sz val="10"/>
            <color indexed="81"/>
            <rFont val="Arial"/>
            <family val="2"/>
          </rPr>
          <t>1 - 0_x000D_
2 - 0_x000D_
3 - 107,075_x000D_
4 - 0_x000D_
5 - 0_x000D_
6 - 100,592</t>
        </r>
      </text>
    </comment>
    <comment ref="M70" authorId="0" shapeId="0" xr:uid="{14101346-CF9C-423A-B871-3F7D97607B52}">
      <text>
        <r>
          <rPr>
            <sz val="10"/>
            <color indexed="81"/>
            <rFont val="Arial"/>
            <family val="2"/>
          </rPr>
          <t>1 - 107,075_x000D_
2 - 107,075_x000D_
3 - 107,075_x000D_
4 - 107,075_x000D_
5 - 100,592_x000D_
6 - 100,592</t>
        </r>
      </text>
    </comment>
    <comment ref="F71" authorId="0" shapeId="0" xr:uid="{123A76D1-744C-4144-9C85-96BCF94C5B86}">
      <text>
        <r>
          <rPr>
            <sz val="10"/>
            <color indexed="81"/>
            <rFont val="Arial"/>
            <family val="2"/>
          </rPr>
          <t>1 - 0_x000D_
2 - 0_x000D_
3 - 425,035_x000D_
4 - 0_x000D_
5 - 0_x000D_
6 - 425,035</t>
        </r>
      </text>
    </comment>
    <comment ref="I71" authorId="0" shapeId="0" xr:uid="{CC9357CF-6661-42CF-BD1B-001E5B83AB51}">
      <text>
        <r>
          <rPr>
            <sz val="10"/>
            <color indexed="81"/>
            <rFont val="Arial"/>
            <family val="2"/>
          </rPr>
          <t>1 - 425,035_x000D_
2 - 425,035_x000D_
3 - 425,035_x000D_
4 - 425,035_x000D_
5 - 425,035_x000D_
6 - 425,035</t>
        </r>
      </text>
    </comment>
    <comment ref="L71" authorId="0" shapeId="0" xr:uid="{D127B601-9026-40E3-917D-C976A8F75EF8}">
      <text>
        <r>
          <rPr>
            <sz val="10"/>
            <color indexed="81"/>
            <rFont val="Arial"/>
            <family val="2"/>
          </rPr>
          <t>1 - 0_x000D_
2 - 0_x000D_
3 - 375,601_x000D_
4 - 0_x000D_
5 - 0_x000D_
6 - 375,601</t>
        </r>
      </text>
    </comment>
    <comment ref="M71" authorId="0" shapeId="0" xr:uid="{D722FBE6-9B59-4239-AF6D-C4893E91D1B7}">
      <text>
        <r>
          <rPr>
            <sz val="10"/>
            <color indexed="81"/>
            <rFont val="Arial"/>
            <family val="2"/>
          </rPr>
          <t>1 - 375,601_x000D_
2 - 375,601_x000D_
3 - 375,601_x000D_
4 - 375,601_x000D_
5 - 375,601_x000D_
6 - 375,601</t>
        </r>
      </text>
    </comment>
    <comment ref="F72" authorId="0" shapeId="0" xr:uid="{442F9589-DE57-4DFE-A52D-B31EEE64113C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I72" authorId="0" shapeId="0" xr:uid="{2C4FA102-3EF6-4823-9F9B-8F5190638EA5}">
      <text>
        <r>
          <rPr>
            <sz val="10"/>
            <color indexed="81"/>
            <rFont val="Arial"/>
            <family val="2"/>
          </rPr>
          <t>1 - 1,856_x000D_
2 - 1,856_x000D_
3 - 1,856_x000D_
4 - 1,856_x000D_
5 - 1,856_x000D_
6 - 1,856</t>
        </r>
      </text>
    </comment>
    <comment ref="L72" authorId="0" shapeId="0" xr:uid="{BB607048-855B-4F80-A59F-B55E38F9E778}">
      <text>
        <r>
          <rPr>
            <sz val="10"/>
            <color indexed="81"/>
            <rFont val="Arial"/>
            <family val="2"/>
          </rPr>
          <t>1 - 0_x000D_
2 - 0_x000D_
3 - 778_x000D_
4 - 0_x000D_
5 - 0_x000D_
6 - 778</t>
        </r>
      </text>
    </comment>
    <comment ref="M72" authorId="0" shapeId="0" xr:uid="{87C82398-9A53-4C8B-BA42-FF8086D6345D}">
      <text>
        <r>
          <rPr>
            <sz val="10"/>
            <color indexed="81"/>
            <rFont val="Arial"/>
            <family val="2"/>
          </rPr>
          <t>1 - 778_x000D_
2 - 778_x000D_
3 - 778_x000D_
4 - 778_x000D_
5 - 778_x000D_
6 - 778</t>
        </r>
      </text>
    </comment>
    <comment ref="F73" authorId="0" shapeId="0" xr:uid="{32DBF1B5-9D0E-4EAF-9494-FD9D3B5407AB}">
      <text>
        <r>
          <rPr>
            <sz val="10"/>
            <color indexed="81"/>
            <rFont val="Arial"/>
            <family val="2"/>
          </rPr>
          <t>1 - 0_x000D_
2 - 0_x000D_
3 - 2,216_x000D_
4 - 0_x000D_
5 - 0_x000D_
6 - 2,216</t>
        </r>
      </text>
    </comment>
    <comment ref="I73" authorId="0" shapeId="0" xr:uid="{A1FC99D6-CD56-4206-ABFC-3052E50AC822}">
      <text>
        <r>
          <rPr>
            <sz val="10"/>
            <color indexed="81"/>
            <rFont val="Arial"/>
            <family val="2"/>
          </rPr>
          <t>1 - 2,216_x000D_
2 - 2,216_x000D_
3 - 2,216_x000D_
4 - 2,216_x000D_
5 - 2,216_x000D_
6 - 2,216</t>
        </r>
      </text>
    </comment>
    <comment ref="L73" authorId="0" shapeId="0" xr:uid="{772E2B6C-8F3F-4CB4-8B02-4E9F99A294AE}">
      <text>
        <r>
          <rPr>
            <sz val="10"/>
            <color indexed="81"/>
            <rFont val="Arial"/>
            <family val="2"/>
          </rPr>
          <t>1 - 0_x000D_
2 - 0_x000D_
3 - 1,263_x000D_
4 - 0_x000D_
5 - 0_x000D_
6 - 1,263</t>
        </r>
      </text>
    </comment>
    <comment ref="M73" authorId="0" shapeId="0" xr:uid="{ECC312D0-21AC-4374-A4BA-2EAA50C0620C}">
      <text>
        <r>
          <rPr>
            <sz val="10"/>
            <color indexed="81"/>
            <rFont val="Arial"/>
            <family val="2"/>
          </rPr>
          <t>1 - 1,263_x000D_
2 - 1,263_x000D_
3 - 1,263_x000D_
4 - 1,263_x000D_
5 - 1,263_x000D_
6 - 1,263</t>
        </r>
      </text>
    </comment>
    <comment ref="F74" authorId="0" shapeId="0" xr:uid="{F310E5A1-69D9-4734-895F-CEFF13A7AC2D}">
      <text>
        <r>
          <rPr>
            <sz val="10"/>
            <color indexed="81"/>
            <rFont val="Arial"/>
            <family val="2"/>
          </rPr>
          <t>1 - 0_x000D_
2 - 0_x000D_
3 - 2,540_x000D_
4 - 0_x000D_
5 - 0_x000D_
6 - 2,540</t>
        </r>
      </text>
    </comment>
    <comment ref="I74" authorId="0" shapeId="0" xr:uid="{3084D2A9-3CC8-4545-8A3C-5CCD4C7E5A2F}">
      <text>
        <r>
          <rPr>
            <sz val="10"/>
            <color indexed="81"/>
            <rFont val="Arial"/>
            <family val="2"/>
          </rPr>
          <t>1 - 2,540_x000D_
2 - 2,540_x000D_
3 - 2,540_x000D_
4 - 2,540_x000D_
5 - 2,540_x000D_
6 - 2,540</t>
        </r>
      </text>
    </comment>
    <comment ref="L74" authorId="0" shapeId="0" xr:uid="{A4047DDA-D38C-4271-B12F-29DA0F7937C6}">
      <text>
        <r>
          <rPr>
            <sz val="10"/>
            <color indexed="81"/>
            <rFont val="Arial"/>
            <family val="2"/>
          </rPr>
          <t>1 - 0_x000D_
2 - 0_x000D_
3 - 1,602_x000D_
4 - 0_x000D_
5 - 0_x000D_
6 - 1,602</t>
        </r>
      </text>
    </comment>
    <comment ref="M74" authorId="0" shapeId="0" xr:uid="{6FDFF01E-7F80-439D-A447-DF79F7B7E77D}">
      <text>
        <r>
          <rPr>
            <sz val="10"/>
            <color indexed="81"/>
            <rFont val="Arial"/>
            <family val="2"/>
          </rPr>
          <t>1 - 1,602_x000D_
2 - 1,602_x000D_
3 - 1,602_x000D_
4 - 1,602_x000D_
5 - 1,602_x000D_
6 - 1,602</t>
        </r>
      </text>
    </comment>
    <comment ref="F75" authorId="0" shapeId="0" xr:uid="{8904AF0A-1BFA-4C5D-A89D-37623FFB15AD}">
      <text>
        <r>
          <rPr>
            <sz val="10"/>
            <color indexed="81"/>
            <rFont val="Arial"/>
            <family val="2"/>
          </rPr>
          <t>1 - 0_x000D_
2 - 0_x000D_
3 - 15,698_x000D_
4 - 0_x000D_
5 - 0_x000D_
6 - 15,698</t>
        </r>
      </text>
    </comment>
    <comment ref="I75" authorId="0" shapeId="0" xr:uid="{EF9F0366-829C-4C48-90D8-1BF185963D94}">
      <text>
        <r>
          <rPr>
            <sz val="10"/>
            <color indexed="81"/>
            <rFont val="Arial"/>
            <family val="2"/>
          </rPr>
          <t>1 - 15,698_x000D_
2 - 15,698_x000D_
3 - 15,698_x000D_
4 - 15,698_x000D_
5 - 15,698_x000D_
6 - 15,698</t>
        </r>
      </text>
    </comment>
    <comment ref="L75" authorId="0" shapeId="0" xr:uid="{C302CC4F-A259-49B5-852F-91C8F40611E2}">
      <text>
        <r>
          <rPr>
            <sz val="10"/>
            <color indexed="81"/>
            <rFont val="Arial"/>
            <family val="2"/>
          </rPr>
          <t>1 - 0_x000D_
2 - 0_x000D_
3 - 13,654_x000D_
4 - 0_x000D_
5 - 0_x000D_
6 - 13,654</t>
        </r>
      </text>
    </comment>
    <comment ref="M75" authorId="0" shapeId="0" xr:uid="{BD57C68B-D0ED-4231-81B4-886E110D1438}">
      <text>
        <r>
          <rPr>
            <sz val="10"/>
            <color indexed="81"/>
            <rFont val="Arial"/>
            <family val="2"/>
          </rPr>
          <t>1 - 13,654_x000D_
2 - 13,654_x000D_
3 - 13,654_x000D_
4 - 13,654_x000D_
5 - 13,654_x000D_
6 - 13,654</t>
        </r>
      </text>
    </comment>
    <comment ref="F76" authorId="0" shapeId="0" xr:uid="{66563CAD-A4EE-4EF2-A0DA-7DEDADADC87E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I76" authorId="0" shapeId="0" xr:uid="{9B998779-C4A6-433B-BEE1-3BEC009B2E5B}">
      <text>
        <r>
          <rPr>
            <sz val="10"/>
            <color indexed="81"/>
            <rFont val="Arial"/>
            <family val="2"/>
          </rPr>
          <t>1 - 1,760_x000D_
2 - 1,760_x000D_
3 - 1,760_x000D_
4 - 1,760_x000D_
5 - 1,760_x000D_
6 - 1,760</t>
        </r>
      </text>
    </comment>
    <comment ref="L76" authorId="0" shapeId="0" xr:uid="{213EEDB2-E2E9-4C75-BFB2-4445E7418836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M76" authorId="0" shapeId="0" xr:uid="{53DA2F7B-A2C8-466F-A298-716A2BC3D566}">
      <text>
        <r>
          <rPr>
            <sz val="10"/>
            <color indexed="81"/>
            <rFont val="Arial"/>
            <family val="2"/>
          </rPr>
          <t>1 - 890_x000D_
2 - 890_x000D_
3 - 890_x000D_
4 - 890_x000D_
5 - 890_x000D_
6 - 890</t>
        </r>
      </text>
    </comment>
    <comment ref="I77" authorId="0" shapeId="0" xr:uid="{71B27FE7-C8C6-4A28-9ECC-68DDFB543D15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77" authorId="0" shapeId="0" xr:uid="{2CECFF4A-8DED-4C2D-B4CE-FF451875AE20}">
      <text>
        <r>
          <rPr>
            <sz val="10"/>
            <color indexed="81"/>
            <rFont val="Arial"/>
            <family val="2"/>
          </rPr>
          <t>1 - 0_x000D_
2 - 0_x000D_
3 - 1,000,984_x000D_
4 - 0_x000D_
5 - 0_x000D_
6 - 622,468</t>
        </r>
      </text>
    </comment>
    <comment ref="M77" authorId="0" shapeId="0" xr:uid="{75A129E9-978A-4856-AB30-36312AE028EC}">
      <text>
        <r>
          <rPr>
            <sz val="10"/>
            <color indexed="81"/>
            <rFont val="Arial"/>
            <family val="2"/>
          </rPr>
          <t>1 - 1,197,387_x000D_
2 - 1,099,954_x000D_
3 - 1,000,984_x000D_
4 - 915,596_x000D_
5 - 769,180_x000D_
6 - 622,468</t>
        </r>
      </text>
    </comment>
    <comment ref="I78" authorId="0" shapeId="0" xr:uid="{2A1E096E-7A0C-400A-A66A-3805A82B0216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78" authorId="0" shapeId="0" xr:uid="{64486510-3D07-469E-9E99-DF2C698C7C88}">
      <text>
        <r>
          <rPr>
            <sz val="10"/>
            <color indexed="81"/>
            <rFont val="Arial"/>
            <family val="2"/>
          </rPr>
          <t>1 - 0_x000D_
2 - 0_x000D_
3 - 462,255_x000D_
4 - 0_x000D_
5 - 0_x000D_
6 - 328,988</t>
        </r>
      </text>
    </comment>
    <comment ref="M78" authorId="0" shapeId="0" xr:uid="{5890B851-E5D5-4FE3-86F5-B62DA4FA592F}">
      <text>
        <r>
          <rPr>
            <sz val="10"/>
            <color indexed="81"/>
            <rFont val="Arial"/>
            <family val="2"/>
          </rPr>
          <t>1 - 549,404_x000D_
2 - 509,755_x000D_
3 - 462,255_x000D_
4 - 421,554_x000D_
5 - 357,955_x000D_
6 - 328,988</t>
        </r>
      </text>
    </comment>
    <comment ref="F79" authorId="0" shapeId="0" xr:uid="{402094DC-9B5D-436C-B5E9-00F0B3F090DE}">
      <text>
        <r>
          <rPr>
            <sz val="10"/>
            <color indexed="81"/>
            <rFont val="Arial"/>
            <family val="2"/>
          </rPr>
          <t>1 - 0_x000D_
2 - 0_x000D_
3 - 32,962_x000D_
4 - 0_x000D_
5 - 0_x000D_
6 - 32,962</t>
        </r>
      </text>
    </comment>
    <comment ref="I79" authorId="0" shapeId="0" xr:uid="{E7AE4243-38A2-49F9-B433-897D67C73113}">
      <text>
        <r>
          <rPr>
            <sz val="10"/>
            <color indexed="81"/>
            <rFont val="Arial"/>
            <family val="2"/>
          </rPr>
          <t>1 - 32,962_x000D_
2 - 32,962_x000D_
3 - 32,962_x000D_
4 - 32,962_x000D_
5 - 32,962_x000D_
6 - 32,962</t>
        </r>
      </text>
    </comment>
    <comment ref="L79" authorId="0" shapeId="0" xr:uid="{BB90000F-F700-4814-9686-A43455342238}">
      <text>
        <r>
          <rPr>
            <sz val="10"/>
            <color indexed="81"/>
            <rFont val="Arial"/>
            <family val="2"/>
          </rPr>
          <t>1 - 0_x000D_
2 - 0_x000D_
3 - 19,986_x000D_
4 - 0_x000D_
5 - 0_x000D_
6 - 19,986</t>
        </r>
      </text>
    </comment>
    <comment ref="M79" authorId="0" shapeId="0" xr:uid="{FBAFAB7D-A65E-4B51-B100-968BE4678FC9}">
      <text>
        <r>
          <rPr>
            <sz val="10"/>
            <color indexed="81"/>
            <rFont val="Arial"/>
            <family val="2"/>
          </rPr>
          <t>1 - 19,986_x000D_
2 - 19,986_x000D_
3 - 19,986_x000D_
4 - 19,986_x000D_
5 - 19,986_x000D_
6 - 19,986</t>
        </r>
      </text>
    </comment>
    <comment ref="F80" authorId="0" shapeId="0" xr:uid="{667D315C-6891-486E-8894-5DBE981CA770}">
      <text>
        <r>
          <rPr>
            <sz val="10"/>
            <color indexed="81"/>
            <rFont val="Arial"/>
            <family val="2"/>
          </rPr>
          <t>1 - 0_x000D_
2 - 0_x000D_
3 - 8,233_x000D_
4 - 0_x000D_
5 - 0_x000D_
6 - 8,233</t>
        </r>
      </text>
    </comment>
    <comment ref="I80" authorId="0" shapeId="0" xr:uid="{8833A5EF-0FF5-45A2-B68A-5BBFEEB463D9}">
      <text>
        <r>
          <rPr>
            <sz val="10"/>
            <color indexed="81"/>
            <rFont val="Arial"/>
            <family val="2"/>
          </rPr>
          <t>1 - 8,233_x000D_
2 - 8,233_x000D_
3 - 8,233_x000D_
4 - 8,233_x000D_
5 - 8,233_x000D_
6 - 8,233</t>
        </r>
      </text>
    </comment>
    <comment ref="L80" authorId="0" shapeId="0" xr:uid="{FD8A5055-FB91-4138-9F22-F55F6AC18D27}">
      <text>
        <r>
          <rPr>
            <sz val="10"/>
            <color indexed="81"/>
            <rFont val="Arial"/>
            <family val="2"/>
          </rPr>
          <t>1 - 0_x000D_
2 - 0_x000D_
3 - 4,545_x000D_
4 - 0_x000D_
5 - 0_x000D_
6 - 4,545</t>
        </r>
      </text>
    </comment>
    <comment ref="M80" authorId="0" shapeId="0" xr:uid="{DA656F55-B973-4A4F-B711-137A893D990D}">
      <text>
        <r>
          <rPr>
            <sz val="10"/>
            <color indexed="81"/>
            <rFont val="Arial"/>
            <family val="2"/>
          </rPr>
          <t>1 - 4,545_x000D_
2 - 4,545_x000D_
3 - 4,545_x000D_
4 - 4,545_x000D_
5 - 4,545_x000D_
6 - 4,545</t>
        </r>
      </text>
    </comment>
    <comment ref="F81" authorId="0" shapeId="0" xr:uid="{8F1573B0-8A79-4DD5-A2A4-74DB5EE88671}">
      <text>
        <r>
          <rPr>
            <sz val="10"/>
            <color indexed="81"/>
            <rFont val="Arial"/>
            <family val="2"/>
          </rPr>
          <t>1 - 0_x000D_
2 - 0_x000D_
3 - 41,680_x000D_
4 - 0_x000D_
5 - 0_x000D_
6 - 41,680</t>
        </r>
      </text>
    </comment>
    <comment ref="I81" authorId="0" shapeId="0" xr:uid="{13EAC98E-5C1C-4D44-845E-C7CF819AB481}">
      <text>
        <r>
          <rPr>
            <sz val="10"/>
            <color indexed="81"/>
            <rFont val="Arial"/>
            <family val="2"/>
          </rPr>
          <t>1 - 41,680_x000D_
2 - 41,680_x000D_
3 - 41,680_x000D_
4 - 41,680_x000D_
5 - 41,680_x000D_
6 - 41,680</t>
        </r>
      </text>
    </comment>
    <comment ref="L81" authorId="0" shapeId="0" xr:uid="{76E17E07-3618-409F-AABF-82411F377ABF}">
      <text>
        <r>
          <rPr>
            <sz val="10"/>
            <color indexed="81"/>
            <rFont val="Arial"/>
            <family val="2"/>
          </rPr>
          <t>1 - 0_x000D_
2 - 0_x000D_
3 - 36,112_x000D_
4 - 0_x000D_
5 - 0_x000D_
6 - 36,112</t>
        </r>
      </text>
    </comment>
    <comment ref="M81" authorId="0" shapeId="0" xr:uid="{A7084D58-A039-49AB-96A7-D7DA7A666825}">
      <text>
        <r>
          <rPr>
            <sz val="10"/>
            <color indexed="81"/>
            <rFont val="Arial"/>
            <family val="2"/>
          </rPr>
          <t>1 - 36,112_x000D_
2 - 36,112_x000D_
3 - 36,112_x000D_
4 - 36,112_x000D_
5 - 36,112_x000D_
6 - 36,112</t>
        </r>
      </text>
    </comment>
    <comment ref="F82" authorId="0" shapeId="0" xr:uid="{867E21A5-322D-43F6-A8CE-5777F3096334}">
      <text>
        <r>
          <rPr>
            <sz val="10"/>
            <color indexed="81"/>
            <rFont val="Arial"/>
            <family val="2"/>
          </rPr>
          <t>1 - 0_x000D_
2 - 0_x000D_
3 - 22,446_x000D_
4 - 0_x000D_
5 - 0_x000D_
6 - 22,446</t>
        </r>
      </text>
    </comment>
    <comment ref="I82" authorId="0" shapeId="0" xr:uid="{41251EB4-483A-47FE-B6EF-CEDD76BC0BB5}">
      <text>
        <r>
          <rPr>
            <sz val="10"/>
            <color indexed="81"/>
            <rFont val="Arial"/>
            <family val="2"/>
          </rPr>
          <t>1 - 22,446_x000D_
2 - 22,446_x000D_
3 - 22,446_x000D_
4 - 22,446_x000D_
5 - 22,446_x000D_
6 - 22,446</t>
        </r>
      </text>
    </comment>
    <comment ref="L82" authorId="0" shapeId="0" xr:uid="{774D3D4B-A526-4085-AA63-13917AE1BE35}">
      <text>
        <r>
          <rPr>
            <sz val="10"/>
            <color indexed="81"/>
            <rFont val="Arial"/>
            <family val="2"/>
          </rPr>
          <t>1 - 0_x000D_
2 - 0_x000D_
3 - 18,065_x000D_
4 - 0_x000D_
5 - 0_x000D_
6 - 18,065</t>
        </r>
      </text>
    </comment>
    <comment ref="M82" authorId="0" shapeId="0" xr:uid="{93319607-762E-4A2A-AD6D-67D2FFE7D169}">
      <text>
        <r>
          <rPr>
            <sz val="10"/>
            <color indexed="81"/>
            <rFont val="Arial"/>
            <family val="2"/>
          </rPr>
          <t>1 - 18,065_x000D_
2 - 18,065_x000D_
3 - 18,065_x000D_
4 - 18,065_x000D_
5 - 18,065_x000D_
6 - 18,065</t>
        </r>
      </text>
    </comment>
    <comment ref="F83" authorId="0" shapeId="0" xr:uid="{5DE6B849-51DF-4489-B9F6-E722F34412FC}">
      <text>
        <r>
          <rPr>
            <sz val="10"/>
            <color indexed="81"/>
            <rFont val="Arial"/>
            <family val="2"/>
          </rPr>
          <t>1 - 0_x000D_
2 - 0_x000D_
3 - 58,900_x000D_
4 - 0_x000D_
5 - 0_x000D_
6 - 58,900</t>
        </r>
      </text>
    </comment>
    <comment ref="I83" authorId="0" shapeId="0" xr:uid="{72BAEC13-F61E-49DE-9985-74E661B5D30E}">
      <text>
        <r>
          <rPr>
            <sz val="10"/>
            <color indexed="81"/>
            <rFont val="Arial"/>
            <family val="2"/>
          </rPr>
          <t>1 - 58,900_x000D_
2 - 58,900_x000D_
3 - 58,900_x000D_
4 - 58,900_x000D_
5 - 58,900_x000D_
6 - 58,900</t>
        </r>
      </text>
    </comment>
    <comment ref="L83" authorId="0" shapeId="0" xr:uid="{EF30A91E-7BD0-4558-BBBA-B89DBE8A00E2}">
      <text>
        <r>
          <rPr>
            <sz val="10"/>
            <color indexed="81"/>
            <rFont val="Arial"/>
            <family val="2"/>
          </rPr>
          <t>1 - 0_x000D_
2 - 0_x000D_
3 - 28,875_x000D_
4 - 0_x000D_
5 - 0_x000D_
6 - 28,875</t>
        </r>
      </text>
    </comment>
    <comment ref="M83" authorId="0" shapeId="0" xr:uid="{CBD887D7-5E73-4BC1-A8A6-C2543D97396A}">
      <text>
        <r>
          <rPr>
            <sz val="10"/>
            <color indexed="81"/>
            <rFont val="Arial"/>
            <family val="2"/>
          </rPr>
          <t>1 - 28,875_x000D_
2 - 28,875_x000D_
3 - 28,875_x000D_
4 - 28,875_x000D_
5 - 28,875_x000D_
6 - 28,875</t>
        </r>
      </text>
    </comment>
    <comment ref="E84" authorId="0" shapeId="0" xr:uid="{838B696D-F0F3-47F3-8AA4-33BD877707C6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  <comment ref="F84" authorId="0" shapeId="0" xr:uid="{CA54F3CD-D54C-42F8-B46A-8329676141E5}">
      <text>
        <r>
          <rPr>
            <sz val="10"/>
            <color indexed="81"/>
            <rFont val="Arial"/>
            <family val="2"/>
          </rPr>
          <t>1 - 0_x000D_
2 - 0_x000D_
3 - 131,876_x000D_
4 - 0_x000D_
5 - 0_x000D_
6 - 110,700</t>
        </r>
      </text>
    </comment>
    <comment ref="I84" authorId="0" shapeId="0" xr:uid="{EEF4C2CA-349F-4F76-83DB-947106791223}">
      <text>
        <r>
          <rPr>
            <sz val="10"/>
            <color indexed="81"/>
            <rFont val="Arial"/>
            <family val="2"/>
          </rPr>
          <t>1 - 143,799_x000D_
2 - 143,799_x000D_
3 - 131,876_x000D_
4 - 131,876_x000D_
5 - 110,700_x000D_
6 - 110,700</t>
        </r>
      </text>
    </comment>
    <comment ref="L84" authorId="0" shapeId="0" xr:uid="{543A9C47-3F45-4CD5-830E-6F7F03CEB671}">
      <text>
        <r>
          <rPr>
            <sz val="10"/>
            <color indexed="81"/>
            <rFont val="Arial"/>
            <family val="2"/>
          </rPr>
          <t>1 - 0_x000D_
2 - 0_x000D_
3 - 111,876_x000D_
4 - 0_x000D_
5 - 0_x000D_
6 - 101,157</t>
        </r>
      </text>
    </comment>
    <comment ref="M84" authorId="0" shapeId="0" xr:uid="{9409CA17-5448-44D2-9098-1B5E01AFAEDC}">
      <text>
        <r>
          <rPr>
            <sz val="10"/>
            <color indexed="81"/>
            <rFont val="Arial"/>
            <family val="2"/>
          </rPr>
          <t>1 - 110,799_x000D_
2 - 123,799_x000D_
3 - 111,876_x000D_
4 - 111,876_x000D_
5 - 90,700_x000D_
6 - 101,157</t>
        </r>
      </text>
    </comment>
    <comment ref="F85" authorId="0" shapeId="0" xr:uid="{91D44354-6BE4-4685-83F1-939D1C6D0FBE}">
      <text>
        <r>
          <rPr>
            <sz val="10"/>
            <color indexed="81"/>
            <rFont val="Arial"/>
            <family val="2"/>
          </rPr>
          <t>1 - 0_x000D_
2 - 0_x000D_
3 - 17,542_x000D_
4 - 0_x000D_
5 - 0_x000D_
6 - 17,542</t>
        </r>
      </text>
    </comment>
    <comment ref="I85" authorId="0" shapeId="0" xr:uid="{CD1C09C7-3E96-4089-A9B2-326F75EAFE70}">
      <text>
        <r>
          <rPr>
            <sz val="10"/>
            <color indexed="81"/>
            <rFont val="Arial"/>
            <family val="2"/>
          </rPr>
          <t>1 - 17,542_x000D_
2 - 17,542_x000D_
3 - 17,542_x000D_
4 - 17,542_x000D_
5 - 17,542_x000D_
6 - 17,542</t>
        </r>
      </text>
    </comment>
    <comment ref="L85" authorId="0" shapeId="0" xr:uid="{68C85032-F99F-45D0-A427-BB8900EE9AF0}">
      <text>
        <r>
          <rPr>
            <sz val="10"/>
            <color indexed="81"/>
            <rFont val="Arial"/>
            <family val="2"/>
          </rPr>
          <t>1 - 0_x000D_
2 - 0_x000D_
3 - 15,760_x000D_
4 - 0_x000D_
5 - 0_x000D_
6 - 15,760</t>
        </r>
      </text>
    </comment>
    <comment ref="M85" authorId="0" shapeId="0" xr:uid="{652CE5F6-0937-438A-A0F6-26ED73473580}">
      <text>
        <r>
          <rPr>
            <sz val="10"/>
            <color indexed="81"/>
            <rFont val="Arial"/>
            <family val="2"/>
          </rPr>
          <t>1 - 15,760_x000D_
2 - 15,760_x000D_
3 - 15,760_x000D_
4 - 15,760_x000D_
5 - 15,760_x000D_
6 - 15,760</t>
        </r>
      </text>
    </comment>
    <comment ref="F86" authorId="0" shapeId="0" xr:uid="{F6A95A4C-1C0D-42C8-9BF8-AC602CAF7A59}">
      <text>
        <r>
          <rPr>
            <sz val="10"/>
            <color indexed="81"/>
            <rFont val="Arial"/>
            <family val="2"/>
          </rPr>
          <t>1 - 0_x000D_
2 - 0_x000D_
3 - 79,532_x000D_
4 - 0_x000D_
5 - 0_x000D_
6 - 75,000</t>
        </r>
      </text>
    </comment>
    <comment ref="I86" authorId="0" shapeId="0" xr:uid="{BA879F9B-EDED-416B-A7C2-9CE9688DA82A}">
      <text>
        <r>
          <rPr>
            <sz val="10"/>
            <color indexed="81"/>
            <rFont val="Arial"/>
            <family val="2"/>
          </rPr>
          <t>1 - 79,532_x000D_
2 - 79,532_x000D_
3 - 79,532_x000D_
4 - 79,532_x000D_
5 - 79,532_x000D_
6 - 75,000</t>
        </r>
      </text>
    </comment>
    <comment ref="L86" authorId="0" shapeId="0" xr:uid="{A0BB8B61-77DD-4A64-85FB-5A7DDAFCAC83}">
      <text>
        <r>
          <rPr>
            <sz val="10"/>
            <color indexed="81"/>
            <rFont val="Arial"/>
            <family val="2"/>
          </rPr>
          <t>1 - 0_x000D_
2 - 0_x000D_
3 - 70,341_x000D_
4 - 0_x000D_
5 - 0_x000D_
6 - 71,500</t>
        </r>
      </text>
    </comment>
    <comment ref="M86" authorId="0" shapeId="0" xr:uid="{DAAC8556-1037-441E-A3E1-A9A9840A5B55}">
      <text>
        <r>
          <rPr>
            <sz val="10"/>
            <color indexed="81"/>
            <rFont val="Arial"/>
            <family val="2"/>
          </rPr>
          <t>1 - 70,341_x000D_
2 - 70,341_x000D_
3 - 70,341_x000D_
4 - 70,341_x000D_
5 - 70,341_x000D_
6 - 71,500</t>
        </r>
      </text>
    </comment>
    <comment ref="F87" authorId="0" shapeId="0" xr:uid="{3FA310E8-CAC8-48B4-A975-9DE54B08C969}">
      <text>
        <r>
          <rPr>
            <sz val="10"/>
            <color indexed="81"/>
            <rFont val="Arial"/>
            <family val="2"/>
          </rPr>
          <t>1 - 0_x000D_
2 - 0_x000D_
3 - 105,446_x000D_
4 - 0_x000D_
5 - 0_x000D_
6 - 111,263</t>
        </r>
      </text>
    </comment>
    <comment ref="I87" authorId="0" shapeId="0" xr:uid="{9638B6D9-20DC-4E47-AB6E-799E6CD1C5C8}">
      <text>
        <r>
          <rPr>
            <sz val="10"/>
            <color indexed="81"/>
            <rFont val="Arial"/>
            <family val="2"/>
          </rPr>
          <t>1 - 102,914_x000D_
2 - 105,446_x000D_
3 - 105,446_x000D_
4 - 105,446_x000D_
5 - 105,446_x000D_
6 - 111,263</t>
        </r>
      </text>
    </comment>
    <comment ref="L87" authorId="0" shapeId="0" xr:uid="{77AF8AF8-E32D-483E-ADF7-157060D06901}">
      <text>
        <r>
          <rPr>
            <sz val="10"/>
            <color indexed="81"/>
            <rFont val="Arial"/>
            <family val="2"/>
          </rPr>
          <t>1 - 0_x000D_
2 - 0_x000D_
3 - 95,446_x000D_
4 - 0_x000D_
5 - 0_x000D_
6 - 101,263</t>
        </r>
      </text>
    </comment>
    <comment ref="M87" authorId="0" shapeId="0" xr:uid="{5AFA73E3-5859-4600-9F05-8166988A3651}">
      <text>
        <r>
          <rPr>
            <sz val="10"/>
            <color indexed="81"/>
            <rFont val="Arial"/>
            <family val="2"/>
          </rPr>
          <t>1 - 98,599_x000D_
2 - 97,820_x000D_
3 - 95,446_x000D_
4 - 95,446_x000D_
5 - 95,446_x000D_
6 - 101,263</t>
        </r>
      </text>
    </comment>
    <comment ref="F88" authorId="0" shapeId="0" xr:uid="{C01478F5-20A1-48F4-B980-27C07AD11EA4}">
      <text>
        <r>
          <rPr>
            <sz val="10"/>
            <color indexed="81"/>
            <rFont val="Arial"/>
            <family val="2"/>
          </rPr>
          <t>1 - 0_x000D_
2 - 0_x000D_
3 - 96,086_x000D_
4 - 0_x000D_
5 - 0_x000D_
6 - 96,086</t>
        </r>
      </text>
    </comment>
    <comment ref="I88" authorId="0" shapeId="0" xr:uid="{A598559B-0A08-4395-8F90-E1D184EC1DAB}">
      <text>
        <r>
          <rPr>
            <sz val="10"/>
            <color indexed="81"/>
            <rFont val="Arial"/>
            <family val="2"/>
          </rPr>
          <t>1 - 96,086_x000D_
2 - 96,086_x000D_
3 - 96,086_x000D_
4 - 96,086_x000D_
5 - 96,086_x000D_
6 - 96,086</t>
        </r>
      </text>
    </comment>
    <comment ref="L88" authorId="0" shapeId="0" xr:uid="{476EC697-BCF8-4D13-B682-6955A35BB2A0}">
      <text>
        <r>
          <rPr>
            <sz val="10"/>
            <color indexed="81"/>
            <rFont val="Arial"/>
            <family val="2"/>
          </rPr>
          <t>1 - 0_x000D_
2 - 0_x000D_
3 - 75,762_x000D_
4 - 0_x000D_
5 - 0_x000D_
6 - 75,378</t>
        </r>
      </text>
    </comment>
    <comment ref="M88" authorId="0" shapeId="0" xr:uid="{75E7859A-1CF1-4D6A-AAE5-B088FC13AE69}">
      <text>
        <r>
          <rPr>
            <sz val="10"/>
            <color indexed="81"/>
            <rFont val="Arial"/>
            <family val="2"/>
          </rPr>
          <t>1 - 75,785_x000D_
2 - 75,785_x000D_
3 - 75,762_x000D_
4 - 75,378_x000D_
5 - 75,378_x000D_
6 - 75,378</t>
        </r>
      </text>
    </comment>
    <comment ref="F89" authorId="0" shapeId="0" xr:uid="{B2214C66-F80F-4DBB-BE41-BC74DF8C9419}">
      <text>
        <r>
          <rPr>
            <sz val="10"/>
            <color indexed="81"/>
            <rFont val="Arial"/>
            <family val="2"/>
          </rPr>
          <t>1 - 0_x000D_
2 - 0_x000D_
3 - 22,620_x000D_
4 - 0_x000D_
5 - 0_x000D_
6 - 25,000</t>
        </r>
      </text>
    </comment>
    <comment ref="I89" authorId="0" shapeId="0" xr:uid="{A0863862-8843-4241-B2C2-B534D177DF3E}">
      <text>
        <r>
          <rPr>
            <sz val="10"/>
            <color indexed="81"/>
            <rFont val="Arial"/>
            <family val="2"/>
          </rPr>
          <t>1 - 22,620_x000D_
2 - 22,620_x000D_
3 - 22,620_x000D_
4 - 22,620_x000D_
5 - 25,000_x000D_
6 - 25,000</t>
        </r>
      </text>
    </comment>
    <comment ref="L89" authorId="0" shapeId="0" xr:uid="{CE00D5DA-2D78-4142-8ED5-C368719CF2F5}">
      <text>
        <r>
          <rPr>
            <sz val="10"/>
            <color indexed="81"/>
            <rFont val="Arial"/>
            <family val="2"/>
          </rPr>
          <t>1 - 0_x000D_
2 - 0_x000D_
3 - 19,012_x000D_
4 - 0_x000D_
5 - 0_x000D_
6 - 22,500</t>
        </r>
      </text>
    </comment>
    <comment ref="M89" authorId="0" shapeId="0" xr:uid="{D771E42D-FBBC-4EEF-B310-3677ADE64B0B}">
      <text>
        <r>
          <rPr>
            <sz val="10"/>
            <color indexed="81"/>
            <rFont val="Arial"/>
            <family val="2"/>
          </rPr>
          <t>1 - 19,012_x000D_
2 - 19,012_x000D_
3 - 19,012_x000D_
4 - 19,012_x000D_
5 - 22,500_x000D_
6 - 22,500</t>
        </r>
      </text>
    </comment>
    <comment ref="F90" authorId="0" shapeId="0" xr:uid="{D77EEB3B-C4D4-466D-B2F9-607BA6CFBFAA}">
      <text>
        <r>
          <rPr>
            <sz val="10"/>
            <color indexed="81"/>
            <rFont val="Arial"/>
            <family val="2"/>
          </rPr>
          <t>1 - 0_x000D_
2 - 0_x000D_
3 - 7,454_x000D_
4 - 0_x000D_
5 - 0_x000D_
6 - 7,454</t>
        </r>
      </text>
    </comment>
    <comment ref="I90" authorId="0" shapeId="0" xr:uid="{0AB723B0-4FE0-4367-A95A-83429D0B116A}">
      <text>
        <r>
          <rPr>
            <sz val="10"/>
            <color indexed="81"/>
            <rFont val="Arial"/>
            <family val="2"/>
          </rPr>
          <t>1 - 7,454_x000D_
2 - 7,454_x000D_
3 - 7,454_x000D_
4 - 7,454_x000D_
5 - 7,454_x000D_
6 - 7,454</t>
        </r>
      </text>
    </comment>
    <comment ref="L90" authorId="0" shapeId="0" xr:uid="{0E56CBDB-954C-4D6E-8F6D-8A89AAB8A88A}">
      <text>
        <r>
          <rPr>
            <sz val="10"/>
            <color indexed="81"/>
            <rFont val="Arial"/>
            <family val="2"/>
          </rPr>
          <t>1 - 0_x000D_
2 - 0_x000D_
3 - 6,535_x000D_
4 - 0_x000D_
5 - 0_x000D_
6 - 6,535</t>
        </r>
      </text>
    </comment>
    <comment ref="M90" authorId="0" shapeId="0" xr:uid="{EAFC1A42-4BC7-4B4E-AE87-E64201DE8E1B}">
      <text>
        <r>
          <rPr>
            <sz val="10"/>
            <color indexed="81"/>
            <rFont val="Arial"/>
            <family val="2"/>
          </rPr>
          <t>1 - 6,535_x000D_
2 - 6,535_x000D_
3 - 6,535_x000D_
4 - 6,535_x000D_
5 - 6,535_x000D_
6 - 6,535</t>
        </r>
      </text>
    </comment>
    <comment ref="F91" authorId="0" shapeId="0" xr:uid="{8727A18D-3523-4F07-808E-2D7A8E73DD2B}">
      <text>
        <r>
          <rPr>
            <sz val="10"/>
            <color indexed="81"/>
            <rFont val="Arial"/>
            <family val="2"/>
          </rPr>
          <t>1 - 0_x000D_
2 - 0_x000D_
3 - 101,492_x000D_
4 - 0_x000D_
5 - 0_x000D_
6 - 80,000</t>
        </r>
      </text>
    </comment>
    <comment ref="I91" authorId="0" shapeId="0" xr:uid="{A708E3E3-57BE-4F6A-BAA9-A0D2DB08A8F8}">
      <text>
        <r>
          <rPr>
            <sz val="10"/>
            <color indexed="81"/>
            <rFont val="Arial"/>
            <family val="2"/>
          </rPr>
          <t>1 - 101,492_x000D_
2 - 101,492_x000D_
3 - 101,492_x000D_
4 - 101,492_x000D_
5 - 100,000_x000D_
6 - 80,000</t>
        </r>
      </text>
    </comment>
    <comment ref="L91" authorId="0" shapeId="0" xr:uid="{E3FDF18A-EC5A-4B68-A342-7698E4A0B267}">
      <text>
        <r>
          <rPr>
            <sz val="10"/>
            <color indexed="81"/>
            <rFont val="Arial"/>
            <family val="2"/>
          </rPr>
          <t>1 - 0_x000D_
2 - 0_x000D_
3 - 96,329_x000D_
4 - 0_x000D_
5 - 0_x000D_
6 - 78,000</t>
        </r>
      </text>
    </comment>
    <comment ref="M91" authorId="0" shapeId="0" xr:uid="{D0A33A77-0581-46C8-AE57-DDC22E66A40C}">
      <text>
        <r>
          <rPr>
            <sz val="10"/>
            <color indexed="81"/>
            <rFont val="Arial"/>
            <family val="2"/>
          </rPr>
          <t>1 - 96,329_x000D_
2 - 96,329_x000D_
3 - 96,329_x000D_
4 - 96,091_x000D_
5 - 97,000_x000D_
6 - 78,000</t>
        </r>
      </text>
    </comment>
    <comment ref="F92" authorId="0" shapeId="0" xr:uid="{66DAEF04-1B31-4FA0-9EB1-E39E5E0446DA}">
      <text>
        <r>
          <rPr>
            <sz val="10"/>
            <color indexed="81"/>
            <rFont val="Arial"/>
            <family val="2"/>
          </rPr>
          <t>1 - 0_x000D_
2 - 0_x000D_
3 - 223,000_x000D_
4 - 0_x000D_
5 - 0_x000D_
6 - 223,000</t>
        </r>
      </text>
    </comment>
    <comment ref="I92" authorId="0" shapeId="0" xr:uid="{84F1A355-CB91-44B8-AD7E-05CF77DF0275}">
      <text>
        <r>
          <rPr>
            <sz val="10"/>
            <color indexed="81"/>
            <rFont val="Arial"/>
            <family val="2"/>
          </rPr>
          <t>1 - 223,000_x000D_
2 - 223,000_x000D_
3 - 223,000_x000D_
4 - 223,000_x000D_
5 - 223,000_x000D_
6 - 223,000</t>
        </r>
      </text>
    </comment>
    <comment ref="L92" authorId="0" shapeId="0" xr:uid="{75550CA0-7599-4A63-AA30-44F2BCE911AC}">
      <text>
        <r>
          <rPr>
            <sz val="10"/>
            <color indexed="81"/>
            <rFont val="Arial"/>
            <family val="2"/>
          </rPr>
          <t>1 - 0_x000D_
2 - 0_x000D_
3 - 216,000_x000D_
4 - 0_x000D_
5 - 0_x000D_
6 - 217,000</t>
        </r>
      </text>
    </comment>
    <comment ref="M92" authorId="0" shapeId="0" xr:uid="{1CC867B0-6BB9-410F-AE12-5EAA160AD738}">
      <text>
        <r>
          <rPr>
            <sz val="10"/>
            <color indexed="81"/>
            <rFont val="Arial"/>
            <family val="2"/>
          </rPr>
          <t>1 - 216,000_x000D_
2 - 216,000_x000D_
3 - 216,000_x000D_
4 - 217,000_x000D_
5 - 217,000_x000D_
6 - 217,000</t>
        </r>
      </text>
    </comment>
    <comment ref="F93" authorId="0" shapeId="0" xr:uid="{BEA54BC6-508A-4CEA-BCAF-3C202929E481}">
      <text>
        <r>
          <rPr>
            <sz val="10"/>
            <color indexed="81"/>
            <rFont val="Arial"/>
            <family val="2"/>
          </rPr>
          <t>1 - 0_x000D_
2 - 0_x000D_
3 - 31,523_x000D_
4 - 0_x000D_
5 - 0_x000D_
6 - 31,523</t>
        </r>
      </text>
    </comment>
    <comment ref="I93" authorId="0" shapeId="0" xr:uid="{E96FA5F4-61A7-40EF-ADE4-4A60430F11D6}">
      <text>
        <r>
          <rPr>
            <sz val="10"/>
            <color indexed="81"/>
            <rFont val="Arial"/>
            <family val="2"/>
          </rPr>
          <t>1 - 31,523_x000D_
2 - 31,523_x000D_
3 - 31,523_x000D_
4 - 31,523_x000D_
5 - 31,523_x000D_
6 - 31,523</t>
        </r>
      </text>
    </comment>
    <comment ref="L93" authorId="0" shapeId="0" xr:uid="{7F7FD183-59B0-40E5-A6CA-CBFB8793305E}">
      <text>
        <r>
          <rPr>
            <sz val="10"/>
            <color indexed="81"/>
            <rFont val="Arial"/>
            <family val="2"/>
          </rPr>
          <t>1 - 0_x000D_
2 - 0_x000D_
3 - 27,244_x000D_
4 - 0_x000D_
5 - 0_x000D_
6 - 25,418</t>
        </r>
      </text>
    </comment>
    <comment ref="M93" authorId="0" shapeId="0" xr:uid="{A5045673-0641-4825-903C-B932487C970A}">
      <text>
        <r>
          <rPr>
            <sz val="10"/>
            <color indexed="81"/>
            <rFont val="Arial"/>
            <family val="2"/>
          </rPr>
          <t>1 - 27,540_x000D_
2 - 27,540_x000D_
3 - 27,244_x000D_
4 - 27,244_x000D_
5 - 27,244_x000D_
6 - 25,418</t>
        </r>
      </text>
    </comment>
    <comment ref="F94" authorId="0" shapeId="0" xr:uid="{FA22E768-7D3E-4DA4-A13F-78ADF4CC0F29}">
      <text>
        <r>
          <rPr>
            <sz val="10"/>
            <color indexed="81"/>
            <rFont val="Arial"/>
            <family val="2"/>
          </rPr>
          <t>1 - 0_x000D_
2 - 0_x000D_
3 - 15,967_x000D_
4 - 0_x000D_
5 - 0_x000D_
6 - 16,000</t>
        </r>
      </text>
    </comment>
    <comment ref="I94" authorId="0" shapeId="0" xr:uid="{DFB9718F-9FB3-4FCE-A9C6-4C0B3A18BE41}">
      <text>
        <r>
          <rPr>
            <sz val="10"/>
            <color indexed="81"/>
            <rFont val="Arial"/>
            <family val="2"/>
          </rPr>
          <t>1 - 15,967_x000D_
2 - 15,967_x000D_
3 - 15,967_x000D_
4 - 15,967_x000D_
5 - 16,000_x000D_
6 - 16,000</t>
        </r>
      </text>
    </comment>
    <comment ref="L94" authorId="0" shapeId="0" xr:uid="{5E858B16-BC1E-49D2-81A2-A2ABA1F69F8A}">
      <text>
        <r>
          <rPr>
            <sz val="10"/>
            <color indexed="81"/>
            <rFont val="Arial"/>
            <family val="2"/>
          </rPr>
          <t>1 - 0_x000D_
2 - 0_x000D_
3 - 14,040_x000D_
4 - 0_x000D_
5 - 0_x000D_
6 - 15,000</t>
        </r>
      </text>
    </comment>
    <comment ref="M94" authorId="0" shapeId="0" xr:uid="{8DB3E5AC-1DA3-4C5A-973D-A4BF5AF9B4EB}">
      <text>
        <r>
          <rPr>
            <sz val="10"/>
            <color indexed="81"/>
            <rFont val="Arial"/>
            <family val="2"/>
          </rPr>
          <t>1 - 14,040_x000D_
2 - 14,040_x000D_
3 - 14,040_x000D_
4 - 14,040_x000D_
5 - 15,000_x000D_
6 - 15,000</t>
        </r>
      </text>
    </comment>
    <comment ref="F95" authorId="0" shapeId="0" xr:uid="{81EE8879-C4B9-40E7-8658-2E1B43C06433}">
      <text>
        <r>
          <rPr>
            <sz val="10"/>
            <color indexed="81"/>
            <rFont val="Arial"/>
            <family val="2"/>
          </rPr>
          <t>1 - 0_x000D_
2 - 0_x000D_
3 - 14,300_x000D_
4 - 0_x000D_
5 - 0_x000D_
6 - 14,300</t>
        </r>
      </text>
    </comment>
    <comment ref="I95" authorId="0" shapeId="0" xr:uid="{74258889-00B3-4FD0-9B0A-E17E0C7502A2}">
      <text>
        <r>
          <rPr>
            <sz val="10"/>
            <color indexed="81"/>
            <rFont val="Arial"/>
            <family val="2"/>
          </rPr>
          <t>1 - 14,300_x000D_
2 - 14,300_x000D_
3 - 14,300_x000D_
4 - 14,300_x000D_
5 - 14,300_x000D_
6 - 14,300</t>
        </r>
      </text>
    </comment>
    <comment ref="L95" authorId="0" shapeId="0" xr:uid="{EDAC33FC-4F4A-4998-B416-B93E67891AB0}">
      <text>
        <r>
          <rPr>
            <sz val="10"/>
            <color indexed="81"/>
            <rFont val="Arial"/>
            <family val="2"/>
          </rPr>
          <t>1 - 0_x000D_
2 - 0_x000D_
3 - 8,193_x000D_
4 - 0_x000D_
5 - 0_x000D_
6 - 12,598</t>
        </r>
      </text>
    </comment>
    <comment ref="M95" authorId="0" shapeId="0" xr:uid="{0C9F4882-9272-4E0E-8812-69042BC291A1}">
      <text>
        <r>
          <rPr>
            <sz val="10"/>
            <color indexed="81"/>
            <rFont val="Arial"/>
            <family val="2"/>
          </rPr>
          <t>1 - 8,193_x000D_
2 - 8,193_x000D_
3 - 8,193_x000D_
4 - 8,193_x000D_
5 - 12,598_x000D_
6 - 12,598</t>
        </r>
      </text>
    </comment>
    <comment ref="F96" authorId="0" shapeId="0" xr:uid="{C00C2714-089A-41DC-BA51-483B824E1678}">
      <text>
        <r>
          <rPr>
            <sz val="10"/>
            <color indexed="81"/>
            <rFont val="Arial"/>
            <family val="2"/>
          </rPr>
          <t>1 - 0_x000D_
2 - 0_x000D_
3 - 24,775_x000D_
4 - 0_x000D_
5 - 0_x000D_
6 - 24,775</t>
        </r>
      </text>
    </comment>
    <comment ref="I96" authorId="0" shapeId="0" xr:uid="{563A3017-E759-4AA2-88C1-D7298039C925}">
      <text>
        <r>
          <rPr>
            <sz val="10"/>
            <color indexed="81"/>
            <rFont val="Arial"/>
            <family val="2"/>
          </rPr>
          <t>1 - 24,775_x000D_
2 - 24,775_x000D_
3 - 24,775_x000D_
4 - 24,775_x000D_
5 - 24,775_x000D_
6 - 24,775</t>
        </r>
      </text>
    </comment>
    <comment ref="L96" authorId="0" shapeId="0" xr:uid="{9592E724-8F7E-4233-97F6-B7966310BE5F}">
      <text>
        <r>
          <rPr>
            <sz val="10"/>
            <color indexed="81"/>
            <rFont val="Arial"/>
            <family val="2"/>
          </rPr>
          <t>1 - 0_x000D_
2 - 0_x000D_
3 - 11,292_x000D_
4 - 0_x000D_
5 - 0_x000D_
6 - 21,939</t>
        </r>
      </text>
    </comment>
    <comment ref="M96" authorId="0" shapeId="0" xr:uid="{ACD16FAE-CCC1-4771-B599-C6BEE1136AD6}">
      <text>
        <r>
          <rPr>
            <sz val="10"/>
            <color indexed="81"/>
            <rFont val="Arial"/>
            <family val="2"/>
          </rPr>
          <t>1 - 11,292_x000D_
2 - 11,292_x000D_
3 - 11,292_x000D_
4 - 11,292_x000D_
5 - 14,775_x000D_
6 - 21,939</t>
        </r>
      </text>
    </comment>
    <comment ref="F97" authorId="0" shapeId="0" xr:uid="{B67EFE91-BE2E-48B8-964F-ECA82210A2D8}">
      <text>
        <r>
          <rPr>
            <sz val="10"/>
            <color indexed="81"/>
            <rFont val="Arial"/>
            <family val="2"/>
          </rPr>
          <t>1 - 0_x000D_
2 - 0_x000D_
3 - 801_x000D_
4 - 0_x000D_
5 - 0_x000D_
6 - 0</t>
        </r>
      </text>
    </comment>
    <comment ref="I97" authorId="0" shapeId="0" xr:uid="{7333C69D-EF49-4CE8-8E09-226C4854A673}">
      <text>
        <r>
          <rPr>
            <sz val="10"/>
            <color indexed="81"/>
            <rFont val="Arial"/>
            <family val="2"/>
          </rPr>
          <t>1 - 801_x000D_
2 - 801_x000D_
3 - 801_x000D_
4 - 801_x000D_
5 - 801_x000D_
6 - 0</t>
        </r>
      </text>
    </comment>
    <comment ref="L97" authorId="0" shapeId="0" xr:uid="{F9F19101-D5F2-4D46-B8CF-02F6FC6BBE1C}">
      <text>
        <r>
          <rPr>
            <sz val="10"/>
            <color indexed="81"/>
            <rFont val="Arial"/>
            <family val="2"/>
          </rPr>
          <t>1 - 0_x000D_
2 - 0_x000D_
3 - 771_x000D_
4 - 0_x000D_
5 - 0_x000D_
6 - 0</t>
        </r>
      </text>
    </comment>
    <comment ref="M97" authorId="0" shapeId="0" xr:uid="{CB1F0182-CB01-48CB-9847-959843B21260}">
      <text>
        <r>
          <rPr>
            <sz val="10"/>
            <color indexed="81"/>
            <rFont val="Arial"/>
            <family val="2"/>
          </rPr>
          <t>1 - 771_x000D_
2 - 771_x000D_
3 - 771_x000D_
4 - 771_x000D_
5 - 771_x000D_
6 - 0</t>
        </r>
      </text>
    </comment>
    <comment ref="F98" authorId="0" shapeId="0" xr:uid="{0EA586C5-FDA9-4EF9-9867-E2E21A1E431C}">
      <text>
        <r>
          <rPr>
            <sz val="10"/>
            <color indexed="81"/>
            <rFont val="Arial"/>
            <family val="2"/>
          </rPr>
          <t>1 - 0_x000D_
2 - 0_x000D_
3 - 250,000_x000D_
4 - 0_x000D_
5 - 0_x000D_
6 - 0</t>
        </r>
      </text>
    </comment>
    <comment ref="I98" authorId="0" shapeId="0" xr:uid="{A96D74B4-FED3-4A65-8AC4-17B8BA766BD9}">
      <text>
        <r>
          <rPr>
            <sz val="10"/>
            <color indexed="81"/>
            <rFont val="Arial"/>
            <family val="2"/>
          </rPr>
          <t>1 - 247,540_x000D_
2 - 247,540_x000D_
3 - 250,000_x000D_
4 - 250,000_x000D_
5 - 0_x000D_
6 - 0</t>
        </r>
      </text>
    </comment>
    <comment ref="L98" authorId="0" shapeId="0" xr:uid="{0C4370D6-790F-4097-86E8-9C1439D2804D}">
      <text>
        <r>
          <rPr>
            <sz val="10"/>
            <color indexed="81"/>
            <rFont val="Arial"/>
            <family val="2"/>
          </rPr>
          <t>1 - 0_x000D_
2 - 0_x000D_
3 - 241,750_x000D_
4 - 0_x000D_
5 - 0_x000D_
6 - 0</t>
        </r>
      </text>
    </comment>
    <comment ref="M98" authorId="0" shapeId="0" xr:uid="{46EDCF89-B389-43C2-BF90-296603CE604F}">
      <text>
        <r>
          <rPr>
            <sz val="10"/>
            <color indexed="81"/>
            <rFont val="Arial"/>
            <family val="2"/>
          </rPr>
          <t>1 - 236,313_x000D_
2 - 236,313_x000D_
3 - 241,750_x000D_
4 - 241,750_x000D_
5 - 0_x000D_
6 - 0</t>
        </r>
      </text>
    </comment>
    <comment ref="F99" authorId="0" shapeId="0" xr:uid="{A8093D3D-D7DD-4324-864E-AA579369C5ED}">
      <text>
        <r>
          <rPr>
            <sz val="10"/>
            <color indexed="81"/>
            <rFont val="Arial"/>
            <family val="2"/>
          </rPr>
          <t>1 - 0_x000D_
2 - 0_x000D_
3 - 40,000_x000D_
4 - 0_x000D_
5 - 0_x000D_
6 - 0</t>
        </r>
      </text>
    </comment>
    <comment ref="I99" authorId="0" shapeId="0" xr:uid="{1A122A7F-C667-4683-AE63-48091DDF1372}">
      <text>
        <r>
          <rPr>
            <sz val="10"/>
            <color indexed="81"/>
            <rFont val="Arial"/>
            <family val="2"/>
          </rPr>
          <t>1 - 31,297_x000D_
2 - 31,297_x000D_
3 - 40,000_x000D_
4 - 0_x000D_
5 - 0_x000D_
6 - 0</t>
        </r>
      </text>
    </comment>
    <comment ref="L99" authorId="0" shapeId="0" xr:uid="{B22A8F93-3C27-4D21-AF02-988037C1B407}">
      <text>
        <r>
          <rPr>
            <sz val="10"/>
            <color indexed="81"/>
            <rFont val="Arial"/>
            <family val="2"/>
          </rPr>
          <t>1 - 0_x000D_
2 - 0_x000D_
3 - 36,000_x000D_
4 - 0_x000D_
5 - 0_x000D_
6 - 0</t>
        </r>
      </text>
    </comment>
    <comment ref="M99" authorId="0" shapeId="0" xr:uid="{4CD08971-E71C-4C42-BB62-CC991449C845}">
      <text>
        <r>
          <rPr>
            <sz val="10"/>
            <color indexed="81"/>
            <rFont val="Arial"/>
            <family val="2"/>
          </rPr>
          <t>1 - 25,667_x000D_
2 - 25,667_x000D_
3 - 36,000_x000D_
4 - 0_x000D_
5 - 0_x000D_
6 - 0</t>
        </r>
      </text>
    </comment>
    <comment ref="F100" authorId="0" shapeId="0" xr:uid="{8FF1A7B8-6FBE-45BC-837D-C2FCFEEF2198}">
      <text>
        <r>
          <rPr>
            <sz val="10"/>
            <color indexed="81"/>
            <rFont val="Arial"/>
            <family val="2"/>
          </rPr>
          <t>1 - 0_x000D_
2 - 0_x000D_
3 - 20,124_x000D_
4 - 0_x000D_
5 - 0_x000D_
6 - 0</t>
        </r>
      </text>
    </comment>
    <comment ref="I100" authorId="0" shapeId="0" xr:uid="{4F106432-0E08-4611-AA29-647C2AA32CF3}">
      <text>
        <r>
          <rPr>
            <sz val="10"/>
            <color indexed="81"/>
            <rFont val="Arial"/>
            <family val="2"/>
          </rPr>
          <t>1 - 20,124_x000D_
2 - 20,124_x000D_
3 - 20,124_x000D_
4 - 0_x000D_
5 - 0_x000D_
6 - 0</t>
        </r>
      </text>
    </comment>
    <comment ref="L100" authorId="0" shapeId="0" xr:uid="{5EE540CE-7773-4C49-99F0-0AA7AE3E38EF}">
      <text>
        <r>
          <rPr>
            <sz val="10"/>
            <color indexed="81"/>
            <rFont val="Arial"/>
            <family val="2"/>
          </rPr>
          <t>1 - 0_x000D_
2 - 0_x000D_
3 - 17,182_x000D_
4 - 0_x000D_
5 - 0_x000D_
6 - 0</t>
        </r>
      </text>
    </comment>
    <comment ref="M100" authorId="0" shapeId="0" xr:uid="{EB529FC8-4FDA-4E6D-B347-593A0BC1EC95}">
      <text>
        <r>
          <rPr>
            <sz val="10"/>
            <color indexed="81"/>
            <rFont val="Arial"/>
            <family val="2"/>
          </rPr>
          <t>1 - 17,412_x000D_
2 - 17,412_x000D_
3 - 17,182_x000D_
4 - 0_x000D_
5 - 0_x000D_
6 - 0</t>
        </r>
      </text>
    </comment>
    <comment ref="F101" authorId="0" shapeId="0" xr:uid="{FBDB85D1-4284-435F-B94A-80503E71648A}">
      <text>
        <r>
          <rPr>
            <sz val="10"/>
            <color indexed="81"/>
            <rFont val="Arial"/>
            <family val="2"/>
          </rPr>
          <t>1 - 0_x000D_
2 - 0_x000D_
3 - 35,000_x000D_
4 - 0_x000D_
5 - 0_x000D_
6 - 0</t>
        </r>
      </text>
    </comment>
    <comment ref="I101" authorId="0" shapeId="0" xr:uid="{3724EB78-25E9-48FB-AC7F-92A49BBE5C1B}">
      <text>
        <r>
          <rPr>
            <sz val="10"/>
            <color indexed="81"/>
            <rFont val="Arial"/>
            <family val="2"/>
          </rPr>
          <t>1 - 8,242_x000D_
2 - 8,242_x000D_
3 - 35,000_x000D_
4 - 0_x000D_
5 - 0_x000D_
6 - 0</t>
        </r>
      </text>
    </comment>
    <comment ref="L101" authorId="0" shapeId="0" xr:uid="{377604FD-89CE-4068-9966-E61F1DE1E7F7}">
      <text>
        <r>
          <rPr>
            <sz val="10"/>
            <color indexed="81"/>
            <rFont val="Arial"/>
            <family val="2"/>
          </rPr>
          <t>1 - 0_x000D_
2 - 0_x000D_
3 - 31,500_x000D_
4 - 0_x000D_
5 - 0_x000D_
6 - 0</t>
        </r>
      </text>
    </comment>
    <comment ref="M101" authorId="0" shapeId="0" xr:uid="{7DC1FD00-B12D-40D3-9A33-0CD019E32E35}">
      <text>
        <r>
          <rPr>
            <sz val="10"/>
            <color indexed="81"/>
            <rFont val="Arial"/>
            <family val="2"/>
          </rPr>
          <t>1 - 6,966_x000D_
2 - 6,966_x000D_
3 - 31,500_x000D_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F9" authorId="0" shapeId="0" xr:uid="{63D1E8A7-4E1F-44BC-A7EF-823D2B155455}">
      <text>
        <r>
          <rPr>
            <sz val="10"/>
            <color indexed="81"/>
            <rFont val="Arial"/>
            <family val="2"/>
          </rPr>
          <t>1 - 0_x000D_
2 - 0_x000D_
3 - 113,001_x000D_
4 - 0_x000D_
5 - 0_x000D_
6 - 105,085</t>
        </r>
      </text>
    </comment>
    <comment ref="J9" authorId="0" shapeId="0" xr:uid="{E5312A21-74D2-439F-9D5B-770F763B7393}">
      <text>
        <r>
          <rPr>
            <sz val="10"/>
            <color indexed="81"/>
            <rFont val="Arial"/>
            <family val="2"/>
          </rPr>
          <t>1 - 0_x000D_
2 - 0_x000D_
3 - 113,001_x000D_
4 - 0_x000D_
5 - 0_x000D_
6 - 105,085</t>
        </r>
      </text>
    </comment>
    <comment ref="M9" authorId="0" shapeId="0" xr:uid="{DD4B38B2-65AE-47AB-A07E-5F55DAF8FAF3}">
      <text>
        <r>
          <rPr>
            <sz val="10"/>
            <color indexed="81"/>
            <rFont val="Arial"/>
            <family val="2"/>
          </rPr>
          <t>1 - 0_x000D_
2 - 0_x000D_
3 - 102,034_x000D_
4 - 0_x000D_
5 - 0_x000D_
6 - 94,119</t>
        </r>
      </text>
    </comment>
    <comment ref="N9" authorId="0" shapeId="0" xr:uid="{EEDE6D3D-046A-464F-96F3-12E5398FB9E0}">
      <text>
        <r>
          <rPr>
            <sz val="10"/>
            <color indexed="81"/>
            <rFont val="Arial"/>
            <family val="2"/>
          </rPr>
          <t>1 - 0_x000D_
2 - 0_x000D_
3 - 102,034_x000D_
4 - 0_x000D_
5 - 0_x000D_
6 - 94,119</t>
        </r>
      </text>
    </comment>
    <comment ref="E10" authorId="0" shapeId="0" xr:uid="{003ABD6C-AF7F-4CD8-9968-56D17790D40B}">
      <text>
        <r>
          <rPr>
            <sz val="10"/>
            <color indexed="81"/>
            <rFont val="Arial"/>
            <family val="2"/>
          </rPr>
          <t>Original - _x000D_
2,468,073_x000D_
Change Order - _x000D_
6,349,434</t>
        </r>
      </text>
    </comment>
    <comment ref="F10" authorId="0" shapeId="0" xr:uid="{5F427480-3AD5-4BB6-ADF6-CA6DDF301A1C}">
      <text>
        <r>
          <rPr>
            <sz val="10"/>
            <color indexed="81"/>
            <rFont val="Arial"/>
            <family val="2"/>
          </rPr>
          <t>1 - 0_x000D_
2 - 0_x000D_
3 - 9,447,507_x000D_
4 - 0_x000D_
5 - 0_x000D_
6 - 9,313,752</t>
        </r>
      </text>
    </comment>
    <comment ref="J10" authorId="0" shapeId="0" xr:uid="{4029288B-21C3-459D-98CB-FB9BF52FFCD4}">
      <text>
        <r>
          <rPr>
            <sz val="10"/>
            <color indexed="81"/>
            <rFont val="Arial"/>
            <family val="2"/>
          </rPr>
          <t>1 - 0_x000D_
2 - 0_x000D_
3 - 9,447,507_x000D_
4 - 0_x000D_
5 - 0_x000D_
6 - 9,313,752</t>
        </r>
      </text>
    </comment>
    <comment ref="M10" authorId="0" shapeId="0" xr:uid="{823F9646-5350-45B2-ACD3-D8BC8C01AAE5}">
      <text>
        <r>
          <rPr>
            <sz val="10"/>
            <color indexed="81"/>
            <rFont val="Arial"/>
            <family val="2"/>
          </rPr>
          <t>1 - 0_x000D_
2 - 0_x000D_
3 - 8,837,507_x000D_
4 - 0_x000D_
5 - 0_x000D_
6 - 8,753,752</t>
        </r>
      </text>
    </comment>
    <comment ref="N10" authorId="0" shapeId="0" xr:uid="{825424B6-C68B-40DE-9E7E-51696085C3F0}">
      <text>
        <r>
          <rPr>
            <sz val="10"/>
            <color indexed="81"/>
            <rFont val="Arial"/>
            <family val="2"/>
          </rPr>
          <t>1 - 0_x000D_
2 - 0_x000D_
3 - 8,837,507_x000D_
4 - 0_x000D_
5 - 0_x000D_
6 - 8,753,752</t>
        </r>
      </text>
    </comment>
    <comment ref="E11" authorId="0" shapeId="0" xr:uid="{8EA4B793-28E8-448E-A3A2-86BE3C447254}">
      <text>
        <r>
          <rPr>
            <sz val="10"/>
            <color indexed="81"/>
            <rFont val="Arial"/>
            <family val="2"/>
          </rPr>
          <t>Original - _x000D_
1,432,650_x000D_
Change Order - _x000D_
38,678</t>
        </r>
      </text>
    </comment>
    <comment ref="F11" authorId="0" shapeId="0" xr:uid="{ABD018D6-699B-46B6-9D00-A9E5CA6E6F21}">
      <text>
        <r>
          <rPr>
            <sz val="10"/>
            <color indexed="81"/>
            <rFont val="Arial"/>
            <family val="2"/>
          </rPr>
          <t>1 - 0_x000D_
2 - 0_x000D_
3 - 1,471,328_x000D_
4 - 0_x000D_
5 - 0_x000D_
6 - 1,471,328</t>
        </r>
      </text>
    </comment>
    <comment ref="J11" authorId="0" shapeId="0" xr:uid="{EA07CD1E-58AF-4A73-909B-CEF4DC0EC7F4}">
      <text>
        <r>
          <rPr>
            <sz val="10"/>
            <color indexed="81"/>
            <rFont val="Arial"/>
            <family val="2"/>
          </rPr>
          <t>1 - 0_x000D_
2 - 0_x000D_
3 - 1,471,328_x000D_
4 - 0_x000D_
5 - 0_x000D_
6 - 1,471,328</t>
        </r>
      </text>
    </comment>
    <comment ref="M11" authorId="0" shapeId="0" xr:uid="{BC0CC81A-17DA-49BD-B822-AAB76B6C29C1}">
      <text>
        <r>
          <rPr>
            <sz val="10"/>
            <color indexed="81"/>
            <rFont val="Arial"/>
            <family val="2"/>
          </rPr>
          <t>1 - 0_x000D_
2 - 0_x000D_
3 - 1,426,328_x000D_
4 - 0_x000D_
5 - 0_x000D_
6 - 1,398,716</t>
        </r>
      </text>
    </comment>
    <comment ref="N11" authorId="0" shapeId="0" xr:uid="{66611F25-64B6-47B0-B247-759324F48ECE}">
      <text>
        <r>
          <rPr>
            <sz val="10"/>
            <color indexed="81"/>
            <rFont val="Arial"/>
            <family val="2"/>
          </rPr>
          <t>1 - 0_x000D_
2 - 0_x000D_
3 - 1,426,328_x000D_
4 - 0_x000D_
5 - 0_x000D_
6 - 1,398,716</t>
        </r>
      </text>
    </comment>
    <comment ref="E12" authorId="0" shapeId="0" xr:uid="{D41D7ECD-4D79-4F9E-94AF-FF979748ADB7}">
      <text>
        <r>
          <rPr>
            <sz val="10"/>
            <color indexed="81"/>
            <rFont val="Arial"/>
            <family val="2"/>
          </rPr>
          <t>Original - _x000D_
855,640_x000D_
Change Order - _x000D_
51,658</t>
        </r>
      </text>
    </comment>
    <comment ref="F12" authorId="0" shapeId="0" xr:uid="{755FD916-55D7-4D7A-BAD1-6830DF735B63}">
      <text>
        <r>
          <rPr>
            <sz val="10"/>
            <color indexed="81"/>
            <rFont val="Arial"/>
            <family val="2"/>
          </rPr>
          <t>1 - 0_x000D_
2 - 0_x000D_
3 - 907,298_x000D_
4 - 0_x000D_
5 - 0_x000D_
6 - 907,298</t>
        </r>
      </text>
    </comment>
    <comment ref="J12" authorId="0" shapeId="0" xr:uid="{ED1BECFA-7471-4F12-8907-D6AC72A7B220}">
      <text>
        <r>
          <rPr>
            <sz val="10"/>
            <color indexed="81"/>
            <rFont val="Arial"/>
            <family val="2"/>
          </rPr>
          <t>1 - 0_x000D_
2 - 0_x000D_
3 - 907,298_x000D_
4 - 0_x000D_
5 - 0_x000D_
6 - 907,298</t>
        </r>
      </text>
    </comment>
    <comment ref="M12" authorId="0" shapeId="0" xr:uid="{8A6304B4-7AD5-4078-91B1-34B51727F1BD}">
      <text>
        <r>
          <rPr>
            <sz val="10"/>
            <color indexed="81"/>
            <rFont val="Arial"/>
            <family val="2"/>
          </rPr>
          <t>1 - 0_x000D_
2 - 0_x000D_
3 - 842,298_x000D_
4 - 0_x000D_
5 - 0_x000D_
6 - 839,298</t>
        </r>
      </text>
    </comment>
    <comment ref="N12" authorId="0" shapeId="0" xr:uid="{2EDD7501-17EF-40AA-BA19-27B0E91A57FB}">
      <text>
        <r>
          <rPr>
            <sz val="10"/>
            <color indexed="81"/>
            <rFont val="Arial"/>
            <family val="2"/>
          </rPr>
          <t>1 - 0_x000D_
2 - 0_x000D_
3 - 842,298_x000D_
4 - 0_x000D_
5 - 0_x000D_
6 - 839,298</t>
        </r>
      </text>
    </comment>
    <comment ref="E13" authorId="0" shapeId="0" xr:uid="{2A771812-7B9A-46E4-A006-D80C3B7AC40C}">
      <text>
        <r>
          <rPr>
            <sz val="10"/>
            <color indexed="81"/>
            <rFont val="Arial"/>
            <family val="2"/>
          </rPr>
          <t>Original - _x000D_
1,178,495_x000D_
Change Order - _x000D_
1,980,850</t>
        </r>
      </text>
    </comment>
    <comment ref="F13" authorId="0" shapeId="0" xr:uid="{0BB6F0FE-E890-40F7-8C3A-D7B6511D6448}">
      <text>
        <r>
          <rPr>
            <sz val="10"/>
            <color indexed="81"/>
            <rFont val="Arial"/>
            <family val="2"/>
          </rPr>
          <t>1 - 0_x000D_
2 - 0_x000D_
3 - 2,295,240_x000D_
4 - 0_x000D_
5 - 0_x000D_
6 - 340,270</t>
        </r>
      </text>
    </comment>
    <comment ref="J13" authorId="0" shapeId="0" xr:uid="{908035A1-AED2-47D8-8980-237D6C609614}">
      <text>
        <r>
          <rPr>
            <sz val="10"/>
            <color indexed="81"/>
            <rFont val="Arial"/>
            <family val="2"/>
          </rPr>
          <t>1 - 0_x000D_
2 - 0_x000D_
3 - 2,295,240_x000D_
4 - 0_x000D_
5 - 0_x000D_
6 - 340,270</t>
        </r>
      </text>
    </comment>
    <comment ref="M13" authorId="0" shapeId="0" xr:uid="{29E51C88-B171-4348-BBCE-7BC35A933A9D}">
      <text>
        <r>
          <rPr>
            <sz val="10"/>
            <color indexed="81"/>
            <rFont val="Arial"/>
            <family val="2"/>
          </rPr>
          <t>1 - 0_x000D_
2 - 0_x000D_
3 - 2,260,991_x000D_
4 - 0_x000D_
5 - 0_x000D_
6 - 306,021</t>
        </r>
      </text>
    </comment>
    <comment ref="N13" authorId="0" shapeId="0" xr:uid="{19BE6FEF-BFB7-45E2-B852-026D20136564}">
      <text>
        <r>
          <rPr>
            <sz val="10"/>
            <color indexed="81"/>
            <rFont val="Arial"/>
            <family val="2"/>
          </rPr>
          <t>1 - 0_x000D_
2 - 0_x000D_
3 - 2,260,991_x000D_
4 - 0_x000D_
5 - 0_x000D_
6 - 306,021</t>
        </r>
      </text>
    </comment>
    <comment ref="E14" authorId="0" shapeId="0" xr:uid="{00826D8C-4499-4E4F-8D4A-1BEB1A829FA7}">
      <text>
        <r>
          <rPr>
            <sz val="10"/>
            <color indexed="81"/>
            <rFont val="Arial"/>
            <family val="2"/>
          </rPr>
          <t>Original - _x000D_
434,950_x000D_
Change Order - _x000D_
27,072</t>
        </r>
      </text>
    </comment>
    <comment ref="F14" authorId="0" shapeId="0" xr:uid="{7C54B8F2-999C-4475-8F4D-798CA7C42C98}">
      <text>
        <r>
          <rPr>
            <sz val="10"/>
            <color indexed="81"/>
            <rFont val="Arial"/>
            <family val="2"/>
          </rPr>
          <t>1 - 0_x000D_
2 - 0_x000D_
3 - 462,022_x000D_
4 - 0_x000D_
5 - 0_x000D_
6 - 462,022</t>
        </r>
      </text>
    </comment>
    <comment ref="J14" authorId="0" shapeId="0" xr:uid="{309BEFEE-F870-4A0A-8EAF-A3AA01F4F95F}">
      <text>
        <r>
          <rPr>
            <sz val="10"/>
            <color indexed="81"/>
            <rFont val="Arial"/>
            <family val="2"/>
          </rPr>
          <t>1 - 0_x000D_
2 - 0_x000D_
3 - 462,022_x000D_
4 - 0_x000D_
5 - 0_x000D_
6 - 462,022</t>
        </r>
      </text>
    </comment>
    <comment ref="M14" authorId="0" shapeId="0" xr:uid="{381A1BB7-C44F-41FE-9875-292F582EDF65}">
      <text>
        <r>
          <rPr>
            <sz val="10"/>
            <color indexed="81"/>
            <rFont val="Arial"/>
            <family val="2"/>
          </rPr>
          <t>1 - 0_x000D_
2 - 0_x000D_
3 - 387,022_x000D_
4 - 0_x000D_
5 - 0_x000D_
6 - 387,022</t>
        </r>
      </text>
    </comment>
    <comment ref="N14" authorId="0" shapeId="0" xr:uid="{B3147209-3C67-4571-AA52-443D6A4059DD}">
      <text>
        <r>
          <rPr>
            <sz val="10"/>
            <color indexed="81"/>
            <rFont val="Arial"/>
            <family val="2"/>
          </rPr>
          <t>1 - 0_x000D_
2 - 0_x000D_
3 - 387,022_x000D_
4 - 0_x000D_
5 - 0_x000D_
6 - 387,022</t>
        </r>
      </text>
    </comment>
    <comment ref="E15" authorId="0" shapeId="0" xr:uid="{40F9731A-0CF9-4790-B652-F432FAD9020F}">
      <text>
        <r>
          <rPr>
            <sz val="10"/>
            <color indexed="81"/>
            <rFont val="Arial"/>
            <family val="2"/>
          </rPr>
          <t>Original - _x000D_
830,606_x000D_
Change Order - _x000D_
8,014,368</t>
        </r>
      </text>
    </comment>
    <comment ref="F15" authorId="0" shapeId="0" xr:uid="{49CC1F88-1836-401A-8771-910097EA0495}">
      <text>
        <r>
          <rPr>
            <sz val="10"/>
            <color indexed="81"/>
            <rFont val="Arial"/>
            <family val="2"/>
          </rPr>
          <t>1 - 0_x000D_
2 - 0_x000D_
3 - 8,787,721_x000D_
4 - 0_x000D_
5 - 0_x000D_
6 - 8,787,721</t>
        </r>
      </text>
    </comment>
    <comment ref="J15" authorId="0" shapeId="0" xr:uid="{B4BC208A-727C-4795-9995-C276C1437047}">
      <text>
        <r>
          <rPr>
            <sz val="10"/>
            <color indexed="81"/>
            <rFont val="Arial"/>
            <family val="2"/>
          </rPr>
          <t>1 - 0_x000D_
2 - 0_x000D_
3 - 8,787,721_x000D_
4 - 0_x000D_
5 - 0_x000D_
6 - 8,787,721</t>
        </r>
      </text>
    </comment>
    <comment ref="M15" authorId="0" shapeId="0" xr:uid="{161748A7-69C2-400D-B93D-42121B592AD7}">
      <text>
        <r>
          <rPr>
            <sz val="10"/>
            <color indexed="81"/>
            <rFont val="Arial"/>
            <family val="2"/>
          </rPr>
          <t>1 - 0_x000D_
2 - 0_x000D_
3 - 7,957,721_x000D_
4 - 0_x000D_
5 - 0_x000D_
6 - 7,967,721</t>
        </r>
      </text>
    </comment>
    <comment ref="N15" authorId="0" shapeId="0" xr:uid="{C87D6608-A04F-4F1E-8BCD-38CE3EEC2341}">
      <text>
        <r>
          <rPr>
            <sz val="10"/>
            <color indexed="81"/>
            <rFont val="Arial"/>
            <family val="2"/>
          </rPr>
          <t>1 - 0_x000D_
2 - 0_x000D_
3 - 7,957,721_x000D_
4 - 0_x000D_
5 - 0_x000D_
6 - 7,967,721</t>
        </r>
      </text>
    </comment>
    <comment ref="F16" authorId="0" shapeId="0" xr:uid="{86FEE691-A6FB-419A-989C-FFB645C05350}">
      <text>
        <r>
          <rPr>
            <sz val="10"/>
            <color indexed="81"/>
            <rFont val="Arial"/>
            <family val="2"/>
          </rPr>
          <t>1 - 0_x000D_
2 - 0_x000D_
3 - 324,900_x000D_
4 - 0_x000D_
5 - 0_x000D_
6 - 324,900</t>
        </r>
      </text>
    </comment>
    <comment ref="J16" authorId="0" shapeId="0" xr:uid="{635EF4F3-F5D3-468A-9267-FA032FA82C2F}">
      <text>
        <r>
          <rPr>
            <sz val="10"/>
            <color indexed="81"/>
            <rFont val="Arial"/>
            <family val="2"/>
          </rPr>
          <t>1 - 0_x000D_
2 - 0_x000D_
3 - 324,900_x000D_
4 - 0_x000D_
5 - 0_x000D_
6 - 324,900</t>
        </r>
      </text>
    </comment>
    <comment ref="M16" authorId="0" shapeId="0" xr:uid="{87B8D91F-B2FB-4A78-8FBE-004DAA46AD76}">
      <text>
        <r>
          <rPr>
            <sz val="10"/>
            <color indexed="81"/>
            <rFont val="Arial"/>
            <family val="2"/>
          </rPr>
          <t>1 - 0_x000D_
2 - 0_x000D_
3 - 306,900_x000D_
4 - 0_x000D_
5 - 0_x000D_
6 - 306,900</t>
        </r>
      </text>
    </comment>
    <comment ref="N16" authorId="0" shapeId="0" xr:uid="{7BC8DA19-3A4E-448C-9FB1-FB27502161C2}">
      <text>
        <r>
          <rPr>
            <sz val="10"/>
            <color indexed="81"/>
            <rFont val="Arial"/>
            <family val="2"/>
          </rPr>
          <t>1 - 0_x000D_
2 - 0_x000D_
3 - 306,900_x000D_
4 - 0_x000D_
5 - 0_x000D_
6 - 306,900</t>
        </r>
      </text>
    </comment>
    <comment ref="E17" authorId="0" shapeId="0" xr:uid="{C5804D64-AB96-4F96-BB00-9C308D7CCBB5}">
      <text>
        <r>
          <rPr>
            <sz val="10"/>
            <color indexed="81"/>
            <rFont val="Arial"/>
            <family val="2"/>
          </rPr>
          <t>Original - _x000D_
24,750,983_x000D_
Change Order - _x000D_
422,738</t>
        </r>
      </text>
    </comment>
    <comment ref="F17" authorId="0" shapeId="0" xr:uid="{75EA01DE-4C5A-4CC9-AB85-67CEDDBAA99C}">
      <text>
        <r>
          <rPr>
            <sz val="10"/>
            <color indexed="81"/>
            <rFont val="Arial"/>
            <family val="2"/>
          </rPr>
          <t>1 - 0_x000D_
2 - 0_x000D_
3 - 25,106,976_x000D_
4 - 0_x000D_
5 - 0_x000D_
6 - 25,063,573</t>
        </r>
      </text>
    </comment>
    <comment ref="J17" authorId="0" shapeId="0" xr:uid="{9676557D-708D-43E8-81E9-0A3B6D3A4CB1}">
      <text>
        <r>
          <rPr>
            <sz val="10"/>
            <color indexed="81"/>
            <rFont val="Arial"/>
            <family val="2"/>
          </rPr>
          <t>1 - 0_x000D_
2 - 0_x000D_
3 - 25,106,976_x000D_
4 - 0_x000D_
5 - 0_x000D_
6 - 25,063,573</t>
        </r>
      </text>
    </comment>
    <comment ref="M17" authorId="0" shapeId="0" xr:uid="{14F93609-CE4A-45B9-8FB9-D78A774FAFB3}">
      <text>
        <r>
          <rPr>
            <sz val="10"/>
            <color indexed="81"/>
            <rFont val="Arial"/>
            <family val="2"/>
          </rPr>
          <t>1 - 0_x000D_
2 - 0_x000D_
3 - 23,316,976_x000D_
4 - 0_x000D_
5 - 0_x000D_
6 - 23,463,573</t>
        </r>
      </text>
    </comment>
    <comment ref="N17" authorId="0" shapeId="0" xr:uid="{C1D27281-BDA2-440C-8642-682E70E6BE74}">
      <text>
        <r>
          <rPr>
            <sz val="10"/>
            <color indexed="81"/>
            <rFont val="Arial"/>
            <family val="2"/>
          </rPr>
          <t>1 - 0_x000D_
2 - 0_x000D_
3 - 23,316,976_x000D_
4 - 0_x000D_
5 - 0_x000D_
6 - 23,463,573</t>
        </r>
      </text>
    </comment>
    <comment ref="F18" authorId="0" shapeId="0" xr:uid="{6D3CB51B-1619-4A87-95DC-4E6DA90936A8}">
      <text>
        <r>
          <rPr>
            <sz val="10"/>
            <color indexed="81"/>
            <rFont val="Arial"/>
            <family val="2"/>
          </rPr>
          <t>1 - 0_x000D_
2 - 0_x000D_
3 - 4,082,300_x000D_
4 - 0_x000D_
5 - 0_x000D_
6 - 4,082,300</t>
        </r>
      </text>
    </comment>
    <comment ref="J18" authorId="0" shapeId="0" xr:uid="{0B61BDC7-3A81-47CD-AF55-AC2CE86B9294}">
      <text>
        <r>
          <rPr>
            <sz val="10"/>
            <color indexed="81"/>
            <rFont val="Arial"/>
            <family val="2"/>
          </rPr>
          <t>1 - 0_x000D_
2 - 0_x000D_
3 - 4,082,300_x000D_
4 - 0_x000D_
5 - 0_x000D_
6 - 4,082,300</t>
        </r>
      </text>
    </comment>
    <comment ref="M18" authorId="0" shapeId="0" xr:uid="{69F58A50-2DA9-424F-AA75-2A904F10E2C3}">
      <text>
        <r>
          <rPr>
            <sz val="10"/>
            <color indexed="81"/>
            <rFont val="Arial"/>
            <family val="2"/>
          </rPr>
          <t>1 - 0_x000D_
2 - 0_x000D_
3 - 3,922,300_x000D_
4 - 0_x000D_
5 - 0_x000D_
6 - 3,922,300</t>
        </r>
      </text>
    </comment>
    <comment ref="N18" authorId="0" shapeId="0" xr:uid="{E06A4430-B14D-4473-8AE7-6DAC3BB81962}">
      <text>
        <r>
          <rPr>
            <sz val="10"/>
            <color indexed="81"/>
            <rFont val="Arial"/>
            <family val="2"/>
          </rPr>
          <t>1 - 0_x000D_
2 - 0_x000D_
3 - 3,922,300_x000D_
4 - 0_x000D_
5 - 0_x000D_
6 - 3,922,300</t>
        </r>
      </text>
    </comment>
    <comment ref="F19" authorId="0" shapeId="0" xr:uid="{F0913D28-1BF9-42D7-9183-2D9C52BDC4CC}">
      <text>
        <r>
          <rPr>
            <sz val="10"/>
            <color indexed="81"/>
            <rFont val="Arial"/>
            <family val="2"/>
          </rPr>
          <t>1 - 0_x000D_
2 - 0_x000D_
3 - 6,881,300_x000D_
4 - 0_x000D_
5 - 0_x000D_
6 - 6,881,300</t>
        </r>
      </text>
    </comment>
    <comment ref="J19" authorId="0" shapeId="0" xr:uid="{97FA57A6-5711-4F61-9D2F-A1632864CDBC}">
      <text>
        <r>
          <rPr>
            <sz val="10"/>
            <color indexed="81"/>
            <rFont val="Arial"/>
            <family val="2"/>
          </rPr>
          <t>1 - 0_x000D_
2 - 0_x000D_
3 - 6,881,300_x000D_
4 - 0_x000D_
5 - 0_x000D_
6 - 6,881,300</t>
        </r>
      </text>
    </comment>
    <comment ref="M19" authorId="0" shapeId="0" xr:uid="{7E47752E-35B0-4D45-A2D2-C362CCBF8A20}">
      <text>
        <r>
          <rPr>
            <sz val="10"/>
            <color indexed="81"/>
            <rFont val="Arial"/>
            <family val="2"/>
          </rPr>
          <t>1 - 0_x000D_
2 - 0_x000D_
3 - 6,056,300_x000D_
4 - 0_x000D_
5 - 0_x000D_
6 - 6,181,300</t>
        </r>
      </text>
    </comment>
    <comment ref="N19" authorId="0" shapeId="0" xr:uid="{D76B09E9-4401-45ED-92FF-45DCC16BEA7A}">
      <text>
        <r>
          <rPr>
            <sz val="10"/>
            <color indexed="81"/>
            <rFont val="Arial"/>
            <family val="2"/>
          </rPr>
          <t>1 - 0_x000D_
2 - 0_x000D_
3 - 6,056,300_x000D_
4 - 0_x000D_
5 - 0_x000D_
6 - 6,181,300</t>
        </r>
      </text>
    </comment>
    <comment ref="E20" authorId="0" shapeId="0" xr:uid="{803A09ED-AB5D-4E4C-9EC0-32C327C1586A}">
      <text>
        <r>
          <rPr>
            <sz val="10"/>
            <color indexed="81"/>
            <rFont val="Arial"/>
            <family val="2"/>
          </rPr>
          <t>Original - _x000D_
1,525,600_x000D_
Change Order - _x000D_
-227,270</t>
        </r>
      </text>
    </comment>
    <comment ref="F20" authorId="0" shapeId="0" xr:uid="{C6FE3CFB-DFC2-4E3B-B63A-E189B6B8761A}">
      <text>
        <r>
          <rPr>
            <sz val="10"/>
            <color indexed="81"/>
            <rFont val="Arial"/>
            <family val="2"/>
          </rPr>
          <t>1 - 0_x000D_
2 - 0_x000D_
3 - 1,298,330_x000D_
4 - 0_x000D_
5 - 0_x000D_
6 - 1,294,830</t>
        </r>
      </text>
    </comment>
    <comment ref="J20" authorId="0" shapeId="0" xr:uid="{9B660B87-9539-403F-8EA1-799F7C6A7F96}">
      <text>
        <r>
          <rPr>
            <sz val="10"/>
            <color indexed="81"/>
            <rFont val="Arial"/>
            <family val="2"/>
          </rPr>
          <t>1 - 0_x000D_
2 - 0_x000D_
3 - 1,298,330_x000D_
4 - 0_x000D_
5 - 0_x000D_
6 - 1,294,830</t>
        </r>
      </text>
    </comment>
    <comment ref="M20" authorId="0" shapeId="0" xr:uid="{A98836CC-4339-4108-A96E-C537B8176307}">
      <text>
        <r>
          <rPr>
            <sz val="10"/>
            <color indexed="81"/>
            <rFont val="Arial"/>
            <family val="2"/>
          </rPr>
          <t>1 - 0_x000D_
2 - 0_x000D_
3 - 913,330_x000D_
4 - 0_x000D_
5 - 0_x000D_
6 - 944,830</t>
        </r>
      </text>
    </comment>
    <comment ref="N20" authorId="0" shapeId="0" xr:uid="{44598632-1CBB-4A69-A48C-C23E6BAC554F}">
      <text>
        <r>
          <rPr>
            <sz val="10"/>
            <color indexed="81"/>
            <rFont val="Arial"/>
            <family val="2"/>
          </rPr>
          <t>1 - 0_x000D_
2 - 0_x000D_
3 - 913,330_x000D_
4 - 0_x000D_
5 - 0_x000D_
6 - 944,830</t>
        </r>
      </text>
    </comment>
    <comment ref="E21" authorId="0" shapeId="0" xr:uid="{248056D6-5C7A-43DB-91E7-177730E6036D}">
      <text>
        <r>
          <rPr>
            <sz val="10"/>
            <color indexed="81"/>
            <rFont val="Arial"/>
            <family val="2"/>
          </rPr>
          <t>Original - _x000D_
1,225,220_x000D_
Change Order - _x000D_
8,160</t>
        </r>
      </text>
    </comment>
    <comment ref="F21" authorId="0" shapeId="0" xr:uid="{67ED243A-1765-4789-B980-DF6D1FF41FB5}">
      <text>
        <r>
          <rPr>
            <sz val="10"/>
            <color indexed="81"/>
            <rFont val="Arial"/>
            <family val="2"/>
          </rPr>
          <t>1 - 0_x000D_
2 - 0_x000D_
3 - 1,225,220_x000D_
4 - 0_x000D_
5 - 0_x000D_
6 - 1,225,220</t>
        </r>
      </text>
    </comment>
    <comment ref="J21" authorId="0" shapeId="0" xr:uid="{B30E9ECA-AFE3-417F-BAC8-6B471C2AB3F9}">
      <text>
        <r>
          <rPr>
            <sz val="10"/>
            <color indexed="81"/>
            <rFont val="Arial"/>
            <family val="2"/>
          </rPr>
          <t>1 - 0_x000D_
2 - 0_x000D_
3 - 1,225,220_x000D_
4 - 0_x000D_
5 - 0_x000D_
6 - 1,225,220</t>
        </r>
      </text>
    </comment>
    <comment ref="M21" authorId="0" shapeId="0" xr:uid="{C5A1228B-7E14-4552-949B-2738982DFA36}">
      <text>
        <r>
          <rPr>
            <sz val="10"/>
            <color indexed="81"/>
            <rFont val="Arial"/>
            <family val="2"/>
          </rPr>
          <t>1 - 0_x000D_
2 - 0_x000D_
3 - 1,162,246_x000D_
4 - 0_x000D_
5 - 0_x000D_
6 - 1,162,246</t>
        </r>
      </text>
    </comment>
    <comment ref="N21" authorId="0" shapeId="0" xr:uid="{042AAD04-2D8A-4F13-85E7-55D8F0C58C0E}">
      <text>
        <r>
          <rPr>
            <sz val="10"/>
            <color indexed="81"/>
            <rFont val="Arial"/>
            <family val="2"/>
          </rPr>
          <t>1 - 0_x000D_
2 - 0_x000D_
3 - 1,162,246_x000D_
4 - 0_x000D_
5 - 0_x000D_
6 - 1,162,246</t>
        </r>
      </text>
    </comment>
    <comment ref="F22" authorId="0" shapeId="0" xr:uid="{7C16A681-1766-4A1D-B66F-314181945D95}">
      <text>
        <r>
          <rPr>
            <sz val="10"/>
            <color indexed="81"/>
            <rFont val="Arial"/>
            <family val="2"/>
          </rPr>
          <t>1 - 0_x000D_
2 - 0_x000D_
3 - 30,413,570_x000D_
4 - 0_x000D_
5 - 0_x000D_
6 - 30,413,570</t>
        </r>
      </text>
    </comment>
    <comment ref="J22" authorId="0" shapeId="0" xr:uid="{E5617AD6-DBF3-469A-969F-0FE1AB098A21}">
      <text>
        <r>
          <rPr>
            <sz val="10"/>
            <color indexed="81"/>
            <rFont val="Arial"/>
            <family val="2"/>
          </rPr>
          <t>1 - 0_x000D_
2 - 0_x000D_
3 - 30,413,570_x000D_
4 - 0_x000D_
5 - 0_x000D_
6 - 30,413,570</t>
        </r>
      </text>
    </comment>
    <comment ref="M22" authorId="0" shapeId="0" xr:uid="{328A5DF3-9B53-4630-8ACF-2BBEC4E0D62E}">
      <text>
        <r>
          <rPr>
            <sz val="10"/>
            <color indexed="81"/>
            <rFont val="Arial"/>
            <family val="2"/>
          </rPr>
          <t>1 - 0_x000D_
2 - 0_x000D_
3 - 28,042,727_x000D_
4 - 0_x000D_
5 - 0_x000D_
6 - 28,042,727</t>
        </r>
      </text>
    </comment>
    <comment ref="N22" authorId="0" shapeId="0" xr:uid="{C40114E1-B302-4B38-A42E-1B789D06984A}">
      <text>
        <r>
          <rPr>
            <sz val="10"/>
            <color indexed="81"/>
            <rFont val="Arial"/>
            <family val="2"/>
          </rPr>
          <t>1 - 0_x000D_
2 - 0_x000D_
3 - 28,042,727_x000D_
4 - 0_x000D_
5 - 0_x000D_
6 - 28,042,727</t>
        </r>
      </text>
    </comment>
    <comment ref="F23" authorId="0" shapeId="0" xr:uid="{47AE6C9B-E0D1-434A-9A68-3B9EEE1DC771}">
      <text>
        <r>
          <rPr>
            <sz val="10"/>
            <color indexed="81"/>
            <rFont val="Arial"/>
            <family val="2"/>
          </rPr>
          <t>1 - 0_x000D_
2 - 0_x000D_
3 - 1,524,766_x000D_
4 - 0_x000D_
5 - 0_x000D_
6 - 1,524,766</t>
        </r>
      </text>
    </comment>
    <comment ref="J23" authorId="0" shapeId="0" xr:uid="{E4673C37-F681-4575-AFEF-D10E51A01F9A}">
      <text>
        <r>
          <rPr>
            <sz val="10"/>
            <color indexed="81"/>
            <rFont val="Arial"/>
            <family val="2"/>
          </rPr>
          <t>1 - 0_x000D_
2 - 0_x000D_
3 - 1,524,766_x000D_
4 - 0_x000D_
5 - 0_x000D_
6 - 1,524,766</t>
        </r>
      </text>
    </comment>
    <comment ref="M23" authorId="0" shapeId="0" xr:uid="{DAA6F254-6385-489D-B131-0B429000F8F3}">
      <text>
        <r>
          <rPr>
            <sz val="10"/>
            <color indexed="81"/>
            <rFont val="Arial"/>
            <family val="2"/>
          </rPr>
          <t>1 - 0_x000D_
2 - 0_x000D_
3 - 1,393,326_x000D_
4 - 0_x000D_
5 - 0_x000D_
6 - 1,393,326</t>
        </r>
      </text>
    </comment>
    <comment ref="N23" authorId="0" shapeId="0" xr:uid="{0C975DA6-0A6D-4367-9133-43BD394F325C}">
      <text>
        <r>
          <rPr>
            <sz val="10"/>
            <color indexed="81"/>
            <rFont val="Arial"/>
            <family val="2"/>
          </rPr>
          <t>1 - 0_x000D_
2 - 0_x000D_
3 - 1,393,326_x000D_
4 - 0_x000D_
5 - 0_x000D_
6 - 1,393,326</t>
        </r>
      </text>
    </comment>
    <comment ref="F24" authorId="0" shapeId="0" xr:uid="{F8127E47-4528-4324-9536-91C7AD8A672C}">
      <text>
        <r>
          <rPr>
            <sz val="10"/>
            <color indexed="81"/>
            <rFont val="Arial"/>
            <family val="2"/>
          </rPr>
          <t>1 - 0_x000D_
2 - 0_x000D_
3 - 299,780_x000D_
4 - 0_x000D_
5 - 0_x000D_
6 - 299,780</t>
        </r>
      </text>
    </comment>
    <comment ref="J24" authorId="0" shapeId="0" xr:uid="{2EAAF06B-C11F-4B99-8AC5-7DE07539DFE2}">
      <text>
        <r>
          <rPr>
            <sz val="10"/>
            <color indexed="81"/>
            <rFont val="Arial"/>
            <family val="2"/>
          </rPr>
          <t>1 - 0_x000D_
2 - 0_x000D_
3 - 299,780_x000D_
4 - 0_x000D_
5 - 0_x000D_
6 - 299,780</t>
        </r>
      </text>
    </comment>
    <comment ref="M24" authorId="0" shapeId="0" xr:uid="{3F3AF71A-3C0A-4831-B3DC-B15952C2A3C4}">
      <text>
        <r>
          <rPr>
            <sz val="10"/>
            <color indexed="81"/>
            <rFont val="Arial"/>
            <family val="2"/>
          </rPr>
          <t>1 - 0_x000D_
2 - 0_x000D_
3 - 329,780_x000D_
4 - 0_x000D_
5 - 0_x000D_
6 - 329,780</t>
        </r>
      </text>
    </comment>
    <comment ref="N24" authorId="0" shapeId="0" xr:uid="{02DDDDC7-B0B8-41BA-A4DD-0ABA7AB3ECCE}">
      <text>
        <r>
          <rPr>
            <sz val="10"/>
            <color indexed="81"/>
            <rFont val="Arial"/>
            <family val="2"/>
          </rPr>
          <t>1 - 0_x000D_
2 - 0_x000D_
3 - 329,780_x000D_
4 - 0_x000D_
5 - 0_x000D_
6 - 329,780</t>
        </r>
      </text>
    </comment>
    <comment ref="F25" authorId="0" shapeId="0" xr:uid="{6DA21729-C556-46E7-BEA3-5A19FCFEAF93}">
      <text>
        <r>
          <rPr>
            <sz val="10"/>
            <color indexed="81"/>
            <rFont val="Arial"/>
            <family val="2"/>
          </rPr>
          <t>1 - 0_x000D_
2 - 0_x000D_
3 - 500,000_x000D_
4 - 0_x000D_
5 - 0_x000D_
6 - 400,000</t>
        </r>
      </text>
    </comment>
    <comment ref="J25" authorId="0" shapeId="0" xr:uid="{55D78E05-EBDB-488F-8A7C-B2225898EA9D}">
      <text>
        <r>
          <rPr>
            <sz val="10"/>
            <color indexed="81"/>
            <rFont val="Arial"/>
            <family val="2"/>
          </rPr>
          <t>1 - 0_x000D_
2 - 0_x000D_
3 - 500,000_x000D_
4 - 0_x000D_
5 - 0_x000D_
6 - 400,000</t>
        </r>
      </text>
    </comment>
    <comment ref="M25" authorId="0" shapeId="0" xr:uid="{84659464-2097-4BD3-A709-CF72290B845B}">
      <text>
        <r>
          <rPr>
            <sz val="10"/>
            <color indexed="81"/>
            <rFont val="Arial"/>
            <family val="2"/>
          </rPr>
          <t>1 - 0_x000D_
2 - 0_x000D_
3 - 484,000_x000D_
4 - 0_x000D_
5 - 0_x000D_
6 - 392,000</t>
        </r>
      </text>
    </comment>
    <comment ref="N25" authorId="0" shapeId="0" xr:uid="{D2C3BE1E-F421-49A8-B8D8-0290C265F7B5}">
      <text>
        <r>
          <rPr>
            <sz val="10"/>
            <color indexed="81"/>
            <rFont val="Arial"/>
            <family val="2"/>
          </rPr>
          <t>1 - 0_x000D_
2 - 0_x000D_
3 - 484,000_x000D_
4 - 0_x000D_
5 - 0_x000D_
6 - 392,000</t>
        </r>
      </text>
    </comment>
    <comment ref="E26" authorId="0" shapeId="0" xr:uid="{8F9A2CF8-BAD6-49D5-ACC9-908F61C322CA}">
      <text>
        <r>
          <rPr>
            <sz val="10"/>
            <color indexed="81"/>
            <rFont val="Arial"/>
            <family val="2"/>
          </rPr>
          <t>Original - _x000D_
1,795,653_x000D_
Change Order - _x000D_
266,753</t>
        </r>
      </text>
    </comment>
    <comment ref="F26" authorId="0" shapeId="0" xr:uid="{72785096-9D7C-4DE4-B721-FB8DC02F9294}">
      <text>
        <r>
          <rPr>
            <sz val="10"/>
            <color indexed="81"/>
            <rFont val="Arial"/>
            <family val="2"/>
          </rPr>
          <t>1 - 0_x000D_
2 - 0_x000D_
3 - 1,528,900_x000D_
4 - 0_x000D_
5 - 0_x000D_
6 - 1,528,900</t>
        </r>
      </text>
    </comment>
    <comment ref="J26" authorId="0" shapeId="0" xr:uid="{50CB324A-86AB-4493-925C-10A70C2BF322}">
      <text>
        <r>
          <rPr>
            <sz val="10"/>
            <color indexed="81"/>
            <rFont val="Arial"/>
            <family val="2"/>
          </rPr>
          <t>1 - 0_x000D_
2 - 0_x000D_
3 - 1,528,900_x000D_
4 - 0_x000D_
5 - 0_x000D_
6 - 1,528,900</t>
        </r>
      </text>
    </comment>
    <comment ref="M26" authorId="0" shapeId="0" xr:uid="{AA5CEAE7-229E-412F-9651-2BA249CD3F08}">
      <text>
        <r>
          <rPr>
            <sz val="10"/>
            <color indexed="81"/>
            <rFont val="Arial"/>
            <family val="2"/>
          </rPr>
          <t>1 - 0_x000D_
2 - 0_x000D_
3 - 1,388,900_x000D_
4 - 0_x000D_
5 - 0_x000D_
6 - 1,388,900</t>
        </r>
      </text>
    </comment>
    <comment ref="N26" authorId="0" shapeId="0" xr:uid="{67B0ACF0-2E37-4CBE-A38E-60C2BAB958C5}">
      <text>
        <r>
          <rPr>
            <sz val="10"/>
            <color indexed="81"/>
            <rFont val="Arial"/>
            <family val="2"/>
          </rPr>
          <t>1 - 0_x000D_
2 - 0_x000D_
3 - 1,388,900_x000D_
4 - 0_x000D_
5 - 0_x000D_
6 - 1,388,900</t>
        </r>
      </text>
    </comment>
    <comment ref="F27" authorId="0" shapeId="0" xr:uid="{2032AF5E-23E2-4D3D-98F1-DC82A6528DCC}">
      <text>
        <r>
          <rPr>
            <sz val="10"/>
            <color indexed="81"/>
            <rFont val="Arial"/>
            <family val="2"/>
          </rPr>
          <t>1 - 0_x000D_
2 - 0_x000D_
3 - 951,469_x000D_
4 - 0_x000D_
5 - 0_x000D_
6 - 0</t>
        </r>
      </text>
    </comment>
    <comment ref="J27" authorId="0" shapeId="0" xr:uid="{3483CBD3-DEDF-4C3A-A9FE-A1F550030026}">
      <text>
        <r>
          <rPr>
            <sz val="10"/>
            <color indexed="81"/>
            <rFont val="Arial"/>
            <family val="2"/>
          </rPr>
          <t>1 - 0_x000D_
2 - 0_x000D_
3 - 951,469_x000D_
4 - 0_x000D_
5 - 0_x000D_
6 - 0</t>
        </r>
      </text>
    </comment>
    <comment ref="M27" authorId="0" shapeId="0" xr:uid="{AF01BF60-73C4-409A-AC24-93B594AD97E2}">
      <text>
        <r>
          <rPr>
            <sz val="10"/>
            <color indexed="81"/>
            <rFont val="Arial"/>
            <family val="2"/>
          </rPr>
          <t>1 - 0_x000D_
2 - 0_x000D_
3 - 941,923_x000D_
4 - 0_x000D_
5 - 0_x000D_
6 - 0</t>
        </r>
      </text>
    </comment>
    <comment ref="N27" authorId="0" shapeId="0" xr:uid="{3E370AE4-1FD3-4574-AB27-B5B09D355B28}">
      <text>
        <r>
          <rPr>
            <sz val="10"/>
            <color indexed="81"/>
            <rFont val="Arial"/>
            <family val="2"/>
          </rPr>
          <t>1 - 0_x000D_
2 - 0_x000D_
3 - 941,923_x000D_
4 - 0_x000D_
5 - 0_x000D_
6 - 0</t>
        </r>
      </text>
    </comment>
    <comment ref="F28" authorId="0" shapeId="0" xr:uid="{7797596E-2867-4AD3-BF64-3C1944EEF599}">
      <text>
        <r>
          <rPr>
            <sz val="10"/>
            <color indexed="81"/>
            <rFont val="Arial"/>
            <family val="2"/>
          </rPr>
          <t>1 - 0_x000D_
2 - 0_x000D_
3 - 3,690,645_x000D_
4 - 0_x000D_
5 - 0_x000D_
6 - 3,690,645</t>
        </r>
      </text>
    </comment>
    <comment ref="J28" authorId="0" shapeId="0" xr:uid="{E3BCA91D-0197-4FA3-A564-5870D8D62DDF}">
      <text>
        <r>
          <rPr>
            <sz val="10"/>
            <color indexed="81"/>
            <rFont val="Arial"/>
            <family val="2"/>
          </rPr>
          <t>1 - 0_x000D_
2 - 0_x000D_
3 - 3,690,645_x000D_
4 - 0_x000D_
5 - 0_x000D_
6 - 3,690,645</t>
        </r>
      </text>
    </comment>
    <comment ref="M28" authorId="0" shapeId="0" xr:uid="{7B770161-CF14-4941-B1F8-F67C53677F58}">
      <text>
        <r>
          <rPr>
            <sz val="10"/>
            <color indexed="81"/>
            <rFont val="Arial"/>
            <family val="2"/>
          </rPr>
          <t>1 - 0_x000D_
2 - 0_x000D_
3 - 3,390,645_x000D_
4 - 0_x000D_
5 - 0_x000D_
6 - 3,390,645</t>
        </r>
      </text>
    </comment>
    <comment ref="N28" authorId="0" shapeId="0" xr:uid="{3C3F6B17-E44F-4627-930D-1749EEF10B94}">
      <text>
        <r>
          <rPr>
            <sz val="10"/>
            <color indexed="81"/>
            <rFont val="Arial"/>
            <family val="2"/>
          </rPr>
          <t>1 - 0_x000D_
2 - 0_x000D_
3 - 3,390,645_x000D_
4 - 0_x000D_
5 - 0_x000D_
6 - 3,390,645</t>
        </r>
      </text>
    </comment>
    <comment ref="F29" authorId="0" shapeId="0" xr:uid="{B30B5819-C117-4F4D-A542-0144F653A2C6}">
      <text>
        <r>
          <rPr>
            <sz val="10"/>
            <color indexed="81"/>
            <rFont val="Arial"/>
            <family val="2"/>
          </rPr>
          <t>1 - 0_x000D_
2 - 0_x000D_
3 - 381,600_x000D_
4 - 0_x000D_
5 - 0_x000D_
6 - 0</t>
        </r>
      </text>
    </comment>
    <comment ref="J29" authorId="0" shapeId="0" xr:uid="{ED75D525-403E-4F79-945A-45B61A232B9E}">
      <text>
        <r>
          <rPr>
            <sz val="10"/>
            <color indexed="81"/>
            <rFont val="Arial"/>
            <family val="2"/>
          </rPr>
          <t>1 - 0_x000D_
2 - 0_x000D_
3 - 381,600_x000D_
4 - 0_x000D_
5 - 0_x000D_
6 - 0</t>
        </r>
      </text>
    </comment>
    <comment ref="M29" authorId="0" shapeId="0" xr:uid="{CD61291B-DE25-4521-B5DD-013850CE177B}">
      <text>
        <r>
          <rPr>
            <sz val="10"/>
            <color indexed="81"/>
            <rFont val="Arial"/>
            <family val="2"/>
          </rPr>
          <t>1 - 0_x000D_
2 - 0_x000D_
3 - 338,101_x000D_
4 - 0_x000D_
5 - 0_x000D_
6 - 0</t>
        </r>
      </text>
    </comment>
    <comment ref="N29" authorId="0" shapeId="0" xr:uid="{ECE6A629-2EAA-4AF1-868E-139EEA872337}">
      <text>
        <r>
          <rPr>
            <sz val="10"/>
            <color indexed="81"/>
            <rFont val="Arial"/>
            <family val="2"/>
          </rPr>
          <t>1 - 0_x000D_
2 - 0_x000D_
3 - 338,101_x000D_
4 - 0_x000D_
5 - 0_x000D_
6 - 0</t>
        </r>
      </text>
    </comment>
    <comment ref="F30" authorId="0" shapeId="0" xr:uid="{7759D2A3-E3CD-47F7-836E-F97537F5F297}">
      <text>
        <r>
          <rPr>
            <sz val="10"/>
            <color indexed="81"/>
            <rFont val="Arial"/>
            <family val="2"/>
          </rPr>
          <t>1 - 0_x000D_
2 - 0_x000D_
3 - 3,720,000_x000D_
4 - 0_x000D_
5 - 0_x000D_
6 - 0</t>
        </r>
      </text>
    </comment>
    <comment ref="J30" authorId="0" shapeId="0" xr:uid="{44BD5B61-73E2-4F6E-BF5F-EDD9FA441437}">
      <text>
        <r>
          <rPr>
            <sz val="10"/>
            <color indexed="81"/>
            <rFont val="Arial"/>
            <family val="2"/>
          </rPr>
          <t>1 - 0_x000D_
2 - 0_x000D_
3 - 3,720,000_x000D_
4 - 0_x000D_
5 - 0_x000D_
6 - 0</t>
        </r>
      </text>
    </comment>
    <comment ref="M30" authorId="0" shapeId="0" xr:uid="{7B2E479D-89B6-42B4-97E3-DFA22EAF343D}">
      <text>
        <r>
          <rPr>
            <sz val="10"/>
            <color indexed="81"/>
            <rFont val="Arial"/>
            <family val="2"/>
          </rPr>
          <t>1 - 0_x000D_
2 - 0_x000D_
3 - 3,585,392_x000D_
4 - 0_x000D_
5 - 0_x000D_
6 - 0</t>
        </r>
      </text>
    </comment>
    <comment ref="N30" authorId="0" shapeId="0" xr:uid="{7341FE8B-C84D-4540-BD53-1237B3B058EC}">
      <text>
        <r>
          <rPr>
            <sz val="10"/>
            <color indexed="81"/>
            <rFont val="Arial"/>
            <family val="2"/>
          </rPr>
          <t>1 - 0_x000D_
2 - 0_x000D_
3 - 3,585,392_x000D_
4 - 0_x000D_
5 - 0_x000D_
6 - 0</t>
        </r>
      </text>
    </comment>
    <comment ref="F31" authorId="0" shapeId="0" xr:uid="{FB357673-1138-4809-B05A-7F9254BDDBC9}">
      <text>
        <r>
          <rPr>
            <sz val="10"/>
            <color indexed="81"/>
            <rFont val="Arial"/>
            <family val="2"/>
          </rPr>
          <t>1 - 0_x000D_
2 - 0_x000D_
3 - 942,000_x000D_
4 - 0_x000D_
5 - 0_x000D_
6 - 0</t>
        </r>
      </text>
    </comment>
    <comment ref="J31" authorId="0" shapeId="0" xr:uid="{3236AE19-6AA5-421B-99E8-5E75C0867EAF}">
      <text>
        <r>
          <rPr>
            <sz val="10"/>
            <color indexed="81"/>
            <rFont val="Arial"/>
            <family val="2"/>
          </rPr>
          <t>1 - 0_x000D_
2 - 0_x000D_
3 - 942,000_x000D_
4 - 0_x000D_
5 - 0_x000D_
6 - 0</t>
        </r>
      </text>
    </comment>
    <comment ref="M31" authorId="0" shapeId="0" xr:uid="{FF569B39-ADF7-4BCD-95E1-55BF9CA7ADB0}">
      <text>
        <r>
          <rPr>
            <sz val="10"/>
            <color indexed="81"/>
            <rFont val="Arial"/>
            <family val="2"/>
          </rPr>
          <t>1 - 0_x000D_
2 - 0_x000D_
3 - 822,000_x000D_
4 - 0_x000D_
5 - 0_x000D_
6 - 0</t>
        </r>
      </text>
    </comment>
    <comment ref="N31" authorId="0" shapeId="0" xr:uid="{1EAD33B3-582F-4B29-9D78-DC2A02380977}">
      <text>
        <r>
          <rPr>
            <sz val="10"/>
            <color indexed="81"/>
            <rFont val="Arial"/>
            <family val="2"/>
          </rPr>
          <t>1 - 0_x000D_
2 - 0_x000D_
3 - 822,000_x000D_
4 - 0_x000D_
5 - 0_x000D_
6 - 0</t>
        </r>
      </text>
    </comment>
    <comment ref="J32" authorId="0" shapeId="0" xr:uid="{91C72751-E1CC-443B-B029-A7FC3238DF60}">
      <text>
        <r>
          <rPr>
            <sz val="9"/>
            <color indexed="81"/>
            <rFont val="Arial"/>
            <family val="2"/>
          </rPr>
          <t>Changed $0.00 to $1,120.65 by ExcelImport on 04/06/2026</t>
        </r>
      </text>
    </comment>
    <comment ref="N32" authorId="0" shapeId="0" xr:uid="{BCE1E8BB-0131-4022-AB38-021070908A35}">
      <text>
        <r>
          <rPr>
            <sz val="9"/>
            <color indexed="81"/>
            <rFont val="Arial"/>
            <family val="2"/>
          </rPr>
          <t>Changed $1,120.65 to $1,120.65 by ExcelImport on 04/06/2026</t>
        </r>
      </text>
    </comment>
    <comment ref="J33" authorId="0" shapeId="0" xr:uid="{54891A4A-8599-4D1D-B037-FD049CCB1193}">
      <text>
        <r>
          <rPr>
            <sz val="9"/>
            <color indexed="81"/>
            <rFont val="Arial"/>
            <family val="2"/>
          </rPr>
          <t>Changed $3,777,777.00 to $3,777,777.00 by ExcelImport on 04/06/2026</t>
        </r>
      </text>
    </comment>
    <comment ref="N33" authorId="0" shapeId="0" xr:uid="{B64F5A0E-4D45-4E2B-98C9-EEEB12A0BD37}">
      <text>
        <r>
          <rPr>
            <sz val="9"/>
            <color indexed="81"/>
            <rFont val="Arial"/>
            <family val="2"/>
          </rPr>
          <t>Changed $3,536,389.34 to $3,537,185.00 by ExcelImport on 04/06/2026</t>
        </r>
      </text>
    </comment>
    <comment ref="J34" authorId="0" shapeId="0" xr:uid="{A1DD9E62-6136-4C35-9D2B-49F1DD0E39D8}">
      <text>
        <r>
          <rPr>
            <sz val="9"/>
            <color indexed="81"/>
            <rFont val="Arial"/>
            <family val="2"/>
          </rPr>
          <t>Changed $103,000.00 to $103,300.00 by ExcelImport on 04/06/2026</t>
        </r>
      </text>
    </comment>
    <comment ref="N34" authorId="0" shapeId="0" xr:uid="{5545111B-760F-4B03-B246-BABFFBA87AA9}">
      <text>
        <r>
          <rPr>
            <sz val="9"/>
            <color indexed="81"/>
            <rFont val="Arial"/>
            <family val="2"/>
          </rPr>
          <t>Changed $77,842.83 to $78,300.00 by ExcelImport on 04/06/2026</t>
        </r>
      </text>
    </comment>
    <comment ref="J35" authorId="0" shapeId="0" xr:uid="{4110D9C2-D8BE-43D7-94BB-515A24BC26DE}">
      <text>
        <r>
          <rPr>
            <sz val="9"/>
            <color indexed="81"/>
            <rFont val="Arial"/>
            <family val="2"/>
          </rPr>
          <t>Changed $116,752.04 to $116,752.04 by ExcelImport on 04/06/2026</t>
        </r>
      </text>
    </comment>
    <comment ref="N35" authorId="0" shapeId="0" xr:uid="{499A7969-AC39-4328-B614-24CCE940A3C3}">
      <text>
        <r>
          <rPr>
            <sz val="9"/>
            <color indexed="81"/>
            <rFont val="Arial"/>
            <family val="2"/>
          </rPr>
          <t>Changed $115,708.88 to $115,708.88 by ExcelImport on 04/06/2026</t>
        </r>
      </text>
    </comment>
    <comment ref="J36" authorId="0" shapeId="0" xr:uid="{DFFCFA73-1A20-462C-A86D-EBF812857E4B}">
      <text>
        <r>
          <rPr>
            <sz val="9"/>
            <color indexed="81"/>
            <rFont val="Arial"/>
            <family val="2"/>
          </rPr>
          <t>Changed $149,366.83 to $149,366.83 by ExcelImport on 04/06/2026</t>
        </r>
      </text>
    </comment>
    <comment ref="N36" authorId="0" shapeId="0" xr:uid="{B5030649-621D-46E5-888E-A2F1D1258C07}">
      <text>
        <r>
          <rPr>
            <sz val="9"/>
            <color indexed="81"/>
            <rFont val="Arial"/>
            <family val="2"/>
          </rPr>
          <t>Changed $132,138.74 to $132,138.74 by ExcelImport on 04/06/2026</t>
        </r>
      </text>
    </comment>
    <comment ref="J37" authorId="0" shapeId="0" xr:uid="{3A6FB872-FBD4-4C58-B892-4BC08D8980A4}">
      <text>
        <r>
          <rPr>
            <sz val="9"/>
            <color indexed="81"/>
            <rFont val="Arial"/>
            <family val="2"/>
          </rPr>
          <t>Changed $413,636.54 to $337,485.68 by ExcelImport on 04/06/2026</t>
        </r>
      </text>
    </comment>
    <comment ref="N37" authorId="0" shapeId="0" xr:uid="{3F10B42E-613B-482E-865B-0D7FBA703C0E}">
      <text>
        <r>
          <rPr>
            <sz val="9"/>
            <color indexed="81"/>
            <rFont val="Arial"/>
            <family val="2"/>
          </rPr>
          <t>Changed $337,485.68 to $337,485.68 by ExcelImport on 04/06/2026</t>
        </r>
      </text>
    </comment>
    <comment ref="J38" authorId="0" shapeId="0" xr:uid="{818F7262-9517-4AF8-B88B-19145C8F83D8}">
      <text>
        <r>
          <rPr>
            <sz val="9"/>
            <color indexed="81"/>
            <rFont val="Arial"/>
            <family val="2"/>
          </rPr>
          <t>Changed $1,260,000.00 to $1,260,000.00 by ExcelImport on 04/06/2026</t>
        </r>
      </text>
    </comment>
    <comment ref="N38" authorId="0" shapeId="0" xr:uid="{242B3B69-2F03-416E-B69B-E16A7D55A110}">
      <text>
        <r>
          <rPr>
            <sz val="9"/>
            <color indexed="81"/>
            <rFont val="Arial"/>
            <family val="2"/>
          </rPr>
          <t>Changed $1,132,397.99 to $1,132,398.00 by ExcelImport on 04/06/2026</t>
        </r>
      </text>
    </comment>
    <comment ref="J39" authorId="0" shapeId="0" xr:uid="{5242FDFD-667A-479B-99CA-D143AA752942}">
      <text>
        <r>
          <rPr>
            <sz val="9"/>
            <color indexed="81"/>
            <rFont val="Arial"/>
            <family val="2"/>
          </rPr>
          <t>Changed $48,439.00 to $48,439.00 by ExcelImport on 04/06/2026</t>
        </r>
      </text>
    </comment>
    <comment ref="N39" authorId="0" shapeId="0" xr:uid="{457BEE99-63AA-4C93-B195-D21CBC1FF09A}">
      <text>
        <r>
          <rPr>
            <sz val="9"/>
            <color indexed="81"/>
            <rFont val="Arial"/>
            <family val="2"/>
          </rPr>
          <t>Changed $40,498.51 to $42,893.00 by ExcelImport on 04/06/2026</t>
        </r>
      </text>
    </comment>
    <comment ref="J40" authorId="0" shapeId="0" xr:uid="{77CDAD82-A406-44A5-9B95-A44A8EB23914}">
      <text>
        <r>
          <rPr>
            <sz val="9"/>
            <color indexed="81"/>
            <rFont val="Arial"/>
            <family val="2"/>
          </rPr>
          <t>Changed $27,888.00 to $15,739.00 by ExcelImport on 04/06/2026</t>
        </r>
      </text>
    </comment>
    <comment ref="N40" authorId="0" shapeId="0" xr:uid="{2BF3F88C-7DBE-4A30-873E-03C23DAD83C1}">
      <text>
        <r>
          <rPr>
            <sz val="9"/>
            <color indexed="81"/>
            <rFont val="Arial"/>
            <family val="2"/>
          </rPr>
          <t>Changed $15,739.00 to $15,739.00 by ExcelImport on 04/06/2026</t>
        </r>
      </text>
    </comment>
    <comment ref="J41" authorId="0" shapeId="0" xr:uid="{7C14FAFC-C8E7-4B87-8D4E-8118359B300E}">
      <text>
        <r>
          <rPr>
            <sz val="9"/>
            <color indexed="81"/>
            <rFont val="Arial"/>
            <family val="2"/>
          </rPr>
          <t>Changed $11,055.99 to $3,703.18 by ExcelImport on 04/06/2026</t>
        </r>
      </text>
    </comment>
    <comment ref="N41" authorId="0" shapeId="0" xr:uid="{C659DD0F-252D-4359-9A07-5F9166403428}">
      <text>
        <r>
          <rPr>
            <sz val="9"/>
            <color indexed="81"/>
            <rFont val="Arial"/>
            <family val="2"/>
          </rPr>
          <t>Changed $12,400.00 to $3,703.18 by ExcelImport on 04/06/2026</t>
        </r>
      </text>
    </comment>
    <comment ref="E45" authorId="0" shapeId="0" xr:uid="{5D94B61F-9D3B-4563-B29F-CF146487213D}">
      <text>
        <r>
          <rPr>
            <sz val="10"/>
            <color indexed="81"/>
            <rFont val="Arial"/>
            <family val="2"/>
          </rPr>
          <t>Original - _x000D_
53,063,500_x000D_
Change Order - _x000D_
2,648,610</t>
        </r>
      </text>
    </comment>
    <comment ref="F45" authorId="0" shapeId="0" xr:uid="{498AAEB3-0EC4-41A8-A1ED-6F81D2B13F74}">
      <text>
        <r>
          <rPr>
            <sz val="10"/>
            <color indexed="81"/>
            <rFont val="Arial"/>
            <family val="2"/>
          </rPr>
          <t>1 - 0_x000D_
2 - 0_x000D_
3 - 55,712,110_x000D_
4 - 0_x000D_
5 - 0_x000D_
6 - 55,719,995</t>
        </r>
      </text>
    </comment>
    <comment ref="J45" authorId="0" shapeId="0" xr:uid="{C72428C2-F3AE-45FE-AAD9-D153006A039B}">
      <text>
        <r>
          <rPr>
            <sz val="10"/>
            <color indexed="81"/>
            <rFont val="Arial"/>
            <family val="2"/>
          </rPr>
          <t>1 - 0_x000D_
2 - 0_x000D_
3 - 55,712,110_x000D_
4 - 0_x000D_
5 - 0_x000D_
6 - 55,719,995</t>
        </r>
      </text>
    </comment>
    <comment ref="M45" authorId="0" shapeId="0" xr:uid="{F9BC0C10-9F6E-47F3-9C32-061AB8CD2633}">
      <text>
        <r>
          <rPr>
            <sz val="10"/>
            <color indexed="81"/>
            <rFont val="Arial"/>
            <family val="2"/>
          </rPr>
          <t>1 - 0_x000D_
2 - 0_x000D_
3 - 45,337,110_x000D_
4 - 0_x000D_
5 - 0_x000D_
6 - 45,344,995</t>
        </r>
      </text>
    </comment>
    <comment ref="N45" authorId="0" shapeId="0" xr:uid="{AB296709-6EE0-45BA-BBFB-9444BF8180DD}">
      <text>
        <r>
          <rPr>
            <sz val="10"/>
            <color indexed="81"/>
            <rFont val="Arial"/>
            <family val="2"/>
          </rPr>
          <t>1 - 0_x000D_
2 - 0_x000D_
3 - 45,337,110_x000D_
4 - 0_x000D_
5 - 0_x000D_
6 - 45,344,995</t>
        </r>
      </text>
    </comment>
    <comment ref="E46" authorId="0" shapeId="0" xr:uid="{85F1C03B-912B-4EFC-A0A2-67474F2FF8AE}">
      <text>
        <r>
          <rPr>
            <sz val="10"/>
            <color indexed="81"/>
            <rFont val="Arial"/>
            <family val="2"/>
          </rPr>
          <t>Original - _x000D_
5,000,000_x000D_
Change Order - _x000D_
19,157,761</t>
        </r>
      </text>
    </comment>
    <comment ref="F46" authorId="0" shapeId="0" xr:uid="{570300CD-0045-407A-9B9C-F2B053468891}">
      <text>
        <r>
          <rPr>
            <sz val="10"/>
            <color indexed="81"/>
            <rFont val="Arial"/>
            <family val="2"/>
          </rPr>
          <t>1 - 0_x000D_
2 - 0_x000D_
3 - 24,160,002_x000D_
4 - 0_x000D_
5 - 0_x000D_
6 - 24,160,002</t>
        </r>
      </text>
    </comment>
    <comment ref="J46" authorId="0" shapeId="0" xr:uid="{92B96291-FD18-499A-8281-A555187CD31C}">
      <text>
        <r>
          <rPr>
            <sz val="10"/>
            <color indexed="81"/>
            <rFont val="Arial"/>
            <family val="2"/>
          </rPr>
          <t>1 - 0_x000D_
2 - 0_x000D_
3 - 24,160,002_x000D_
4 - 0_x000D_
5 - 0_x000D_
6 - 24,160,002</t>
        </r>
      </text>
    </comment>
    <comment ref="M46" authorId="0" shapeId="0" xr:uid="{302AB1B2-E70F-4F97-81B4-1C313139F92B}">
      <text>
        <r>
          <rPr>
            <sz val="10"/>
            <color indexed="81"/>
            <rFont val="Arial"/>
            <family val="2"/>
          </rPr>
          <t>1 - 0_x000D_
2 - 0_x000D_
3 - 21,055,010_x000D_
4 - 0_x000D_
5 - 0_x000D_
6 - 21,054,173</t>
        </r>
      </text>
    </comment>
    <comment ref="N46" authorId="0" shapeId="0" xr:uid="{EDE6B85F-2BD3-4904-8D10-DEF5E2E58516}">
      <text>
        <r>
          <rPr>
            <sz val="10"/>
            <color indexed="81"/>
            <rFont val="Arial"/>
            <family val="2"/>
          </rPr>
          <t>1 - 0_x000D_
2 - 0_x000D_
3 - 21,055,010_x000D_
4 - 0_x000D_
5 - 0_x000D_
6 - 21,054,173</t>
        </r>
      </text>
    </comment>
    <comment ref="E47" authorId="0" shapeId="0" xr:uid="{0C088086-1D31-4D91-A71D-C2C4CDFBD5C0}">
      <text>
        <r>
          <rPr>
            <sz val="10"/>
            <color indexed="81"/>
            <rFont val="Arial"/>
            <family val="2"/>
          </rPr>
          <t>Original - _x000D_
2,212,800_x000D_
Change Order - _x000D_
259,364</t>
        </r>
      </text>
    </comment>
    <comment ref="F47" authorId="0" shapeId="0" xr:uid="{DD5DB408-1BDC-41FD-ABD7-F64705E434C7}">
      <text>
        <r>
          <rPr>
            <sz val="10"/>
            <color indexed="81"/>
            <rFont val="Arial"/>
            <family val="2"/>
          </rPr>
          <t>1 - 0_x000D_
2 - 0_x000D_
3 - 2,472,164_x000D_
4 - 0_x000D_
5 - 0_x000D_
6 - 2,472,164</t>
        </r>
      </text>
    </comment>
    <comment ref="J47" authorId="0" shapeId="0" xr:uid="{F13250DC-DE85-42C8-BBF9-35D954B24852}">
      <text>
        <r>
          <rPr>
            <sz val="10"/>
            <color indexed="81"/>
            <rFont val="Arial"/>
            <family val="2"/>
          </rPr>
          <t>1 - 0_x000D_
2 - 0_x000D_
3 - 2,472,164_x000D_
4 - 0_x000D_
5 - 0_x000D_
6 - 2,472,164</t>
        </r>
      </text>
    </comment>
    <comment ref="M47" authorId="0" shapeId="0" xr:uid="{4CDAB6CE-2A34-4726-8AA3-016749EAC000}">
      <text>
        <r>
          <rPr>
            <sz val="10"/>
            <color indexed="81"/>
            <rFont val="Arial"/>
            <family val="2"/>
          </rPr>
          <t>1 - 0_x000D_
2 - 0_x000D_
3 - 2,286,068_x000D_
4 - 0_x000D_
5 - 0_x000D_
6 - 2,310,164</t>
        </r>
      </text>
    </comment>
    <comment ref="N47" authorId="0" shapeId="0" xr:uid="{EBB360BA-7893-41E7-8723-28799E1EC9EA}">
      <text>
        <r>
          <rPr>
            <sz val="10"/>
            <color indexed="81"/>
            <rFont val="Arial"/>
            <family val="2"/>
          </rPr>
          <t>1 - 0_x000D_
2 - 0_x000D_
3 - 2,286,068_x000D_
4 - 0_x000D_
5 - 0_x000D_
6 - 2,310,164</t>
        </r>
      </text>
    </comment>
    <comment ref="E48" authorId="0" shapeId="0" xr:uid="{5DC2C4CE-3E55-4EBC-9E94-F1564D3DD1C1}">
      <text>
        <r>
          <rPr>
            <sz val="10"/>
            <color indexed="81"/>
            <rFont val="Arial"/>
            <family val="2"/>
          </rPr>
          <t>Original - _x000D_
1,735,458_x000D_
Change Order - _x000D_
42,394</t>
        </r>
      </text>
    </comment>
    <comment ref="F48" authorId="0" shapeId="0" xr:uid="{342B4F60-C875-4DAF-9172-27775A0BDDA3}">
      <text>
        <r>
          <rPr>
            <sz val="10"/>
            <color indexed="81"/>
            <rFont val="Arial"/>
            <family val="2"/>
          </rPr>
          <t>1 - 0_x000D_
2 - 0_x000D_
3 - 1,777,852_x000D_
4 - 0_x000D_
5 - 0_x000D_
6 - 1,777,852</t>
        </r>
      </text>
    </comment>
    <comment ref="J48" authorId="0" shapeId="0" xr:uid="{62BD4EC5-D0C7-4F10-A0BC-8240CE07B27E}">
      <text>
        <r>
          <rPr>
            <sz val="10"/>
            <color indexed="81"/>
            <rFont val="Arial"/>
            <family val="2"/>
          </rPr>
          <t>1 - 0_x000D_
2 - 0_x000D_
3 - 1,777,852_x000D_
4 - 0_x000D_
5 - 0_x000D_
6 - 1,777,852</t>
        </r>
      </text>
    </comment>
    <comment ref="M48" authorId="0" shapeId="0" xr:uid="{9478B9BE-A9DB-4473-890C-D1880BD6FCED}">
      <text>
        <r>
          <rPr>
            <sz val="10"/>
            <color indexed="81"/>
            <rFont val="Arial"/>
            <family val="2"/>
          </rPr>
          <t>1 - 0_x000D_
2 - 0_x000D_
3 - 1,712,852_x000D_
4 - 0_x000D_
5 - 0_x000D_
6 - 1,697,852</t>
        </r>
      </text>
    </comment>
    <comment ref="N48" authorId="0" shapeId="0" xr:uid="{B39935EA-527E-459D-B730-E9662F2BA337}">
      <text>
        <r>
          <rPr>
            <sz val="10"/>
            <color indexed="81"/>
            <rFont val="Arial"/>
            <family val="2"/>
          </rPr>
          <t>1 - 0_x000D_
2 - 0_x000D_
3 - 1,712,852_x000D_
4 - 0_x000D_
5 - 0_x000D_
6 - 1,697,852</t>
        </r>
      </text>
    </comment>
    <comment ref="E49" authorId="0" shapeId="0" xr:uid="{412BE993-ACE2-4262-AFB4-01A1AF6A069A}">
      <text>
        <r>
          <rPr>
            <sz val="10"/>
            <color indexed="81"/>
            <rFont val="Arial"/>
            <family val="2"/>
          </rPr>
          <t>Original - _x000D_
171,189_x000D_
Change Order - _x000D_
52,708</t>
        </r>
      </text>
    </comment>
    <comment ref="F49" authorId="0" shapeId="0" xr:uid="{EDCB5DCB-8233-48AE-9149-F65098AC6F30}">
      <text>
        <r>
          <rPr>
            <sz val="10"/>
            <color indexed="81"/>
            <rFont val="Arial"/>
            <family val="2"/>
          </rPr>
          <t>1 - 0_x000D_
2 - 0_x000D_
3 - 223,896_x000D_
4 - 0_x000D_
5 - 0_x000D_
6 - 223,896</t>
        </r>
      </text>
    </comment>
    <comment ref="J49" authorId="0" shapeId="0" xr:uid="{C83BF968-8829-4098-825C-357D4E6D8C8A}">
      <text>
        <r>
          <rPr>
            <sz val="10"/>
            <color indexed="81"/>
            <rFont val="Arial"/>
            <family val="2"/>
          </rPr>
          <t>1 - 0_x000D_
2 - 0_x000D_
3 - 223,896_x000D_
4 - 0_x000D_
5 - 0_x000D_
6 - 223,896</t>
        </r>
      </text>
    </comment>
    <comment ref="M49" authorId="0" shapeId="0" xr:uid="{6F4F47DB-492C-4F0F-B376-8B51F49BE529}">
      <text>
        <r>
          <rPr>
            <sz val="10"/>
            <color indexed="81"/>
            <rFont val="Arial"/>
            <family val="2"/>
          </rPr>
          <t>1 - 0_x000D_
2 - 0_x000D_
3 - 220,755_x000D_
4 - 0_x000D_
5 - 0_x000D_
6 - 222,896</t>
        </r>
      </text>
    </comment>
    <comment ref="N49" authorId="0" shapeId="0" xr:uid="{040AC716-C960-43C1-8F15-C9EB861F058E}">
      <text>
        <r>
          <rPr>
            <sz val="10"/>
            <color indexed="81"/>
            <rFont val="Arial"/>
            <family val="2"/>
          </rPr>
          <t>1 - 0_x000D_
2 - 0_x000D_
3 - 220,755_x000D_
4 - 0_x000D_
5 - 0_x000D_
6 - 222,896</t>
        </r>
      </text>
    </comment>
    <comment ref="E50" authorId="0" shapeId="0" xr:uid="{5A620843-6544-49E7-857E-B14B5D282B5E}">
      <text>
        <r>
          <rPr>
            <sz val="10"/>
            <color indexed="81"/>
            <rFont val="Arial"/>
            <family val="2"/>
          </rPr>
          <t>Original - _x000D_
3,193,898_x000D_
Change Order - _x000D_
22,342</t>
        </r>
      </text>
    </comment>
    <comment ref="F50" authorId="0" shapeId="0" xr:uid="{810BBF41-D55A-4DD4-82DF-6C9FC7E0957D}">
      <text>
        <r>
          <rPr>
            <sz val="10"/>
            <color indexed="81"/>
            <rFont val="Arial"/>
            <family val="2"/>
          </rPr>
          <t>1 - 0_x000D_
2 - 0_x000D_
3 - 3,216,240_x000D_
4 - 0_x000D_
5 - 0_x000D_
6 - 3,203,769</t>
        </r>
      </text>
    </comment>
    <comment ref="J50" authorId="0" shapeId="0" xr:uid="{EADCF721-F74F-4CA4-8AD3-FE9D7D35370A}">
      <text>
        <r>
          <rPr>
            <sz val="10"/>
            <color indexed="81"/>
            <rFont val="Arial"/>
            <family val="2"/>
          </rPr>
          <t>1 - 0_x000D_
2 - 0_x000D_
3 - 3,216,240_x000D_
4 - 0_x000D_
5 - 0_x000D_
6 - 3,203,769</t>
        </r>
      </text>
    </comment>
    <comment ref="M50" authorId="0" shapeId="0" xr:uid="{7D9F1AF0-AB4A-4F6B-AE5E-F2F16B20FD8F}">
      <text>
        <r>
          <rPr>
            <sz val="10"/>
            <color indexed="81"/>
            <rFont val="Arial"/>
            <family val="2"/>
          </rPr>
          <t>1 - 0_x000D_
2 - 0_x000D_
3 - 3,153,375_x000D_
4 - 0_x000D_
5 - 0_x000D_
6 - 3,188,769</t>
        </r>
      </text>
    </comment>
    <comment ref="N50" authorId="0" shapeId="0" xr:uid="{3730F5AD-4638-4373-8690-529AF51D9572}">
      <text>
        <r>
          <rPr>
            <sz val="10"/>
            <color indexed="81"/>
            <rFont val="Arial"/>
            <family val="2"/>
          </rPr>
          <t>1 - 0_x000D_
2 - 0_x000D_
3 - 3,153,375_x000D_
4 - 0_x000D_
5 - 0_x000D_
6 - 3,188,769</t>
        </r>
      </text>
    </comment>
    <comment ref="F51" authorId="0" shapeId="0" xr:uid="{B3EC2209-10FC-4619-A7B4-064979959D29}">
      <text>
        <r>
          <rPr>
            <sz val="10"/>
            <color indexed="81"/>
            <rFont val="Arial"/>
            <family val="2"/>
          </rPr>
          <t>1 - 0_x000D_
2 - 0_x000D_
3 - 44,560_x000D_
4 - 0_x000D_
5 - 0_x000D_
6 - 20,000</t>
        </r>
      </text>
    </comment>
    <comment ref="J51" authorId="0" shapeId="0" xr:uid="{FD871894-13E0-4BEE-BC6C-3BC837114C64}">
      <text>
        <r>
          <rPr>
            <sz val="10"/>
            <color indexed="81"/>
            <rFont val="Arial"/>
            <family val="2"/>
          </rPr>
          <t>1 - 0_x000D_
2 - 0_x000D_
3 - 44,560_x000D_
4 - 0_x000D_
5 - 0_x000D_
6 - 20,000</t>
        </r>
      </text>
    </comment>
    <comment ref="M51" authorId="0" shapeId="0" xr:uid="{175ED3DC-9DE6-4943-BCF9-910C335D50E1}">
      <text>
        <r>
          <rPr>
            <sz val="10"/>
            <color indexed="81"/>
            <rFont val="Arial"/>
            <family val="2"/>
          </rPr>
          <t>1 - 0_x000D_
2 - 0_x000D_
3 - 25,097_x000D_
4 - 0_x000D_
5 - 0_x000D_
6 - 19,300</t>
        </r>
      </text>
    </comment>
    <comment ref="N51" authorId="0" shapeId="0" xr:uid="{B453753A-6A4E-46E5-B46D-6C22EC45B0C4}">
      <text>
        <r>
          <rPr>
            <sz val="10"/>
            <color indexed="81"/>
            <rFont val="Arial"/>
            <family val="2"/>
          </rPr>
          <t>1 - 0_x000D_
2 - 0_x000D_
3 - 25,097_x000D_
4 - 0_x000D_
5 - 0_x000D_
6 - 19,300</t>
        </r>
      </text>
    </comment>
    <comment ref="F52" authorId="0" shapeId="0" xr:uid="{3A6CC531-EE3E-4E4F-8401-8E62F5ADE67F}">
      <text>
        <r>
          <rPr>
            <sz val="10"/>
            <color indexed="81"/>
            <rFont val="Arial"/>
            <family val="2"/>
          </rPr>
          <t>1 - 0_x000D_
2 - 0_x000D_
3 - 4,300_x000D_
4 - 0_x000D_
5 - 0_x000D_
6 - 4,300</t>
        </r>
      </text>
    </comment>
    <comment ref="J52" authorId="0" shapeId="0" xr:uid="{734BD464-5CDB-446C-AB09-11FFF0F633D1}">
      <text>
        <r>
          <rPr>
            <sz val="10"/>
            <color indexed="81"/>
            <rFont val="Arial"/>
            <family val="2"/>
          </rPr>
          <t>1 - 0_x000D_
2 - 0_x000D_
3 - 4,300_x000D_
4 - 0_x000D_
5 - 0_x000D_
6 - 4,300</t>
        </r>
      </text>
    </comment>
    <comment ref="M52" authorId="0" shapeId="0" xr:uid="{FE0E3075-F152-4B29-8FF8-4F8137B0156D}">
      <text>
        <r>
          <rPr>
            <sz val="10"/>
            <color indexed="81"/>
            <rFont val="Arial"/>
            <family val="2"/>
          </rPr>
          <t>1 - 0_x000D_
2 - 0_x000D_
3 - 1,313_x000D_
4 - 0_x000D_
5 - 0_x000D_
6 - 1,313</t>
        </r>
      </text>
    </comment>
    <comment ref="N52" authorId="0" shapeId="0" xr:uid="{0CFD1DB2-2C4D-4B82-A850-30217521132B}">
      <text>
        <r>
          <rPr>
            <sz val="10"/>
            <color indexed="81"/>
            <rFont val="Arial"/>
            <family val="2"/>
          </rPr>
          <t>1 - 0_x000D_
2 - 0_x000D_
3 - 1,313_x000D_
4 - 0_x000D_
5 - 0_x000D_
6 - 1,313</t>
        </r>
      </text>
    </comment>
    <comment ref="E53" authorId="0" shapeId="0" xr:uid="{7028AAB7-CE3E-4632-966A-B69C7F462E25}">
      <text>
        <r>
          <rPr>
            <sz val="10"/>
            <color indexed="81"/>
            <rFont val="Arial"/>
            <family val="2"/>
          </rPr>
          <t>Original - _x000D_
3,886,190_x000D_
Change Order - _x000D_
82,479</t>
        </r>
      </text>
    </comment>
    <comment ref="F53" authorId="0" shapeId="0" xr:uid="{AAAD78A0-77EB-4B6C-9C63-CE46B348780C}">
      <text>
        <r>
          <rPr>
            <sz val="10"/>
            <color indexed="81"/>
            <rFont val="Arial"/>
            <family val="2"/>
          </rPr>
          <t>1 - 0_x000D_
2 - 0_x000D_
3 - 3,968,669_x000D_
4 - 0_x000D_
5 - 0_x000D_
6 - 3,930,346</t>
        </r>
      </text>
    </comment>
    <comment ref="J53" authorId="0" shapeId="0" xr:uid="{B4F77974-97CB-4ADD-93C8-9883AA726584}">
      <text>
        <r>
          <rPr>
            <sz val="10"/>
            <color indexed="81"/>
            <rFont val="Arial"/>
            <family val="2"/>
          </rPr>
          <t>1 - 0_x000D_
2 - 0_x000D_
3 - 3,968,669_x000D_
4 - 0_x000D_
5 - 0_x000D_
6 - 3,930,346</t>
        </r>
      </text>
    </comment>
    <comment ref="M53" authorId="0" shapeId="0" xr:uid="{57C6DDDF-ED49-4191-A4E1-2A2D9B082DF1}">
      <text>
        <r>
          <rPr>
            <sz val="10"/>
            <color indexed="81"/>
            <rFont val="Arial"/>
            <family val="2"/>
          </rPr>
          <t>1 - 0_x000D_
2 - 0_x000D_
3 - 3,813,669_x000D_
4 - 0_x000D_
5 - 0_x000D_
6 - 3,810,346</t>
        </r>
      </text>
    </comment>
    <comment ref="N53" authorId="0" shapeId="0" xr:uid="{FE6C1620-8871-4317-8C71-AA9B390FA94E}">
      <text>
        <r>
          <rPr>
            <sz val="10"/>
            <color indexed="81"/>
            <rFont val="Arial"/>
            <family val="2"/>
          </rPr>
          <t>1 - 0_x000D_
2 - 0_x000D_
3 - 3,813,669_x000D_
4 - 0_x000D_
5 - 0_x000D_
6 - 3,810,346</t>
        </r>
      </text>
    </comment>
    <comment ref="F54" authorId="0" shapeId="0" xr:uid="{44BF52F7-5B21-4DA0-B920-99C211E665FD}">
      <text>
        <r>
          <rPr>
            <sz val="10"/>
            <color indexed="81"/>
            <rFont val="Arial"/>
            <family val="2"/>
          </rPr>
          <t>1 - 0_x000D_
2 - 0_x000D_
3 - 110,661_x000D_
4 - 0_x000D_
5 - 0_x000D_
6 - 110,661</t>
        </r>
      </text>
    </comment>
    <comment ref="J54" authorId="0" shapeId="0" xr:uid="{E96609A5-DBC8-4958-B54F-D4F3B3344400}">
      <text>
        <r>
          <rPr>
            <sz val="10"/>
            <color indexed="81"/>
            <rFont val="Arial"/>
            <family val="2"/>
          </rPr>
          <t>1 - 0_x000D_
2 - 0_x000D_
3 - 110,661_x000D_
4 - 0_x000D_
5 - 0_x000D_
6 - 110,661</t>
        </r>
      </text>
    </comment>
    <comment ref="M54" authorId="0" shapeId="0" xr:uid="{40EDABCF-3C61-44F7-9211-9B3B02BC8F22}">
      <text>
        <r>
          <rPr>
            <sz val="10"/>
            <color indexed="81"/>
            <rFont val="Arial"/>
            <family val="2"/>
          </rPr>
          <t>1 - 0_x000D_
2 - 0_x000D_
3 - 94,483_x000D_
4 - 0_x000D_
5 - 0_x000D_
6 - 86,308</t>
        </r>
      </text>
    </comment>
    <comment ref="N54" authorId="0" shapeId="0" xr:uid="{B9AFFCB1-005C-4DD6-90D4-AB9FFCF18F01}">
      <text>
        <r>
          <rPr>
            <sz val="10"/>
            <color indexed="81"/>
            <rFont val="Arial"/>
            <family val="2"/>
          </rPr>
          <t>1 - 0_x000D_
2 - 0_x000D_
3 - 94,483_x000D_
4 - 0_x000D_
5 - 0_x000D_
6 - 86,308</t>
        </r>
      </text>
    </comment>
    <comment ref="J55" authorId="0" shapeId="0" xr:uid="{034141E3-8EB9-4627-9DE7-06B3ECE90F1B}">
      <text>
        <r>
          <rPr>
            <sz val="9"/>
            <color indexed="81"/>
            <rFont val="Arial"/>
            <family val="2"/>
          </rPr>
          <t>Changed $18,201.12 to $18,201.12 by ExcelImport on 04/06/2026</t>
        </r>
      </text>
    </comment>
    <comment ref="N55" authorId="0" shapeId="0" xr:uid="{2A8CBECC-3FDC-45DB-BD40-42C36C1DE922}">
      <text>
        <r>
          <rPr>
            <sz val="9"/>
            <color indexed="81"/>
            <rFont val="Arial"/>
            <family val="2"/>
          </rPr>
          <t>Changed $16,466.72 to $16,466.72 by ExcelImport on 04/06/2026</t>
        </r>
      </text>
    </comment>
    <comment ref="F56" authorId="0" shapeId="0" xr:uid="{F5F3CA1A-C666-47CB-B51B-465F99B69A25}">
      <text>
        <r>
          <rPr>
            <sz val="10"/>
            <color indexed="81"/>
            <rFont val="Arial"/>
            <family val="2"/>
          </rPr>
          <t>1 - 0_x000D_
2 - 0_x000D_
3 - 427,465_x000D_
4 - 0_x000D_
5 - 0_x000D_
6 - 427,465</t>
        </r>
      </text>
    </comment>
    <comment ref="J56" authorId="0" shapeId="0" xr:uid="{BFF9C5A7-C4EA-4815-AF37-A0B829FA71B2}">
      <text>
        <r>
          <rPr>
            <sz val="10"/>
            <color indexed="81"/>
            <rFont val="Arial"/>
            <family val="2"/>
          </rPr>
          <t>1 - 0_x000D_
2 - 0_x000D_
3 - 427,465_x000D_
4 - 0_x000D_
5 - 0_x000D_
6 - 427,465</t>
        </r>
      </text>
    </comment>
    <comment ref="M56" authorId="0" shapeId="0" xr:uid="{1C2B5EA7-632C-40D9-A9A7-97E3E2B6F758}">
      <text>
        <r>
          <rPr>
            <sz val="10"/>
            <color indexed="81"/>
            <rFont val="Arial"/>
            <family val="2"/>
          </rPr>
          <t>1 - 0_x000D_
2 - 0_x000D_
3 - 368,815_x000D_
4 - 0_x000D_
5 - 0_x000D_
6 - 368,815</t>
        </r>
      </text>
    </comment>
    <comment ref="N56" authorId="0" shapeId="0" xr:uid="{6B784A99-7843-4CC5-9151-998C030B903E}">
      <text>
        <r>
          <rPr>
            <sz val="10"/>
            <color indexed="81"/>
            <rFont val="Arial"/>
            <family val="2"/>
          </rPr>
          <t>1 - 0_x000D_
2 - 0_x000D_
3 - 368,815_x000D_
4 - 0_x000D_
5 - 0_x000D_
6 - 368,815</t>
        </r>
      </text>
    </comment>
    <comment ref="E57" authorId="0" shapeId="0" xr:uid="{22D8A75C-768E-4E7D-9E73-DED85A2B1B27}">
      <text>
        <r>
          <rPr>
            <sz val="10"/>
            <color indexed="81"/>
            <rFont val="Arial"/>
            <family val="2"/>
          </rPr>
          <t>Original - _x000D_
162,416_x000D_
Change Order - _x000D_
13,469</t>
        </r>
      </text>
    </comment>
    <comment ref="F57" authorId="0" shapeId="0" xr:uid="{8F19A373-18A1-4C28-BF07-A14A0A68ECB0}">
      <text>
        <r>
          <rPr>
            <sz val="10"/>
            <color indexed="81"/>
            <rFont val="Arial"/>
            <family val="2"/>
          </rPr>
          <t>1 - 0_x000D_
2 - 0_x000D_
3 - 175,885_x000D_
4 - 0_x000D_
5 - 0_x000D_
6 - 175,885</t>
        </r>
      </text>
    </comment>
    <comment ref="J57" authorId="0" shapeId="0" xr:uid="{CC8ECF9E-43D5-4B2C-A7E4-BE7C79864891}">
      <text>
        <r>
          <rPr>
            <sz val="10"/>
            <color indexed="81"/>
            <rFont val="Arial"/>
            <family val="2"/>
          </rPr>
          <t>1 - 0_x000D_
2 - 0_x000D_
3 - 175,885_x000D_
4 - 0_x000D_
5 - 0_x000D_
6 - 175,885</t>
        </r>
      </text>
    </comment>
    <comment ref="M57" authorId="0" shapeId="0" xr:uid="{9155A78F-0C48-405D-A92A-4C3D51050BA8}">
      <text>
        <r>
          <rPr>
            <sz val="10"/>
            <color indexed="81"/>
            <rFont val="Arial"/>
            <family val="2"/>
          </rPr>
          <t>1 - 0_x000D_
2 - 0_x000D_
3 - 119,186_x000D_
4 - 0_x000D_
5 - 0_x000D_
6 - 119,186</t>
        </r>
      </text>
    </comment>
    <comment ref="N57" authorId="0" shapeId="0" xr:uid="{5CCDE884-0E6F-4BA3-9DEB-81A669FAB8FE}">
      <text>
        <r>
          <rPr>
            <sz val="10"/>
            <color indexed="81"/>
            <rFont val="Arial"/>
            <family val="2"/>
          </rPr>
          <t>1 - 0_x000D_
2 - 0_x000D_
3 - 119,186_x000D_
4 - 0_x000D_
5 - 0_x000D_
6 - 119,186</t>
        </r>
      </text>
    </comment>
    <comment ref="E58" authorId="0" shapeId="0" xr:uid="{ECADAE16-5244-4677-B087-752B09503C26}">
      <text>
        <r>
          <rPr>
            <sz val="10"/>
            <color indexed="81"/>
            <rFont val="Arial"/>
            <family val="2"/>
          </rPr>
          <t>Original - _x000D_
1,195,200_x000D_
Change Order - _x000D_
56,079</t>
        </r>
      </text>
    </comment>
    <comment ref="F58" authorId="0" shapeId="0" xr:uid="{1665D38B-53C8-4E86-A1BF-3836D072A6D0}">
      <text>
        <r>
          <rPr>
            <sz val="10"/>
            <color indexed="81"/>
            <rFont val="Arial"/>
            <family val="2"/>
          </rPr>
          <t>1 - 0_x000D_
2 - 0_x000D_
3 - 1,282,279_x000D_
4 - 0_x000D_
5 - 0_x000D_
6 - 1,213,797</t>
        </r>
      </text>
    </comment>
    <comment ref="J58" authorId="0" shapeId="0" xr:uid="{D329B780-B21C-43B4-9909-AEAFFE9443AA}">
      <text>
        <r>
          <rPr>
            <sz val="10"/>
            <color indexed="81"/>
            <rFont val="Arial"/>
            <family val="2"/>
          </rPr>
          <t>1 - 0_x000D_
2 - 0_x000D_
3 - 1,282,279_x000D_
4 - 0_x000D_
5 - 0_x000D_
6 - 1,213,797</t>
        </r>
      </text>
    </comment>
    <comment ref="M58" authorId="0" shapeId="0" xr:uid="{8568514C-10B2-4CD2-802E-57F2A0C69E55}">
      <text>
        <r>
          <rPr>
            <sz val="10"/>
            <color indexed="81"/>
            <rFont val="Arial"/>
            <family val="2"/>
          </rPr>
          <t>1 - 0_x000D_
2 - 0_x000D_
3 - 1,096,279_x000D_
4 - 0_x000D_
5 - 0_x000D_
6 - 1,078,797</t>
        </r>
      </text>
    </comment>
    <comment ref="N58" authorId="0" shapeId="0" xr:uid="{6669A738-C6E1-4C90-8500-E113F2257278}">
      <text>
        <r>
          <rPr>
            <sz val="10"/>
            <color indexed="81"/>
            <rFont val="Arial"/>
            <family val="2"/>
          </rPr>
          <t>1 - 0_x000D_
2 - 0_x000D_
3 - 1,096,279_x000D_
4 - 0_x000D_
5 - 0_x000D_
6 - 1,078,797</t>
        </r>
      </text>
    </comment>
    <comment ref="E59" authorId="0" shapeId="0" xr:uid="{0A77A2BE-5596-4C04-AF6C-0100D1F49723}">
      <text>
        <r>
          <rPr>
            <sz val="10"/>
            <color indexed="81"/>
            <rFont val="Arial"/>
            <family val="2"/>
          </rPr>
          <t>Original - _x000D_
174,865_x000D_
Change Order - _x000D_
24,297</t>
        </r>
      </text>
    </comment>
    <comment ref="F59" authorId="0" shapeId="0" xr:uid="{5AE33EFE-C98F-454B-8663-CFD02746EE31}">
      <text>
        <r>
          <rPr>
            <sz val="10"/>
            <color indexed="81"/>
            <rFont val="Arial"/>
            <family val="2"/>
          </rPr>
          <t>1 - 0_x000D_
2 - 0_x000D_
3 - 199,162_x000D_
4 - 0_x000D_
5 - 0_x000D_
6 - 199,162</t>
        </r>
      </text>
    </comment>
    <comment ref="J59" authorId="0" shapeId="0" xr:uid="{63E3B52E-2A2E-455E-B6D6-62A46F355B72}">
      <text>
        <r>
          <rPr>
            <sz val="10"/>
            <color indexed="81"/>
            <rFont val="Arial"/>
            <family val="2"/>
          </rPr>
          <t>1 - 0_x000D_
2 - 0_x000D_
3 - 199,162_x000D_
4 - 0_x000D_
5 - 0_x000D_
6 - 199,162</t>
        </r>
      </text>
    </comment>
    <comment ref="M59" authorId="0" shapeId="0" xr:uid="{C63CA4B6-44D1-40B7-B22A-A30043730E6F}">
      <text>
        <r>
          <rPr>
            <sz val="10"/>
            <color indexed="81"/>
            <rFont val="Arial"/>
            <family val="2"/>
          </rPr>
          <t>1 - 0_x000D_
2 - 0_x000D_
3 - 124,146_x000D_
4 - 0_x000D_
5 - 0_x000D_
6 - 124,146</t>
        </r>
      </text>
    </comment>
    <comment ref="N59" authorId="0" shapeId="0" xr:uid="{5E095ABB-B0CD-435B-B601-06A5009502B0}">
      <text>
        <r>
          <rPr>
            <sz val="10"/>
            <color indexed="81"/>
            <rFont val="Arial"/>
            <family val="2"/>
          </rPr>
          <t>1 - 0_x000D_
2 - 0_x000D_
3 - 124,146_x000D_
4 - 0_x000D_
5 - 0_x000D_
6 - 124,146</t>
        </r>
      </text>
    </comment>
    <comment ref="F60" authorId="0" shapeId="0" xr:uid="{20756C59-1D68-446E-88D1-85513ED2FEBD}">
      <text>
        <r>
          <rPr>
            <sz val="10"/>
            <color indexed="81"/>
            <rFont val="Arial"/>
            <family val="2"/>
          </rPr>
          <t>1 - 0_x000D_
2 - 0_x000D_
3 - 7,100_x000D_
4 - 0_x000D_
5 - 0_x000D_
6 - 7,100</t>
        </r>
      </text>
    </comment>
    <comment ref="J60" authorId="0" shapeId="0" xr:uid="{0F6AC5FE-459E-4D96-9932-8B5318055095}">
      <text>
        <r>
          <rPr>
            <sz val="10"/>
            <color indexed="81"/>
            <rFont val="Arial"/>
            <family val="2"/>
          </rPr>
          <t>1 - 0_x000D_
2 - 0_x000D_
3 - 7,100_x000D_
4 - 0_x000D_
5 - 0_x000D_
6 - 7,100</t>
        </r>
      </text>
    </comment>
    <comment ref="M60" authorId="0" shapeId="0" xr:uid="{5351EC38-F046-4507-9D37-C1D1AE4B3DB4}">
      <text>
        <r>
          <rPr>
            <sz val="10"/>
            <color indexed="81"/>
            <rFont val="Arial"/>
            <family val="2"/>
          </rPr>
          <t>1 - 0_x000D_
2 - 0_x000D_
3 - 3,228_x000D_
4 - 0_x000D_
5 - 0_x000D_
6 - 3,228</t>
        </r>
      </text>
    </comment>
    <comment ref="N60" authorId="0" shapeId="0" xr:uid="{24F695E9-FFAD-4040-A765-FF31E6DD6419}">
      <text>
        <r>
          <rPr>
            <sz val="10"/>
            <color indexed="81"/>
            <rFont val="Arial"/>
            <family val="2"/>
          </rPr>
          <t>1 - 0_x000D_
2 - 0_x000D_
3 - 3,228_x000D_
4 - 0_x000D_
5 - 0_x000D_
6 - 3,228</t>
        </r>
      </text>
    </comment>
    <comment ref="F61" authorId="0" shapeId="0" xr:uid="{DE29E462-575A-4A60-9E72-831DBE4A574F}">
      <text>
        <r>
          <rPr>
            <sz val="10"/>
            <color indexed="81"/>
            <rFont val="Arial"/>
            <family val="2"/>
          </rPr>
          <t>1 - 0_x000D_
2 - 0_x000D_
3 - 290,129_x000D_
4 - 0_x000D_
5 - 0_x000D_
6 - 290,129</t>
        </r>
      </text>
    </comment>
    <comment ref="J61" authorId="0" shapeId="0" xr:uid="{8FB430C5-6E8F-4C8C-8372-EE9CA9E32AF5}">
      <text>
        <r>
          <rPr>
            <sz val="10"/>
            <color indexed="81"/>
            <rFont val="Arial"/>
            <family val="2"/>
          </rPr>
          <t>1 - 0_x000D_
2 - 0_x000D_
3 - 290,129_x000D_
4 - 0_x000D_
5 - 0_x000D_
6 - 290,129</t>
        </r>
      </text>
    </comment>
    <comment ref="M61" authorId="0" shapeId="0" xr:uid="{6D320628-5969-4182-8FA0-51E883057250}">
      <text>
        <r>
          <rPr>
            <sz val="10"/>
            <color indexed="81"/>
            <rFont val="Arial"/>
            <family val="2"/>
          </rPr>
          <t>1 - 0_x000D_
2 - 0_x000D_
3 - 197,889_x000D_
4 - 0_x000D_
5 - 0_x000D_
6 - 197,889</t>
        </r>
      </text>
    </comment>
    <comment ref="N61" authorId="0" shapeId="0" xr:uid="{D3148FBE-39B7-4271-86AC-E424375B822E}">
      <text>
        <r>
          <rPr>
            <sz val="10"/>
            <color indexed="81"/>
            <rFont val="Arial"/>
            <family val="2"/>
          </rPr>
          <t>1 - 0_x000D_
2 - 0_x000D_
3 - 197,889_x000D_
4 - 0_x000D_
5 - 0_x000D_
6 - 197,889</t>
        </r>
      </text>
    </comment>
    <comment ref="F62" authorId="0" shapeId="0" xr:uid="{B8F0F259-FC72-4409-9AEC-99FAFD60EFE2}">
      <text>
        <r>
          <rPr>
            <sz val="10"/>
            <color indexed="81"/>
            <rFont val="Arial"/>
            <family val="2"/>
          </rPr>
          <t>1 - 0_x000D_
2 - 0_x000D_
3 - 129,965_x000D_
4 - 0_x000D_
5 - 0_x000D_
6 - 116,194</t>
        </r>
      </text>
    </comment>
    <comment ref="J62" authorId="0" shapeId="0" xr:uid="{ADA5589E-C1CE-474F-BC13-32761F0BBBED}">
      <text>
        <r>
          <rPr>
            <sz val="10"/>
            <color indexed="81"/>
            <rFont val="Arial"/>
            <family val="2"/>
          </rPr>
          <t>1 - 0_x000D_
2 - 0_x000D_
3 - 129,965_x000D_
4 - 0_x000D_
5 - 0_x000D_
6 - 116,194</t>
        </r>
      </text>
    </comment>
    <comment ref="M62" authorId="0" shapeId="0" xr:uid="{1A2A8530-0AC6-419E-A991-78A8859F204B}">
      <text>
        <r>
          <rPr>
            <sz val="10"/>
            <color indexed="81"/>
            <rFont val="Arial"/>
            <family val="2"/>
          </rPr>
          <t>1 - 0_x000D_
2 - 0_x000D_
3 - 108,344_x000D_
4 - 0_x000D_
5 - 0_x000D_
6 - 104,443</t>
        </r>
      </text>
    </comment>
    <comment ref="N62" authorId="0" shapeId="0" xr:uid="{AA3475C3-B64F-4191-9116-637E58BB0428}">
      <text>
        <r>
          <rPr>
            <sz val="10"/>
            <color indexed="81"/>
            <rFont val="Arial"/>
            <family val="2"/>
          </rPr>
          <t>1 - 0_x000D_
2 - 0_x000D_
3 - 108,344_x000D_
4 - 0_x000D_
5 - 0_x000D_
6 - 104,443</t>
        </r>
      </text>
    </comment>
    <comment ref="F63" authorId="0" shapeId="0" xr:uid="{CB166616-8A2D-423B-8AB7-C4B5254E87AE}">
      <text>
        <r>
          <rPr>
            <sz val="10"/>
            <color indexed="81"/>
            <rFont val="Arial"/>
            <family val="2"/>
          </rPr>
          <t>1 - 0_x000D_
2 - 0_x000D_
3 - 153,299_x000D_
4 - 0_x000D_
5 - 0_x000D_
6 - 153,299</t>
        </r>
      </text>
    </comment>
    <comment ref="J63" authorId="0" shapeId="0" xr:uid="{DDDC41AF-CFE8-40FE-967A-BB988EC2AD24}">
      <text>
        <r>
          <rPr>
            <sz val="10"/>
            <color indexed="81"/>
            <rFont val="Arial"/>
            <family val="2"/>
          </rPr>
          <t>1 - 0_x000D_
2 - 0_x000D_
3 - 153,299_x000D_
4 - 0_x000D_
5 - 0_x000D_
6 - 153,299</t>
        </r>
      </text>
    </comment>
    <comment ref="M63" authorId="0" shapeId="0" xr:uid="{E1FF76D7-23B7-48E0-9201-A6668ACD7666}">
      <text>
        <r>
          <rPr>
            <sz val="10"/>
            <color indexed="81"/>
            <rFont val="Arial"/>
            <family val="2"/>
          </rPr>
          <t>1 - 0_x000D_
2 - 0_x000D_
3 - 136,808_x000D_
4 - 0_x000D_
5 - 0_x000D_
6 - 136,808</t>
        </r>
      </text>
    </comment>
    <comment ref="N63" authorId="0" shapeId="0" xr:uid="{66A33548-5822-4C9F-A799-3EA1E214128D}">
      <text>
        <r>
          <rPr>
            <sz val="10"/>
            <color indexed="81"/>
            <rFont val="Arial"/>
            <family val="2"/>
          </rPr>
          <t>1 - 0_x000D_
2 - 0_x000D_
3 - 136,808_x000D_
4 - 0_x000D_
5 - 0_x000D_
6 - 136,808</t>
        </r>
      </text>
    </comment>
    <comment ref="F64" authorId="0" shapeId="0" xr:uid="{194B85A1-61D5-45E4-98E9-394FE7EA5B43}">
      <text>
        <r>
          <rPr>
            <sz val="10"/>
            <color indexed="81"/>
            <rFont val="Arial"/>
            <family val="2"/>
          </rPr>
          <t>1 - 0_x000D_
2 - 0_x000D_
3 - 2,008_x000D_
4 - 0_x000D_
5 - 0_x000D_
6 - 2,008</t>
        </r>
      </text>
    </comment>
    <comment ref="J64" authorId="0" shapeId="0" xr:uid="{F05F28BB-7EF3-4D33-8CD1-6DEF0D77384E}">
      <text>
        <r>
          <rPr>
            <sz val="10"/>
            <color indexed="81"/>
            <rFont val="Arial"/>
            <family val="2"/>
          </rPr>
          <t>1 - 0_x000D_
2 - 0_x000D_
3 - 2,008_x000D_
4 - 0_x000D_
5 - 0_x000D_
6 - 2,008</t>
        </r>
      </text>
    </comment>
    <comment ref="M64" authorId="0" shapeId="0" xr:uid="{62B45DCA-1CAD-4482-AB9A-967E4638A42D}">
      <text>
        <r>
          <rPr>
            <sz val="10"/>
            <color indexed="81"/>
            <rFont val="Arial"/>
            <family val="2"/>
          </rPr>
          <t>1 - 0_x000D_
2 - 0_x000D_
3 - 1,118_x000D_
4 - 0_x000D_
5 - 0_x000D_
6 - 1,118</t>
        </r>
      </text>
    </comment>
    <comment ref="N64" authorId="0" shapeId="0" xr:uid="{DD9FD83F-8EAF-4015-AA3F-1A16DBB2E3EB}">
      <text>
        <r>
          <rPr>
            <sz val="10"/>
            <color indexed="81"/>
            <rFont val="Arial"/>
            <family val="2"/>
          </rPr>
          <t>1 - 0_x000D_
2 - 0_x000D_
3 - 1,118_x000D_
4 - 0_x000D_
5 - 0_x000D_
6 - 1,118</t>
        </r>
      </text>
    </comment>
    <comment ref="F65" authorId="0" shapeId="0" xr:uid="{4D7F1B12-59B1-475A-B83C-3736924B2104}">
      <text>
        <r>
          <rPr>
            <sz val="10"/>
            <color indexed="81"/>
            <rFont val="Arial"/>
            <family val="2"/>
          </rPr>
          <t>1 - 0_x000D_
2 - 0_x000D_
3 - 9,571_x000D_
4 - 0_x000D_
5 - 0_x000D_
6 - 9,571</t>
        </r>
      </text>
    </comment>
    <comment ref="J65" authorId="0" shapeId="0" xr:uid="{B3FF75B3-3EAB-4DC2-B9A9-B14A76117B6C}">
      <text>
        <r>
          <rPr>
            <sz val="10"/>
            <color indexed="81"/>
            <rFont val="Arial"/>
            <family val="2"/>
          </rPr>
          <t>1 - 0_x000D_
2 - 0_x000D_
3 - 9,571_x000D_
4 - 0_x000D_
5 - 0_x000D_
6 - 9,571</t>
        </r>
      </text>
    </comment>
    <comment ref="M65" authorId="0" shapeId="0" xr:uid="{9C421011-44D1-4263-8A1B-02EBB9B407D3}">
      <text>
        <r>
          <rPr>
            <sz val="10"/>
            <color indexed="81"/>
            <rFont val="Arial"/>
            <family val="2"/>
          </rPr>
          <t>1 - 0_x000D_
2 - 0_x000D_
3 - 8,231_x000D_
4 - 0_x000D_
5 - 0_x000D_
6 - 8,231</t>
        </r>
      </text>
    </comment>
    <comment ref="N65" authorId="0" shapeId="0" xr:uid="{84157E15-79E0-45F4-8015-400BD2CCBF63}">
      <text>
        <r>
          <rPr>
            <sz val="10"/>
            <color indexed="81"/>
            <rFont val="Arial"/>
            <family val="2"/>
          </rPr>
          <t>1 - 0_x000D_
2 - 0_x000D_
3 - 8,231_x000D_
4 - 0_x000D_
5 - 0_x000D_
6 - 8,231</t>
        </r>
      </text>
    </comment>
    <comment ref="F66" authorId="0" shapeId="0" xr:uid="{E20E5CEA-4FCA-4918-B577-3273A1AD39D7}">
      <text>
        <r>
          <rPr>
            <sz val="10"/>
            <color indexed="81"/>
            <rFont val="Arial"/>
            <family val="2"/>
          </rPr>
          <t>1 - 0_x000D_
2 - 0_x000D_
3 - 2,806_x000D_
4 - 0_x000D_
5 - 0_x000D_
6 - 2,806</t>
        </r>
      </text>
    </comment>
    <comment ref="J66" authorId="0" shapeId="0" xr:uid="{3A6AAC5C-A238-4CA9-B00B-C56A04BE8FB1}">
      <text>
        <r>
          <rPr>
            <sz val="10"/>
            <color indexed="81"/>
            <rFont val="Arial"/>
            <family val="2"/>
          </rPr>
          <t>1 - 0_x000D_
2 - 0_x000D_
3 - 2,806_x000D_
4 - 0_x000D_
5 - 0_x000D_
6 - 2,806</t>
        </r>
      </text>
    </comment>
    <comment ref="M66" authorId="0" shapeId="0" xr:uid="{E7EFDC68-F065-45B2-90B0-4DAA915257DA}">
      <text>
        <r>
          <rPr>
            <sz val="10"/>
            <color indexed="81"/>
            <rFont val="Arial"/>
            <family val="2"/>
          </rPr>
          <t>1 - 0_x000D_
2 - 0_x000D_
3 - 1,815_x000D_
4 - 0_x000D_
5 - 0_x000D_
6 - 1,815</t>
        </r>
      </text>
    </comment>
    <comment ref="N66" authorId="0" shapeId="0" xr:uid="{EC7DC4EF-5812-4101-AF3A-F69691AC13C1}">
      <text>
        <r>
          <rPr>
            <sz val="10"/>
            <color indexed="81"/>
            <rFont val="Arial"/>
            <family val="2"/>
          </rPr>
          <t>1 - 0_x000D_
2 - 0_x000D_
3 - 1,815_x000D_
4 - 0_x000D_
5 - 0_x000D_
6 - 1,815</t>
        </r>
      </text>
    </comment>
    <comment ref="F67" authorId="0" shapeId="0" xr:uid="{3D9FA160-5B69-4013-8801-3BB5A7477D59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J67" authorId="0" shapeId="0" xr:uid="{9B32F765-35F2-4EB4-886D-3E436315D252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M67" authorId="0" shapeId="0" xr:uid="{D8425728-91B2-43D8-BD9C-20980279FD4A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N67" authorId="0" shapeId="0" xr:uid="{D46F32C5-D834-4E72-92B5-F48ED9F32974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F68" authorId="0" shapeId="0" xr:uid="{DAE59C50-ADB0-4454-8309-D9123789A066}">
      <text>
        <r>
          <rPr>
            <sz val="10"/>
            <color indexed="81"/>
            <rFont val="Arial"/>
            <family val="2"/>
          </rPr>
          <t>1 - 0_x000D_
2 - 0_x000D_
3 - 1,147,640_x000D_
4 - 0_x000D_
5 - 0_x000D_
6 - 1,147,640</t>
        </r>
      </text>
    </comment>
    <comment ref="J68" authorId="0" shapeId="0" xr:uid="{DBFE25C5-DE04-4F16-A180-1C7AF1B8D8C6}">
      <text>
        <r>
          <rPr>
            <sz val="10"/>
            <color indexed="81"/>
            <rFont val="Arial"/>
            <family val="2"/>
          </rPr>
          <t>1 - 0_x000D_
2 - 0_x000D_
3 - 1,147,640_x000D_
4 - 0_x000D_
5 - 0_x000D_
6 - 1,147,640</t>
        </r>
      </text>
    </comment>
    <comment ref="M68" authorId="0" shapeId="0" xr:uid="{58A01DA4-27CD-41F9-9C21-FB4DB9AD9A6A}">
      <text>
        <r>
          <rPr>
            <sz val="10"/>
            <color indexed="81"/>
            <rFont val="Arial"/>
            <family val="2"/>
          </rPr>
          <t>1 - 0_x000D_
2 - 0_x000D_
3 - 1,126,640_x000D_
4 - 0_x000D_
5 - 0_x000D_
6 - 1,122,640</t>
        </r>
      </text>
    </comment>
    <comment ref="N68" authorId="0" shapeId="0" xr:uid="{2E6B8225-5E12-4EF3-92B7-B7F1E46AC901}">
      <text>
        <r>
          <rPr>
            <sz val="10"/>
            <color indexed="81"/>
            <rFont val="Arial"/>
            <family val="2"/>
          </rPr>
          <t>1 - 0_x000D_
2 - 0_x000D_
3 - 1,126,640_x000D_
4 - 0_x000D_
5 - 0_x000D_
6 - 1,122,640</t>
        </r>
      </text>
    </comment>
    <comment ref="F69" authorId="0" shapeId="0" xr:uid="{51F4597C-0BCF-44A4-8181-BCEA07BEBF97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J69" authorId="0" shapeId="0" xr:uid="{CDB3680E-ABDB-49C2-867C-A2D894D0F361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M69" authorId="0" shapeId="0" xr:uid="{ED5C53A9-CFB7-4F13-9FE5-DB57EBEAD320}">
      <text>
        <r>
          <rPr>
            <sz val="10"/>
            <color indexed="81"/>
            <rFont val="Arial"/>
            <family val="2"/>
          </rPr>
          <t>1 - 0_x000D_
2 - 0_x000D_
3 - 1,145_x000D_
4 - 0_x000D_
5 - 0_x000D_
6 - 1,145</t>
        </r>
      </text>
    </comment>
    <comment ref="N69" authorId="0" shapeId="0" xr:uid="{DF1BABB9-AB2F-4E57-A695-77B082CCE060}">
      <text>
        <r>
          <rPr>
            <sz val="10"/>
            <color indexed="81"/>
            <rFont val="Arial"/>
            <family val="2"/>
          </rPr>
          <t>1 - 0_x000D_
2 - 0_x000D_
3 - 1,145_x000D_
4 - 0_x000D_
5 - 0_x000D_
6 - 1,145</t>
        </r>
      </text>
    </comment>
    <comment ref="F70" authorId="0" shapeId="0" xr:uid="{2358DAF7-A13F-49D2-A17C-09D4B698AF0B}">
      <text>
        <r>
          <rPr>
            <sz val="10"/>
            <color indexed="81"/>
            <rFont val="Arial"/>
            <family val="2"/>
          </rPr>
          <t>1 - 0_x000D_
2 - 0_x000D_
3 - 108,668_x000D_
4 - 0_x000D_
5 - 0_x000D_
6 - 108,668</t>
        </r>
      </text>
    </comment>
    <comment ref="J70" authorId="0" shapeId="0" xr:uid="{84DA0724-0DD5-48C3-925E-6B1C64D56EE7}">
      <text>
        <r>
          <rPr>
            <sz val="10"/>
            <color indexed="81"/>
            <rFont val="Arial"/>
            <family val="2"/>
          </rPr>
          <t>1 - 0_x000D_
2 - 0_x000D_
3 - 108,668_x000D_
4 - 0_x000D_
5 - 0_x000D_
6 - 108,668</t>
        </r>
      </text>
    </comment>
    <comment ref="M70" authorId="0" shapeId="0" xr:uid="{46EE73F1-79C0-4958-AABE-8BF7443C9ECC}">
      <text>
        <r>
          <rPr>
            <sz val="10"/>
            <color indexed="81"/>
            <rFont val="Arial"/>
            <family val="2"/>
          </rPr>
          <t>1 - 0_x000D_
2 - 0_x000D_
3 - 107,075_x000D_
4 - 0_x000D_
5 - 0_x000D_
6 - 100,592</t>
        </r>
      </text>
    </comment>
    <comment ref="N70" authorId="0" shapeId="0" xr:uid="{0F8AB07B-9E12-4C1E-A0CF-D2A22C728845}">
      <text>
        <r>
          <rPr>
            <sz val="10"/>
            <color indexed="81"/>
            <rFont val="Arial"/>
            <family val="2"/>
          </rPr>
          <t>1 - 0_x000D_
2 - 0_x000D_
3 - 107,075_x000D_
4 - 0_x000D_
5 - 0_x000D_
6 - 100,592</t>
        </r>
      </text>
    </comment>
    <comment ref="F71" authorId="0" shapeId="0" xr:uid="{3CA4C25F-7B1D-4BFA-A249-0AD1C859B308}">
      <text>
        <r>
          <rPr>
            <sz val="10"/>
            <color indexed="81"/>
            <rFont val="Arial"/>
            <family val="2"/>
          </rPr>
          <t>1 - 0_x000D_
2 - 0_x000D_
3 - 425,035_x000D_
4 - 0_x000D_
5 - 0_x000D_
6 - 425,035</t>
        </r>
      </text>
    </comment>
    <comment ref="J71" authorId="0" shapeId="0" xr:uid="{349BCA2B-C1ED-443D-85D6-CA3D0B323941}">
      <text>
        <r>
          <rPr>
            <sz val="10"/>
            <color indexed="81"/>
            <rFont val="Arial"/>
            <family val="2"/>
          </rPr>
          <t>1 - 0_x000D_
2 - 0_x000D_
3 - 425,035_x000D_
4 - 0_x000D_
5 - 0_x000D_
6 - 425,035</t>
        </r>
      </text>
    </comment>
    <comment ref="M71" authorId="0" shapeId="0" xr:uid="{2171F1D1-9DCE-4C53-B266-C4777245F0B5}">
      <text>
        <r>
          <rPr>
            <sz val="10"/>
            <color indexed="81"/>
            <rFont val="Arial"/>
            <family val="2"/>
          </rPr>
          <t>1 - 0_x000D_
2 - 0_x000D_
3 - 375,601_x000D_
4 - 0_x000D_
5 - 0_x000D_
6 - 375,601</t>
        </r>
      </text>
    </comment>
    <comment ref="N71" authorId="0" shapeId="0" xr:uid="{53397169-7E22-4D2B-AC36-7A644234C6A7}">
      <text>
        <r>
          <rPr>
            <sz val="10"/>
            <color indexed="81"/>
            <rFont val="Arial"/>
            <family val="2"/>
          </rPr>
          <t>1 - 0_x000D_
2 - 0_x000D_
3 - 375,601_x000D_
4 - 0_x000D_
5 - 0_x000D_
6 - 375,601</t>
        </r>
      </text>
    </comment>
    <comment ref="F72" authorId="0" shapeId="0" xr:uid="{C307403A-01BF-4824-90E4-C8AF9E545EEB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J72" authorId="0" shapeId="0" xr:uid="{5D28EF7C-350D-40DA-B17E-785760DA2879}">
      <text>
        <r>
          <rPr>
            <sz val="10"/>
            <color indexed="81"/>
            <rFont val="Arial"/>
            <family val="2"/>
          </rPr>
          <t>1 - 0_x000D_
2 - 0_x000D_
3 - 1,856_x000D_
4 - 0_x000D_
5 - 0_x000D_
6 - 1,856</t>
        </r>
      </text>
    </comment>
    <comment ref="M72" authorId="0" shapeId="0" xr:uid="{085F2B6C-4B7E-428A-8CA2-E21A36FAADAB}">
      <text>
        <r>
          <rPr>
            <sz val="10"/>
            <color indexed="81"/>
            <rFont val="Arial"/>
            <family val="2"/>
          </rPr>
          <t>1 - 0_x000D_
2 - 0_x000D_
3 - 778_x000D_
4 - 0_x000D_
5 - 0_x000D_
6 - 778</t>
        </r>
      </text>
    </comment>
    <comment ref="N72" authorId="0" shapeId="0" xr:uid="{EDA23C07-0099-4B91-B866-A2D6FA3177C1}">
      <text>
        <r>
          <rPr>
            <sz val="10"/>
            <color indexed="81"/>
            <rFont val="Arial"/>
            <family val="2"/>
          </rPr>
          <t>1 - 0_x000D_
2 - 0_x000D_
3 - 778_x000D_
4 - 0_x000D_
5 - 0_x000D_
6 - 778</t>
        </r>
      </text>
    </comment>
    <comment ref="F73" authorId="0" shapeId="0" xr:uid="{79068ECA-0598-4A74-92DC-FECA845DADEE}">
      <text>
        <r>
          <rPr>
            <sz val="10"/>
            <color indexed="81"/>
            <rFont val="Arial"/>
            <family val="2"/>
          </rPr>
          <t>1 - 0_x000D_
2 - 0_x000D_
3 - 2,216_x000D_
4 - 0_x000D_
5 - 0_x000D_
6 - 2,216</t>
        </r>
      </text>
    </comment>
    <comment ref="J73" authorId="0" shapeId="0" xr:uid="{74B35B4B-A229-4ACB-9E4E-11A157A0F5A3}">
      <text>
        <r>
          <rPr>
            <sz val="10"/>
            <color indexed="81"/>
            <rFont val="Arial"/>
            <family val="2"/>
          </rPr>
          <t>1 - 0_x000D_
2 - 0_x000D_
3 - 2,216_x000D_
4 - 0_x000D_
5 - 0_x000D_
6 - 2,216</t>
        </r>
      </text>
    </comment>
    <comment ref="M73" authorId="0" shapeId="0" xr:uid="{885FC1B6-3330-432F-BF95-7806BA638353}">
      <text>
        <r>
          <rPr>
            <sz val="10"/>
            <color indexed="81"/>
            <rFont val="Arial"/>
            <family val="2"/>
          </rPr>
          <t>1 - 0_x000D_
2 - 0_x000D_
3 - 1,263_x000D_
4 - 0_x000D_
5 - 0_x000D_
6 - 1,263</t>
        </r>
      </text>
    </comment>
    <comment ref="N73" authorId="0" shapeId="0" xr:uid="{CAFCBD04-A352-4F27-9874-1E3FB5CC54CC}">
      <text>
        <r>
          <rPr>
            <sz val="10"/>
            <color indexed="81"/>
            <rFont val="Arial"/>
            <family val="2"/>
          </rPr>
          <t>1 - 0_x000D_
2 - 0_x000D_
3 - 1,263_x000D_
4 - 0_x000D_
5 - 0_x000D_
6 - 1,263</t>
        </r>
      </text>
    </comment>
    <comment ref="F74" authorId="0" shapeId="0" xr:uid="{743A165B-C7CE-4EE3-8345-26E77793CA6E}">
      <text>
        <r>
          <rPr>
            <sz val="10"/>
            <color indexed="81"/>
            <rFont val="Arial"/>
            <family val="2"/>
          </rPr>
          <t>1 - 0_x000D_
2 - 0_x000D_
3 - 2,540_x000D_
4 - 0_x000D_
5 - 0_x000D_
6 - 2,540</t>
        </r>
      </text>
    </comment>
    <comment ref="J74" authorId="0" shapeId="0" xr:uid="{1E6286E4-AB4A-4B5D-983D-F891F1A52544}">
      <text>
        <r>
          <rPr>
            <sz val="10"/>
            <color indexed="81"/>
            <rFont val="Arial"/>
            <family val="2"/>
          </rPr>
          <t>1 - 0_x000D_
2 - 0_x000D_
3 - 2,540_x000D_
4 - 0_x000D_
5 - 0_x000D_
6 - 2,540</t>
        </r>
      </text>
    </comment>
    <comment ref="M74" authorId="0" shapeId="0" xr:uid="{0E11984F-E93D-418E-902B-56AF2AFD78EB}">
      <text>
        <r>
          <rPr>
            <sz val="10"/>
            <color indexed="81"/>
            <rFont val="Arial"/>
            <family val="2"/>
          </rPr>
          <t>1 - 0_x000D_
2 - 0_x000D_
3 - 1,602_x000D_
4 - 0_x000D_
5 - 0_x000D_
6 - 1,602</t>
        </r>
      </text>
    </comment>
    <comment ref="N74" authorId="0" shapeId="0" xr:uid="{D9D5C3D7-8315-41C3-94A9-86B57A7D12A1}">
      <text>
        <r>
          <rPr>
            <sz val="10"/>
            <color indexed="81"/>
            <rFont val="Arial"/>
            <family val="2"/>
          </rPr>
          <t>1 - 0_x000D_
2 - 0_x000D_
3 - 1,602_x000D_
4 - 0_x000D_
5 - 0_x000D_
6 - 1,602</t>
        </r>
      </text>
    </comment>
    <comment ref="F75" authorId="0" shapeId="0" xr:uid="{C5230CCE-F021-4860-A0AD-AFED5829BE08}">
      <text>
        <r>
          <rPr>
            <sz val="10"/>
            <color indexed="81"/>
            <rFont val="Arial"/>
            <family val="2"/>
          </rPr>
          <t>1 - 0_x000D_
2 - 0_x000D_
3 - 15,698_x000D_
4 - 0_x000D_
5 - 0_x000D_
6 - 15,698</t>
        </r>
      </text>
    </comment>
    <comment ref="J75" authorId="0" shapeId="0" xr:uid="{E149C725-6C48-488C-AFFB-A6E4CC5A93D3}">
      <text>
        <r>
          <rPr>
            <sz val="10"/>
            <color indexed="81"/>
            <rFont val="Arial"/>
            <family val="2"/>
          </rPr>
          <t>1 - 0_x000D_
2 - 0_x000D_
3 - 15,698_x000D_
4 - 0_x000D_
5 - 0_x000D_
6 - 15,698</t>
        </r>
      </text>
    </comment>
    <comment ref="M75" authorId="0" shapeId="0" xr:uid="{5714FA30-009F-4502-9314-61DCAD7FE7A4}">
      <text>
        <r>
          <rPr>
            <sz val="10"/>
            <color indexed="81"/>
            <rFont val="Arial"/>
            <family val="2"/>
          </rPr>
          <t>1 - 0_x000D_
2 - 0_x000D_
3 - 13,654_x000D_
4 - 0_x000D_
5 - 0_x000D_
6 - 13,654</t>
        </r>
      </text>
    </comment>
    <comment ref="N75" authorId="0" shapeId="0" xr:uid="{5FB80692-8C1C-4534-B2AA-811444B8CE66}">
      <text>
        <r>
          <rPr>
            <sz val="10"/>
            <color indexed="81"/>
            <rFont val="Arial"/>
            <family val="2"/>
          </rPr>
          <t>1 - 0_x000D_
2 - 0_x000D_
3 - 13,654_x000D_
4 - 0_x000D_
5 - 0_x000D_
6 - 13,654</t>
        </r>
      </text>
    </comment>
    <comment ref="F76" authorId="0" shapeId="0" xr:uid="{8C355FC6-5764-4B2F-B525-6DBF09AF2E27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J76" authorId="0" shapeId="0" xr:uid="{2019986C-86F7-49CB-8B3A-414DA2F72E57}">
      <text>
        <r>
          <rPr>
            <sz val="10"/>
            <color indexed="81"/>
            <rFont val="Arial"/>
            <family val="2"/>
          </rPr>
          <t>1 - 0_x000D_
2 - 0_x000D_
3 - 1,760_x000D_
4 - 0_x000D_
5 - 0_x000D_
6 - 1,760</t>
        </r>
      </text>
    </comment>
    <comment ref="M76" authorId="0" shapeId="0" xr:uid="{693DC7A6-DECF-4D04-A191-6A0D05E61598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N76" authorId="0" shapeId="0" xr:uid="{B6CAC799-619C-4B4B-8488-AF6B91705888}">
      <text>
        <r>
          <rPr>
            <sz val="10"/>
            <color indexed="81"/>
            <rFont val="Arial"/>
            <family val="2"/>
          </rPr>
          <t>1 - 0_x000D_
2 - 0_x000D_
3 - 890_x000D_
4 - 0_x000D_
5 - 0_x000D_
6 - 890</t>
        </r>
      </text>
    </comment>
    <comment ref="J77" authorId="0" shapeId="0" xr:uid="{70CB7656-DA60-486D-A24B-10BB0F9B1685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77" authorId="0" shapeId="0" xr:uid="{EFCE8807-EFB9-4DCE-8A15-7F525903B798}">
      <text>
        <r>
          <rPr>
            <sz val="10"/>
            <color indexed="81"/>
            <rFont val="Arial"/>
            <family val="2"/>
          </rPr>
          <t>1 - 0_x000D_
2 - 0_x000D_
3 - 1,000,984_x000D_
4 - 0_x000D_
5 - 0_x000D_
6 - 622,468</t>
        </r>
      </text>
    </comment>
    <comment ref="N77" authorId="0" shapeId="0" xr:uid="{89544C13-DC3F-4F89-A87A-D395C31C17AB}">
      <text>
        <r>
          <rPr>
            <sz val="10"/>
            <color indexed="81"/>
            <rFont val="Arial"/>
            <family val="2"/>
          </rPr>
          <t>1 - 0_x000D_
2 - 0_x000D_
3 - 1,000,984_x000D_
4 - 0_x000D_
5 - 0_x000D_
6 - 622,468</t>
        </r>
      </text>
    </comment>
    <comment ref="J78" authorId="0" shapeId="0" xr:uid="{E3734D69-2E6F-4681-9DD3-5B9910166A8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78" authorId="0" shapeId="0" xr:uid="{69FE7A70-5764-475C-947C-EACDD8932762}">
      <text>
        <r>
          <rPr>
            <sz val="10"/>
            <color indexed="81"/>
            <rFont val="Arial"/>
            <family val="2"/>
          </rPr>
          <t>1 - 0_x000D_
2 - 0_x000D_
3 - 462,255_x000D_
4 - 0_x000D_
5 - 0_x000D_
6 - 328,988</t>
        </r>
      </text>
    </comment>
    <comment ref="N78" authorId="0" shapeId="0" xr:uid="{CB006291-EBA0-41BE-8972-483CF9B5F508}">
      <text>
        <r>
          <rPr>
            <sz val="10"/>
            <color indexed="81"/>
            <rFont val="Arial"/>
            <family val="2"/>
          </rPr>
          <t>1 - 0_x000D_
2 - 0_x000D_
3 - 462,255_x000D_
4 - 0_x000D_
5 - 0_x000D_
6 - 328,988</t>
        </r>
      </text>
    </comment>
    <comment ref="F79" authorId="0" shapeId="0" xr:uid="{2F2B0BD2-F6D7-4405-8ADA-BC8F6CC582B0}">
      <text>
        <r>
          <rPr>
            <sz val="10"/>
            <color indexed="81"/>
            <rFont val="Arial"/>
            <family val="2"/>
          </rPr>
          <t>1 - 0_x000D_
2 - 0_x000D_
3 - 32,962_x000D_
4 - 0_x000D_
5 - 0_x000D_
6 - 32,962</t>
        </r>
      </text>
    </comment>
    <comment ref="J79" authorId="0" shapeId="0" xr:uid="{7F3F17CA-048F-4E94-8971-50E96A32F770}">
      <text>
        <r>
          <rPr>
            <sz val="10"/>
            <color indexed="81"/>
            <rFont val="Arial"/>
            <family val="2"/>
          </rPr>
          <t>1 - 0_x000D_
2 - 0_x000D_
3 - 32,962_x000D_
4 - 0_x000D_
5 - 0_x000D_
6 - 32,962</t>
        </r>
      </text>
    </comment>
    <comment ref="M79" authorId="0" shapeId="0" xr:uid="{569334D4-C7B6-42C3-BA88-A37704D20232}">
      <text>
        <r>
          <rPr>
            <sz val="10"/>
            <color indexed="81"/>
            <rFont val="Arial"/>
            <family val="2"/>
          </rPr>
          <t>1 - 0_x000D_
2 - 0_x000D_
3 - 19,986_x000D_
4 - 0_x000D_
5 - 0_x000D_
6 - 19,986</t>
        </r>
      </text>
    </comment>
    <comment ref="N79" authorId="0" shapeId="0" xr:uid="{97A2EAFB-A0F2-4D08-92E0-741DD4488716}">
      <text>
        <r>
          <rPr>
            <sz val="10"/>
            <color indexed="81"/>
            <rFont val="Arial"/>
            <family val="2"/>
          </rPr>
          <t>1 - 0_x000D_
2 - 0_x000D_
3 - 19,986_x000D_
4 - 0_x000D_
5 - 0_x000D_
6 - 19,986</t>
        </r>
      </text>
    </comment>
    <comment ref="F80" authorId="0" shapeId="0" xr:uid="{263FC437-7304-4074-A7BC-9E22929C96AA}">
      <text>
        <r>
          <rPr>
            <sz val="10"/>
            <color indexed="81"/>
            <rFont val="Arial"/>
            <family val="2"/>
          </rPr>
          <t>1 - 0_x000D_
2 - 0_x000D_
3 - 8,233_x000D_
4 - 0_x000D_
5 - 0_x000D_
6 - 8,233</t>
        </r>
      </text>
    </comment>
    <comment ref="J80" authorId="0" shapeId="0" xr:uid="{371B9F3A-C5AE-4BFC-A08E-A744D3B49033}">
      <text>
        <r>
          <rPr>
            <sz val="10"/>
            <color indexed="81"/>
            <rFont val="Arial"/>
            <family val="2"/>
          </rPr>
          <t>1 - 0_x000D_
2 - 0_x000D_
3 - 8,233_x000D_
4 - 0_x000D_
5 - 0_x000D_
6 - 8,233</t>
        </r>
      </text>
    </comment>
    <comment ref="M80" authorId="0" shapeId="0" xr:uid="{538522FD-A4ED-458B-B723-3B4F9F2AD715}">
      <text>
        <r>
          <rPr>
            <sz val="10"/>
            <color indexed="81"/>
            <rFont val="Arial"/>
            <family val="2"/>
          </rPr>
          <t>1 - 0_x000D_
2 - 0_x000D_
3 - 4,545_x000D_
4 - 0_x000D_
5 - 0_x000D_
6 - 4,545</t>
        </r>
      </text>
    </comment>
    <comment ref="N80" authorId="0" shapeId="0" xr:uid="{2BE32141-E914-413C-A6B8-A95BEF160D5A}">
      <text>
        <r>
          <rPr>
            <sz val="10"/>
            <color indexed="81"/>
            <rFont val="Arial"/>
            <family val="2"/>
          </rPr>
          <t>1 - 0_x000D_
2 - 0_x000D_
3 - 4,545_x000D_
4 - 0_x000D_
5 - 0_x000D_
6 - 4,545</t>
        </r>
      </text>
    </comment>
    <comment ref="F81" authorId="0" shapeId="0" xr:uid="{08C13CE1-CE59-42C3-906B-366BD1FD2BC3}">
      <text>
        <r>
          <rPr>
            <sz val="10"/>
            <color indexed="81"/>
            <rFont val="Arial"/>
            <family val="2"/>
          </rPr>
          <t>1 - 0_x000D_
2 - 0_x000D_
3 - 41,680_x000D_
4 - 0_x000D_
5 - 0_x000D_
6 - 41,680</t>
        </r>
      </text>
    </comment>
    <comment ref="J81" authorId="0" shapeId="0" xr:uid="{16E55D97-03CC-4A80-9668-48C1D45021CB}">
      <text>
        <r>
          <rPr>
            <sz val="10"/>
            <color indexed="81"/>
            <rFont val="Arial"/>
            <family val="2"/>
          </rPr>
          <t>1 - 0_x000D_
2 - 0_x000D_
3 - 41,680_x000D_
4 - 0_x000D_
5 - 0_x000D_
6 - 41,680</t>
        </r>
      </text>
    </comment>
    <comment ref="M81" authorId="0" shapeId="0" xr:uid="{09661B8B-4B3B-4F5C-989B-3875B0F1388E}">
      <text>
        <r>
          <rPr>
            <sz val="10"/>
            <color indexed="81"/>
            <rFont val="Arial"/>
            <family val="2"/>
          </rPr>
          <t>1 - 0_x000D_
2 - 0_x000D_
3 - 36,112_x000D_
4 - 0_x000D_
5 - 0_x000D_
6 - 36,112</t>
        </r>
      </text>
    </comment>
    <comment ref="N81" authorId="0" shapeId="0" xr:uid="{95690EE0-8C29-4E5D-9A59-AF1DC4A7FF5F}">
      <text>
        <r>
          <rPr>
            <sz val="10"/>
            <color indexed="81"/>
            <rFont val="Arial"/>
            <family val="2"/>
          </rPr>
          <t>1 - 0_x000D_
2 - 0_x000D_
3 - 36,112_x000D_
4 - 0_x000D_
5 - 0_x000D_
6 - 36,112</t>
        </r>
      </text>
    </comment>
    <comment ref="F82" authorId="0" shapeId="0" xr:uid="{AAE19454-BC7F-41D2-8A08-116E21BA5833}">
      <text>
        <r>
          <rPr>
            <sz val="10"/>
            <color indexed="81"/>
            <rFont val="Arial"/>
            <family val="2"/>
          </rPr>
          <t>1 - 0_x000D_
2 - 0_x000D_
3 - 22,446_x000D_
4 - 0_x000D_
5 - 0_x000D_
6 - 22,446</t>
        </r>
      </text>
    </comment>
    <comment ref="J82" authorId="0" shapeId="0" xr:uid="{7A46BAC8-D07D-4354-ACCB-291859F0B69D}">
      <text>
        <r>
          <rPr>
            <sz val="10"/>
            <color indexed="81"/>
            <rFont val="Arial"/>
            <family val="2"/>
          </rPr>
          <t>1 - 0_x000D_
2 - 0_x000D_
3 - 22,446_x000D_
4 - 0_x000D_
5 - 0_x000D_
6 - 22,446</t>
        </r>
      </text>
    </comment>
    <comment ref="M82" authorId="0" shapeId="0" xr:uid="{9194FB8B-0747-48BD-8850-FA9B683505DC}">
      <text>
        <r>
          <rPr>
            <sz val="10"/>
            <color indexed="81"/>
            <rFont val="Arial"/>
            <family val="2"/>
          </rPr>
          <t>1 - 0_x000D_
2 - 0_x000D_
3 - 18,065_x000D_
4 - 0_x000D_
5 - 0_x000D_
6 - 18,065</t>
        </r>
      </text>
    </comment>
    <comment ref="N82" authorId="0" shapeId="0" xr:uid="{8B437810-61AF-4855-92CC-A656E8F44E02}">
      <text>
        <r>
          <rPr>
            <sz val="10"/>
            <color indexed="81"/>
            <rFont val="Arial"/>
            <family val="2"/>
          </rPr>
          <t>1 - 0_x000D_
2 - 0_x000D_
3 - 18,065_x000D_
4 - 0_x000D_
5 - 0_x000D_
6 - 18,065</t>
        </r>
      </text>
    </comment>
    <comment ref="F83" authorId="0" shapeId="0" xr:uid="{30B45E33-B2B5-4DE1-866D-11CCD5F4255C}">
      <text>
        <r>
          <rPr>
            <sz val="10"/>
            <color indexed="81"/>
            <rFont val="Arial"/>
            <family val="2"/>
          </rPr>
          <t>1 - 0_x000D_
2 - 0_x000D_
3 - 58,900_x000D_
4 - 0_x000D_
5 - 0_x000D_
6 - 58,900</t>
        </r>
      </text>
    </comment>
    <comment ref="J83" authorId="0" shapeId="0" xr:uid="{B7A6BD8C-3EF0-4155-AEAD-4E5A8E39E97B}">
      <text>
        <r>
          <rPr>
            <sz val="10"/>
            <color indexed="81"/>
            <rFont val="Arial"/>
            <family val="2"/>
          </rPr>
          <t>1 - 0_x000D_
2 - 0_x000D_
3 - 58,900_x000D_
4 - 0_x000D_
5 - 0_x000D_
6 - 58,900</t>
        </r>
      </text>
    </comment>
    <comment ref="M83" authorId="0" shapeId="0" xr:uid="{7CCC0D5D-6BA9-4FD2-88C9-093CEB518412}">
      <text>
        <r>
          <rPr>
            <sz val="10"/>
            <color indexed="81"/>
            <rFont val="Arial"/>
            <family val="2"/>
          </rPr>
          <t>1 - 0_x000D_
2 - 0_x000D_
3 - 28,875_x000D_
4 - 0_x000D_
5 - 0_x000D_
6 - 28,875</t>
        </r>
      </text>
    </comment>
    <comment ref="N83" authorId="0" shapeId="0" xr:uid="{1A1803DC-798F-47EC-9EE1-238259E0C00C}">
      <text>
        <r>
          <rPr>
            <sz val="10"/>
            <color indexed="81"/>
            <rFont val="Arial"/>
            <family val="2"/>
          </rPr>
          <t>1 - 0_x000D_
2 - 0_x000D_
3 - 28,875_x000D_
4 - 0_x000D_
5 - 0_x000D_
6 - 28,875</t>
        </r>
      </text>
    </comment>
    <comment ref="E84" authorId="0" shapeId="0" xr:uid="{6E957F9E-F4BB-4A82-A6C5-147A75764399}">
      <text>
        <r>
          <rPr>
            <sz val="10"/>
            <color indexed="81"/>
            <rFont val="Arial"/>
            <family val="2"/>
          </rPr>
          <t>Original - _x000D_
110,700_x000D_
Change Order - _x000D_
33,099</t>
        </r>
      </text>
    </comment>
    <comment ref="F84" authorId="0" shapeId="0" xr:uid="{09CABE67-78A8-4F32-8E01-7303DA596664}">
      <text>
        <r>
          <rPr>
            <sz val="10"/>
            <color indexed="81"/>
            <rFont val="Arial"/>
            <family val="2"/>
          </rPr>
          <t>1 - 0_x000D_
2 - 0_x000D_
3 - 131,876_x000D_
4 - 0_x000D_
5 - 0_x000D_
6 - 110,700</t>
        </r>
      </text>
    </comment>
    <comment ref="J84" authorId="0" shapeId="0" xr:uid="{AB019F36-3313-4DE3-8444-6DF8DD4EDD42}">
      <text>
        <r>
          <rPr>
            <sz val="10"/>
            <color indexed="81"/>
            <rFont val="Arial"/>
            <family val="2"/>
          </rPr>
          <t>1 - 0_x000D_
2 - 0_x000D_
3 - 131,876_x000D_
4 - 0_x000D_
5 - 0_x000D_
6 - 110,700</t>
        </r>
      </text>
    </comment>
    <comment ref="M84" authorId="0" shapeId="0" xr:uid="{47DD023B-B67C-4B7F-90B4-22A090B514B0}">
      <text>
        <r>
          <rPr>
            <sz val="10"/>
            <color indexed="81"/>
            <rFont val="Arial"/>
            <family val="2"/>
          </rPr>
          <t>1 - 0_x000D_
2 - 0_x000D_
3 - 111,876_x000D_
4 - 0_x000D_
5 - 0_x000D_
6 - 101,157</t>
        </r>
      </text>
    </comment>
    <comment ref="N84" authorId="0" shapeId="0" xr:uid="{FE59B3FC-5AA2-419F-B7E9-FB2419AF917A}">
      <text>
        <r>
          <rPr>
            <sz val="10"/>
            <color indexed="81"/>
            <rFont val="Arial"/>
            <family val="2"/>
          </rPr>
          <t>1 - 0_x000D_
2 - 0_x000D_
3 - 111,876_x000D_
4 - 0_x000D_
5 - 0_x000D_
6 - 101,157</t>
        </r>
      </text>
    </comment>
    <comment ref="F85" authorId="0" shapeId="0" xr:uid="{90973C87-F7EF-4F47-8397-12686907BB3C}">
      <text>
        <r>
          <rPr>
            <sz val="10"/>
            <color indexed="81"/>
            <rFont val="Arial"/>
            <family val="2"/>
          </rPr>
          <t>1 - 0_x000D_
2 - 0_x000D_
3 - 17,542_x000D_
4 - 0_x000D_
5 - 0_x000D_
6 - 17,542</t>
        </r>
      </text>
    </comment>
    <comment ref="J85" authorId="0" shapeId="0" xr:uid="{C8B56895-07E9-4582-924C-7BEEAA4BE033}">
      <text>
        <r>
          <rPr>
            <sz val="10"/>
            <color indexed="81"/>
            <rFont val="Arial"/>
            <family val="2"/>
          </rPr>
          <t>1 - 0_x000D_
2 - 0_x000D_
3 - 17,542_x000D_
4 - 0_x000D_
5 - 0_x000D_
6 - 17,542</t>
        </r>
      </text>
    </comment>
    <comment ref="M85" authorId="0" shapeId="0" xr:uid="{7B61232A-558C-4181-A597-CB150D2BA514}">
      <text>
        <r>
          <rPr>
            <sz val="10"/>
            <color indexed="81"/>
            <rFont val="Arial"/>
            <family val="2"/>
          </rPr>
          <t>1 - 0_x000D_
2 - 0_x000D_
3 - 15,760_x000D_
4 - 0_x000D_
5 - 0_x000D_
6 - 15,760</t>
        </r>
      </text>
    </comment>
    <comment ref="N85" authorId="0" shapeId="0" xr:uid="{18FAA726-84AB-4FA1-958D-FBEA41AE2446}">
      <text>
        <r>
          <rPr>
            <sz val="10"/>
            <color indexed="81"/>
            <rFont val="Arial"/>
            <family val="2"/>
          </rPr>
          <t>1 - 0_x000D_
2 - 0_x000D_
3 - 15,760_x000D_
4 - 0_x000D_
5 - 0_x000D_
6 - 15,760</t>
        </r>
      </text>
    </comment>
    <comment ref="F86" authorId="0" shapeId="0" xr:uid="{A0A9DE2E-A3FC-4957-8779-95EDF0298862}">
      <text>
        <r>
          <rPr>
            <sz val="10"/>
            <color indexed="81"/>
            <rFont val="Arial"/>
            <family val="2"/>
          </rPr>
          <t>1 - 0_x000D_
2 - 0_x000D_
3 - 79,532_x000D_
4 - 0_x000D_
5 - 0_x000D_
6 - 75,000</t>
        </r>
      </text>
    </comment>
    <comment ref="J86" authorId="0" shapeId="0" xr:uid="{39243A8F-C35F-4161-A429-3300DD37F209}">
      <text>
        <r>
          <rPr>
            <sz val="10"/>
            <color indexed="81"/>
            <rFont val="Arial"/>
            <family val="2"/>
          </rPr>
          <t>1 - 0_x000D_
2 - 0_x000D_
3 - 79,532_x000D_
4 - 0_x000D_
5 - 0_x000D_
6 - 75,000</t>
        </r>
      </text>
    </comment>
    <comment ref="M86" authorId="0" shapeId="0" xr:uid="{22FB3BC0-7633-480F-B935-AB49614BD058}">
      <text>
        <r>
          <rPr>
            <sz val="10"/>
            <color indexed="81"/>
            <rFont val="Arial"/>
            <family val="2"/>
          </rPr>
          <t>1 - 0_x000D_
2 - 0_x000D_
3 - 70,341_x000D_
4 - 0_x000D_
5 - 0_x000D_
6 - 71,500</t>
        </r>
      </text>
    </comment>
    <comment ref="N86" authorId="0" shapeId="0" xr:uid="{51C77727-F529-4E6F-86DF-352740F38823}">
      <text>
        <r>
          <rPr>
            <sz val="10"/>
            <color indexed="81"/>
            <rFont val="Arial"/>
            <family val="2"/>
          </rPr>
          <t>1 - 0_x000D_
2 - 0_x000D_
3 - 70,341_x000D_
4 - 0_x000D_
5 - 0_x000D_
6 - 71,500</t>
        </r>
      </text>
    </comment>
    <comment ref="F87" authorId="0" shapeId="0" xr:uid="{AE972FED-0262-4C6B-8542-F2E80A9047BD}">
      <text>
        <r>
          <rPr>
            <sz val="10"/>
            <color indexed="81"/>
            <rFont val="Arial"/>
            <family val="2"/>
          </rPr>
          <t>1 - 0_x000D_
2 - 0_x000D_
3 - 105,446_x000D_
4 - 0_x000D_
5 - 0_x000D_
6 - 111,263</t>
        </r>
      </text>
    </comment>
    <comment ref="J87" authorId="0" shapeId="0" xr:uid="{1C97DDB8-09AD-41E7-86DE-E0D52AA9FFCF}">
      <text>
        <r>
          <rPr>
            <sz val="10"/>
            <color indexed="81"/>
            <rFont val="Arial"/>
            <family val="2"/>
          </rPr>
          <t>1 - 0_x000D_
2 - 0_x000D_
3 - 105,446_x000D_
4 - 0_x000D_
5 - 0_x000D_
6 - 111,263</t>
        </r>
      </text>
    </comment>
    <comment ref="M87" authorId="0" shapeId="0" xr:uid="{BE5C9D45-B4CD-489A-A6CE-9E3F0243AEEA}">
      <text>
        <r>
          <rPr>
            <sz val="10"/>
            <color indexed="81"/>
            <rFont val="Arial"/>
            <family val="2"/>
          </rPr>
          <t>1 - 0_x000D_
2 - 0_x000D_
3 - 95,446_x000D_
4 - 0_x000D_
5 - 0_x000D_
6 - 101,263</t>
        </r>
      </text>
    </comment>
    <comment ref="N87" authorId="0" shapeId="0" xr:uid="{25DA4677-DA7A-4469-AC08-5F94118E98AA}">
      <text>
        <r>
          <rPr>
            <sz val="10"/>
            <color indexed="81"/>
            <rFont val="Arial"/>
            <family val="2"/>
          </rPr>
          <t>1 - 0_x000D_
2 - 0_x000D_
3 - 95,446_x000D_
4 - 0_x000D_
5 - 0_x000D_
6 - 101,263</t>
        </r>
      </text>
    </comment>
    <comment ref="F88" authorId="0" shapeId="0" xr:uid="{20A38C29-A79B-4AC9-B65F-FFC04961BBF9}">
      <text>
        <r>
          <rPr>
            <sz val="10"/>
            <color indexed="81"/>
            <rFont val="Arial"/>
            <family val="2"/>
          </rPr>
          <t>1 - 0_x000D_
2 - 0_x000D_
3 - 96,086_x000D_
4 - 0_x000D_
5 - 0_x000D_
6 - 96,086</t>
        </r>
      </text>
    </comment>
    <comment ref="J88" authorId="0" shapeId="0" xr:uid="{20F8192B-AD7A-4668-BF43-70D838F4EA78}">
      <text>
        <r>
          <rPr>
            <sz val="10"/>
            <color indexed="81"/>
            <rFont val="Arial"/>
            <family val="2"/>
          </rPr>
          <t>1 - 0_x000D_
2 - 0_x000D_
3 - 96,086_x000D_
4 - 0_x000D_
5 - 0_x000D_
6 - 96,086</t>
        </r>
      </text>
    </comment>
    <comment ref="M88" authorId="0" shapeId="0" xr:uid="{83B210C2-688B-4F7E-BE9C-3F4CDB630C8B}">
      <text>
        <r>
          <rPr>
            <sz val="10"/>
            <color indexed="81"/>
            <rFont val="Arial"/>
            <family val="2"/>
          </rPr>
          <t>1 - 0_x000D_
2 - 0_x000D_
3 - 75,762_x000D_
4 - 0_x000D_
5 - 0_x000D_
6 - 75,378</t>
        </r>
      </text>
    </comment>
    <comment ref="N88" authorId="0" shapeId="0" xr:uid="{6D430C6F-ED1F-47B3-9845-C9DA325AA879}">
      <text>
        <r>
          <rPr>
            <sz val="10"/>
            <color indexed="81"/>
            <rFont val="Arial"/>
            <family val="2"/>
          </rPr>
          <t>1 - 0_x000D_
2 - 0_x000D_
3 - 75,762_x000D_
4 - 0_x000D_
5 - 0_x000D_
6 - 75,378</t>
        </r>
      </text>
    </comment>
    <comment ref="F89" authorId="0" shapeId="0" xr:uid="{CC4AAC18-58B3-40C6-B675-A92C688855E1}">
      <text>
        <r>
          <rPr>
            <sz val="10"/>
            <color indexed="81"/>
            <rFont val="Arial"/>
            <family val="2"/>
          </rPr>
          <t>1 - 0_x000D_
2 - 0_x000D_
3 - 22,620_x000D_
4 - 0_x000D_
5 - 0_x000D_
6 - 25,000</t>
        </r>
      </text>
    </comment>
    <comment ref="J89" authorId="0" shapeId="0" xr:uid="{BD3E5BBA-F88B-4F8F-B9DC-BC0F64FDC46E}">
      <text>
        <r>
          <rPr>
            <sz val="10"/>
            <color indexed="81"/>
            <rFont val="Arial"/>
            <family val="2"/>
          </rPr>
          <t>1 - 0_x000D_
2 - 0_x000D_
3 - 22,620_x000D_
4 - 0_x000D_
5 - 0_x000D_
6 - 25,000</t>
        </r>
      </text>
    </comment>
    <comment ref="M89" authorId="0" shapeId="0" xr:uid="{B4B873D0-B78F-43A7-86E6-9B963701B357}">
      <text>
        <r>
          <rPr>
            <sz val="10"/>
            <color indexed="81"/>
            <rFont val="Arial"/>
            <family val="2"/>
          </rPr>
          <t>1 - 0_x000D_
2 - 0_x000D_
3 - 19,012_x000D_
4 - 0_x000D_
5 - 0_x000D_
6 - 22,500</t>
        </r>
      </text>
    </comment>
    <comment ref="N89" authorId="0" shapeId="0" xr:uid="{0172BA54-AE0F-4375-B48C-81133EDB7963}">
      <text>
        <r>
          <rPr>
            <sz val="10"/>
            <color indexed="81"/>
            <rFont val="Arial"/>
            <family val="2"/>
          </rPr>
          <t>1 - 0_x000D_
2 - 0_x000D_
3 - 19,012_x000D_
4 - 0_x000D_
5 - 0_x000D_
6 - 22,500</t>
        </r>
      </text>
    </comment>
    <comment ref="F90" authorId="0" shapeId="0" xr:uid="{9F3EF1DA-4A2E-44C1-A072-B26B38FEBDCD}">
      <text>
        <r>
          <rPr>
            <sz val="10"/>
            <color indexed="81"/>
            <rFont val="Arial"/>
            <family val="2"/>
          </rPr>
          <t>1 - 0_x000D_
2 - 0_x000D_
3 - 7,454_x000D_
4 - 0_x000D_
5 - 0_x000D_
6 - 7,454</t>
        </r>
      </text>
    </comment>
    <comment ref="J90" authorId="0" shapeId="0" xr:uid="{BA357594-13DD-45DB-95A3-6D99E0E15BB0}">
      <text>
        <r>
          <rPr>
            <sz val="10"/>
            <color indexed="81"/>
            <rFont val="Arial"/>
            <family val="2"/>
          </rPr>
          <t>1 - 0_x000D_
2 - 0_x000D_
3 - 7,454_x000D_
4 - 0_x000D_
5 - 0_x000D_
6 - 7,454</t>
        </r>
      </text>
    </comment>
    <comment ref="M90" authorId="0" shapeId="0" xr:uid="{968CE060-69F8-45B7-AD7F-1D344BBBBE57}">
      <text>
        <r>
          <rPr>
            <sz val="10"/>
            <color indexed="81"/>
            <rFont val="Arial"/>
            <family val="2"/>
          </rPr>
          <t>1 - 0_x000D_
2 - 0_x000D_
3 - 6,535_x000D_
4 - 0_x000D_
5 - 0_x000D_
6 - 6,535</t>
        </r>
      </text>
    </comment>
    <comment ref="N90" authorId="0" shapeId="0" xr:uid="{301BB8FC-63A3-4B44-9775-F1A76EE2C407}">
      <text>
        <r>
          <rPr>
            <sz val="10"/>
            <color indexed="81"/>
            <rFont val="Arial"/>
            <family val="2"/>
          </rPr>
          <t>1 - 0_x000D_
2 - 0_x000D_
3 - 6,535_x000D_
4 - 0_x000D_
5 - 0_x000D_
6 - 6,535</t>
        </r>
      </text>
    </comment>
    <comment ref="F91" authorId="0" shapeId="0" xr:uid="{01DBA084-4556-4DB9-B9F8-D6FDC7F7D11E}">
      <text>
        <r>
          <rPr>
            <sz val="10"/>
            <color indexed="81"/>
            <rFont val="Arial"/>
            <family val="2"/>
          </rPr>
          <t>1 - 0_x000D_
2 - 0_x000D_
3 - 101,492_x000D_
4 - 0_x000D_
5 - 0_x000D_
6 - 80,000</t>
        </r>
      </text>
    </comment>
    <comment ref="J91" authorId="0" shapeId="0" xr:uid="{2D709F97-4CCC-4D9F-8D68-BAEE835CF615}">
      <text>
        <r>
          <rPr>
            <sz val="10"/>
            <color indexed="81"/>
            <rFont val="Arial"/>
            <family val="2"/>
          </rPr>
          <t>1 - 0_x000D_
2 - 0_x000D_
3 - 101,492_x000D_
4 - 0_x000D_
5 - 0_x000D_
6 - 80,000</t>
        </r>
      </text>
    </comment>
    <comment ref="M91" authorId="0" shapeId="0" xr:uid="{040F32F9-737A-416A-83CD-167E359F942F}">
      <text>
        <r>
          <rPr>
            <sz val="10"/>
            <color indexed="81"/>
            <rFont val="Arial"/>
            <family val="2"/>
          </rPr>
          <t>1 - 0_x000D_
2 - 0_x000D_
3 - 96,329_x000D_
4 - 0_x000D_
5 - 0_x000D_
6 - 78,000</t>
        </r>
      </text>
    </comment>
    <comment ref="N91" authorId="0" shapeId="0" xr:uid="{159D9E5F-8A7B-46D3-97EC-F212C761266F}">
      <text>
        <r>
          <rPr>
            <sz val="10"/>
            <color indexed="81"/>
            <rFont val="Arial"/>
            <family val="2"/>
          </rPr>
          <t>1 - 0_x000D_
2 - 0_x000D_
3 - 96,329_x000D_
4 - 0_x000D_
5 - 0_x000D_
6 - 78,000</t>
        </r>
      </text>
    </comment>
    <comment ref="F92" authorId="0" shapeId="0" xr:uid="{02F89D65-2CFC-46F4-B4D6-A714332D1325}">
      <text>
        <r>
          <rPr>
            <sz val="10"/>
            <color indexed="81"/>
            <rFont val="Arial"/>
            <family val="2"/>
          </rPr>
          <t>1 - 0_x000D_
2 - 0_x000D_
3 - 223,000_x000D_
4 - 0_x000D_
5 - 0_x000D_
6 - 223,000</t>
        </r>
      </text>
    </comment>
    <comment ref="J92" authorId="0" shapeId="0" xr:uid="{2E856440-F4E2-4119-870E-77D19A807F21}">
      <text>
        <r>
          <rPr>
            <sz val="10"/>
            <color indexed="81"/>
            <rFont val="Arial"/>
            <family val="2"/>
          </rPr>
          <t>1 - 0_x000D_
2 - 0_x000D_
3 - 223,000_x000D_
4 - 0_x000D_
5 - 0_x000D_
6 - 223,000</t>
        </r>
      </text>
    </comment>
    <comment ref="M92" authorId="0" shapeId="0" xr:uid="{F2545CE6-8897-48C5-A429-C8B9B725E66D}">
      <text>
        <r>
          <rPr>
            <sz val="10"/>
            <color indexed="81"/>
            <rFont val="Arial"/>
            <family val="2"/>
          </rPr>
          <t>1 - 0_x000D_
2 - 0_x000D_
3 - 216,000_x000D_
4 - 0_x000D_
5 - 0_x000D_
6 - 217,000</t>
        </r>
      </text>
    </comment>
    <comment ref="N92" authorId="0" shapeId="0" xr:uid="{D7088E29-32CB-4A1B-83B7-6164891A1DA9}">
      <text>
        <r>
          <rPr>
            <sz val="10"/>
            <color indexed="81"/>
            <rFont val="Arial"/>
            <family val="2"/>
          </rPr>
          <t>1 - 0_x000D_
2 - 0_x000D_
3 - 216,000_x000D_
4 - 0_x000D_
5 - 0_x000D_
6 - 217,000</t>
        </r>
      </text>
    </comment>
    <comment ref="F93" authorId="0" shapeId="0" xr:uid="{3F1501AE-15E2-4B14-BD6C-9D336FAF677B}">
      <text>
        <r>
          <rPr>
            <sz val="10"/>
            <color indexed="81"/>
            <rFont val="Arial"/>
            <family val="2"/>
          </rPr>
          <t>1 - 0_x000D_
2 - 0_x000D_
3 - 31,523_x000D_
4 - 0_x000D_
5 - 0_x000D_
6 - 31,523</t>
        </r>
      </text>
    </comment>
    <comment ref="J93" authorId="0" shapeId="0" xr:uid="{62F4FA7A-B9DC-458F-BAC4-FA994DE38C98}">
      <text>
        <r>
          <rPr>
            <sz val="10"/>
            <color indexed="81"/>
            <rFont val="Arial"/>
            <family val="2"/>
          </rPr>
          <t>1 - 0_x000D_
2 - 0_x000D_
3 - 31,523_x000D_
4 - 0_x000D_
5 - 0_x000D_
6 - 31,523</t>
        </r>
      </text>
    </comment>
    <comment ref="M93" authorId="0" shapeId="0" xr:uid="{B8B2FED4-C6C6-41C7-A84B-DF0A4FC98566}">
      <text>
        <r>
          <rPr>
            <sz val="10"/>
            <color indexed="81"/>
            <rFont val="Arial"/>
            <family val="2"/>
          </rPr>
          <t>1 - 0_x000D_
2 - 0_x000D_
3 - 27,244_x000D_
4 - 0_x000D_
5 - 0_x000D_
6 - 25,418</t>
        </r>
      </text>
    </comment>
    <comment ref="N93" authorId="0" shapeId="0" xr:uid="{79BFDCFD-FCD9-47C5-9DBE-A8C5D0081406}">
      <text>
        <r>
          <rPr>
            <sz val="10"/>
            <color indexed="81"/>
            <rFont val="Arial"/>
            <family val="2"/>
          </rPr>
          <t>1 - 0_x000D_
2 - 0_x000D_
3 - 27,244_x000D_
4 - 0_x000D_
5 - 0_x000D_
6 - 25,418</t>
        </r>
      </text>
    </comment>
    <comment ref="F94" authorId="0" shapeId="0" xr:uid="{B5C36AB7-0CA0-4281-A4E8-A65E3BBD0C46}">
      <text>
        <r>
          <rPr>
            <sz val="10"/>
            <color indexed="81"/>
            <rFont val="Arial"/>
            <family val="2"/>
          </rPr>
          <t>1 - 0_x000D_
2 - 0_x000D_
3 - 15,967_x000D_
4 - 0_x000D_
5 - 0_x000D_
6 - 16,000</t>
        </r>
      </text>
    </comment>
    <comment ref="J94" authorId="0" shapeId="0" xr:uid="{CA66B0F0-54E3-477D-A553-EECF59B1E652}">
      <text>
        <r>
          <rPr>
            <sz val="10"/>
            <color indexed="81"/>
            <rFont val="Arial"/>
            <family val="2"/>
          </rPr>
          <t>1 - 0_x000D_
2 - 0_x000D_
3 - 15,967_x000D_
4 - 0_x000D_
5 - 0_x000D_
6 - 16,000</t>
        </r>
      </text>
    </comment>
    <comment ref="M94" authorId="0" shapeId="0" xr:uid="{FA7D53DB-D52A-4601-AE02-FFDE6C29FE29}">
      <text>
        <r>
          <rPr>
            <sz val="10"/>
            <color indexed="81"/>
            <rFont val="Arial"/>
            <family val="2"/>
          </rPr>
          <t>1 - 0_x000D_
2 - 0_x000D_
3 - 14,040_x000D_
4 - 0_x000D_
5 - 0_x000D_
6 - 15,000</t>
        </r>
      </text>
    </comment>
    <comment ref="N94" authorId="0" shapeId="0" xr:uid="{97B48EF7-FEC7-4213-A17A-5D34E27C839C}">
      <text>
        <r>
          <rPr>
            <sz val="10"/>
            <color indexed="81"/>
            <rFont val="Arial"/>
            <family val="2"/>
          </rPr>
          <t>1 - 0_x000D_
2 - 0_x000D_
3 - 14,040_x000D_
4 - 0_x000D_
5 - 0_x000D_
6 - 15,000</t>
        </r>
      </text>
    </comment>
    <comment ref="F95" authorId="0" shapeId="0" xr:uid="{9FBBB7DF-5E6C-40CF-967E-177C0FE0DAB6}">
      <text>
        <r>
          <rPr>
            <sz val="10"/>
            <color indexed="81"/>
            <rFont val="Arial"/>
            <family val="2"/>
          </rPr>
          <t>1 - 0_x000D_
2 - 0_x000D_
3 - 14,300_x000D_
4 - 0_x000D_
5 - 0_x000D_
6 - 14,300</t>
        </r>
      </text>
    </comment>
    <comment ref="J95" authorId="0" shapeId="0" xr:uid="{F0C48468-F0E7-4165-B85D-839BF506834B}">
      <text>
        <r>
          <rPr>
            <sz val="10"/>
            <color indexed="81"/>
            <rFont val="Arial"/>
            <family val="2"/>
          </rPr>
          <t>1 - 0_x000D_
2 - 0_x000D_
3 - 14,300_x000D_
4 - 0_x000D_
5 - 0_x000D_
6 - 14,300</t>
        </r>
      </text>
    </comment>
    <comment ref="M95" authorId="0" shapeId="0" xr:uid="{C60AFB84-8426-4446-B842-9655B074C053}">
      <text>
        <r>
          <rPr>
            <sz val="10"/>
            <color indexed="81"/>
            <rFont val="Arial"/>
            <family val="2"/>
          </rPr>
          <t>1 - 0_x000D_
2 - 0_x000D_
3 - 8,193_x000D_
4 - 0_x000D_
5 - 0_x000D_
6 - 12,598</t>
        </r>
      </text>
    </comment>
    <comment ref="N95" authorId="0" shapeId="0" xr:uid="{5E1B2E48-6D7B-45E6-A7C6-7204F0C9A639}">
      <text>
        <r>
          <rPr>
            <sz val="10"/>
            <color indexed="81"/>
            <rFont val="Arial"/>
            <family val="2"/>
          </rPr>
          <t>1 - 0_x000D_
2 - 0_x000D_
3 - 8,193_x000D_
4 - 0_x000D_
5 - 0_x000D_
6 - 12,598</t>
        </r>
      </text>
    </comment>
    <comment ref="F96" authorId="0" shapeId="0" xr:uid="{ED25E376-B69B-450C-BF60-DD27BF8F5F61}">
      <text>
        <r>
          <rPr>
            <sz val="10"/>
            <color indexed="81"/>
            <rFont val="Arial"/>
            <family val="2"/>
          </rPr>
          <t>1 - 0_x000D_
2 - 0_x000D_
3 - 24,775_x000D_
4 - 0_x000D_
5 - 0_x000D_
6 - 24,775</t>
        </r>
      </text>
    </comment>
    <comment ref="J96" authorId="0" shapeId="0" xr:uid="{DE396A7A-A713-425C-84DB-1D277578DD85}">
      <text>
        <r>
          <rPr>
            <sz val="10"/>
            <color indexed="81"/>
            <rFont val="Arial"/>
            <family val="2"/>
          </rPr>
          <t>1 - 0_x000D_
2 - 0_x000D_
3 - 24,775_x000D_
4 - 0_x000D_
5 - 0_x000D_
6 - 24,775</t>
        </r>
      </text>
    </comment>
    <comment ref="M96" authorId="0" shapeId="0" xr:uid="{50F56659-4955-4FD0-99AE-A116999CFCF8}">
      <text>
        <r>
          <rPr>
            <sz val="10"/>
            <color indexed="81"/>
            <rFont val="Arial"/>
            <family val="2"/>
          </rPr>
          <t>1 - 0_x000D_
2 - 0_x000D_
3 - 11,292_x000D_
4 - 0_x000D_
5 - 0_x000D_
6 - 21,939</t>
        </r>
      </text>
    </comment>
    <comment ref="N96" authorId="0" shapeId="0" xr:uid="{244FA2C1-E9D0-40E6-A3BC-87BBF336CB5C}">
      <text>
        <r>
          <rPr>
            <sz val="10"/>
            <color indexed="81"/>
            <rFont val="Arial"/>
            <family val="2"/>
          </rPr>
          <t>1 - 0_x000D_
2 - 0_x000D_
3 - 11,292_x000D_
4 - 0_x000D_
5 - 0_x000D_
6 - 21,939</t>
        </r>
      </text>
    </comment>
    <comment ref="F97" authorId="0" shapeId="0" xr:uid="{AE6FFB0F-F967-466B-BFF6-BE1FB6256530}">
      <text>
        <r>
          <rPr>
            <sz val="10"/>
            <color indexed="81"/>
            <rFont val="Arial"/>
            <family val="2"/>
          </rPr>
          <t>1 - 0_x000D_
2 - 0_x000D_
3 - 801_x000D_
4 - 0_x000D_
5 - 0_x000D_
6 - 0</t>
        </r>
      </text>
    </comment>
    <comment ref="J97" authorId="0" shapeId="0" xr:uid="{7D689F86-D5A1-422D-9463-9544672B53A6}">
      <text>
        <r>
          <rPr>
            <sz val="10"/>
            <color indexed="81"/>
            <rFont val="Arial"/>
            <family val="2"/>
          </rPr>
          <t>1 - 0_x000D_
2 - 0_x000D_
3 - 801_x000D_
4 - 0_x000D_
5 - 0_x000D_
6 - 0</t>
        </r>
      </text>
    </comment>
    <comment ref="M97" authorId="0" shapeId="0" xr:uid="{35E16029-3A2E-406E-9625-8EC054284DD9}">
      <text>
        <r>
          <rPr>
            <sz val="10"/>
            <color indexed="81"/>
            <rFont val="Arial"/>
            <family val="2"/>
          </rPr>
          <t>1 - 0_x000D_
2 - 0_x000D_
3 - 771_x000D_
4 - 0_x000D_
5 - 0_x000D_
6 - 0</t>
        </r>
      </text>
    </comment>
    <comment ref="N97" authorId="0" shapeId="0" xr:uid="{35F6E855-F4B0-4058-8968-3B31F20FB42E}">
      <text>
        <r>
          <rPr>
            <sz val="10"/>
            <color indexed="81"/>
            <rFont val="Arial"/>
            <family val="2"/>
          </rPr>
          <t>1 - 0_x000D_
2 - 0_x000D_
3 - 771_x000D_
4 - 0_x000D_
5 - 0_x000D_
6 - 0</t>
        </r>
      </text>
    </comment>
    <comment ref="F98" authorId="0" shapeId="0" xr:uid="{120DA25F-0F00-43BC-94F4-D7816BDEED36}">
      <text>
        <r>
          <rPr>
            <sz val="10"/>
            <color indexed="81"/>
            <rFont val="Arial"/>
            <family val="2"/>
          </rPr>
          <t>1 - 0_x000D_
2 - 0_x000D_
3 - 250,000_x000D_
4 - 0_x000D_
5 - 0_x000D_
6 - 0</t>
        </r>
      </text>
    </comment>
    <comment ref="J98" authorId="0" shapeId="0" xr:uid="{EA8D8381-180D-4412-9640-AF8E3316D2F5}">
      <text>
        <r>
          <rPr>
            <sz val="10"/>
            <color indexed="81"/>
            <rFont val="Arial"/>
            <family val="2"/>
          </rPr>
          <t>1 - 0_x000D_
2 - 0_x000D_
3 - 250,000_x000D_
4 - 0_x000D_
5 - 0_x000D_
6 - 0</t>
        </r>
      </text>
    </comment>
    <comment ref="M98" authorId="0" shapeId="0" xr:uid="{E79EFD14-CC11-4810-8745-E85C80A5F8C5}">
      <text>
        <r>
          <rPr>
            <sz val="10"/>
            <color indexed="81"/>
            <rFont val="Arial"/>
            <family val="2"/>
          </rPr>
          <t>1 - 0_x000D_
2 - 0_x000D_
3 - 241,750_x000D_
4 - 0_x000D_
5 - 0_x000D_
6 - 0</t>
        </r>
      </text>
    </comment>
    <comment ref="N98" authorId="0" shapeId="0" xr:uid="{29AE5881-65E2-4A8D-A71E-A2F49FD34697}">
      <text>
        <r>
          <rPr>
            <sz val="10"/>
            <color indexed="81"/>
            <rFont val="Arial"/>
            <family val="2"/>
          </rPr>
          <t>1 - 0_x000D_
2 - 0_x000D_
3 - 241,750_x000D_
4 - 0_x000D_
5 - 0_x000D_
6 - 0</t>
        </r>
      </text>
    </comment>
    <comment ref="F99" authorId="0" shapeId="0" xr:uid="{D8F64846-97DA-4684-8EBE-B1E2EF4EBCEB}">
      <text>
        <r>
          <rPr>
            <sz val="10"/>
            <color indexed="81"/>
            <rFont val="Arial"/>
            <family val="2"/>
          </rPr>
          <t>1 - 0_x000D_
2 - 0_x000D_
3 - 40,000_x000D_
4 - 0_x000D_
5 - 0_x000D_
6 - 0</t>
        </r>
      </text>
    </comment>
    <comment ref="J99" authorId="0" shapeId="0" xr:uid="{B36A24F9-12BC-4309-A550-A035F5E27BC5}">
      <text>
        <r>
          <rPr>
            <sz val="10"/>
            <color indexed="81"/>
            <rFont val="Arial"/>
            <family val="2"/>
          </rPr>
          <t>1 - 0_x000D_
2 - 0_x000D_
3 - 40,000_x000D_
4 - 0_x000D_
5 - 0_x000D_
6 - 0</t>
        </r>
      </text>
    </comment>
    <comment ref="M99" authorId="0" shapeId="0" xr:uid="{1D334926-C3D4-453B-8DA5-D0A910014C8C}">
      <text>
        <r>
          <rPr>
            <sz val="10"/>
            <color indexed="81"/>
            <rFont val="Arial"/>
            <family val="2"/>
          </rPr>
          <t>1 - 0_x000D_
2 - 0_x000D_
3 - 36,000_x000D_
4 - 0_x000D_
5 - 0_x000D_
6 - 0</t>
        </r>
      </text>
    </comment>
    <comment ref="N99" authorId="0" shapeId="0" xr:uid="{26D31451-5D5E-4B27-93E7-70215D5CF747}">
      <text>
        <r>
          <rPr>
            <sz val="10"/>
            <color indexed="81"/>
            <rFont val="Arial"/>
            <family val="2"/>
          </rPr>
          <t>1 - 0_x000D_
2 - 0_x000D_
3 - 36,000_x000D_
4 - 0_x000D_
5 - 0_x000D_
6 - 0</t>
        </r>
      </text>
    </comment>
    <comment ref="F100" authorId="0" shapeId="0" xr:uid="{62C3215C-5566-4A5A-9184-ADBE89E3AE63}">
      <text>
        <r>
          <rPr>
            <sz val="10"/>
            <color indexed="81"/>
            <rFont val="Arial"/>
            <family val="2"/>
          </rPr>
          <t>1 - 0_x000D_
2 - 0_x000D_
3 - 20,124_x000D_
4 - 0_x000D_
5 - 0_x000D_
6 - 0</t>
        </r>
      </text>
    </comment>
    <comment ref="J100" authorId="0" shapeId="0" xr:uid="{20EDE069-88EE-4910-9C48-3AB192E396B7}">
      <text>
        <r>
          <rPr>
            <sz val="10"/>
            <color indexed="81"/>
            <rFont val="Arial"/>
            <family val="2"/>
          </rPr>
          <t>1 - 0_x000D_
2 - 0_x000D_
3 - 20,124_x000D_
4 - 0_x000D_
5 - 0_x000D_
6 - 0</t>
        </r>
      </text>
    </comment>
    <comment ref="M100" authorId="0" shapeId="0" xr:uid="{A0B60580-FC12-4B93-911C-7F0A07E527B4}">
      <text>
        <r>
          <rPr>
            <sz val="10"/>
            <color indexed="81"/>
            <rFont val="Arial"/>
            <family val="2"/>
          </rPr>
          <t>1 - 0_x000D_
2 - 0_x000D_
3 - 17,182_x000D_
4 - 0_x000D_
5 - 0_x000D_
6 - 0</t>
        </r>
      </text>
    </comment>
    <comment ref="N100" authorId="0" shapeId="0" xr:uid="{964B9973-C650-4721-A870-0550546E4C4E}">
      <text>
        <r>
          <rPr>
            <sz val="10"/>
            <color indexed="81"/>
            <rFont val="Arial"/>
            <family val="2"/>
          </rPr>
          <t>1 - 0_x000D_
2 - 0_x000D_
3 - 17,182_x000D_
4 - 0_x000D_
5 - 0_x000D_
6 - 0</t>
        </r>
      </text>
    </comment>
    <comment ref="F101" authorId="0" shapeId="0" xr:uid="{79767842-E439-4352-8F66-C44A45BB921E}">
      <text>
        <r>
          <rPr>
            <sz val="10"/>
            <color indexed="81"/>
            <rFont val="Arial"/>
            <family val="2"/>
          </rPr>
          <t>1 - 0_x000D_
2 - 0_x000D_
3 - 35,000_x000D_
4 - 0_x000D_
5 - 0_x000D_
6 - 0</t>
        </r>
      </text>
    </comment>
    <comment ref="J101" authorId="0" shapeId="0" xr:uid="{7502E19F-C822-44ED-98D9-14DB4BCD92DA}">
      <text>
        <r>
          <rPr>
            <sz val="10"/>
            <color indexed="81"/>
            <rFont val="Arial"/>
            <family val="2"/>
          </rPr>
          <t>1 - 0_x000D_
2 - 0_x000D_
3 - 35,000_x000D_
4 - 0_x000D_
5 - 0_x000D_
6 - 0</t>
        </r>
      </text>
    </comment>
    <comment ref="M101" authorId="0" shapeId="0" xr:uid="{B7654C8E-8EB9-45A0-9888-C8F2BC51C8DA}">
      <text>
        <r>
          <rPr>
            <sz val="10"/>
            <color indexed="81"/>
            <rFont val="Arial"/>
            <family val="2"/>
          </rPr>
          <t>1 - 0_x000D_
2 - 0_x000D_
3 - 31,500_x000D_
4 - 0_x000D_
5 - 0_x000D_
6 - 0</t>
        </r>
      </text>
    </comment>
    <comment ref="N101" authorId="0" shapeId="0" xr:uid="{89220DC6-11C4-4852-8D73-065CFC8DB7CB}">
      <text>
        <r>
          <rPr>
            <sz val="10"/>
            <color indexed="81"/>
            <rFont val="Arial"/>
            <family val="2"/>
          </rPr>
          <t>1 - 0_x000D_
2 - 0_x000D_
3 - 31,500_x000D_
4 - 0_x000D_
5 - 0_x000D_
6 - 0</t>
        </r>
      </text>
    </comment>
  </commentList>
</comments>
</file>

<file path=xl/sharedStrings.xml><?xml version="1.0" encoding="utf-8"?>
<sst xmlns="http://schemas.openxmlformats.org/spreadsheetml/2006/main" count="5938" uniqueCount="835">
  <si>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</si>
  <si>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</si>
  <si>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</si>
  <si>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</si>
  <si>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</si>
  <si>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</si>
  <si>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</si>
  <si>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</si>
  <si>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</si>
  <si>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</si>
  <si>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</si>
  <si>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</si>
  <si>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</si>
  <si>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</si>
  <si>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</si>
  <si>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</si>
  <si>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</si>
  <si>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</si>
  <si>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</si>
  <si>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</si>
  <si>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</si>
  <si>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</si>
  <si>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</si>
  <si>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</si>
  <si>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</si>
  <si>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</si>
  <si>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</si>
  <si>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</si>
  <si>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</si>
  <si>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</si>
  <si>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</si>
  <si>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</si>
  <si>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</si>
  <si>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</si>
  <si>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</si>
  <si>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</si>
  <si>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</si>
  <si>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</si>
  <si>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</si>
  <si>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</si>
  <si>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</si>
  <si>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</si>
  <si>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</si>
  <si>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</si>
  <si>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</si>
  <si>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</si>
  <si>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</si>
  <si>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</si>
  <si>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</si>
  <si>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</si>
  <si>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</si>
  <si>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</si>
  <si>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</si>
  <si>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</si>
  <si>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</si>
  <si>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</si>
  <si>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</si>
  <si>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</si>
  <si>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</si>
  <si>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</si>
  <si>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</si>
  <si>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</si>
  <si>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</si>
  <si>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</si>
  <si>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</si>
  <si>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</si>
  <si>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</si>
  <si>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</si>
  <si>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</si>
  <si>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</si>
  <si>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</si>
  <si>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</si>
  <si>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</si>
  <si>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</si>
  <si>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</si>
  <si>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</si>
  <si>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</si>
  <si>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</si>
  <si>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</si>
  <si>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</si>
  <si>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</si>
  <si>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</si>
  <si>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</si>
  <si>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</si>
  <si>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</si>
  <si>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</si>
  <si>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</si>
  <si>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</si>
  <si>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</si>
  <si>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</si>
  <si>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</si>
  <si>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</si>
  <si>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</si>
  <si>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</si>
  <si>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</si>
  <si>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</si>
  <si>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</si>
  <si>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</si>
  <si>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</si>
  <si>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</si>
  <si>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</si>
  <si>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</si>
  <si>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</si>
  <si>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</si>
  <si>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</si>
  <si>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</si>
  <si>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</si>
  <si>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</si>
  <si>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</si>
  <si>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</si>
  <si>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</si>
  <si>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</si>
  <si>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</si>
  <si>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</si>
  <si>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</si>
  <si>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</si>
  <si>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</si>
  <si>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</si>
  <si>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</si>
  <si>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</si>
  <si>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</si>
  <si>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</si>
  <si>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</si>
  <si>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</si>
  <si>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</si>
  <si>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</si>
  <si>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</si>
  <si>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</si>
  <si>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</si>
  <si>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</si>
  <si>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</si>
  <si>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</si>
  <si>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</si>
  <si>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</si>
  <si>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</si>
  <si>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</si>
  <si>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</si>
  <si>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</si>
  <si>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</si>
  <si>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</si>
  <si>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</si>
  <si>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</si>
  <si>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</si>
  <si>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</si>
  <si>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</si>
  <si>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</si>
  <si>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</si>
  <si>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</si>
  <si>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</si>
  <si>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</si>
  <si>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</si>
  <si>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</si>
  <si>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</si>
  <si>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</si>
  <si>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</si>
  <si>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</si>
  <si>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</si>
  <si>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</si>
  <si>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</si>
  <si>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</si>
  <si>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</si>
  <si>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</si>
  <si>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</si>
  <si>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</si>
  <si>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</si>
  <si>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</si>
  <si>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</si>
  <si>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</si>
  <si>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</si>
  <si>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</si>
  <si>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</si>
  <si>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</si>
  <si>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</si>
  <si>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</si>
  <si>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</si>
  <si>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</si>
  <si>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</si>
  <si>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</si>
  <si>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</si>
  <si>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</si>
  <si>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</si>
  <si>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</si>
  <si>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</si>
  <si>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</si>
  <si>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</si>
  <si>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</si>
  <si>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</si>
  <si>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</si>
  <si>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</si>
  <si>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</si>
  <si>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</si>
  <si>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</si>
  <si>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</si>
  <si>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</si>
  <si>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</si>
  <si>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</si>
  <si>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</si>
  <si>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</si>
  <si>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</si>
  <si>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</si>
  <si>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</si>
  <si>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</si>
  <si>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</si>
  <si>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</si>
  <si>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</si>
  <si>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</si>
  <si>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</si>
  <si>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</si>
  <si>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</si>
  <si>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</si>
  <si>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</si>
  <si>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</si>
  <si>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</si>
  <si>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</si>
  <si>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</si>
  <si>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</si>
  <si>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</si>
  <si>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</si>
  <si>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</si>
  <si>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</si>
  <si>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</si>
  <si>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</si>
  <si>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</si>
  <si>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</si>
  <si>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</si>
  <si>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</si>
  <si>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</si>
  <si>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</si>
  <si>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</si>
  <si>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</si>
  <si>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</si>
  <si>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</si>
  <si>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</si>
  <si>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</si>
  <si>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</si>
  <si>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</si>
  <si>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</si>
  <si>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</si>
  <si>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</si>
  <si>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</si>
  <si>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</si>
  <si>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</si>
  <si>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</si>
  <si>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</si>
  <si>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</si>
  <si>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</si>
  <si>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</si>
  <si>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</si>
  <si>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</si>
  <si>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</si>
  <si>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</si>
  <si>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</si>
  <si>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</si>
  <si>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</si>
  <si>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</si>
  <si>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</si>
  <si>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</si>
  <si>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</si>
  <si>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</si>
  <si>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</si>
  <si>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</si>
  <si>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</si>
  <si>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</si>
  <si>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</si>
  <si>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</si>
  <si>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</si>
  <si>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</si>
  <si>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</si>
  <si>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</si>
  <si>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</si>
  <si>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</si>
  <si>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</si>
  <si>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</si>
  <si>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</si>
  <si>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</si>
  <si>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</si>
  <si>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</si>
  <si>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</si>
  <si>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</si>
  <si>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</si>
  <si>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</si>
  <si>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</si>
  <si>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</si>
  <si>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</si>
  <si>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</si>
  <si>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</si>
  <si>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</si>
  <si>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</si>
  <si>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</si>
  <si>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</si>
  <si>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</si>
  <si>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</si>
  <si>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</si>
  <si>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</si>
  <si>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</si>
  <si>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</si>
  <si>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</si>
  <si>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</si>
  <si>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</si>
  <si>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</si>
  <si>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</si>
  <si>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</si>
  <si>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</si>
  <si>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</si>
  <si>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</si>
  <si>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</si>
  <si>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</si>
  <si>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</si>
  <si>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</si>
  <si>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</si>
  <si>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</si>
  <si>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</si>
  <si>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</si>
  <si>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</si>
  <si>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</si>
  <si>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</si>
  <si>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</si>
  <si>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</si>
  <si>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</si>
  <si>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</si>
  <si>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</si>
  <si>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</si>
  <si>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</si>
  <si>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</si>
  <si>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</si>
  <si>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</si>
  <si>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</si>
  <si>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</si>
  <si>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</si>
  <si>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</si>
  <si>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</si>
  <si>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</si>
  <si>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</si>
  <si>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</si>
  <si>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</si>
  <si>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</si>
  <si>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</si>
  <si>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</si>
  <si>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</si>
  <si>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</si>
  <si>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</si>
  <si>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</si>
  <si>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</si>
  <si>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</si>
  <si>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</si>
  <si>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</si>
  <si>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</si>
  <si>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</si>
  <si>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</si>
  <si>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</si>
  <si>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</si>
  <si>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</si>
  <si>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</si>
  <si>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</si>
  <si>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</si>
  <si>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</si>
  <si>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</si>
  <si>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</si>
  <si>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</si>
  <si>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</si>
  <si>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</si>
  <si>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</si>
  <si>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</si>
  <si>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</si>
  <si>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</si>
  <si>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</si>
  <si>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</si>
  <si>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</si>
  <si>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</si>
  <si>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</si>
  <si>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</si>
  <si>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</si>
  <si>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</si>
  <si>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</si>
  <si>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</si>
  <si>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</si>
  <si>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</si>
  <si>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</si>
  <si>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</si>
  <si>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</si>
  <si>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</si>
  <si>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</si>
  <si>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</si>
  <si>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</si>
  <si>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</si>
  <si>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</si>
  <si>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</si>
  <si>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</si>
  <si>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</si>
  <si>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</si>
  <si>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</si>
  <si>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</si>
  <si>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</si>
  <si>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</si>
  <si>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</si>
  <si>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</si>
  <si>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</si>
  <si>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</si>
  <si>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</si>
  <si>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</si>
  <si>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</si>
  <si>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</si>
  <si>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</si>
  <si>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</si>
  <si>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</si>
  <si>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</si>
  <si>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</si>
  <si>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</si>
  <si>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</si>
  <si>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</si>
  <si>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</si>
  <si>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</si>
  <si>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</si>
  <si>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</si>
  <si>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</si>
  <si>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</si>
  <si>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</si>
  <si>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</si>
  <si>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</si>
  <si>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</si>
  <si>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</si>
  <si>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</si>
  <si>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</si>
  <si>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</si>
  <si>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</si>
  <si>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</si>
  <si>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</si>
  <si>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</si>
  <si>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</si>
  <si>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</si>
  <si>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</si>
  <si>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</si>
  <si>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</si>
  <si>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</si>
  <si>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</si>
  <si>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</si>
  <si>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</si>
  <si>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</si>
  <si>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</si>
  <si>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</si>
  <si>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</si>
  <si>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</si>
  <si>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</si>
  <si>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</si>
  <si>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</si>
  <si>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</si>
  <si>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</si>
  <si>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</si>
  <si>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</si>
  <si>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</si>
  <si>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</si>
  <si>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</si>
  <si>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</si>
  <si>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</si>
  <si>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</si>
  <si>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</si>
  <si>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</si>
  <si>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</si>
  <si>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</si>
  <si>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</si>
  <si>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</si>
  <si>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</si>
  <si>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</si>
  <si>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</si>
  <si>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</si>
  <si>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</si>
  <si>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</si>
  <si>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</si>
  <si>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</si>
  <si>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</si>
  <si>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</si>
  <si>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</si>
  <si>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</si>
  <si>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</si>
  <si>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</si>
  <si>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</si>
  <si>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</si>
  <si>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</si>
  <si>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</si>
  <si>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</si>
  <si>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</si>
  <si>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</si>
  <si>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</si>
  <si>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</si>
  <si>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</si>
  <si>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</si>
  <si>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</si>
  <si>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</si>
  <si>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</si>
  <si>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</si>
  <si>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</si>
  <si>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</si>
  <si>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</si>
  <si>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</si>
  <si>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</si>
  <si>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</si>
  <si>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</si>
  <si>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</si>
  <si>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</si>
  <si>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</si>
  <si>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</si>
  <si>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</si>
  <si>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</si>
  <si>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</si>
  <si>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</si>
  <si>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</si>
  <si>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</si>
  <si>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</si>
  <si>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</si>
  <si>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</si>
  <si>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</si>
  <si>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</si>
  <si>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</si>
  <si>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</si>
  <si>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</si>
  <si>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</si>
  <si>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</si>
  <si>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</si>
  <si>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</si>
  <si>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</si>
  <si>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</si>
  <si>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</si>
  <si>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</si>
  <si>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</si>
  <si>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</si>
  <si>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</si>
  <si>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</si>
  <si>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</si>
  <si>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</si>
  <si>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</si>
  <si>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</si>
  <si>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</si>
  <si>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</si>
  <si>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</si>
  <si>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</si>
  <si>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</si>
  <si>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</si>
  <si>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</si>
  <si>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</si>
  <si>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</si>
  <si>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</si>
  <si>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</si>
  <si>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</si>
  <si>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</si>
  <si>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</si>
  <si>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</si>
  <si>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</si>
  <si>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</si>
  <si>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</si>
  <si>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</si>
  <si>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</si>
  <si>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</si>
  <si>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</si>
  <si>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</si>
  <si>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</si>
  <si>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</si>
  <si>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</si>
  <si>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</si>
  <si>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</si>
  <si>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</si>
  <si>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</si>
  <si>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</si>
  <si>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</si>
  <si>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</si>
  <si>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</si>
  <si>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</si>
  <si>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</si>
  <si>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</si>
  <si>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</si>
  <si>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</si>
  <si>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</si>
  <si>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</si>
  <si>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</si>
  <si>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</si>
  <si>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</si>
  <si>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</si>
  <si>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</si>
  <si>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</si>
  <si>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</si>
  <si>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</si>
  <si>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</si>
  <si>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</si>
  <si>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</si>
  <si>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</si>
  <si>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</si>
  <si>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</si>
  <si>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</si>
  <si>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</si>
  <si>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</si>
  <si>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</si>
  <si>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</si>
  <si>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</si>
  <si>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</si>
  <si>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</si>
  <si>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</si>
  <si>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</si>
  <si>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</si>
  <si>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</si>
  <si>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</si>
  <si>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</si>
  <si>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</si>
  <si>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</si>
  <si>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</si>
  <si>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</si>
  <si>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</si>
  <si>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</si>
  <si>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</si>
  <si>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</si>
  <si>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</si>
  <si>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</si>
  <si>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</si>
  <si>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</si>
  <si>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</si>
  <si>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</si>
  <si>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</si>
  <si>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</si>
  <si>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</si>
  <si>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</si>
  <si>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</si>
  <si>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</si>
  <si>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</si>
  <si>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</si>
  <si>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</si>
  <si>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</si>
  <si>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</si>
  <si>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</si>
  <si>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</si>
  <si>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</si>
  <si>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</si>
  <si>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</si>
  <si>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</si>
  <si>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</si>
  <si>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</si>
  <si>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</si>
  <si>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</si>
  <si>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</si>
  <si>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</si>
  <si>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</si>
  <si>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</si>
  <si>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Allen Hickernell</t>
  </si>
  <si>
    <t>Bryan Evans</t>
  </si>
  <si>
    <t>Peter Rees</t>
  </si>
  <si>
    <t>Division 54</t>
  </si>
  <si>
    <t>54.9033.</t>
  </si>
  <si>
    <t xml:space="preserve">    Stored Water Recovery Unit Phase 2A, Amendment 8</t>
  </si>
  <si>
    <t>Rick Amigh</t>
  </si>
  <si>
    <t>54.9135.</t>
  </si>
  <si>
    <t xml:space="preserve">    North Kern WSD Canal 9-22 Relocation Project</t>
  </si>
  <si>
    <t>54.9257.</t>
  </si>
  <si>
    <t xml:space="preserve">    City of Guadalupe Highway 1 Lift Station</t>
  </si>
  <si>
    <t>54.9268.</t>
  </si>
  <si>
    <t xml:space="preserve">    Amendment No.23 Raw Water Processing Plant Pipeline Rplcmnt</t>
  </si>
  <si>
    <t>David Stringer</t>
  </si>
  <si>
    <t>54.9269.</t>
  </si>
  <si>
    <t xml:space="preserve">    Design &amp; Construction of the Central TCP Facility-Phase 1</t>
  </si>
  <si>
    <t>Jeff Mathiowetz</t>
  </si>
  <si>
    <t>54.9285.</t>
  </si>
  <si>
    <t xml:space="preserve">    Emergency Radial Arm Gate Removal and Replacement</t>
  </si>
  <si>
    <t>54.9313.</t>
  </si>
  <si>
    <t xml:space="preserve">    Granite Chumash Camp 4 Infrastructure Project</t>
  </si>
  <si>
    <t>54.9330.</t>
  </si>
  <si>
    <t xml:space="preserve">    Wastewater Treatment Plant No. 3 Septage Processing Unit Rep</t>
  </si>
  <si>
    <t>54.9336.</t>
  </si>
  <si>
    <t xml:space="preserve">    Pure Water AV - Demonstration Facility</t>
  </si>
  <si>
    <t>Crystal Becerra</t>
  </si>
  <si>
    <t>54.9337.</t>
  </si>
  <si>
    <t xml:space="preserve">    WWTP 3 Digester Gas Booster Blower Replacement Project</t>
  </si>
  <si>
    <t>54.9343.</t>
  </si>
  <si>
    <t xml:space="preserve">    DB – Replace Diesel Engines PP2 and PP3</t>
  </si>
  <si>
    <t>Roman Hernandez</t>
  </si>
  <si>
    <t>54.9356.</t>
  </si>
  <si>
    <t xml:space="preserve">    WWTP Digester Gas Scrubber Vessel and Effluent Storage Pond</t>
  </si>
  <si>
    <t>Trystan Monaco</t>
  </si>
  <si>
    <t>54.9366.</t>
  </si>
  <si>
    <t xml:space="preserve">    Pismo Beach WWTP Clarifier Equipment Replacement</t>
  </si>
  <si>
    <t>54.9369.</t>
  </si>
  <si>
    <t xml:space="preserve">    PFAS Treatment Program Project</t>
  </si>
  <si>
    <t>54.9373.</t>
  </si>
  <si>
    <t xml:space="preserve">    Guadalupe Pioneer Lift Station Replacement</t>
  </si>
  <si>
    <t>54.9389.</t>
  </si>
  <si>
    <t xml:space="preserve">    Atascadero Lift Stations 4 &amp; 11 Rehab Project</t>
  </si>
  <si>
    <t>54.9391.</t>
  </si>
  <si>
    <t xml:space="preserve">    HQ Concrete R&amp;R</t>
  </si>
  <si>
    <t>Ryan Fowler</t>
  </si>
  <si>
    <t>54.9395.</t>
  </si>
  <si>
    <t xml:space="preserve">    Pond Poso Pumping Plant Siphon Pipe Replacement Project</t>
  </si>
  <si>
    <t>54.9396.</t>
  </si>
  <si>
    <t xml:space="preserve">    Mojave Water Bank Northern Pipeline Facilities Construction</t>
  </si>
  <si>
    <t>Stephen Henning</t>
  </si>
  <si>
    <t>54.9397.</t>
  </si>
  <si>
    <t xml:space="preserve">    Friant-Kern Canal Pump Station</t>
  </si>
  <si>
    <t>54.9403.</t>
  </si>
  <si>
    <t xml:space="preserve">    LHUD - WTP Improvements</t>
  </si>
  <si>
    <t>54.9404.</t>
  </si>
  <si>
    <t xml:space="preserve">    Cawelo Water District - Reuse of Produced Water</t>
  </si>
  <si>
    <t>54.9405.</t>
  </si>
  <si>
    <t xml:space="preserve">    Pump Platform Replacement Project</t>
  </si>
  <si>
    <t>54.9406.</t>
  </si>
  <si>
    <t xml:space="preserve">    Emergency PACL leak repair</t>
  </si>
  <si>
    <t>54.9408.</t>
  </si>
  <si>
    <t xml:space="preserve">    Nipomo CSD Frontage Road Sewer Trunk Line</t>
  </si>
  <si>
    <t>54.9411.</t>
  </si>
  <si>
    <t xml:space="preserve">    Hard Rock Tejon AEWSD Line Relocation</t>
  </si>
  <si>
    <t>54.9412.</t>
  </si>
  <si>
    <t xml:space="preserve">    Sycamore Well 39 Earthwork</t>
  </si>
  <si>
    <t>54.9413.</t>
  </si>
  <si>
    <t xml:space="preserve">    Tejon Well 102 Earthwork</t>
  </si>
  <si>
    <t>54.9414.</t>
  </si>
  <si>
    <t xml:space="preserve">    Cawelo Diversion Structure Rehab</t>
  </si>
  <si>
    <t>54.9416.</t>
  </si>
  <si>
    <t xml:space="preserve">    BK 147 Station Improvements</t>
  </si>
  <si>
    <t>54.9417.</t>
  </si>
  <si>
    <t xml:space="preserve">    Laguna WWTP WAS Pipe Modifications</t>
  </si>
  <si>
    <t>54.9418.</t>
  </si>
  <si>
    <t xml:space="preserve">    Generate Upcycle- Organics Waste Processing Facility</t>
  </si>
  <si>
    <t>54.9421.</t>
  </si>
  <si>
    <t xml:space="preserve">    Nipomo CSD Tefft Emergency Pipe Repair</t>
  </si>
  <si>
    <t xml:space="preserve">  Division 54 Open Job Totals</t>
  </si>
  <si>
    <t>54.9099.</t>
  </si>
  <si>
    <t xml:space="preserve">    Laguna County Sanitation District Phase 1 Plant Upgrade</t>
  </si>
  <si>
    <t>54.9172.</t>
  </si>
  <si>
    <t xml:space="preserve">    California Rail Builders - SWSD Distribution System Conflict</t>
  </si>
  <si>
    <t>54.9216.</t>
  </si>
  <si>
    <t xml:space="preserve">    Water Treatment Improvements</t>
  </si>
  <si>
    <t>54.9246.</t>
  </si>
  <si>
    <t xml:space="preserve">    Well 38 &amp; 39 Well Equipping Project</t>
  </si>
  <si>
    <t>54.9265.</t>
  </si>
  <si>
    <t xml:space="preserve">    Amendment No. 22 JPP Valve Control Modifications</t>
  </si>
  <si>
    <t>54.9279.</t>
  </si>
  <si>
    <t xml:space="preserve">    Sewer Lift Station Rehabilitation</t>
  </si>
  <si>
    <t>54.9289.</t>
  </si>
  <si>
    <t xml:space="preserve">    MKN - AMWC Sycamore &amp; NWT Budgeting</t>
  </si>
  <si>
    <t>54.9292.</t>
  </si>
  <si>
    <t xml:space="preserve">    MKN - Waterton WTP Budgeting</t>
  </si>
  <si>
    <t>54.9309.</t>
  </si>
  <si>
    <t xml:space="preserve">    Teviston CSD - Teviston Drought Resilience Water System Impr</t>
  </si>
  <si>
    <t>54.9323.</t>
  </si>
  <si>
    <t xml:space="preserve">    Buena Vista Water Storage District Turnout Valve Repair</t>
  </si>
  <si>
    <t>54.9329.</t>
  </si>
  <si>
    <t xml:space="preserve">    Valve Replacement Parts</t>
  </si>
  <si>
    <t>54.9333.</t>
  </si>
  <si>
    <t xml:space="preserve">    SWSD 2 Hydro Turbine Repair Project</t>
  </si>
  <si>
    <t>54.9338.</t>
  </si>
  <si>
    <t xml:space="preserve">    Laguna CSD - WWTP Storage Pond Slide Gates Replacement</t>
  </si>
  <si>
    <t>54.9341.</t>
  </si>
  <si>
    <t xml:space="preserve">    Nipomo CSD - Water Project Interconnection Improvements</t>
  </si>
  <si>
    <t>54.9342.</t>
  </si>
  <si>
    <t xml:space="preserve">    Sanitary Sewer Rehab Package 21 Remove and Replace</t>
  </si>
  <si>
    <t>54.9347.</t>
  </si>
  <si>
    <t xml:space="preserve">    Effluent Pump Station Flow Meter Installation</t>
  </si>
  <si>
    <t>Jaime Garcia</t>
  </si>
  <si>
    <t>54.9349.</t>
  </si>
  <si>
    <t xml:space="preserve">    Sanitary Sewer Rehabilitation Package A</t>
  </si>
  <si>
    <t>54.9350.</t>
  </si>
  <si>
    <t xml:space="preserve">    Construct New Well 18P01</t>
  </si>
  <si>
    <t>54.9351.</t>
  </si>
  <si>
    <t xml:space="preserve">    Forrest Frick Valve Replacement</t>
  </si>
  <si>
    <t>54.9353.</t>
  </si>
  <si>
    <t xml:space="preserve">    Cut In Valve at Well 18R01</t>
  </si>
  <si>
    <t>54.9354.</t>
  </si>
  <si>
    <t xml:space="preserve">    Northeast Plant Lift Station Pipe Repair</t>
  </si>
  <si>
    <t>54.9355.</t>
  </si>
  <si>
    <t xml:space="preserve">    Install Canal Valve at Well 17P01</t>
  </si>
  <si>
    <t>54.9357.</t>
  </si>
  <si>
    <t xml:space="preserve">    Install Canal Valve at Well 20A01</t>
  </si>
  <si>
    <t>54.9358.</t>
  </si>
  <si>
    <t xml:space="preserve">    Frick Unit - Phase I Turnout</t>
  </si>
  <si>
    <t>54.9360.</t>
  </si>
  <si>
    <t xml:space="preserve">    Install Canal Valve at Well 20C01</t>
  </si>
  <si>
    <t>54.9361.</t>
  </si>
  <si>
    <t xml:space="preserve">    Pond Poso Pumping Plant Pipe Repair</t>
  </si>
  <si>
    <t>54.9362.</t>
  </si>
  <si>
    <t xml:space="preserve">    Remove and Replace 24” and 18” Well Line</t>
  </si>
  <si>
    <t>54.9363.</t>
  </si>
  <si>
    <t xml:space="preserve">    Install Canal Valve at Well 21A02</t>
  </si>
  <si>
    <t>54.9365.</t>
  </si>
  <si>
    <t xml:space="preserve">    Install Canal Valve at Well 16J01</t>
  </si>
  <si>
    <t>54.9367.</t>
  </si>
  <si>
    <t xml:space="preserve">    Install Canal Valve at Well 15N01</t>
  </si>
  <si>
    <t>54.9368.</t>
  </si>
  <si>
    <t xml:space="preserve">    Wilson Ave Sewer Repair</t>
  </si>
  <si>
    <t>54.9370.</t>
  </si>
  <si>
    <t xml:space="preserve">    Install Canal Valve at Well 20L01</t>
  </si>
  <si>
    <t>54.9371.</t>
  </si>
  <si>
    <t xml:space="preserve">    Bakersfield - Overhead 2025 FY</t>
  </si>
  <si>
    <t>54.9372.</t>
  </si>
  <si>
    <t xml:space="preserve">    Bakersfield - Estimating 2025 FY</t>
  </si>
  <si>
    <t>54.9374.</t>
  </si>
  <si>
    <t xml:space="preserve">    City of Santa Maria WWTP Trickling Filter Repairs</t>
  </si>
  <si>
    <t>54.9375.</t>
  </si>
  <si>
    <t xml:space="preserve">    Santa Maria WWTP Clarifier Repairs</t>
  </si>
  <si>
    <t>54.9379.</t>
  </si>
  <si>
    <t xml:space="preserve">    Delta System Pipe Repair</t>
  </si>
  <si>
    <t>54.9380.</t>
  </si>
  <si>
    <t xml:space="preserve">    CWD Pump Station Pipe Repair</t>
  </si>
  <si>
    <t>54.9381.</t>
  </si>
  <si>
    <t xml:space="preserve">    KSA Trickling Filter Bracket Replacement</t>
  </si>
  <si>
    <t>54.9382.</t>
  </si>
  <si>
    <t xml:space="preserve">    Laguna WWTP Flow Meter FIT-7000 Replacement</t>
  </si>
  <si>
    <t>54.9383.</t>
  </si>
  <si>
    <t xml:space="preserve">    Amendment No. 19 Operate 300 CFS RWPP 2025</t>
  </si>
  <si>
    <t>54.9384.</t>
  </si>
  <si>
    <t xml:space="preserve">    7th Street Pipe Repair</t>
  </si>
  <si>
    <t>54.9385.</t>
  </si>
  <si>
    <t xml:space="preserve">    Pump Station A - Electrical Controls and Civil</t>
  </si>
  <si>
    <t>54.9386.</t>
  </si>
  <si>
    <t xml:space="preserve">    Arsenic Pipe Leak Repair</t>
  </si>
  <si>
    <t>54.9387.</t>
  </si>
  <si>
    <t xml:space="preserve">    Santa Maria WWTP Digester Pipe Modifications</t>
  </si>
  <si>
    <t>54.9388.</t>
  </si>
  <si>
    <t xml:space="preserve">    Tejon Spreading Ground Pipe Installation</t>
  </si>
  <si>
    <t>54.9390.</t>
  </si>
  <si>
    <t xml:space="preserve">    Bar Screen Concrete Collection Pads</t>
  </si>
  <si>
    <t>54.9392.</t>
  </si>
  <si>
    <t xml:space="preserve">    Tejon Spreading Grounds Basin Repairs</t>
  </si>
  <si>
    <t>54.9393.</t>
  </si>
  <si>
    <t xml:space="preserve">    Freeway Tank and College Ave Repairs</t>
  </si>
  <si>
    <t>54.9394.</t>
  </si>
  <si>
    <t xml:space="preserve">    Haven Drive Lateral Repair</t>
  </si>
  <si>
    <t>54.9398.</t>
  </si>
  <si>
    <t xml:space="preserve">    Laguna CSD  - C-Channel Installation</t>
  </si>
  <si>
    <t>54.9399.</t>
  </si>
  <si>
    <t xml:space="preserve">    Atascadero Lift Station 6 Pipe Replacement</t>
  </si>
  <si>
    <t>54.9400.</t>
  </si>
  <si>
    <t xml:space="preserve">    FFPP Core Drilling</t>
  </si>
  <si>
    <t>54.9401.</t>
  </si>
  <si>
    <t xml:space="preserve">    FFPP Modernization Concrete R&amp;R</t>
  </si>
  <si>
    <t>54.9407.</t>
  </si>
  <si>
    <t xml:space="preserve">    North Plant Emergency Repair</t>
  </si>
  <si>
    <t>54.9409.</t>
  </si>
  <si>
    <t xml:space="preserve">    Nipomo CSD Osage Street Emergency Pipe Repair</t>
  </si>
  <si>
    <t>54.9410.</t>
  </si>
  <si>
    <t xml:space="preserve">    SWID Burbank St. Repair</t>
  </si>
  <si>
    <t xml:space="preserve">  Division 54 Closed Job Totals</t>
  </si>
  <si>
    <t>Division 54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</si>
</sst>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5" fontId="22" fillId="2" borderId="1" xfId="6" applyNumberFormat="1" applyFont="1" applyFill="1" applyBorder="1" applyAlignment="1" applyProtection="1">
      <alignment horizontal="right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54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9UGl9vRNgLZSPaUPhWaC/yGpfut/xuBJqA4yKu2enPTfesWtBhdTlRU6cjPtptXzhaxiLloXYWtsYGj9uHwPBg==" saltValue="L5N3HJvmVhmsNQfm2Oeco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642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6"/>
      <c r="BU7" s="296"/>
      <c r="BV7" s="296"/>
      <c r="BW7" s="296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6"/>
      <c r="BU8" s="296"/>
      <c r="BV8" s="296"/>
      <c r="BW8" s="296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643</v>
      </c>
      <c r="B9" s="232" t="s">
        <v>644</v>
      </c>
      <c r="C9" s="232" t="s">
        <v>645</v>
      </c>
      <c r="D9" s="233"/>
      <c r="E9" s="234">
        <v>121333.83</v>
      </c>
      <c r="F9" s="235">
        <v>121333.83</v>
      </c>
      <c r="G9" s="236"/>
      <c r="H9" s="237"/>
      <c r="I9" s="238">
        <v>118278.58</v>
      </c>
      <c r="J9" s="249"/>
      <c r="K9" s="240"/>
      <c r="L9" s="8">
        <v>104550.27</v>
      </c>
      <c r="M9" s="241">
        <v>104550.27</v>
      </c>
      <c r="N9" s="72"/>
      <c r="O9" s="100"/>
      <c r="P9" s="9"/>
      <c r="Q9" s="9">
        <v>10967</v>
      </c>
      <c r="R9" s="9"/>
      <c r="S9" s="152">
        <v>46357</v>
      </c>
      <c r="T9" s="10"/>
      <c r="U9" s="23"/>
      <c r="V9" s="11"/>
      <c r="W9" s="11"/>
      <c r="X9" s="8">
        <v>104550.27</v>
      </c>
      <c r="Y9" s="9"/>
      <c r="Z9" s="70">
        <v>13728.31</v>
      </c>
      <c r="AA9" s="72"/>
      <c r="AB9" s="108"/>
      <c r="AC9" s="9">
        <v>10966.87</v>
      </c>
      <c r="AD9" s="9"/>
      <c r="AE9" s="10"/>
      <c r="AF9" s="24">
        <v>1</v>
      </c>
      <c r="AG9" s="11">
        <v>93909.799999999988</v>
      </c>
      <c r="AH9" s="8">
        <v>82942.929999999993</v>
      </c>
      <c r="AI9" s="9">
        <v>10966.87</v>
      </c>
      <c r="AJ9" s="9">
        <v>10966.87</v>
      </c>
      <c r="AK9" s="10"/>
      <c r="AL9" s="11"/>
      <c r="AM9" s="8">
        <v>21607.34</v>
      </c>
      <c r="AN9" s="9"/>
      <c r="AO9" s="9"/>
      <c r="AP9" s="10"/>
      <c r="AQ9" s="25"/>
      <c r="AR9" s="25"/>
      <c r="AS9" s="25"/>
      <c r="AT9" s="10"/>
      <c r="AU9" s="12">
        <v>118278.58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118278.58</v>
      </c>
      <c r="BF9" s="15">
        <v>104550.27</v>
      </c>
      <c r="BG9" s="15">
        <v>13728.31</v>
      </c>
      <c r="BH9" s="15">
        <v>118278.58</v>
      </c>
      <c r="BI9" s="15">
        <v>104550.27</v>
      </c>
      <c r="BJ9" s="242">
        <v>0</v>
      </c>
      <c r="BK9" s="242">
        <v>10966.87</v>
      </c>
      <c r="BL9" s="242"/>
      <c r="BM9" s="242">
        <v>1</v>
      </c>
      <c r="BN9" s="242">
        <v>10967</v>
      </c>
      <c r="BO9" s="242">
        <v>10967</v>
      </c>
      <c r="BP9" s="242"/>
      <c r="BQ9" s="242"/>
      <c r="BR9" s="242"/>
      <c r="BS9" s="242"/>
      <c r="BT9" s="296"/>
      <c r="BU9" s="296"/>
      <c r="BV9" s="296"/>
      <c r="BW9" s="296"/>
      <c r="BX9" s="242"/>
      <c r="BY9" s="242"/>
      <c r="BZ9" s="245"/>
      <c r="CA9" s="245"/>
      <c r="CB9" s="293">
        <v>13728.31</v>
      </c>
      <c r="CC9" s="246" t="s">
        <v>637</v>
      </c>
      <c r="CD9" s="242">
        <v>0</v>
      </c>
      <c r="CE9" s="248">
        <v>121333.83</v>
      </c>
      <c r="CF9" s="248">
        <v>82942.929999999993</v>
      </c>
      <c r="CG9" s="248">
        <v>121333.83</v>
      </c>
      <c r="CH9" s="248">
        <v>82942.929999999993</v>
      </c>
      <c r="CI9" s="247" t="s">
        <v>633</v>
      </c>
      <c r="CJ9" s="248">
        <v>104550.27</v>
      </c>
      <c r="CK9" s="248">
        <v>21607.34</v>
      </c>
      <c r="CL9" s="248">
        <v>118278.58</v>
      </c>
      <c r="CM9" s="248">
        <v>0</v>
      </c>
    </row>
    <row r="10" spans="1:102" x14ac:dyDescent="0.25">
      <c r="A10" s="231" t="s">
        <v>646</v>
      </c>
      <c r="B10" s="232" t="s">
        <v>647</v>
      </c>
      <c r="C10" s="232" t="s">
        <v>639</v>
      </c>
      <c r="D10" s="233"/>
      <c r="E10" s="234">
        <v>8817507.3599999994</v>
      </c>
      <c r="F10" s="235">
        <v>8817507.3599999994</v>
      </c>
      <c r="G10" s="236"/>
      <c r="H10" s="237"/>
      <c r="I10" s="238">
        <v>9470658.6199999992</v>
      </c>
      <c r="J10" s="249"/>
      <c r="K10" s="240"/>
      <c r="L10" s="8">
        <v>8338240.3399999999</v>
      </c>
      <c r="M10" s="241">
        <v>9050951.8599999994</v>
      </c>
      <c r="N10" s="72"/>
      <c r="O10" s="100"/>
      <c r="P10" s="9"/>
      <c r="Q10" s="9">
        <v>634058</v>
      </c>
      <c r="R10" s="9"/>
      <c r="S10" s="152">
        <v>46023</v>
      </c>
      <c r="T10" s="10"/>
      <c r="U10" s="23"/>
      <c r="V10" s="11"/>
      <c r="W10" s="11"/>
      <c r="X10" s="8">
        <v>9050951.8599999994</v>
      </c>
      <c r="Y10" s="9"/>
      <c r="Z10" s="70">
        <v>419706.76</v>
      </c>
      <c r="AA10" s="72"/>
      <c r="AB10" s="108"/>
      <c r="AC10" s="9">
        <v>569169.36</v>
      </c>
      <c r="AD10" s="9"/>
      <c r="AE10" s="10"/>
      <c r="AF10" s="24">
        <v>1</v>
      </c>
      <c r="AG10" s="11">
        <v>7923030.7000000002</v>
      </c>
      <c r="AH10" s="8">
        <v>7371036.3300000001</v>
      </c>
      <c r="AI10" s="9">
        <v>551994.37</v>
      </c>
      <c r="AJ10" s="9">
        <v>551994.37</v>
      </c>
      <c r="AK10" s="10"/>
      <c r="AL10" s="11"/>
      <c r="AM10" s="8">
        <v>1679915.53</v>
      </c>
      <c r="AN10" s="9"/>
      <c r="AO10" s="9"/>
      <c r="AP10" s="10"/>
      <c r="AQ10" s="25"/>
      <c r="AR10" s="25"/>
      <c r="AS10" s="25"/>
      <c r="AT10" s="10"/>
      <c r="AU10" s="12">
        <v>9470658.6199999992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9470658.6199999992</v>
      </c>
      <c r="BF10" s="15">
        <v>9050951.8599999994</v>
      </c>
      <c r="BG10" s="15">
        <v>419706.76</v>
      </c>
      <c r="BH10" s="15">
        <v>9470658.6199999992</v>
      </c>
      <c r="BI10" s="15">
        <v>9050951.8599999994</v>
      </c>
      <c r="BJ10" s="242">
        <v>0</v>
      </c>
      <c r="BK10" s="242">
        <v>569169.36</v>
      </c>
      <c r="BL10" s="242"/>
      <c r="BM10" s="242">
        <v>1</v>
      </c>
      <c r="BN10" s="242">
        <v>634058</v>
      </c>
      <c r="BO10" s="242">
        <v>610000</v>
      </c>
      <c r="BP10" s="242"/>
      <c r="BQ10" s="242"/>
      <c r="BR10" s="242"/>
      <c r="BS10" s="242"/>
      <c r="BT10" s="296"/>
      <c r="BU10" s="296"/>
      <c r="BV10" s="296"/>
      <c r="BW10" s="296"/>
      <c r="BX10" s="242"/>
      <c r="BY10" s="242"/>
      <c r="BZ10" s="245"/>
      <c r="CA10" s="245"/>
      <c r="CB10" s="293">
        <v>419706.76</v>
      </c>
      <c r="CC10" s="246" t="s">
        <v>637</v>
      </c>
      <c r="CD10" s="242">
        <v>0</v>
      </c>
      <c r="CE10" s="248">
        <v>8817507.3599999994</v>
      </c>
      <c r="CF10" s="248">
        <v>7371036.3300000001</v>
      </c>
      <c r="CG10" s="248">
        <v>8817507.3599999994</v>
      </c>
      <c r="CH10" s="248">
        <v>7371036.3300000001</v>
      </c>
      <c r="CI10" s="247" t="s">
        <v>633</v>
      </c>
      <c r="CJ10" s="248">
        <v>9050951.8599999994</v>
      </c>
      <c r="CK10" s="248">
        <v>1679915.53</v>
      </c>
      <c r="CL10" s="248">
        <v>9470658.6199999992</v>
      </c>
      <c r="CM10" s="248">
        <v>0</v>
      </c>
    </row>
    <row r="11" spans="1:102" x14ac:dyDescent="0.25">
      <c r="A11" s="231" t="s">
        <v>648</v>
      </c>
      <c r="B11" s="232" t="s">
        <v>649</v>
      </c>
      <c r="C11" s="232" t="s">
        <v>641</v>
      </c>
      <c r="D11" s="233"/>
      <c r="E11" s="234">
        <v>1471328</v>
      </c>
      <c r="F11" s="235">
        <v>1471328</v>
      </c>
      <c r="G11" s="236"/>
      <c r="H11" s="237"/>
      <c r="I11" s="238">
        <v>1471328</v>
      </c>
      <c r="J11" s="249"/>
      <c r="K11" s="240"/>
      <c r="L11" s="8">
        <v>1420921.23</v>
      </c>
      <c r="M11" s="241">
        <v>1426328</v>
      </c>
      <c r="N11" s="72"/>
      <c r="O11" s="100"/>
      <c r="P11" s="9"/>
      <c r="Q11" s="9">
        <v>45000</v>
      </c>
      <c r="R11" s="9"/>
      <c r="S11" s="152">
        <v>46096</v>
      </c>
      <c r="T11" s="10"/>
      <c r="U11" s="23"/>
      <c r="V11" s="11"/>
      <c r="W11" s="11"/>
      <c r="X11" s="8">
        <v>762211.05</v>
      </c>
      <c r="Y11" s="9"/>
      <c r="Z11" s="70">
        <v>24047.41</v>
      </c>
      <c r="AA11" s="72"/>
      <c r="AB11" s="108"/>
      <c r="AC11" s="9">
        <v>18415.849999999999</v>
      </c>
      <c r="AD11" s="9"/>
      <c r="AE11" s="10"/>
      <c r="AF11" s="24">
        <v>1.003479619879947E-2</v>
      </c>
      <c r="AG11" s="11">
        <v>14035.83</v>
      </c>
      <c r="AH11" s="8">
        <v>14035.83</v>
      </c>
      <c r="AI11" s="9">
        <v>0</v>
      </c>
      <c r="AJ11" s="9">
        <v>0</v>
      </c>
      <c r="AK11" s="10"/>
      <c r="AL11" s="11"/>
      <c r="AM11" s="8">
        <v>748175.22</v>
      </c>
      <c r="AN11" s="9"/>
      <c r="AO11" s="9"/>
      <c r="AP11" s="10"/>
      <c r="AQ11" s="25"/>
      <c r="AR11" s="25"/>
      <c r="AS11" s="25"/>
      <c r="AT11" s="10"/>
      <c r="AU11" s="12">
        <v>890983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1471328</v>
      </c>
      <c r="BF11" s="15">
        <v>1426328</v>
      </c>
      <c r="BG11" s="15">
        <v>24047.41</v>
      </c>
      <c r="BH11" s="15">
        <v>1471328</v>
      </c>
      <c r="BI11" s="15">
        <v>1426328</v>
      </c>
      <c r="BJ11" s="242">
        <v>0</v>
      </c>
      <c r="BK11" s="250">
        <v>18415.849999999999</v>
      </c>
      <c r="BL11" s="242"/>
      <c r="BM11" s="242">
        <v>1</v>
      </c>
      <c r="BN11" s="242">
        <v>45000</v>
      </c>
      <c r="BO11" s="242">
        <v>45000</v>
      </c>
      <c r="BP11" s="242"/>
      <c r="BQ11" s="242"/>
      <c r="BR11" s="242"/>
      <c r="BS11" s="242"/>
      <c r="BT11" s="296"/>
      <c r="BU11" s="296"/>
      <c r="BV11" s="296"/>
      <c r="BW11" s="296"/>
      <c r="BX11" s="242"/>
      <c r="BY11" s="242"/>
      <c r="BZ11" s="245"/>
      <c r="CA11" s="245"/>
      <c r="CB11" s="293">
        <v>24047.41</v>
      </c>
      <c r="CC11" s="246" t="s">
        <v>637</v>
      </c>
      <c r="CD11" s="242">
        <v>0</v>
      </c>
      <c r="CE11" s="242">
        <v>14035.83</v>
      </c>
      <c r="CF11" s="242">
        <v>1398716</v>
      </c>
      <c r="CG11" s="242">
        <v>14035.83</v>
      </c>
      <c r="CH11" s="242">
        <v>1398716</v>
      </c>
      <c r="CI11" s="247" t="s">
        <v>633</v>
      </c>
      <c r="CJ11" s="248">
        <v>762211.05</v>
      </c>
      <c r="CK11" s="248">
        <v>748175.22</v>
      </c>
      <c r="CL11" s="248">
        <v>890983</v>
      </c>
      <c r="CM11" s="248">
        <v>0</v>
      </c>
    </row>
    <row r="12" spans="1:102" x14ac:dyDescent="0.25">
      <c r="A12" s="231" t="s">
        <v>650</v>
      </c>
      <c r="B12" s="232" t="s">
        <v>651</v>
      </c>
      <c r="C12" s="232" t="s">
        <v>652</v>
      </c>
      <c r="D12" s="233"/>
      <c r="E12" s="234">
        <v>907297.99</v>
      </c>
      <c r="F12" s="235">
        <v>949567.99</v>
      </c>
      <c r="G12" s="236"/>
      <c r="H12" s="237"/>
      <c r="I12" s="238">
        <v>949567.99</v>
      </c>
      <c r="J12" s="249"/>
      <c r="K12" s="240"/>
      <c r="L12" s="8">
        <v>843462.22</v>
      </c>
      <c r="M12" s="241">
        <v>884567.99</v>
      </c>
      <c r="N12" s="71"/>
      <c r="O12" s="100"/>
      <c r="P12" s="9"/>
      <c r="Q12" s="9">
        <v>65000</v>
      </c>
      <c r="R12" s="9"/>
      <c r="S12" s="152">
        <v>46054</v>
      </c>
      <c r="T12" s="10"/>
      <c r="U12" s="23"/>
      <c r="V12" s="11"/>
      <c r="W12" s="11"/>
      <c r="X12" s="8">
        <v>844648.28</v>
      </c>
      <c r="Y12" s="9"/>
      <c r="Z12" s="70">
        <v>65000</v>
      </c>
      <c r="AA12" s="72"/>
      <c r="AB12" s="108"/>
      <c r="AC12" s="9">
        <v>65000</v>
      </c>
      <c r="AD12" s="9"/>
      <c r="AE12" s="10"/>
      <c r="AF12" s="24">
        <v>0.94684089048442854</v>
      </c>
      <c r="AG12" s="11">
        <v>859066.84000000008</v>
      </c>
      <c r="AH12" s="8">
        <v>788053.77</v>
      </c>
      <c r="AI12" s="9">
        <v>71013.070000000007</v>
      </c>
      <c r="AJ12" s="9">
        <v>71013.070000000007</v>
      </c>
      <c r="AK12" s="10"/>
      <c r="AL12" s="11"/>
      <c r="AM12" s="8">
        <v>56594.51</v>
      </c>
      <c r="AN12" s="9"/>
      <c r="AO12" s="9"/>
      <c r="AP12" s="10"/>
      <c r="AQ12" s="25"/>
      <c r="AR12" s="25"/>
      <c r="AS12" s="25"/>
      <c r="AT12" s="10"/>
      <c r="AU12" s="12">
        <v>907298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949567.99</v>
      </c>
      <c r="BF12" s="15">
        <v>884567.99</v>
      </c>
      <c r="BG12" s="15">
        <v>65000</v>
      </c>
      <c r="BH12" s="15">
        <v>949567.99</v>
      </c>
      <c r="BI12" s="15">
        <v>884567.99</v>
      </c>
      <c r="BJ12" s="242">
        <v>0</v>
      </c>
      <c r="BK12" s="242">
        <v>65000</v>
      </c>
      <c r="BL12" s="242"/>
      <c r="BM12" s="242">
        <v>1</v>
      </c>
      <c r="BN12" s="242">
        <v>65000</v>
      </c>
      <c r="BO12" s="242">
        <v>65000</v>
      </c>
      <c r="BP12" s="242"/>
      <c r="BQ12" s="242"/>
      <c r="BR12" s="242"/>
      <c r="BS12" s="242"/>
      <c r="BT12" s="296"/>
      <c r="BU12" s="296"/>
      <c r="BV12" s="296"/>
      <c r="BW12" s="296"/>
      <c r="BX12" s="242"/>
      <c r="BY12" s="242"/>
      <c r="BZ12" s="245"/>
      <c r="CA12" s="245"/>
      <c r="CB12" s="293">
        <v>65000</v>
      </c>
      <c r="CC12" s="246" t="s">
        <v>637</v>
      </c>
      <c r="CD12" s="242">
        <v>0</v>
      </c>
      <c r="CE12" s="242">
        <v>899088.96</v>
      </c>
      <c r="CF12" s="242">
        <v>832297.99</v>
      </c>
      <c r="CG12" s="242">
        <v>899088.96</v>
      </c>
      <c r="CH12" s="242">
        <v>832297.99</v>
      </c>
      <c r="CI12" s="247" t="s">
        <v>633</v>
      </c>
      <c r="CJ12" s="248">
        <v>844648.28</v>
      </c>
      <c r="CK12" s="248">
        <v>56594.51</v>
      </c>
      <c r="CL12" s="248">
        <v>907298</v>
      </c>
      <c r="CM12" s="248">
        <v>0</v>
      </c>
    </row>
    <row r="13" spans="1:102" x14ac:dyDescent="0.25">
      <c r="A13" s="231" t="s">
        <v>653</v>
      </c>
      <c r="B13" s="232" t="s">
        <v>654</v>
      </c>
      <c r="C13" s="232" t="s">
        <v>655</v>
      </c>
      <c r="D13" s="233"/>
      <c r="E13" s="234">
        <v>3159344.74</v>
      </c>
      <c r="F13" s="235">
        <v>3159344.74</v>
      </c>
      <c r="G13" s="236"/>
      <c r="H13" s="237"/>
      <c r="I13" s="238">
        <v>625819.17000000004</v>
      </c>
      <c r="J13" s="249"/>
      <c r="K13" s="240"/>
      <c r="L13" s="8">
        <v>2083899.51</v>
      </c>
      <c r="M13" s="241">
        <v>591570.12</v>
      </c>
      <c r="N13" s="71"/>
      <c r="O13" s="100"/>
      <c r="P13" s="9"/>
      <c r="Q13" s="9">
        <v>34249</v>
      </c>
      <c r="R13" s="9"/>
      <c r="S13" s="152">
        <v>46204</v>
      </c>
      <c r="T13" s="10"/>
      <c r="U13" s="23"/>
      <c r="V13" s="11"/>
      <c r="W13" s="11"/>
      <c r="X13" s="8">
        <v>549817.74</v>
      </c>
      <c r="Y13" s="9"/>
      <c r="Z13" s="70">
        <v>34249.050000000003</v>
      </c>
      <c r="AA13" s="71"/>
      <c r="AB13" s="108"/>
      <c r="AC13" s="9">
        <v>34249</v>
      </c>
      <c r="AD13" s="9"/>
      <c r="AE13" s="10"/>
      <c r="AF13" s="24">
        <v>1</v>
      </c>
      <c r="AG13" s="11">
        <v>340270.45999999996</v>
      </c>
      <c r="AH13" s="8">
        <v>306021.40999999997</v>
      </c>
      <c r="AI13" s="9">
        <v>34249.050000000003</v>
      </c>
      <c r="AJ13" s="9">
        <v>34249.050000000003</v>
      </c>
      <c r="AK13" s="10"/>
      <c r="AL13" s="11"/>
      <c r="AM13" s="8">
        <v>243796.33</v>
      </c>
      <c r="AN13" s="9"/>
      <c r="AO13" s="9"/>
      <c r="AP13" s="10"/>
      <c r="AQ13" s="25"/>
      <c r="AR13" s="25"/>
      <c r="AS13" s="25"/>
      <c r="AT13" s="10"/>
      <c r="AU13" s="12">
        <v>625819.17000000004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625819.17000000004</v>
      </c>
      <c r="BF13" s="15">
        <v>591570.12</v>
      </c>
      <c r="BG13" s="15">
        <v>34249.050000000003</v>
      </c>
      <c r="BH13" s="15">
        <v>625819.17000000004</v>
      </c>
      <c r="BI13" s="15">
        <v>549817.74</v>
      </c>
      <c r="BJ13" s="242">
        <v>0</v>
      </c>
      <c r="BK13" s="242">
        <v>34249</v>
      </c>
      <c r="BL13" s="242"/>
      <c r="BM13" s="242">
        <v>1</v>
      </c>
      <c r="BN13" s="242">
        <v>34249</v>
      </c>
      <c r="BO13" s="242">
        <v>34249</v>
      </c>
      <c r="BP13" s="242"/>
      <c r="BQ13" s="242"/>
      <c r="BR13" s="242"/>
      <c r="BS13" s="242"/>
      <c r="BT13" s="296"/>
      <c r="BU13" s="296"/>
      <c r="BV13" s="296"/>
      <c r="BW13" s="296"/>
      <c r="BX13" s="242"/>
      <c r="BY13" s="242"/>
      <c r="BZ13" s="245"/>
      <c r="CA13" s="245"/>
      <c r="CB13" s="293">
        <v>34249.050000000003</v>
      </c>
      <c r="CC13" s="246" t="s">
        <v>637</v>
      </c>
      <c r="CD13" s="242">
        <v>0</v>
      </c>
      <c r="CE13" s="242">
        <v>3159344.74</v>
      </c>
      <c r="CF13" s="242">
        <v>306021.40999999997</v>
      </c>
      <c r="CG13" s="242">
        <v>3159344.74</v>
      </c>
      <c r="CH13" s="242">
        <v>306021.40999999997</v>
      </c>
      <c r="CI13" s="247" t="s">
        <v>633</v>
      </c>
      <c r="CJ13" s="248">
        <v>549817.74</v>
      </c>
      <c r="CK13" s="248">
        <v>243796.33</v>
      </c>
      <c r="CL13" s="248">
        <v>625819.17000000004</v>
      </c>
      <c r="CM13" s="248">
        <v>0</v>
      </c>
    </row>
    <row r="14" spans="1:102" x14ac:dyDescent="0.25">
      <c r="A14" s="231" t="s">
        <v>656</v>
      </c>
      <c r="B14" s="232" t="s">
        <v>657</v>
      </c>
      <c r="C14" s="232" t="s">
        <v>652</v>
      </c>
      <c r="D14" s="233"/>
      <c r="E14" s="234">
        <v>462022</v>
      </c>
      <c r="F14" s="235">
        <v>462022</v>
      </c>
      <c r="G14" s="236"/>
      <c r="H14" s="237"/>
      <c r="I14" s="238">
        <v>462022</v>
      </c>
      <c r="J14" s="249"/>
      <c r="K14" s="240"/>
      <c r="L14" s="8">
        <v>388044.07</v>
      </c>
      <c r="M14" s="241">
        <v>387022</v>
      </c>
      <c r="N14" s="72"/>
      <c r="O14" s="100"/>
      <c r="P14" s="9"/>
      <c r="Q14" s="9">
        <v>75000</v>
      </c>
      <c r="R14" s="9"/>
      <c r="S14" s="152">
        <v>46054</v>
      </c>
      <c r="T14" s="10"/>
      <c r="U14" s="23"/>
      <c r="V14" s="11"/>
      <c r="W14" s="11"/>
      <c r="X14" s="8">
        <v>312939.77</v>
      </c>
      <c r="Y14" s="9"/>
      <c r="Z14" s="70">
        <v>60643.79</v>
      </c>
      <c r="AA14" s="72"/>
      <c r="AB14" s="108"/>
      <c r="AC14" s="9">
        <v>60013.48</v>
      </c>
      <c r="AD14" s="9"/>
      <c r="AE14" s="10"/>
      <c r="AF14" s="24">
        <v>0.50980339772571592</v>
      </c>
      <c r="AG14" s="11">
        <v>221738.99</v>
      </c>
      <c r="AH14" s="8">
        <v>186052.75</v>
      </c>
      <c r="AI14" s="9">
        <v>35686.239999999998</v>
      </c>
      <c r="AJ14" s="9">
        <v>35686.239999999998</v>
      </c>
      <c r="AK14" s="10"/>
      <c r="AL14" s="11"/>
      <c r="AM14" s="8">
        <v>126887.02</v>
      </c>
      <c r="AN14" s="9"/>
      <c r="AO14" s="9"/>
      <c r="AP14" s="10"/>
      <c r="AQ14" s="25"/>
      <c r="AR14" s="25"/>
      <c r="AS14" s="25"/>
      <c r="AT14" s="10"/>
      <c r="AU14" s="12">
        <v>427226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462022</v>
      </c>
      <c r="BF14" s="15">
        <v>387022</v>
      </c>
      <c r="BG14" s="15">
        <v>60643.79</v>
      </c>
      <c r="BH14" s="15">
        <v>462022</v>
      </c>
      <c r="BI14" s="15">
        <v>387022</v>
      </c>
      <c r="BJ14" s="242">
        <v>0</v>
      </c>
      <c r="BK14" s="242">
        <v>60013.48</v>
      </c>
      <c r="BL14" s="242"/>
      <c r="BM14" s="242">
        <v>1</v>
      </c>
      <c r="BN14" s="242">
        <v>75000</v>
      </c>
      <c r="BO14" s="242">
        <v>75000</v>
      </c>
      <c r="BP14" s="242"/>
      <c r="BQ14" s="242"/>
      <c r="BR14" s="242"/>
      <c r="BS14" s="242"/>
      <c r="BT14" s="296"/>
      <c r="BU14" s="296"/>
      <c r="BV14" s="296"/>
      <c r="BW14" s="296"/>
      <c r="BX14" s="242"/>
      <c r="BY14" s="242"/>
      <c r="BZ14" s="245"/>
      <c r="CA14" s="245"/>
      <c r="CB14" s="293">
        <v>60643.79</v>
      </c>
      <c r="CC14" s="246" t="s">
        <v>637</v>
      </c>
      <c r="CD14" s="242">
        <v>0</v>
      </c>
      <c r="CE14" s="242">
        <v>235540.2</v>
      </c>
      <c r="CF14" s="242">
        <v>364950</v>
      </c>
      <c r="CG14" s="242">
        <v>235540.2</v>
      </c>
      <c r="CH14" s="242">
        <v>364950</v>
      </c>
      <c r="CI14" s="247" t="s">
        <v>633</v>
      </c>
      <c r="CJ14" s="248">
        <v>312939.77</v>
      </c>
      <c r="CK14" s="248">
        <v>126887.02</v>
      </c>
      <c r="CL14" s="248">
        <v>427226</v>
      </c>
      <c r="CM14" s="248">
        <v>0</v>
      </c>
    </row>
    <row r="15" spans="1:102" x14ac:dyDescent="0.25">
      <c r="A15" s="231" t="s">
        <v>658</v>
      </c>
      <c r="B15" s="232" t="s">
        <v>659</v>
      </c>
      <c r="C15" s="232" t="s">
        <v>641</v>
      </c>
      <c r="D15" s="233"/>
      <c r="E15" s="234">
        <v>8844974.0399999991</v>
      </c>
      <c r="F15" s="235">
        <v>7886525.04</v>
      </c>
      <c r="G15" s="236"/>
      <c r="H15" s="237"/>
      <c r="I15" s="238">
        <v>7886885.04</v>
      </c>
      <c r="J15" s="249"/>
      <c r="K15" s="240"/>
      <c r="L15" s="8">
        <v>7914639.7400000002</v>
      </c>
      <c r="M15" s="241">
        <v>6876885.04</v>
      </c>
      <c r="N15" s="72"/>
      <c r="O15" s="100"/>
      <c r="P15" s="9"/>
      <c r="Q15" s="9">
        <v>880000</v>
      </c>
      <c r="R15" s="9"/>
      <c r="S15" s="152">
        <v>46054</v>
      </c>
      <c r="T15" s="10"/>
      <c r="U15" s="23"/>
      <c r="V15" s="11"/>
      <c r="W15" s="11"/>
      <c r="X15" s="8">
        <v>6449205.2199999997</v>
      </c>
      <c r="Y15" s="9"/>
      <c r="Z15" s="70">
        <v>947187.17</v>
      </c>
      <c r="AA15" s="71"/>
      <c r="AB15" s="108"/>
      <c r="AC15" s="9">
        <v>700200.27</v>
      </c>
      <c r="AD15" s="9"/>
      <c r="AE15" s="10"/>
      <c r="AF15" s="24">
        <v>0.24111525746890358</v>
      </c>
      <c r="AG15" s="11">
        <v>2118853.62</v>
      </c>
      <c r="AH15" s="8">
        <v>1921139.11</v>
      </c>
      <c r="AI15" s="9">
        <v>197714.51</v>
      </c>
      <c r="AJ15" s="9">
        <v>197714.51</v>
      </c>
      <c r="AK15" s="10"/>
      <c r="AL15" s="11"/>
      <c r="AM15" s="8">
        <v>4528066.1100000003</v>
      </c>
      <c r="AN15" s="9"/>
      <c r="AO15" s="9"/>
      <c r="AP15" s="10"/>
      <c r="AQ15" s="25"/>
      <c r="AR15" s="25"/>
      <c r="AS15" s="25"/>
      <c r="AT15" s="10"/>
      <c r="AU15" s="12">
        <v>7886836.46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7886885.04</v>
      </c>
      <c r="BF15" s="15">
        <v>6876885.04</v>
      </c>
      <c r="BG15" s="15">
        <v>947187.17</v>
      </c>
      <c r="BH15" s="15">
        <v>7886885.04</v>
      </c>
      <c r="BI15" s="15">
        <v>6876885.04</v>
      </c>
      <c r="BJ15" s="242">
        <v>0</v>
      </c>
      <c r="BK15" s="242">
        <v>700200.27</v>
      </c>
      <c r="BL15" s="242"/>
      <c r="BM15" s="242">
        <v>1</v>
      </c>
      <c r="BN15" s="242">
        <v>880000</v>
      </c>
      <c r="BO15" s="242">
        <v>830000</v>
      </c>
      <c r="BP15" s="242"/>
      <c r="BQ15" s="242"/>
      <c r="BR15" s="242"/>
      <c r="BS15" s="242"/>
      <c r="BT15" s="296"/>
      <c r="BU15" s="296"/>
      <c r="BV15" s="296"/>
      <c r="BW15" s="296"/>
      <c r="BX15" s="242"/>
      <c r="BY15" s="242"/>
      <c r="BZ15" s="245"/>
      <c r="CA15" s="245"/>
      <c r="CB15" s="293">
        <v>947187.17</v>
      </c>
      <c r="CC15" s="246" t="s">
        <v>637</v>
      </c>
      <c r="CD15" s="242">
        <v>0</v>
      </c>
      <c r="CE15" s="242">
        <v>1901559.49</v>
      </c>
      <c r="CF15" s="242">
        <v>7967721.04</v>
      </c>
      <c r="CG15" s="242">
        <v>1921139.11</v>
      </c>
      <c r="CH15" s="242">
        <v>7967721.04</v>
      </c>
      <c r="CI15" s="247" t="s">
        <v>633</v>
      </c>
      <c r="CJ15" s="248">
        <v>6449205.2199999997</v>
      </c>
      <c r="CK15" s="248">
        <v>4528066.1100000003</v>
      </c>
      <c r="CL15" s="248">
        <v>7886836.46</v>
      </c>
      <c r="CM15" s="248">
        <v>0</v>
      </c>
    </row>
    <row r="16" spans="1:102" x14ac:dyDescent="0.25">
      <c r="A16" s="231" t="s">
        <v>660</v>
      </c>
      <c r="B16" s="232" t="s">
        <v>661</v>
      </c>
      <c r="C16" s="232" t="s">
        <v>652</v>
      </c>
      <c r="D16" s="233"/>
      <c r="E16" s="234">
        <v>324900</v>
      </c>
      <c r="F16" s="235">
        <v>324900</v>
      </c>
      <c r="G16" s="236"/>
      <c r="H16" s="237"/>
      <c r="I16" s="238">
        <v>324900</v>
      </c>
      <c r="J16" s="249"/>
      <c r="K16" s="240"/>
      <c r="L16" s="8">
        <v>306221.40999999997</v>
      </c>
      <c r="M16" s="241">
        <v>307641</v>
      </c>
      <c r="N16" s="72"/>
      <c r="O16" s="100"/>
      <c r="P16" s="9"/>
      <c r="Q16" s="9">
        <v>16000</v>
      </c>
      <c r="R16" s="9"/>
      <c r="S16" s="152">
        <v>46022</v>
      </c>
      <c r="T16" s="10"/>
      <c r="U16" s="23"/>
      <c r="V16" s="11"/>
      <c r="W16" s="11"/>
      <c r="X16" s="8">
        <v>306221.40999999997</v>
      </c>
      <c r="Y16" s="9"/>
      <c r="Z16" s="70">
        <v>17179.36</v>
      </c>
      <c r="AA16" s="72"/>
      <c r="AB16" s="108"/>
      <c r="AC16" s="9">
        <v>15861.26</v>
      </c>
      <c r="AD16" s="9"/>
      <c r="AE16" s="10"/>
      <c r="AF16" s="24">
        <v>0.59122929292929294</v>
      </c>
      <c r="AG16" s="11">
        <v>192090.4</v>
      </c>
      <c r="AH16" s="8">
        <v>181448.27</v>
      </c>
      <c r="AI16" s="9">
        <v>10642.13</v>
      </c>
      <c r="AJ16" s="9">
        <v>10642.13</v>
      </c>
      <c r="AK16" s="10"/>
      <c r="AL16" s="11"/>
      <c r="AM16" s="8">
        <v>124773.14</v>
      </c>
      <c r="AN16" s="9"/>
      <c r="AO16" s="9"/>
      <c r="AP16" s="10"/>
      <c r="AQ16" s="25"/>
      <c r="AR16" s="25"/>
      <c r="AS16" s="25"/>
      <c r="AT16" s="10"/>
      <c r="AU16" s="12">
        <v>324900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324900</v>
      </c>
      <c r="BF16" s="15">
        <v>307641</v>
      </c>
      <c r="BG16" s="15">
        <v>17179.36</v>
      </c>
      <c r="BH16" s="15">
        <v>324900</v>
      </c>
      <c r="BI16" s="15">
        <v>307641</v>
      </c>
      <c r="BJ16" s="242">
        <v>0</v>
      </c>
      <c r="BK16" s="242">
        <v>15861.26</v>
      </c>
      <c r="BL16" s="242"/>
      <c r="BM16" s="242">
        <v>1</v>
      </c>
      <c r="BN16" s="242">
        <v>16000</v>
      </c>
      <c r="BO16" s="242">
        <v>18000</v>
      </c>
      <c r="BP16" s="242"/>
      <c r="BQ16" s="242"/>
      <c r="BR16" s="242"/>
      <c r="BS16" s="242"/>
      <c r="BT16" s="296"/>
      <c r="BU16" s="296"/>
      <c r="BV16" s="296"/>
      <c r="BW16" s="296"/>
      <c r="BX16" s="242"/>
      <c r="BY16" s="242"/>
      <c r="BZ16" s="245"/>
      <c r="CA16" s="245"/>
      <c r="CB16" s="293">
        <v>17179.36</v>
      </c>
      <c r="CC16" s="246" t="s">
        <v>637</v>
      </c>
      <c r="CD16" s="242">
        <v>0</v>
      </c>
      <c r="CE16" s="242">
        <v>192090.3</v>
      </c>
      <c r="CF16" s="242">
        <v>306900</v>
      </c>
      <c r="CG16" s="242">
        <v>192090.3</v>
      </c>
      <c r="CH16" s="242">
        <v>306900</v>
      </c>
      <c r="CI16" s="247" t="s">
        <v>633</v>
      </c>
      <c r="CJ16" s="248">
        <v>306221.40999999997</v>
      </c>
      <c r="CK16" s="248">
        <v>124773.14</v>
      </c>
      <c r="CL16" s="248">
        <v>324900</v>
      </c>
      <c r="CM16" s="248">
        <v>0</v>
      </c>
    </row>
    <row r="17" spans="1:91" x14ac:dyDescent="0.25">
      <c r="A17" s="231" t="s">
        <v>662</v>
      </c>
      <c r="B17" s="232" t="s">
        <v>663</v>
      </c>
      <c r="C17" s="232" t="s">
        <v>664</v>
      </c>
      <c r="D17" s="233"/>
      <c r="E17" s="234">
        <v>25173720.640000001</v>
      </c>
      <c r="F17" s="235">
        <v>25295417.440000001</v>
      </c>
      <c r="G17" s="236"/>
      <c r="H17" s="237"/>
      <c r="I17" s="238">
        <v>25191176.640000001</v>
      </c>
      <c r="J17" s="249"/>
      <c r="K17" s="240"/>
      <c r="L17" s="8">
        <v>23168278.870000001</v>
      </c>
      <c r="M17" s="241">
        <v>23271176.640000001</v>
      </c>
      <c r="N17" s="72"/>
      <c r="O17" s="100"/>
      <c r="P17" s="9"/>
      <c r="Q17" s="9">
        <v>1900000</v>
      </c>
      <c r="R17" s="9"/>
      <c r="S17" s="152">
        <v>46274</v>
      </c>
      <c r="T17" s="10"/>
      <c r="U17" s="23"/>
      <c r="V17" s="11"/>
      <c r="W17" s="11"/>
      <c r="X17" s="8">
        <v>12340864.27</v>
      </c>
      <c r="Y17" s="9"/>
      <c r="Z17" s="70">
        <v>1018189.14</v>
      </c>
      <c r="AA17" s="71"/>
      <c r="AB17" s="108"/>
      <c r="AC17" s="9">
        <v>771113.46</v>
      </c>
      <c r="AD17" s="9"/>
      <c r="AE17" s="10"/>
      <c r="AF17" s="24">
        <v>9.0396038551634181E-2</v>
      </c>
      <c r="AG17" s="11">
        <v>2120057.5499999998</v>
      </c>
      <c r="AH17" s="8">
        <v>2120057.5499999998</v>
      </c>
      <c r="AI17" s="9">
        <v>0</v>
      </c>
      <c r="AJ17" s="9">
        <v>0</v>
      </c>
      <c r="AK17" s="10"/>
      <c r="AL17" s="11"/>
      <c r="AM17" s="8">
        <v>10220806.720000001</v>
      </c>
      <c r="AN17" s="9"/>
      <c r="AO17" s="9"/>
      <c r="AP17" s="10"/>
      <c r="AQ17" s="25"/>
      <c r="AR17" s="25"/>
      <c r="AS17" s="25"/>
      <c r="AT17" s="10"/>
      <c r="AU17" s="12">
        <v>14176592.91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25191176.640000001</v>
      </c>
      <c r="BF17" s="15">
        <v>23271176.640000001</v>
      </c>
      <c r="BG17" s="15">
        <v>1018189.14</v>
      </c>
      <c r="BH17" s="15">
        <v>25191176.640000001</v>
      </c>
      <c r="BI17" s="15">
        <v>23271176.640000001</v>
      </c>
      <c r="BJ17" s="242">
        <v>0</v>
      </c>
      <c r="BK17" s="242">
        <v>771113.46</v>
      </c>
      <c r="BL17" s="242"/>
      <c r="BM17" s="242">
        <v>1</v>
      </c>
      <c r="BN17" s="242">
        <v>1900000</v>
      </c>
      <c r="BO17" s="242">
        <v>1790000</v>
      </c>
      <c r="BP17" s="242"/>
      <c r="BQ17" s="242"/>
      <c r="BR17" s="242"/>
      <c r="BS17" s="242"/>
      <c r="BT17" s="296"/>
      <c r="BU17" s="296"/>
      <c r="BV17" s="296"/>
      <c r="BW17" s="296"/>
      <c r="BX17" s="242"/>
      <c r="BY17" s="242"/>
      <c r="BZ17" s="245"/>
      <c r="CA17" s="245"/>
      <c r="CB17" s="293">
        <v>1018189.14</v>
      </c>
      <c r="CC17" s="246" t="s">
        <v>637</v>
      </c>
      <c r="CD17" s="242">
        <v>0</v>
      </c>
      <c r="CE17" s="242">
        <v>2120057.5499999998</v>
      </c>
      <c r="CF17" s="242">
        <v>23452991.789999999</v>
      </c>
      <c r="CG17" s="242">
        <v>2120057.5499999998</v>
      </c>
      <c r="CH17" s="242">
        <v>23452991.789999999</v>
      </c>
      <c r="CI17" s="247" t="s">
        <v>633</v>
      </c>
      <c r="CJ17" s="248">
        <v>12340864.27</v>
      </c>
      <c r="CK17" s="248">
        <v>10220806.720000001</v>
      </c>
      <c r="CL17" s="248">
        <v>14176592.91</v>
      </c>
      <c r="CM17" s="248">
        <v>0</v>
      </c>
    </row>
    <row r="18" spans="1:91" x14ac:dyDescent="0.25">
      <c r="A18" s="231" t="s">
        <v>665</v>
      </c>
      <c r="B18" s="232" t="s">
        <v>666</v>
      </c>
      <c r="C18" s="232" t="s">
        <v>652</v>
      </c>
      <c r="D18" s="233"/>
      <c r="E18" s="234">
        <v>4082300</v>
      </c>
      <c r="F18" s="235">
        <v>4104848</v>
      </c>
      <c r="G18" s="236"/>
      <c r="H18" s="237"/>
      <c r="I18" s="238">
        <v>4104848</v>
      </c>
      <c r="J18" s="249"/>
      <c r="K18" s="240"/>
      <c r="L18" s="8">
        <v>3900648.79</v>
      </c>
      <c r="M18" s="241">
        <v>3944848</v>
      </c>
      <c r="N18" s="72"/>
      <c r="O18" s="100"/>
      <c r="P18" s="9"/>
      <c r="Q18" s="9">
        <v>160000</v>
      </c>
      <c r="R18" s="9"/>
      <c r="S18" s="152">
        <v>46321</v>
      </c>
      <c r="T18" s="10"/>
      <c r="U18" s="23"/>
      <c r="V18" s="11"/>
      <c r="W18" s="11"/>
      <c r="X18" s="8">
        <v>1509066.73</v>
      </c>
      <c r="Y18" s="9"/>
      <c r="Z18" s="70">
        <v>61206.59</v>
      </c>
      <c r="AA18" s="71"/>
      <c r="AB18" s="108"/>
      <c r="AC18" s="9">
        <v>61357.31</v>
      </c>
      <c r="AD18" s="9"/>
      <c r="AE18" s="10"/>
      <c r="AF18" s="24">
        <v>3.901071055248196E-2</v>
      </c>
      <c r="AG18" s="11">
        <v>153011.71</v>
      </c>
      <c r="AH18" s="8">
        <v>153011.71</v>
      </c>
      <c r="AI18" s="9">
        <v>0</v>
      </c>
      <c r="AJ18" s="9">
        <v>0</v>
      </c>
      <c r="AK18" s="10"/>
      <c r="AL18" s="11"/>
      <c r="AM18" s="8">
        <v>1356055.02</v>
      </c>
      <c r="AN18" s="9"/>
      <c r="AO18" s="9"/>
      <c r="AP18" s="10"/>
      <c r="AQ18" s="25"/>
      <c r="AR18" s="25"/>
      <c r="AS18" s="25"/>
      <c r="AT18" s="10"/>
      <c r="AU18" s="12">
        <v>144233.32999999999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4104848</v>
      </c>
      <c r="BF18" s="15">
        <v>3944848</v>
      </c>
      <c r="BG18" s="15">
        <v>61206.59</v>
      </c>
      <c r="BH18" s="15">
        <v>4104848</v>
      </c>
      <c r="BI18" s="15">
        <v>3944848</v>
      </c>
      <c r="BJ18" s="242">
        <v>0</v>
      </c>
      <c r="BK18" s="242">
        <v>61357.31</v>
      </c>
      <c r="BL18" s="242"/>
      <c r="BM18" s="242">
        <v>1</v>
      </c>
      <c r="BN18" s="242">
        <v>160000</v>
      </c>
      <c r="BO18" s="242">
        <v>160000</v>
      </c>
      <c r="BP18" s="242"/>
      <c r="BQ18" s="242"/>
      <c r="BR18" s="242"/>
      <c r="BS18" s="242"/>
      <c r="BT18" s="296"/>
      <c r="BU18" s="296"/>
      <c r="BV18" s="296"/>
      <c r="BW18" s="296"/>
      <c r="BX18" s="242"/>
      <c r="BY18" s="242"/>
      <c r="BZ18" s="245"/>
      <c r="CA18" s="245"/>
      <c r="CB18" s="293">
        <v>61206.59</v>
      </c>
      <c r="CC18" s="246" t="s">
        <v>637</v>
      </c>
      <c r="CD18" s="242">
        <v>0</v>
      </c>
      <c r="CE18" s="242">
        <v>153011.71</v>
      </c>
      <c r="CF18" s="242">
        <v>3922300</v>
      </c>
      <c r="CG18" s="242">
        <v>153011.71</v>
      </c>
      <c r="CH18" s="242">
        <v>3922300</v>
      </c>
      <c r="CI18" s="247" t="s">
        <v>633</v>
      </c>
      <c r="CJ18" s="248">
        <v>1509066.73</v>
      </c>
      <c r="CK18" s="248">
        <v>1356055.02</v>
      </c>
      <c r="CL18" s="248">
        <v>144233.32999999999</v>
      </c>
      <c r="CM18" s="248">
        <v>0</v>
      </c>
    </row>
    <row r="19" spans="1:91" x14ac:dyDescent="0.25">
      <c r="A19" s="231" t="s">
        <v>667</v>
      </c>
      <c r="B19" s="232" t="s">
        <v>668</v>
      </c>
      <c r="C19" s="232" t="s">
        <v>669</v>
      </c>
      <c r="D19" s="233"/>
      <c r="E19" s="234">
        <v>6881300</v>
      </c>
      <c r="F19" s="235">
        <v>6881300</v>
      </c>
      <c r="G19" s="236"/>
      <c r="H19" s="237"/>
      <c r="I19" s="238">
        <v>6881300</v>
      </c>
      <c r="J19" s="239"/>
      <c r="K19" s="240"/>
      <c r="L19" s="8">
        <v>5811297.0300000003</v>
      </c>
      <c r="M19" s="241">
        <v>5981300</v>
      </c>
      <c r="N19" s="72"/>
      <c r="O19" s="100"/>
      <c r="P19" s="9"/>
      <c r="Q19" s="9">
        <v>850000</v>
      </c>
      <c r="R19" s="9"/>
      <c r="S19" s="152">
        <v>46168</v>
      </c>
      <c r="T19" s="10"/>
      <c r="U19" s="23"/>
      <c r="V19" s="11"/>
      <c r="W19" s="11"/>
      <c r="X19" s="8">
        <v>3415344.08</v>
      </c>
      <c r="Y19" s="9"/>
      <c r="Z19" s="70">
        <v>513903.28</v>
      </c>
      <c r="AA19" s="71"/>
      <c r="AB19" s="108"/>
      <c r="AC19" s="9">
        <v>422212.96</v>
      </c>
      <c r="AD19" s="9"/>
      <c r="AE19" s="10"/>
      <c r="AF19" s="24">
        <v>9.6195372878367769E-2</v>
      </c>
      <c r="AG19" s="11">
        <v>600191.79</v>
      </c>
      <c r="AH19" s="8">
        <v>600191.79</v>
      </c>
      <c r="AI19" s="9">
        <v>0</v>
      </c>
      <c r="AJ19" s="9">
        <v>0</v>
      </c>
      <c r="AK19" s="10"/>
      <c r="AL19" s="11"/>
      <c r="AM19" s="8">
        <v>2815152.29</v>
      </c>
      <c r="AN19" s="9"/>
      <c r="AO19" s="9"/>
      <c r="AP19" s="10"/>
      <c r="AQ19" s="25"/>
      <c r="AR19" s="25"/>
      <c r="AS19" s="25"/>
      <c r="AT19" s="10"/>
      <c r="AU19" s="12">
        <v>3954560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6881300</v>
      </c>
      <c r="BF19" s="15">
        <v>5981300</v>
      </c>
      <c r="BG19" s="15">
        <v>513903.28</v>
      </c>
      <c r="BH19" s="15">
        <v>6881300</v>
      </c>
      <c r="BI19" s="15">
        <v>5981300</v>
      </c>
      <c r="BJ19" s="242">
        <v>0</v>
      </c>
      <c r="BK19" s="242">
        <v>422212.96</v>
      </c>
      <c r="BL19" s="242"/>
      <c r="BM19" s="242">
        <v>1</v>
      </c>
      <c r="BN19" s="242">
        <v>850000</v>
      </c>
      <c r="BO19" s="242">
        <v>825000</v>
      </c>
      <c r="BP19" s="242"/>
      <c r="BQ19" s="242"/>
      <c r="BR19" s="242"/>
      <c r="BS19" s="242"/>
      <c r="BT19" s="296"/>
      <c r="BU19" s="296"/>
      <c r="BV19" s="296"/>
      <c r="BW19" s="296"/>
      <c r="BX19" s="242"/>
      <c r="BY19" s="242"/>
      <c r="BZ19" s="245"/>
      <c r="CA19" s="245"/>
      <c r="CB19" s="293">
        <v>513903.28</v>
      </c>
      <c r="CC19" s="246" t="s">
        <v>637</v>
      </c>
      <c r="CD19" s="242">
        <v>0</v>
      </c>
      <c r="CE19" s="242">
        <v>600191.79</v>
      </c>
      <c r="CF19" s="242">
        <v>6239300</v>
      </c>
      <c r="CG19" s="242">
        <v>600191.79</v>
      </c>
      <c r="CH19" s="242">
        <v>6239300</v>
      </c>
      <c r="CI19" s="247" t="s">
        <v>633</v>
      </c>
      <c r="CJ19" s="248">
        <v>3415344.08</v>
      </c>
      <c r="CK19" s="248">
        <v>2815152.29</v>
      </c>
      <c r="CL19" s="248">
        <v>3954560</v>
      </c>
      <c r="CM19" s="248">
        <v>0</v>
      </c>
    </row>
    <row r="20" spans="1:91" x14ac:dyDescent="0.25">
      <c r="A20" s="231" t="s">
        <v>670</v>
      </c>
      <c r="B20" s="232" t="s">
        <v>671</v>
      </c>
      <c r="C20" s="232" t="s">
        <v>672</v>
      </c>
      <c r="D20" s="233"/>
      <c r="E20" s="234">
        <v>1298330</v>
      </c>
      <c r="F20" s="235">
        <v>1298330</v>
      </c>
      <c r="G20" s="236"/>
      <c r="H20" s="237"/>
      <c r="I20" s="238">
        <v>1298330</v>
      </c>
      <c r="J20" s="239"/>
      <c r="K20" s="240"/>
      <c r="L20" s="8">
        <v>1067832.49</v>
      </c>
      <c r="M20" s="241">
        <v>913330</v>
      </c>
      <c r="N20" s="72"/>
      <c r="O20" s="100"/>
      <c r="P20" s="9"/>
      <c r="Q20" s="9">
        <v>385000</v>
      </c>
      <c r="R20" s="9"/>
      <c r="S20" s="152">
        <v>46142</v>
      </c>
      <c r="T20" s="10"/>
      <c r="U20" s="23"/>
      <c r="V20" s="11"/>
      <c r="W20" s="11"/>
      <c r="X20" s="8">
        <v>775780.75</v>
      </c>
      <c r="Y20" s="9"/>
      <c r="Z20" s="70">
        <v>327018.26</v>
      </c>
      <c r="AA20" s="71"/>
      <c r="AB20" s="108"/>
      <c r="AC20" s="9">
        <v>192031.95</v>
      </c>
      <c r="AD20" s="9"/>
      <c r="AE20" s="10"/>
      <c r="AF20" s="24">
        <v>5.3256153889149539E-2</v>
      </c>
      <c r="AG20" s="11">
        <v>62884.76</v>
      </c>
      <c r="AH20" s="8">
        <v>62884.76</v>
      </c>
      <c r="AI20" s="9">
        <v>0</v>
      </c>
      <c r="AJ20" s="9">
        <v>0</v>
      </c>
      <c r="AK20" s="10"/>
      <c r="AL20" s="11"/>
      <c r="AM20" s="8">
        <v>712895.99</v>
      </c>
      <c r="AN20" s="9"/>
      <c r="AO20" s="9"/>
      <c r="AP20" s="10"/>
      <c r="AQ20" s="25"/>
      <c r="AR20" s="25"/>
      <c r="AS20" s="25"/>
      <c r="AT20" s="10"/>
      <c r="AU20" s="12">
        <v>685017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1298330</v>
      </c>
      <c r="BF20" s="15">
        <v>913330</v>
      </c>
      <c r="BG20" s="15">
        <v>327018.26</v>
      </c>
      <c r="BH20" s="15">
        <v>1298330</v>
      </c>
      <c r="BI20" s="15">
        <v>913330</v>
      </c>
      <c r="BJ20" s="242">
        <v>0</v>
      </c>
      <c r="BK20" s="242">
        <v>192031.95</v>
      </c>
      <c r="BL20" s="242"/>
      <c r="BM20" s="242">
        <v>1</v>
      </c>
      <c r="BN20" s="242">
        <v>385000</v>
      </c>
      <c r="BO20" s="242">
        <v>385000</v>
      </c>
      <c r="BP20" s="242"/>
      <c r="BQ20" s="242"/>
      <c r="BR20" s="242"/>
      <c r="BS20" s="242"/>
      <c r="BT20" s="296"/>
      <c r="BU20" s="296"/>
      <c r="BV20" s="296"/>
      <c r="BW20" s="296"/>
      <c r="BX20" s="242"/>
      <c r="BY20" s="242"/>
      <c r="BZ20" s="245"/>
      <c r="CA20" s="245"/>
      <c r="CB20" s="293">
        <v>327018.26</v>
      </c>
      <c r="CC20" s="246" t="s">
        <v>637</v>
      </c>
      <c r="CD20" s="242">
        <v>0</v>
      </c>
      <c r="CE20" s="242">
        <v>62884.76</v>
      </c>
      <c r="CF20" s="242">
        <v>1180798</v>
      </c>
      <c r="CG20" s="242">
        <v>62884.76</v>
      </c>
      <c r="CH20" s="242">
        <v>1180798</v>
      </c>
      <c r="CI20" s="247" t="s">
        <v>633</v>
      </c>
      <c r="CJ20" s="248">
        <v>775780.75</v>
      </c>
      <c r="CK20" s="248">
        <v>712895.99</v>
      </c>
      <c r="CL20" s="248">
        <v>685017</v>
      </c>
      <c r="CM20" s="248">
        <v>0</v>
      </c>
    </row>
    <row r="21" spans="1:91" x14ac:dyDescent="0.25">
      <c r="A21" s="231" t="s">
        <v>673</v>
      </c>
      <c r="B21" s="232" t="s">
        <v>674</v>
      </c>
      <c r="C21" s="232" t="s">
        <v>641</v>
      </c>
      <c r="D21" s="233"/>
      <c r="E21" s="234">
        <v>1233380</v>
      </c>
      <c r="F21" s="235">
        <v>1198273.02</v>
      </c>
      <c r="G21" s="236"/>
      <c r="H21" s="237"/>
      <c r="I21" s="238">
        <v>1230131</v>
      </c>
      <c r="J21" s="239"/>
      <c r="K21" s="240"/>
      <c r="L21" s="8">
        <v>1077411.67</v>
      </c>
      <c r="M21" s="241">
        <v>1080131</v>
      </c>
      <c r="N21" s="71"/>
      <c r="O21" s="100"/>
      <c r="P21" s="9"/>
      <c r="Q21" s="9">
        <v>90000</v>
      </c>
      <c r="R21" s="9"/>
      <c r="S21" s="152">
        <v>46168</v>
      </c>
      <c r="T21" s="10"/>
      <c r="U21" s="23"/>
      <c r="V21" s="11"/>
      <c r="W21" s="11"/>
      <c r="X21" s="8">
        <v>923220.5</v>
      </c>
      <c r="Y21" s="9"/>
      <c r="Z21" s="70">
        <v>128209.52</v>
      </c>
      <c r="AA21" s="71"/>
      <c r="AB21" s="108"/>
      <c r="AC21" s="9">
        <v>65624.27</v>
      </c>
      <c r="AD21" s="9"/>
      <c r="AE21" s="10"/>
      <c r="AF21" s="24">
        <v>4.7434536234153522E-3</v>
      </c>
      <c r="AG21" s="11">
        <v>5513.06</v>
      </c>
      <c r="AH21" s="8">
        <v>5513.06</v>
      </c>
      <c r="AI21" s="9">
        <v>0</v>
      </c>
      <c r="AJ21" s="9">
        <v>0</v>
      </c>
      <c r="AK21" s="10"/>
      <c r="AL21" s="11"/>
      <c r="AM21" s="8">
        <v>917707.44</v>
      </c>
      <c r="AN21" s="9"/>
      <c r="AO21" s="9"/>
      <c r="AP21" s="10"/>
      <c r="AQ21" s="25"/>
      <c r="AR21" s="25"/>
      <c r="AS21" s="25"/>
      <c r="AT21" s="10"/>
      <c r="AU21" s="12">
        <v>1160831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1230131</v>
      </c>
      <c r="BF21" s="15">
        <v>1080131</v>
      </c>
      <c r="BG21" s="15">
        <v>128209.52</v>
      </c>
      <c r="BH21" s="15">
        <v>1230131</v>
      </c>
      <c r="BI21" s="15">
        <v>1080131</v>
      </c>
      <c r="BJ21" s="242">
        <v>0</v>
      </c>
      <c r="BK21" s="242">
        <v>65624.27</v>
      </c>
      <c r="BL21" s="242"/>
      <c r="BM21" s="242">
        <v>1</v>
      </c>
      <c r="BN21" s="242">
        <v>90000</v>
      </c>
      <c r="BO21" s="242">
        <v>62974</v>
      </c>
      <c r="BP21" s="242"/>
      <c r="BQ21" s="242"/>
      <c r="BR21" s="242"/>
      <c r="BS21" s="242"/>
      <c r="BT21" s="296"/>
      <c r="BU21" s="296"/>
      <c r="BV21" s="296"/>
      <c r="BW21" s="296"/>
      <c r="BX21" s="242"/>
      <c r="BY21" s="242"/>
      <c r="BZ21" s="245"/>
      <c r="CA21" s="245"/>
      <c r="CB21" s="293">
        <v>128209.52</v>
      </c>
      <c r="CC21" s="246" t="s">
        <v>637</v>
      </c>
      <c r="CD21" s="242">
        <v>0</v>
      </c>
      <c r="CE21" s="242">
        <v>5513.06</v>
      </c>
      <c r="CF21" s="242">
        <v>1162246</v>
      </c>
      <c r="CG21" s="242">
        <v>5513.06</v>
      </c>
      <c r="CH21" s="242">
        <v>1162246</v>
      </c>
      <c r="CI21" s="247" t="s">
        <v>633</v>
      </c>
      <c r="CJ21" s="248">
        <v>923220.5</v>
      </c>
      <c r="CK21" s="248">
        <v>917707.44</v>
      </c>
      <c r="CL21" s="248">
        <v>1160831</v>
      </c>
      <c r="CM21" s="248">
        <v>0</v>
      </c>
    </row>
    <row r="22" spans="1:91" x14ac:dyDescent="0.25">
      <c r="A22" s="231" t="s">
        <v>675</v>
      </c>
      <c r="B22" s="232" t="s">
        <v>676</v>
      </c>
      <c r="C22" s="232" t="s">
        <v>641</v>
      </c>
      <c r="D22" s="233"/>
      <c r="E22" s="234">
        <v>30413570</v>
      </c>
      <c r="F22" s="235">
        <v>30413570</v>
      </c>
      <c r="G22" s="236"/>
      <c r="H22" s="237"/>
      <c r="I22" s="238">
        <v>28550624.699999999</v>
      </c>
      <c r="J22" s="239"/>
      <c r="K22" s="240"/>
      <c r="L22" s="8">
        <v>28038021.100000001</v>
      </c>
      <c r="M22" s="241">
        <v>26179781.699999999</v>
      </c>
      <c r="N22" s="71"/>
      <c r="O22" s="100"/>
      <c r="P22" s="9"/>
      <c r="Q22" s="9">
        <v>2370843</v>
      </c>
      <c r="R22" s="9"/>
      <c r="S22" s="152">
        <v>46478</v>
      </c>
      <c r="T22" s="10"/>
      <c r="U22" s="23"/>
      <c r="V22" s="11"/>
      <c r="W22" s="11"/>
      <c r="X22" s="8">
        <v>2787466.66</v>
      </c>
      <c r="Y22" s="9"/>
      <c r="Z22" s="70">
        <v>0</v>
      </c>
      <c r="AA22" s="71"/>
      <c r="AB22" s="108"/>
      <c r="AC22" s="9">
        <v>0</v>
      </c>
      <c r="AD22" s="9"/>
      <c r="AE22" s="10"/>
      <c r="AF22" s="24">
        <v>4.4305637112708135E-5</v>
      </c>
      <c r="AG22" s="11">
        <v>1242.45</v>
      </c>
      <c r="AH22" s="8">
        <v>1242.45</v>
      </c>
      <c r="AI22" s="9">
        <v>0</v>
      </c>
      <c r="AJ22" s="9">
        <v>0</v>
      </c>
      <c r="AK22" s="10"/>
      <c r="AL22" s="11"/>
      <c r="AM22" s="8">
        <v>2786224.21</v>
      </c>
      <c r="AN22" s="9"/>
      <c r="AO22" s="9"/>
      <c r="AP22" s="10"/>
      <c r="AQ22" s="25"/>
      <c r="AR22" s="25"/>
      <c r="AS22" s="25"/>
      <c r="AT22" s="10"/>
      <c r="AU22" s="12">
        <v>2927422.95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28550624.699999999</v>
      </c>
      <c r="BF22" s="15">
        <v>26179781.699999999</v>
      </c>
      <c r="BG22" s="242">
        <v>0</v>
      </c>
      <c r="BH22" s="15">
        <v>28550624.699999999</v>
      </c>
      <c r="BI22" s="15">
        <v>26179781.699999999</v>
      </c>
      <c r="BJ22" s="242">
        <v>0</v>
      </c>
      <c r="BK22" s="242">
        <v>0</v>
      </c>
      <c r="BL22" s="242"/>
      <c r="BM22" s="242">
        <v>1</v>
      </c>
      <c r="BN22" s="242">
        <v>2370843</v>
      </c>
      <c r="BO22" s="242">
        <v>2370843</v>
      </c>
      <c r="BP22" s="242"/>
      <c r="BQ22" s="242"/>
      <c r="BR22" s="242"/>
      <c r="BS22" s="242"/>
      <c r="BT22" s="296"/>
      <c r="BU22" s="296"/>
      <c r="BV22" s="296"/>
      <c r="BW22" s="296"/>
      <c r="BX22" s="242"/>
      <c r="BY22" s="242"/>
      <c r="BZ22" s="245"/>
      <c r="CA22" s="245"/>
      <c r="CB22" s="245"/>
      <c r="CC22" s="246" t="s">
        <v>637</v>
      </c>
      <c r="CD22" s="242">
        <v>0</v>
      </c>
      <c r="CE22" s="242">
        <v>1242.45</v>
      </c>
      <c r="CF22" s="242">
        <v>28042707</v>
      </c>
      <c r="CG22" s="242">
        <v>1242.45</v>
      </c>
      <c r="CH22" s="242">
        <v>28042707</v>
      </c>
      <c r="CI22" s="247" t="s">
        <v>633</v>
      </c>
      <c r="CJ22" s="248">
        <v>2787466.66</v>
      </c>
      <c r="CK22" s="248">
        <v>2786224.21</v>
      </c>
      <c r="CL22" s="248">
        <v>2927422.95</v>
      </c>
      <c r="CM22" s="248">
        <v>0</v>
      </c>
    </row>
    <row r="23" spans="1:91" x14ac:dyDescent="0.25">
      <c r="A23" s="231" t="s">
        <v>677</v>
      </c>
      <c r="B23" s="232" t="s">
        <v>678</v>
      </c>
      <c r="C23" s="232" t="s">
        <v>641</v>
      </c>
      <c r="D23" s="233"/>
      <c r="E23" s="234">
        <v>1524766</v>
      </c>
      <c r="F23" s="235">
        <v>1524766</v>
      </c>
      <c r="G23" s="236"/>
      <c r="H23" s="237"/>
      <c r="I23" s="238">
        <v>1524766</v>
      </c>
      <c r="J23" s="239"/>
      <c r="K23" s="240"/>
      <c r="L23" s="8">
        <v>1366049.13</v>
      </c>
      <c r="M23" s="241">
        <v>1393326</v>
      </c>
      <c r="N23" s="71"/>
      <c r="O23" s="100"/>
      <c r="P23" s="9"/>
      <c r="Q23" s="9">
        <v>131440</v>
      </c>
      <c r="R23" s="9"/>
      <c r="S23" s="152">
        <v>46172</v>
      </c>
      <c r="T23" s="10"/>
      <c r="U23" s="23"/>
      <c r="V23" s="11"/>
      <c r="W23" s="11"/>
      <c r="X23" s="8">
        <v>50303.97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50303.97</v>
      </c>
      <c r="AN23" s="9"/>
      <c r="AO23" s="9"/>
      <c r="AP23" s="10"/>
      <c r="AQ23" s="25"/>
      <c r="AR23" s="25"/>
      <c r="AS23" s="25"/>
      <c r="AT23" s="10"/>
      <c r="AU23" s="12">
        <v>0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1524766</v>
      </c>
      <c r="BF23" s="15">
        <v>1393326</v>
      </c>
      <c r="BG23" s="242">
        <v>0</v>
      </c>
      <c r="BH23" s="15">
        <v>1524766</v>
      </c>
      <c r="BI23" s="15">
        <v>1393326</v>
      </c>
      <c r="BJ23" s="242">
        <v>0</v>
      </c>
      <c r="BK23" s="242">
        <v>0</v>
      </c>
      <c r="BL23" s="242"/>
      <c r="BM23" s="242">
        <v>1</v>
      </c>
      <c r="BN23" s="242">
        <v>131440</v>
      </c>
      <c r="BO23" s="242">
        <v>131440</v>
      </c>
      <c r="BP23" s="242"/>
      <c r="BQ23" s="242"/>
      <c r="BR23" s="242"/>
      <c r="BS23" s="242"/>
      <c r="BT23" s="296"/>
      <c r="BU23" s="296"/>
      <c r="BV23" s="296"/>
      <c r="BW23" s="296"/>
      <c r="BX23" s="242"/>
      <c r="BY23" s="242"/>
      <c r="BZ23" s="245"/>
      <c r="CA23" s="245"/>
      <c r="CB23" s="245"/>
      <c r="CC23" s="246" t="s">
        <v>637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50303.97</v>
      </c>
      <c r="CK23" s="248">
        <v>50303.97</v>
      </c>
      <c r="CL23" s="248">
        <v>0</v>
      </c>
      <c r="CM23" s="248">
        <v>0</v>
      </c>
    </row>
    <row r="24" spans="1:91" x14ac:dyDescent="0.25">
      <c r="A24" s="231" t="s">
        <v>679</v>
      </c>
      <c r="B24" s="232" t="s">
        <v>680</v>
      </c>
      <c r="C24" s="232" t="s">
        <v>641</v>
      </c>
      <c r="D24" s="233"/>
      <c r="E24" s="234">
        <v>299780</v>
      </c>
      <c r="F24" s="235">
        <v>299780</v>
      </c>
      <c r="G24" s="236"/>
      <c r="H24" s="237"/>
      <c r="I24" s="238">
        <v>299780</v>
      </c>
      <c r="J24" s="239"/>
      <c r="K24" s="240"/>
      <c r="L24" s="8">
        <v>306248.46999999997</v>
      </c>
      <c r="M24" s="241">
        <v>314780</v>
      </c>
      <c r="N24" s="71"/>
      <c r="O24" s="100"/>
      <c r="P24" s="9"/>
      <c r="Q24" s="9">
        <v>-15000</v>
      </c>
      <c r="R24" s="9"/>
      <c r="S24" s="152">
        <v>46081</v>
      </c>
      <c r="T24" s="10"/>
      <c r="U24" s="23"/>
      <c r="V24" s="11"/>
      <c r="W24" s="11"/>
      <c r="X24" s="8">
        <v>311891.84999999998</v>
      </c>
      <c r="Y24" s="9"/>
      <c r="Z24" s="70">
        <v>-15000</v>
      </c>
      <c r="AA24" s="71"/>
      <c r="AB24" s="108"/>
      <c r="AC24" s="9">
        <v>-15000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311891.84999999998</v>
      </c>
      <c r="AN24" s="9"/>
      <c r="AO24" s="9"/>
      <c r="AP24" s="10"/>
      <c r="AQ24" s="25"/>
      <c r="AR24" s="25"/>
      <c r="AS24" s="25"/>
      <c r="AT24" s="10"/>
      <c r="AU24" s="12">
        <v>291620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299780</v>
      </c>
      <c r="BF24" s="15">
        <v>314780</v>
      </c>
      <c r="BG24" s="15">
        <v>-15000</v>
      </c>
      <c r="BH24" s="15">
        <v>299780</v>
      </c>
      <c r="BI24" s="15">
        <v>314780</v>
      </c>
      <c r="BJ24" s="242">
        <v>0</v>
      </c>
      <c r="BK24" s="242">
        <v>-15000</v>
      </c>
      <c r="BL24" s="242"/>
      <c r="BM24" s="242">
        <v>1</v>
      </c>
      <c r="BN24" s="242">
        <v>-15000</v>
      </c>
      <c r="BO24" s="242">
        <v>-30000</v>
      </c>
      <c r="BP24" s="242"/>
      <c r="BQ24" s="242"/>
      <c r="BR24" s="242"/>
      <c r="BS24" s="242"/>
      <c r="BT24" s="296"/>
      <c r="BU24" s="296"/>
      <c r="BV24" s="296"/>
      <c r="BW24" s="296"/>
      <c r="BX24" s="242"/>
      <c r="BY24" s="242"/>
      <c r="BZ24" s="245"/>
      <c r="CA24" s="245"/>
      <c r="CB24" s="293">
        <v>-15000</v>
      </c>
      <c r="CC24" s="246" t="s">
        <v>637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311891.84999999998</v>
      </c>
      <c r="CK24" s="248">
        <v>311891.84999999998</v>
      </c>
      <c r="CL24" s="248">
        <v>291620</v>
      </c>
      <c r="CM24" s="248">
        <v>0</v>
      </c>
    </row>
    <row r="25" spans="1:91" x14ac:dyDescent="0.25">
      <c r="A25" s="231" t="s">
        <v>681</v>
      </c>
      <c r="B25" s="232" t="s">
        <v>682</v>
      </c>
      <c r="C25" s="232" t="s">
        <v>683</v>
      </c>
      <c r="D25" s="233"/>
      <c r="E25" s="234">
        <v>0</v>
      </c>
      <c r="F25" s="235">
        <v>0</v>
      </c>
      <c r="G25" s="236"/>
      <c r="H25" s="237"/>
      <c r="I25" s="238">
        <v>532604.56999999995</v>
      </c>
      <c r="J25" s="249"/>
      <c r="K25" s="240"/>
      <c r="L25" s="8">
        <v>512057.34</v>
      </c>
      <c r="M25" s="241">
        <v>512057.34</v>
      </c>
      <c r="N25" s="71"/>
      <c r="O25" s="100"/>
      <c r="P25" s="9"/>
      <c r="Q25" s="9">
        <v>20000</v>
      </c>
      <c r="R25" s="9"/>
      <c r="S25" s="152">
        <v>46053</v>
      </c>
      <c r="T25" s="10"/>
      <c r="U25" s="23"/>
      <c r="V25" s="11"/>
      <c r="W25" s="11"/>
      <c r="X25" s="8">
        <v>512057.34</v>
      </c>
      <c r="Y25" s="9"/>
      <c r="Z25" s="70">
        <v>20547.23</v>
      </c>
      <c r="AA25" s="71"/>
      <c r="AB25" s="108"/>
      <c r="AC25" s="9">
        <v>19322.919999999998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512057.34</v>
      </c>
      <c r="AN25" s="9"/>
      <c r="AO25" s="9"/>
      <c r="AP25" s="10"/>
      <c r="AQ25" s="25"/>
      <c r="AR25" s="25"/>
      <c r="AS25" s="25"/>
      <c r="AT25" s="10"/>
      <c r="AU25" s="12">
        <v>532604.56999999995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532604.56999999995</v>
      </c>
      <c r="BF25" s="15">
        <v>512057.34</v>
      </c>
      <c r="BG25" s="15">
        <v>20547.23</v>
      </c>
      <c r="BH25" s="15">
        <v>532604.56999999995</v>
      </c>
      <c r="BI25" s="15">
        <v>512057.34</v>
      </c>
      <c r="BJ25" s="242">
        <v>0</v>
      </c>
      <c r="BK25" s="242">
        <v>19322.919999999998</v>
      </c>
      <c r="BL25" s="242"/>
      <c r="BM25" s="242">
        <v>1</v>
      </c>
      <c r="BN25" s="242">
        <v>20000</v>
      </c>
      <c r="BO25" s="242">
        <v>16000</v>
      </c>
      <c r="BP25" s="242"/>
      <c r="BQ25" s="242"/>
      <c r="BR25" s="242"/>
      <c r="BS25" s="242"/>
      <c r="BT25" s="296"/>
      <c r="BU25" s="296"/>
      <c r="BV25" s="296"/>
      <c r="BW25" s="296"/>
      <c r="BX25" s="242"/>
      <c r="BY25" s="242"/>
      <c r="BZ25" s="245"/>
      <c r="CA25" s="245"/>
      <c r="CB25" s="293">
        <v>20547.23</v>
      </c>
      <c r="CC25" s="246" t="s">
        <v>637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512057.34</v>
      </c>
      <c r="CK25" s="248">
        <v>512057.34</v>
      </c>
      <c r="CL25" s="248">
        <v>532604.56999999995</v>
      </c>
      <c r="CM25" s="248">
        <v>0</v>
      </c>
    </row>
    <row r="26" spans="1:91" x14ac:dyDescent="0.25">
      <c r="A26" s="231" t="s">
        <v>684</v>
      </c>
      <c r="B26" s="232" t="s">
        <v>685</v>
      </c>
      <c r="C26" s="232" t="s">
        <v>672</v>
      </c>
      <c r="D26" s="233"/>
      <c r="E26" s="234">
        <v>2062405.32</v>
      </c>
      <c r="F26" s="235">
        <v>2062405.32</v>
      </c>
      <c r="G26" s="236"/>
      <c r="H26" s="237"/>
      <c r="I26" s="238">
        <v>1795652.66</v>
      </c>
      <c r="J26" s="249"/>
      <c r="K26" s="240"/>
      <c r="L26" s="8">
        <v>1707350.4</v>
      </c>
      <c r="M26" s="241">
        <v>1693652.66</v>
      </c>
      <c r="N26" s="71"/>
      <c r="O26" s="100"/>
      <c r="P26" s="9"/>
      <c r="Q26" s="9">
        <v>30000</v>
      </c>
      <c r="R26" s="9"/>
      <c r="S26" s="152">
        <v>46079</v>
      </c>
      <c r="T26" s="10"/>
      <c r="U26" s="23"/>
      <c r="V26" s="11"/>
      <c r="W26" s="11"/>
      <c r="X26" s="8">
        <v>1349601.92</v>
      </c>
      <c r="Y26" s="9"/>
      <c r="Z26" s="70">
        <v>81279.59</v>
      </c>
      <c r="AA26" s="71"/>
      <c r="AB26" s="108"/>
      <c r="AC26" s="9">
        <v>22223.67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1349601.92</v>
      </c>
      <c r="AN26" s="9"/>
      <c r="AO26" s="9"/>
      <c r="AP26" s="10"/>
      <c r="AQ26" s="25"/>
      <c r="AR26" s="25"/>
      <c r="AS26" s="25"/>
      <c r="AT26" s="10"/>
      <c r="AU26" s="12">
        <v>1374448.17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1795652.66</v>
      </c>
      <c r="BF26" s="15">
        <v>1693652.66</v>
      </c>
      <c r="BG26" s="15">
        <v>81279.59</v>
      </c>
      <c r="BH26" s="15">
        <v>1795652.66</v>
      </c>
      <c r="BI26" s="15">
        <v>1693652.66</v>
      </c>
      <c r="BJ26" s="242">
        <v>0</v>
      </c>
      <c r="BK26" s="242">
        <v>22223.67</v>
      </c>
      <c r="BL26" s="242"/>
      <c r="BM26" s="242">
        <v>1</v>
      </c>
      <c r="BN26" s="242">
        <v>30000</v>
      </c>
      <c r="BO26" s="242">
        <v>140000</v>
      </c>
      <c r="BP26" s="242"/>
      <c r="BQ26" s="242"/>
      <c r="BR26" s="242"/>
      <c r="BS26" s="242"/>
      <c r="BT26" s="296"/>
      <c r="BU26" s="296"/>
      <c r="BV26" s="296"/>
      <c r="BW26" s="296"/>
      <c r="BX26" s="242"/>
      <c r="BY26" s="242"/>
      <c r="BZ26" s="245"/>
      <c r="CA26" s="245"/>
      <c r="CB26" s="293">
        <v>81279.59</v>
      </c>
      <c r="CC26" s="246" t="s">
        <v>637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1349601.92</v>
      </c>
      <c r="CK26" s="248">
        <v>1349601.92</v>
      </c>
      <c r="CL26" s="248">
        <v>1374448.17</v>
      </c>
      <c r="CM26" s="248">
        <v>0</v>
      </c>
    </row>
    <row r="27" spans="1:91" x14ac:dyDescent="0.25">
      <c r="A27" s="231" t="s">
        <v>686</v>
      </c>
      <c r="B27" s="232" t="s">
        <v>687</v>
      </c>
      <c r="C27" s="232" t="s">
        <v>688</v>
      </c>
      <c r="D27" s="233"/>
      <c r="E27" s="234">
        <v>951469</v>
      </c>
      <c r="F27" s="235">
        <v>951469</v>
      </c>
      <c r="G27" s="236"/>
      <c r="H27" s="237"/>
      <c r="I27" s="238">
        <v>157746.09</v>
      </c>
      <c r="J27" s="239"/>
      <c r="K27" s="240"/>
      <c r="L27" s="8">
        <v>157746.09</v>
      </c>
      <c r="M27" s="241">
        <v>157746.09</v>
      </c>
      <c r="N27" s="71"/>
      <c r="O27" s="100"/>
      <c r="P27" s="9"/>
      <c r="Q27" s="9">
        <v>9546</v>
      </c>
      <c r="R27" s="9"/>
      <c r="S27" s="152">
        <v>46138</v>
      </c>
      <c r="T27" s="10"/>
      <c r="U27" s="23"/>
      <c r="V27" s="11"/>
      <c r="W27" s="11"/>
      <c r="X27" s="8">
        <v>157746.09</v>
      </c>
      <c r="Y27" s="9"/>
      <c r="Z27" s="70">
        <v>0</v>
      </c>
      <c r="AA27" s="71"/>
      <c r="AB27" s="108"/>
      <c r="AC27" s="9">
        <v>0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157746.09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157746.09</v>
      </c>
      <c r="BF27" s="15">
        <v>157746.09</v>
      </c>
      <c r="BG27" s="242">
        <v>0</v>
      </c>
      <c r="BH27" s="15">
        <v>157746.09</v>
      </c>
      <c r="BI27" s="15">
        <v>157746.09</v>
      </c>
      <c r="BJ27" s="242">
        <v>0</v>
      </c>
      <c r="BK27" s="242">
        <v>0</v>
      </c>
      <c r="BL27" s="242"/>
      <c r="BM27" s="242">
        <v>1</v>
      </c>
      <c r="BN27" s="242">
        <v>9546</v>
      </c>
      <c r="BO27" s="242">
        <v>9546</v>
      </c>
      <c r="BP27" s="242"/>
      <c r="BQ27" s="242"/>
      <c r="BR27" s="242"/>
      <c r="BS27" s="242"/>
      <c r="BT27" s="296"/>
      <c r="BU27" s="296"/>
      <c r="BV27" s="296"/>
      <c r="BW27" s="296"/>
      <c r="BX27" s="242"/>
      <c r="BY27" s="242"/>
      <c r="BZ27" s="245"/>
      <c r="CA27" s="245"/>
      <c r="CB27" s="245"/>
      <c r="CC27" s="246" t="s">
        <v>637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157746.09</v>
      </c>
      <c r="CK27" s="248">
        <v>157746.09</v>
      </c>
      <c r="CL27" s="248">
        <v>0</v>
      </c>
      <c r="CM27" s="248">
        <v>0</v>
      </c>
    </row>
    <row r="28" spans="1:91" x14ac:dyDescent="0.25">
      <c r="A28" s="231" t="s">
        <v>689</v>
      </c>
      <c r="B28" s="232" t="s">
        <v>690</v>
      </c>
      <c r="C28" s="232" t="s">
        <v>683</v>
      </c>
      <c r="D28" s="233"/>
      <c r="E28" s="234">
        <v>3690645</v>
      </c>
      <c r="F28" s="235">
        <v>3690645</v>
      </c>
      <c r="G28" s="236"/>
      <c r="H28" s="237"/>
      <c r="I28" s="238">
        <v>3690645</v>
      </c>
      <c r="J28" s="239"/>
      <c r="K28" s="240"/>
      <c r="L28" s="8">
        <v>3171351.44</v>
      </c>
      <c r="M28" s="241">
        <v>3390645</v>
      </c>
      <c r="N28" s="239"/>
      <c r="O28" s="240"/>
      <c r="P28" s="9"/>
      <c r="Q28" s="9">
        <v>300000</v>
      </c>
      <c r="R28" s="9"/>
      <c r="S28" s="152">
        <v>46113</v>
      </c>
      <c r="T28" s="10"/>
      <c r="U28" s="23"/>
      <c r="V28" s="11"/>
      <c r="W28" s="11"/>
      <c r="X28" s="8">
        <v>1035065.41</v>
      </c>
      <c r="Y28" s="9"/>
      <c r="Z28" s="70">
        <v>91581.28</v>
      </c>
      <c r="AA28" s="71"/>
      <c r="AB28" s="108"/>
      <c r="AC28" s="9">
        <v>73613.210000000006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1035065.41</v>
      </c>
      <c r="AN28" s="9"/>
      <c r="AO28" s="9"/>
      <c r="AP28" s="10"/>
      <c r="AQ28" s="25"/>
      <c r="AR28" s="25"/>
      <c r="AS28" s="25"/>
      <c r="AT28" s="10"/>
      <c r="AU28" s="12">
        <v>1033150.21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3690645</v>
      </c>
      <c r="BF28" s="15">
        <v>3390645</v>
      </c>
      <c r="BG28" s="15">
        <v>91581.28</v>
      </c>
      <c r="BH28" s="15">
        <v>3690645</v>
      </c>
      <c r="BI28" s="15">
        <v>3390645</v>
      </c>
      <c r="BJ28" s="242">
        <v>0</v>
      </c>
      <c r="BK28" s="242">
        <v>73613.210000000006</v>
      </c>
      <c r="BL28" s="242"/>
      <c r="BM28" s="242">
        <v>1</v>
      </c>
      <c r="BN28" s="242">
        <v>300000</v>
      </c>
      <c r="BO28" s="242">
        <v>300000</v>
      </c>
      <c r="BP28" s="242"/>
      <c r="BQ28" s="242"/>
      <c r="BR28" s="242"/>
      <c r="BS28" s="242"/>
      <c r="BT28" s="296"/>
      <c r="BU28" s="296"/>
      <c r="BV28" s="296"/>
      <c r="BW28" s="296"/>
      <c r="BX28" s="242"/>
      <c r="BY28" s="242"/>
      <c r="BZ28" s="245"/>
      <c r="CA28" s="245"/>
      <c r="CB28" s="293">
        <v>91581.28</v>
      </c>
      <c r="CC28" s="246" t="s">
        <v>637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1035065.41</v>
      </c>
      <c r="CK28" s="248">
        <v>1035065.41</v>
      </c>
      <c r="CL28" s="248">
        <v>1033150.21</v>
      </c>
      <c r="CM28" s="248">
        <v>0</v>
      </c>
    </row>
    <row r="29" spans="1:91" x14ac:dyDescent="0.25">
      <c r="A29" s="231" t="s">
        <v>691</v>
      </c>
      <c r="B29" s="232" t="s">
        <v>692</v>
      </c>
      <c r="C29" s="232" t="s">
        <v>672</v>
      </c>
      <c r="D29" s="233"/>
      <c r="E29" s="234">
        <v>381600</v>
      </c>
      <c r="F29" s="235">
        <v>385826.34</v>
      </c>
      <c r="G29" s="236"/>
      <c r="H29" s="237"/>
      <c r="I29" s="238">
        <v>381600</v>
      </c>
      <c r="J29" s="239"/>
      <c r="K29" s="240"/>
      <c r="L29" s="8">
        <v>325958.40999999997</v>
      </c>
      <c r="M29" s="241">
        <v>338101</v>
      </c>
      <c r="N29" s="71"/>
      <c r="O29" s="100"/>
      <c r="P29" s="9"/>
      <c r="Q29" s="9">
        <v>43499</v>
      </c>
      <c r="R29" s="9"/>
      <c r="S29" s="152">
        <v>46079</v>
      </c>
      <c r="T29" s="10"/>
      <c r="U29" s="23"/>
      <c r="V29" s="11"/>
      <c r="W29" s="11"/>
      <c r="X29" s="8">
        <v>129004.89</v>
      </c>
      <c r="Y29" s="9"/>
      <c r="Z29" s="70">
        <v>16597.36</v>
      </c>
      <c r="AA29" s="71"/>
      <c r="AB29" s="108"/>
      <c r="AC29" s="9">
        <v>0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129004.89</v>
      </c>
      <c r="AN29" s="9"/>
      <c r="AO29" s="9"/>
      <c r="AP29" s="10"/>
      <c r="AQ29" s="25"/>
      <c r="AR29" s="25"/>
      <c r="AS29" s="25"/>
      <c r="AT29" s="10"/>
      <c r="AU29" s="12">
        <v>140100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381600</v>
      </c>
      <c r="BF29" s="15">
        <v>338101</v>
      </c>
      <c r="BG29" s="15">
        <v>16597.36</v>
      </c>
      <c r="BH29" s="15">
        <v>381600</v>
      </c>
      <c r="BI29" s="15">
        <v>338101</v>
      </c>
      <c r="BJ29" s="242">
        <v>0</v>
      </c>
      <c r="BK29" s="242">
        <v>0</v>
      </c>
      <c r="BL29" s="242"/>
      <c r="BM29" s="242">
        <v>1</v>
      </c>
      <c r="BN29" s="242">
        <v>43499</v>
      </c>
      <c r="BO29" s="242">
        <v>43499</v>
      </c>
      <c r="BP29" s="242"/>
      <c r="BQ29" s="242"/>
      <c r="BR29" s="242"/>
      <c r="BS29" s="242"/>
      <c r="BT29" s="296"/>
      <c r="BU29" s="296"/>
      <c r="BV29" s="296"/>
      <c r="BW29" s="296"/>
      <c r="BX29" s="242"/>
      <c r="BY29" s="242"/>
      <c r="BZ29" s="245"/>
      <c r="CA29" s="245"/>
      <c r="CB29" s="293">
        <v>16597.36</v>
      </c>
      <c r="CC29" s="246" t="s">
        <v>637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129004.89</v>
      </c>
      <c r="CK29" s="248">
        <v>129004.89</v>
      </c>
      <c r="CL29" s="248">
        <v>140100</v>
      </c>
      <c r="CM29" s="248">
        <v>0</v>
      </c>
    </row>
    <row r="30" spans="1:91" x14ac:dyDescent="0.25">
      <c r="A30" s="231" t="s">
        <v>693</v>
      </c>
      <c r="B30" s="232" t="s">
        <v>694</v>
      </c>
      <c r="C30" s="232" t="s">
        <v>683</v>
      </c>
      <c r="D30" s="233"/>
      <c r="E30" s="234">
        <v>3720000</v>
      </c>
      <c r="F30" s="235">
        <v>3720000</v>
      </c>
      <c r="G30" s="236"/>
      <c r="H30" s="237"/>
      <c r="I30" s="238">
        <v>3720000</v>
      </c>
      <c r="J30" s="239"/>
      <c r="K30" s="240"/>
      <c r="L30" s="8">
        <v>3586216.64</v>
      </c>
      <c r="M30" s="241">
        <v>3585392</v>
      </c>
      <c r="N30" s="71"/>
      <c r="O30" s="100"/>
      <c r="P30" s="9"/>
      <c r="Q30" s="9">
        <v>134608</v>
      </c>
      <c r="R30" s="9"/>
      <c r="S30" s="152">
        <v>46080</v>
      </c>
      <c r="T30" s="10"/>
      <c r="U30" s="23"/>
      <c r="V30" s="11"/>
      <c r="W30" s="11"/>
      <c r="X30" s="8">
        <v>1939024.63</v>
      </c>
      <c r="Y30" s="9"/>
      <c r="Z30" s="70">
        <v>72797.679999999993</v>
      </c>
      <c r="AA30" s="71"/>
      <c r="AB30" s="108"/>
      <c r="AC30" s="9">
        <v>42196.46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1939024.63</v>
      </c>
      <c r="AN30" s="9"/>
      <c r="AO30" s="9"/>
      <c r="AP30" s="10"/>
      <c r="AQ30" s="25"/>
      <c r="AR30" s="25"/>
      <c r="AS30" s="25"/>
      <c r="AT30" s="10"/>
      <c r="AU30" s="12">
        <v>1746890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3720000</v>
      </c>
      <c r="BF30" s="15">
        <v>3585392</v>
      </c>
      <c r="BG30" s="15">
        <v>72797.679999999993</v>
      </c>
      <c r="BH30" s="15">
        <v>3720000</v>
      </c>
      <c r="BI30" s="15">
        <v>3585392</v>
      </c>
      <c r="BJ30" s="242">
        <v>0</v>
      </c>
      <c r="BK30" s="242">
        <v>42196.46</v>
      </c>
      <c r="BL30" s="242"/>
      <c r="BM30" s="242">
        <v>1</v>
      </c>
      <c r="BN30" s="242">
        <v>134608</v>
      </c>
      <c r="BO30" s="242">
        <v>134608</v>
      </c>
      <c r="BP30" s="242"/>
      <c r="BQ30" s="242"/>
      <c r="BR30" s="242"/>
      <c r="BS30" s="242"/>
      <c r="BT30" s="296"/>
      <c r="BU30" s="296"/>
      <c r="BV30" s="296"/>
      <c r="BW30" s="296"/>
      <c r="BX30" s="242"/>
      <c r="BY30" s="242"/>
      <c r="BZ30" s="245"/>
      <c r="CA30" s="245"/>
      <c r="CB30" s="293">
        <v>72797.679999999993</v>
      </c>
      <c r="CC30" s="246" t="s">
        <v>637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1939024.63</v>
      </c>
      <c r="CK30" s="248">
        <v>1939024.63</v>
      </c>
      <c r="CL30" s="248">
        <v>1746890</v>
      </c>
      <c r="CM30" s="248">
        <v>0</v>
      </c>
    </row>
    <row r="31" spans="1:91" x14ac:dyDescent="0.25">
      <c r="A31" s="231" t="s">
        <v>695</v>
      </c>
      <c r="B31" s="232" t="s">
        <v>696</v>
      </c>
      <c r="C31" s="232" t="s">
        <v>652</v>
      </c>
      <c r="D31" s="233"/>
      <c r="E31" s="234">
        <v>942000</v>
      </c>
      <c r="F31" s="235">
        <v>942000</v>
      </c>
      <c r="G31" s="236"/>
      <c r="H31" s="237"/>
      <c r="I31" s="238">
        <v>942000</v>
      </c>
      <c r="J31" s="239"/>
      <c r="K31" s="240"/>
      <c r="L31" s="8">
        <v>794390.31</v>
      </c>
      <c r="M31" s="241">
        <v>812000</v>
      </c>
      <c r="N31" s="71"/>
      <c r="O31" s="100"/>
      <c r="P31" s="9"/>
      <c r="Q31" s="9">
        <v>120000</v>
      </c>
      <c r="R31" s="9"/>
      <c r="S31" s="152">
        <v>46107</v>
      </c>
      <c r="T31" s="10"/>
      <c r="U31" s="23"/>
      <c r="V31" s="11"/>
      <c r="W31" s="11"/>
      <c r="X31" s="8">
        <v>577796.16</v>
      </c>
      <c r="Y31" s="9"/>
      <c r="Z31" s="70">
        <v>92504.31</v>
      </c>
      <c r="AA31" s="71"/>
      <c r="AB31" s="108"/>
      <c r="AC31" s="9">
        <v>0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577796.16</v>
      </c>
      <c r="AN31" s="9"/>
      <c r="AO31" s="9"/>
      <c r="AP31" s="10"/>
      <c r="AQ31" s="25"/>
      <c r="AR31" s="25"/>
      <c r="AS31" s="25"/>
      <c r="AT31" s="10"/>
      <c r="AU31" s="12">
        <v>746125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942000</v>
      </c>
      <c r="BF31" s="15">
        <v>812000</v>
      </c>
      <c r="BG31" s="15">
        <v>92504.31</v>
      </c>
      <c r="BH31" s="15">
        <v>942000</v>
      </c>
      <c r="BI31" s="15">
        <v>812000</v>
      </c>
      <c r="BJ31" s="242">
        <v>0</v>
      </c>
      <c r="BK31" s="242">
        <v>0</v>
      </c>
      <c r="BL31" s="242"/>
      <c r="BM31" s="242">
        <v>1</v>
      </c>
      <c r="BN31" s="242">
        <v>120000</v>
      </c>
      <c r="BO31" s="242">
        <v>120000</v>
      </c>
      <c r="BP31" s="242"/>
      <c r="BQ31" s="242"/>
      <c r="BR31" s="242"/>
      <c r="BS31" s="242"/>
      <c r="BT31" s="296"/>
      <c r="BU31" s="296"/>
      <c r="BV31" s="296"/>
      <c r="BW31" s="296"/>
      <c r="BX31" s="242"/>
      <c r="BY31" s="242"/>
      <c r="BZ31" s="245"/>
      <c r="CA31" s="245"/>
      <c r="CB31" s="293">
        <v>92504.31</v>
      </c>
      <c r="CC31" s="246" t="s">
        <v>637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577796.16</v>
      </c>
      <c r="CK31" s="248">
        <v>577796.16</v>
      </c>
      <c r="CL31" s="248">
        <v>746125</v>
      </c>
      <c r="CM31" s="248">
        <v>0</v>
      </c>
    </row>
    <row r="32" spans="1:91" x14ac:dyDescent="0.25">
      <c r="A32" s="231" t="s">
        <v>697</v>
      </c>
      <c r="B32" s="232" t="s">
        <v>698</v>
      </c>
      <c r="C32" s="232" t="s">
        <v>652</v>
      </c>
      <c r="D32" s="233"/>
      <c r="E32" s="234">
        <v>0</v>
      </c>
      <c r="F32" s="235">
        <v>0</v>
      </c>
      <c r="G32" s="236"/>
      <c r="H32" s="237"/>
      <c r="I32" s="238">
        <v>1120.6500000000001</v>
      </c>
      <c r="J32" s="239"/>
      <c r="K32" s="240"/>
      <c r="L32" s="8">
        <v>1120.6500000000001</v>
      </c>
      <c r="M32" s="241">
        <v>1120.6500000000001</v>
      </c>
      <c r="N32" s="71"/>
      <c r="O32" s="100"/>
      <c r="P32" s="9"/>
      <c r="Q32" s="9"/>
      <c r="R32" s="9"/>
      <c r="S32" s="152">
        <v>46023</v>
      </c>
      <c r="T32" s="10"/>
      <c r="U32" s="23"/>
      <c r="V32" s="11"/>
      <c r="W32" s="11"/>
      <c r="X32" s="8">
        <v>1120.6500000000001</v>
      </c>
      <c r="Y32" s="9"/>
      <c r="Z32" s="70">
        <v>0</v>
      </c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1120.6500000000001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1120.6500000000001</v>
      </c>
      <c r="BF32" s="15">
        <v>1120.6500000000001</v>
      </c>
      <c r="BG32" s="242">
        <v>0</v>
      </c>
      <c r="BH32" s="15">
        <v>1120.6500000000001</v>
      </c>
      <c r="BI32" s="15">
        <v>1120.6500000000001</v>
      </c>
      <c r="BJ32" s="242">
        <v>0</v>
      </c>
      <c r="BK32" s="242">
        <v>0</v>
      </c>
      <c r="BL32" s="242"/>
      <c r="BM32" s="242">
        <v>1</v>
      </c>
      <c r="BN32" s="242">
        <v>0</v>
      </c>
      <c r="BO32" s="242">
        <v>0</v>
      </c>
      <c r="BP32" s="242"/>
      <c r="BQ32" s="242"/>
      <c r="BR32" s="242"/>
      <c r="BS32" s="242"/>
      <c r="BT32" s="296"/>
      <c r="BU32" s="296"/>
      <c r="BV32" s="296"/>
      <c r="BW32" s="296"/>
      <c r="BX32" s="242"/>
      <c r="BY32" s="242"/>
      <c r="BZ32" s="245"/>
      <c r="CA32" s="245"/>
      <c r="CB32" s="245"/>
      <c r="CC32" s="246" t="s">
        <v>637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1120.6500000000001</v>
      </c>
      <c r="CK32" s="248">
        <v>1120.6500000000001</v>
      </c>
      <c r="CL32" s="248">
        <v>0</v>
      </c>
      <c r="CM32" s="248">
        <v>0</v>
      </c>
    </row>
    <row r="33" spans="1:91" x14ac:dyDescent="0.25">
      <c r="A33" s="231" t="s">
        <v>699</v>
      </c>
      <c r="B33" s="232" t="s">
        <v>700</v>
      </c>
      <c r="C33" s="232" t="s">
        <v>641</v>
      </c>
      <c r="D33" s="233"/>
      <c r="E33" s="234">
        <v>3777777</v>
      </c>
      <c r="F33" s="235">
        <v>3777777</v>
      </c>
      <c r="G33" s="236"/>
      <c r="H33" s="237"/>
      <c r="I33" s="238">
        <v>3777777</v>
      </c>
      <c r="J33" s="239"/>
      <c r="K33" s="240"/>
      <c r="L33" s="8">
        <v>3536389.34</v>
      </c>
      <c r="M33" s="241">
        <v>3537185</v>
      </c>
      <c r="N33" s="71"/>
      <c r="O33" s="100"/>
      <c r="P33" s="9"/>
      <c r="Q33" s="9">
        <v>240592</v>
      </c>
      <c r="R33" s="9"/>
      <c r="S33" s="152">
        <v>46234</v>
      </c>
      <c r="T33" s="10"/>
      <c r="U33" s="23"/>
      <c r="V33" s="11"/>
      <c r="W33" s="11"/>
      <c r="X33" s="8">
        <v>41652.43</v>
      </c>
      <c r="Y33" s="9"/>
      <c r="Z33" s="70">
        <v>0</v>
      </c>
      <c r="AA33" s="71"/>
      <c r="AB33" s="108"/>
      <c r="AC33" s="9">
        <v>0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41652.43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3777777</v>
      </c>
      <c r="BF33" s="15">
        <v>3537185</v>
      </c>
      <c r="BG33" s="242">
        <v>0</v>
      </c>
      <c r="BH33" s="15">
        <v>3777777</v>
      </c>
      <c r="BI33" s="15">
        <v>3537185</v>
      </c>
      <c r="BJ33" s="242">
        <v>0</v>
      </c>
      <c r="BK33" s="242">
        <v>0</v>
      </c>
      <c r="BL33" s="242"/>
      <c r="BM33" s="242">
        <v>1</v>
      </c>
      <c r="BN33" s="242">
        <v>240592</v>
      </c>
      <c r="BO33" s="242">
        <v>0</v>
      </c>
      <c r="BP33" s="242"/>
      <c r="BQ33" s="242"/>
      <c r="BR33" s="242"/>
      <c r="BS33" s="242"/>
      <c r="BT33" s="296"/>
      <c r="BU33" s="296"/>
      <c r="BV33" s="296"/>
      <c r="BW33" s="296"/>
      <c r="BX33" s="242"/>
      <c r="BY33" s="242"/>
      <c r="BZ33" s="245"/>
      <c r="CA33" s="245"/>
      <c r="CB33" s="245"/>
      <c r="CC33" s="246" t="s">
        <v>637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41652.43</v>
      </c>
      <c r="CK33" s="248">
        <v>41652.43</v>
      </c>
      <c r="CL33" s="248">
        <v>0</v>
      </c>
      <c r="CM33" s="248">
        <v>0</v>
      </c>
    </row>
    <row r="34" spans="1:91" x14ac:dyDescent="0.25">
      <c r="A34" s="231" t="s">
        <v>701</v>
      </c>
      <c r="B34" s="232" t="s">
        <v>702</v>
      </c>
      <c r="C34" s="232" t="s">
        <v>639</v>
      </c>
      <c r="D34" s="233"/>
      <c r="E34" s="234">
        <v>103300</v>
      </c>
      <c r="F34" s="235">
        <v>103000</v>
      </c>
      <c r="G34" s="236"/>
      <c r="H34" s="237"/>
      <c r="I34" s="238">
        <v>103300</v>
      </c>
      <c r="J34" s="239"/>
      <c r="K34" s="240"/>
      <c r="L34" s="8">
        <v>77842.83</v>
      </c>
      <c r="M34" s="241">
        <v>78300</v>
      </c>
      <c r="N34" s="71"/>
      <c r="O34" s="100"/>
      <c r="P34" s="9"/>
      <c r="Q34" s="9">
        <v>25000</v>
      </c>
      <c r="R34" s="9"/>
      <c r="S34" s="152">
        <v>46023</v>
      </c>
      <c r="T34" s="10"/>
      <c r="U34" s="23"/>
      <c r="V34" s="11"/>
      <c r="W34" s="11"/>
      <c r="X34" s="8">
        <v>71370.850000000006</v>
      </c>
      <c r="Y34" s="9"/>
      <c r="Z34" s="70">
        <v>22787.63</v>
      </c>
      <c r="AA34" s="71"/>
      <c r="AB34" s="108"/>
      <c r="AC34" s="9">
        <v>22875.27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71370.850000000006</v>
      </c>
      <c r="AN34" s="9"/>
      <c r="AO34" s="9"/>
      <c r="AP34" s="10"/>
      <c r="AQ34" s="25"/>
      <c r="AR34" s="25"/>
      <c r="AS34" s="25"/>
      <c r="AT34" s="10"/>
      <c r="AU34" s="12">
        <v>103000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103300</v>
      </c>
      <c r="BF34" s="15">
        <v>78300</v>
      </c>
      <c r="BG34" s="15">
        <v>22787.63</v>
      </c>
      <c r="BH34" s="15">
        <v>103300</v>
      </c>
      <c r="BI34" s="15">
        <v>78300</v>
      </c>
      <c r="BJ34" s="242">
        <v>0</v>
      </c>
      <c r="BK34" s="242">
        <v>22875.27</v>
      </c>
      <c r="BL34" s="242"/>
      <c r="BM34" s="242">
        <v>1</v>
      </c>
      <c r="BN34" s="242">
        <v>25000</v>
      </c>
      <c r="BO34" s="242">
        <v>0</v>
      </c>
      <c r="BP34" s="242"/>
      <c r="BQ34" s="242"/>
      <c r="BR34" s="242"/>
      <c r="BS34" s="242"/>
      <c r="BT34" s="296"/>
      <c r="BU34" s="296"/>
      <c r="BV34" s="296"/>
      <c r="BW34" s="296"/>
      <c r="BX34" s="242"/>
      <c r="BY34" s="242"/>
      <c r="BZ34" s="245"/>
      <c r="CA34" s="245"/>
      <c r="CB34" s="293">
        <v>22787.63</v>
      </c>
      <c r="CC34" s="246" t="s">
        <v>637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71370.850000000006</v>
      </c>
      <c r="CK34" s="248">
        <v>71370.850000000006</v>
      </c>
      <c r="CL34" s="248">
        <v>103000</v>
      </c>
      <c r="CM34" s="248">
        <v>0</v>
      </c>
    </row>
    <row r="35" spans="1:91" x14ac:dyDescent="0.25">
      <c r="A35" s="231" t="s">
        <v>703</v>
      </c>
      <c r="B35" s="232" t="s">
        <v>704</v>
      </c>
      <c r="C35" s="232" t="s">
        <v>683</v>
      </c>
      <c r="D35" s="233"/>
      <c r="E35" s="234">
        <v>116752.04</v>
      </c>
      <c r="F35" s="235">
        <v>116752.04</v>
      </c>
      <c r="G35" s="236"/>
      <c r="H35" s="237"/>
      <c r="I35" s="238">
        <v>116752.04</v>
      </c>
      <c r="J35" s="239"/>
      <c r="K35" s="240"/>
      <c r="L35" s="8">
        <v>115708.88</v>
      </c>
      <c r="M35" s="241">
        <v>115708.88</v>
      </c>
      <c r="N35" s="71"/>
      <c r="O35" s="100"/>
      <c r="P35" s="9"/>
      <c r="Q35" s="9">
        <v>6000</v>
      </c>
      <c r="R35" s="9"/>
      <c r="S35" s="152">
        <v>46023</v>
      </c>
      <c r="T35" s="10"/>
      <c r="U35" s="23"/>
      <c r="V35" s="11"/>
      <c r="W35" s="11"/>
      <c r="X35" s="8">
        <v>115708.88</v>
      </c>
      <c r="Y35" s="9"/>
      <c r="Z35" s="70">
        <v>1043.1600000000001</v>
      </c>
      <c r="AA35" s="71"/>
      <c r="AB35" s="108"/>
      <c r="AC35" s="9">
        <v>5212.8900000000003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115708.88</v>
      </c>
      <c r="AN35" s="9"/>
      <c r="AO35" s="9"/>
      <c r="AP35" s="10"/>
      <c r="AQ35" s="25"/>
      <c r="AR35" s="25"/>
      <c r="AS35" s="25"/>
      <c r="AT35" s="10"/>
      <c r="AU35" s="12">
        <v>116752.04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116752.04</v>
      </c>
      <c r="BF35" s="15">
        <v>115708.88</v>
      </c>
      <c r="BG35" s="15">
        <v>1043.1600000000001</v>
      </c>
      <c r="BH35" s="15">
        <v>116752.04</v>
      </c>
      <c r="BI35" s="15">
        <v>115708.88</v>
      </c>
      <c r="BJ35" s="242">
        <v>0</v>
      </c>
      <c r="BK35" s="242">
        <v>5212.8900000000003</v>
      </c>
      <c r="BL35" s="242"/>
      <c r="BM35" s="242">
        <v>1</v>
      </c>
      <c r="BN35" s="242">
        <v>6000</v>
      </c>
      <c r="BO35" s="242">
        <v>0</v>
      </c>
      <c r="BP35" s="242"/>
      <c r="BQ35" s="242"/>
      <c r="BR35" s="242"/>
      <c r="BS35" s="242"/>
      <c r="BT35" s="296"/>
      <c r="BU35" s="296"/>
      <c r="BV35" s="296"/>
      <c r="BW35" s="296"/>
      <c r="BX35" s="242"/>
      <c r="BY35" s="242"/>
      <c r="BZ35" s="245"/>
      <c r="CA35" s="245"/>
      <c r="CB35" s="293">
        <v>1043.1600000000001</v>
      </c>
      <c r="CC35" s="246" t="s">
        <v>637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115708.88</v>
      </c>
      <c r="CK35" s="248">
        <v>115708.88</v>
      </c>
      <c r="CL35" s="248">
        <v>116752.04</v>
      </c>
      <c r="CM35" s="248">
        <v>0</v>
      </c>
    </row>
    <row r="36" spans="1:91" x14ac:dyDescent="0.25">
      <c r="A36" s="231" t="s">
        <v>705</v>
      </c>
      <c r="B36" s="232" t="s">
        <v>706</v>
      </c>
      <c r="C36" s="232" t="s">
        <v>683</v>
      </c>
      <c r="D36" s="233"/>
      <c r="E36" s="234">
        <v>149366.82999999999</v>
      </c>
      <c r="F36" s="235">
        <v>149366.82999999999</v>
      </c>
      <c r="G36" s="236"/>
      <c r="H36" s="237"/>
      <c r="I36" s="238">
        <v>149366.82999999999</v>
      </c>
      <c r="J36" s="239"/>
      <c r="K36" s="240"/>
      <c r="L36" s="8">
        <v>132138.74</v>
      </c>
      <c r="M36" s="241">
        <v>132138.74</v>
      </c>
      <c r="N36" s="71"/>
      <c r="O36" s="100"/>
      <c r="P36" s="9"/>
      <c r="Q36" s="9">
        <v>10000</v>
      </c>
      <c r="R36" s="9"/>
      <c r="S36" s="152">
        <v>46023</v>
      </c>
      <c r="T36" s="10"/>
      <c r="U36" s="23"/>
      <c r="V36" s="11"/>
      <c r="W36" s="11"/>
      <c r="X36" s="8">
        <v>132138.74</v>
      </c>
      <c r="Y36" s="9"/>
      <c r="Z36" s="70">
        <v>17228.09</v>
      </c>
      <c r="AA36" s="71"/>
      <c r="AB36" s="108"/>
      <c r="AC36" s="9">
        <v>9987.39</v>
      </c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132138.74</v>
      </c>
      <c r="AN36" s="9"/>
      <c r="AO36" s="9"/>
      <c r="AP36" s="10"/>
      <c r="AQ36" s="25"/>
      <c r="AR36" s="25"/>
      <c r="AS36" s="25"/>
      <c r="AT36" s="10"/>
      <c r="AU36" s="12">
        <v>149366.82999999999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149366.82999999999</v>
      </c>
      <c r="BF36" s="15">
        <v>132138.74</v>
      </c>
      <c r="BG36" s="15">
        <v>17228.09</v>
      </c>
      <c r="BH36" s="15">
        <v>149366.82999999999</v>
      </c>
      <c r="BI36" s="15">
        <v>132138.74</v>
      </c>
      <c r="BJ36" s="242">
        <v>0</v>
      </c>
      <c r="BK36" s="242">
        <v>9987.39</v>
      </c>
      <c r="BL36" s="242"/>
      <c r="BM36" s="242">
        <v>1</v>
      </c>
      <c r="BN36" s="242">
        <v>10000</v>
      </c>
      <c r="BO36" s="242">
        <v>0</v>
      </c>
      <c r="BP36" s="242"/>
      <c r="BQ36" s="242"/>
      <c r="BR36" s="242"/>
      <c r="BS36" s="242"/>
      <c r="BT36" s="296"/>
      <c r="BU36" s="296"/>
      <c r="BV36" s="296"/>
      <c r="BW36" s="296"/>
      <c r="BX36" s="242"/>
      <c r="BY36" s="242"/>
      <c r="BZ36" s="245"/>
      <c r="CA36" s="245"/>
      <c r="CB36" s="293">
        <v>17228.09</v>
      </c>
      <c r="CC36" s="246" t="s">
        <v>637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132138.74</v>
      </c>
      <c r="CK36" s="248">
        <v>132138.74</v>
      </c>
      <c r="CL36" s="248">
        <v>149366.82999999999</v>
      </c>
      <c r="CM36" s="248">
        <v>0</v>
      </c>
    </row>
    <row r="37" spans="1:91" x14ac:dyDescent="0.25">
      <c r="A37" s="231" t="s">
        <v>707</v>
      </c>
      <c r="B37" s="232" t="s">
        <v>708</v>
      </c>
      <c r="C37" s="232" t="s">
        <v>639</v>
      </c>
      <c r="D37" s="233"/>
      <c r="E37" s="234">
        <v>413636.54</v>
      </c>
      <c r="F37" s="235">
        <v>413636.54</v>
      </c>
      <c r="G37" s="236"/>
      <c r="H37" s="237"/>
      <c r="I37" s="238">
        <v>358674.83</v>
      </c>
      <c r="J37" s="239"/>
      <c r="K37" s="240"/>
      <c r="L37" s="8">
        <v>337485.68</v>
      </c>
      <c r="M37" s="241">
        <v>338674.83</v>
      </c>
      <c r="N37" s="71"/>
      <c r="O37" s="100"/>
      <c r="P37" s="9"/>
      <c r="Q37" s="9">
        <v>25000</v>
      </c>
      <c r="R37" s="9"/>
      <c r="S37" s="152">
        <v>46023</v>
      </c>
      <c r="T37" s="10"/>
      <c r="U37" s="23"/>
      <c r="V37" s="11"/>
      <c r="W37" s="11"/>
      <c r="X37" s="8">
        <v>337485.68</v>
      </c>
      <c r="Y37" s="9"/>
      <c r="Z37" s="70">
        <v>19929.78</v>
      </c>
      <c r="AA37" s="71"/>
      <c r="AB37" s="108"/>
      <c r="AC37" s="9">
        <v>0</v>
      </c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337485.68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358674.83</v>
      </c>
      <c r="BF37" s="15">
        <v>338674.83</v>
      </c>
      <c r="BG37" s="15">
        <v>19929.78</v>
      </c>
      <c r="BH37" s="15">
        <v>337485.68</v>
      </c>
      <c r="BI37" s="15">
        <v>337485.68</v>
      </c>
      <c r="BJ37" s="242">
        <v>0</v>
      </c>
      <c r="BK37" s="242">
        <v>0</v>
      </c>
      <c r="BL37" s="242"/>
      <c r="BM37" s="242">
        <v>1</v>
      </c>
      <c r="BN37" s="242">
        <v>25000</v>
      </c>
      <c r="BO37" s="242">
        <v>0</v>
      </c>
      <c r="BP37" s="242"/>
      <c r="BQ37" s="242"/>
      <c r="BR37" s="242"/>
      <c r="BS37" s="242"/>
      <c r="BT37" s="296"/>
      <c r="BU37" s="296"/>
      <c r="BV37" s="296"/>
      <c r="BW37" s="296"/>
      <c r="BX37" s="242"/>
      <c r="BY37" s="242"/>
      <c r="BZ37" s="245"/>
      <c r="CA37" s="245"/>
      <c r="CB37" s="293">
        <v>19929.78</v>
      </c>
      <c r="CC37" s="246" t="s">
        <v>637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337485.68</v>
      </c>
      <c r="CK37" s="248">
        <v>337485.68</v>
      </c>
      <c r="CL37" s="248">
        <v>0</v>
      </c>
      <c r="CM37" s="248">
        <v>0</v>
      </c>
    </row>
    <row r="38" spans="1:91" x14ac:dyDescent="0.25">
      <c r="A38" s="231" t="s">
        <v>709</v>
      </c>
      <c r="B38" s="232" t="s">
        <v>710</v>
      </c>
      <c r="C38" s="232" t="s">
        <v>672</v>
      </c>
      <c r="D38" s="233"/>
      <c r="E38" s="234">
        <v>1260000</v>
      </c>
      <c r="F38" s="235">
        <v>1260000</v>
      </c>
      <c r="G38" s="236"/>
      <c r="H38" s="237"/>
      <c r="I38" s="238">
        <v>1260000</v>
      </c>
      <c r="J38" s="239"/>
      <c r="K38" s="240"/>
      <c r="L38" s="8">
        <v>1132397.99</v>
      </c>
      <c r="M38" s="241">
        <v>1132398</v>
      </c>
      <c r="N38" s="71"/>
      <c r="O38" s="100"/>
      <c r="P38" s="9"/>
      <c r="Q38" s="9">
        <v>127602</v>
      </c>
      <c r="R38" s="9"/>
      <c r="S38" s="152">
        <v>46204</v>
      </c>
      <c r="T38" s="10"/>
      <c r="U38" s="23"/>
      <c r="V38" s="11"/>
      <c r="W38" s="11"/>
      <c r="X38" s="8">
        <v>7257.82</v>
      </c>
      <c r="Y38" s="9"/>
      <c r="Z38" s="70">
        <v>0</v>
      </c>
      <c r="AA38" s="71"/>
      <c r="AB38" s="108"/>
      <c r="AC38" s="9">
        <v>0</v>
      </c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7257.82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1260000</v>
      </c>
      <c r="BF38" s="15">
        <v>1132398</v>
      </c>
      <c r="BG38" s="242">
        <v>0</v>
      </c>
      <c r="BH38" s="15">
        <v>1260000</v>
      </c>
      <c r="BI38" s="15">
        <v>1132398</v>
      </c>
      <c r="BJ38" s="242">
        <v>0</v>
      </c>
      <c r="BK38" s="242">
        <v>0</v>
      </c>
      <c r="BL38" s="242"/>
      <c r="BM38" s="242">
        <v>1</v>
      </c>
      <c r="BN38" s="242">
        <v>127602</v>
      </c>
      <c r="BO38" s="242">
        <v>0</v>
      </c>
      <c r="BP38" s="242"/>
      <c r="BQ38" s="242"/>
      <c r="BR38" s="242"/>
      <c r="BS38" s="242"/>
      <c r="BT38" s="296"/>
      <c r="BU38" s="296"/>
      <c r="BV38" s="296"/>
      <c r="BW38" s="296"/>
      <c r="BX38" s="242"/>
      <c r="BY38" s="242"/>
      <c r="BZ38" s="245"/>
      <c r="CA38" s="245"/>
      <c r="CB38" s="245"/>
      <c r="CC38" s="246" t="s">
        <v>637</v>
      </c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7257.82</v>
      </c>
      <c r="CK38" s="248">
        <v>7257.82</v>
      </c>
      <c r="CL38" s="248">
        <v>0</v>
      </c>
      <c r="CM38" s="248">
        <v>0</v>
      </c>
    </row>
    <row r="39" spans="1:91" x14ac:dyDescent="0.25">
      <c r="A39" s="231" t="s">
        <v>711</v>
      </c>
      <c r="B39" s="232" t="s">
        <v>712</v>
      </c>
      <c r="C39" s="232" t="s">
        <v>641</v>
      </c>
      <c r="D39" s="233"/>
      <c r="E39" s="234">
        <v>48439</v>
      </c>
      <c r="F39" s="235">
        <v>48439</v>
      </c>
      <c r="G39" s="236"/>
      <c r="H39" s="237"/>
      <c r="I39" s="238">
        <v>48439</v>
      </c>
      <c r="J39" s="239"/>
      <c r="K39" s="240"/>
      <c r="L39" s="8">
        <v>40498.51</v>
      </c>
      <c r="M39" s="241">
        <v>42893</v>
      </c>
      <c r="N39" s="71"/>
      <c r="O39" s="100"/>
      <c r="P39" s="9"/>
      <c r="Q39" s="9"/>
      <c r="R39" s="9"/>
      <c r="S39" s="152">
        <v>46112</v>
      </c>
      <c r="T39" s="10"/>
      <c r="U39" s="23"/>
      <c r="V39" s="11"/>
      <c r="W39" s="11"/>
      <c r="X39" s="8">
        <v>2299.41</v>
      </c>
      <c r="Y39" s="9"/>
      <c r="Z39" s="70">
        <v>0</v>
      </c>
      <c r="AA39" s="71"/>
      <c r="AB39" s="108"/>
      <c r="AC39" s="9"/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2299.41</v>
      </c>
      <c r="AN39" s="9"/>
      <c r="AO39" s="9"/>
      <c r="AP39" s="10"/>
      <c r="AQ39" s="25"/>
      <c r="AR39" s="25"/>
      <c r="AS39" s="25"/>
      <c r="AT39" s="10"/>
      <c r="AU39" s="12">
        <v>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15">
        <v>48439</v>
      </c>
      <c r="BF39" s="15">
        <v>42893</v>
      </c>
      <c r="BG39" s="242">
        <v>0</v>
      </c>
      <c r="BH39" s="15">
        <v>48439</v>
      </c>
      <c r="BI39" s="15">
        <v>42893</v>
      </c>
      <c r="BJ39" s="242">
        <v>0</v>
      </c>
      <c r="BK39" s="242">
        <v>0</v>
      </c>
      <c r="BL39" s="242"/>
      <c r="BM39" s="242">
        <v>1</v>
      </c>
      <c r="BN39" s="242">
        <v>0</v>
      </c>
      <c r="BO39" s="242">
        <v>0</v>
      </c>
      <c r="BP39" s="242"/>
      <c r="BQ39" s="242"/>
      <c r="BR39" s="242"/>
      <c r="BS39" s="242"/>
      <c r="BT39" s="296"/>
      <c r="BU39" s="296"/>
      <c r="BV39" s="296"/>
      <c r="BW39" s="296"/>
      <c r="BX39" s="242"/>
      <c r="BY39" s="242"/>
      <c r="BZ39" s="245"/>
      <c r="CA39" s="245"/>
      <c r="CB39" s="245"/>
      <c r="CC39" s="246" t="s">
        <v>637</v>
      </c>
      <c r="CD39" s="242">
        <v>0</v>
      </c>
      <c r="CE39" s="242">
        <v>0</v>
      </c>
      <c r="CF39" s="242">
        <v>0</v>
      </c>
      <c r="CG39" s="242">
        <v>0</v>
      </c>
      <c r="CH39" s="242">
        <v>0</v>
      </c>
      <c r="CI39" s="247" t="s">
        <v>633</v>
      </c>
      <c r="CJ39" s="248">
        <v>2299.41</v>
      </c>
      <c r="CK39" s="248">
        <v>2299.41</v>
      </c>
      <c r="CL39" s="248">
        <v>0</v>
      </c>
      <c r="CM39" s="248">
        <v>0</v>
      </c>
    </row>
    <row r="40" spans="1:91" x14ac:dyDescent="0.25">
      <c r="A40" s="231" t="s">
        <v>713</v>
      </c>
      <c r="B40" s="232" t="s">
        <v>714</v>
      </c>
      <c r="C40" s="232" t="s">
        <v>640</v>
      </c>
      <c r="D40" s="233"/>
      <c r="E40" s="234">
        <v>27888</v>
      </c>
      <c r="F40" s="235">
        <v>27888</v>
      </c>
      <c r="G40" s="236"/>
      <c r="H40" s="237"/>
      <c r="I40" s="238">
        <v>15739</v>
      </c>
      <c r="J40" s="239"/>
      <c r="K40" s="240"/>
      <c r="L40" s="8">
        <v>15739</v>
      </c>
      <c r="M40" s="241">
        <v>15739</v>
      </c>
      <c r="N40" s="71"/>
      <c r="O40" s="100"/>
      <c r="P40" s="9"/>
      <c r="Q40" s="9">
        <v>10000</v>
      </c>
      <c r="R40" s="9"/>
      <c r="S40" s="152">
        <v>46054</v>
      </c>
      <c r="T40" s="10"/>
      <c r="U40" s="23"/>
      <c r="V40" s="11"/>
      <c r="W40" s="11"/>
      <c r="X40" s="8">
        <v>15739</v>
      </c>
      <c r="Y40" s="9"/>
      <c r="Z40" s="70">
        <v>0</v>
      </c>
      <c r="AA40" s="71"/>
      <c r="AB40" s="108"/>
      <c r="AC40" s="9">
        <v>0</v>
      </c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15739</v>
      </c>
      <c r="AN40" s="9"/>
      <c r="AO40" s="9"/>
      <c r="AP40" s="10"/>
      <c r="AQ40" s="25"/>
      <c r="AR40" s="25"/>
      <c r="AS40" s="25"/>
      <c r="AT40" s="10"/>
      <c r="AU40" s="12">
        <v>0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15">
        <v>15739</v>
      </c>
      <c r="BF40" s="15">
        <v>15739</v>
      </c>
      <c r="BG40" s="242">
        <v>0</v>
      </c>
      <c r="BH40" s="15">
        <v>15739</v>
      </c>
      <c r="BI40" s="15">
        <v>15739</v>
      </c>
      <c r="BJ40" s="242">
        <v>0</v>
      </c>
      <c r="BK40" s="242">
        <v>0</v>
      </c>
      <c r="BL40" s="242"/>
      <c r="BM40" s="242">
        <v>1</v>
      </c>
      <c r="BN40" s="242">
        <v>10000</v>
      </c>
      <c r="BO40" s="242">
        <v>0</v>
      </c>
      <c r="BP40" s="242"/>
      <c r="BQ40" s="242"/>
      <c r="BR40" s="242"/>
      <c r="BS40" s="242"/>
      <c r="BT40" s="296"/>
      <c r="BU40" s="296"/>
      <c r="BV40" s="296"/>
      <c r="BW40" s="296"/>
      <c r="BX40" s="242"/>
      <c r="BY40" s="242"/>
      <c r="BZ40" s="245"/>
      <c r="CA40" s="245"/>
      <c r="CB40" s="245"/>
      <c r="CC40" s="246" t="s">
        <v>637</v>
      </c>
      <c r="CD40" s="242">
        <v>0</v>
      </c>
      <c r="CE40" s="242">
        <v>0</v>
      </c>
      <c r="CF40" s="242">
        <v>0</v>
      </c>
      <c r="CG40" s="242">
        <v>0</v>
      </c>
      <c r="CH40" s="242">
        <v>0</v>
      </c>
      <c r="CI40" s="247" t="s">
        <v>633</v>
      </c>
      <c r="CJ40" s="248">
        <v>15739</v>
      </c>
      <c r="CK40" s="248">
        <v>15739</v>
      </c>
      <c r="CL40" s="248">
        <v>0</v>
      </c>
      <c r="CM40" s="248">
        <v>0</v>
      </c>
    </row>
    <row r="41" spans="1:91" x14ac:dyDescent="0.25">
      <c r="A41" s="231" t="s">
        <v>715</v>
      </c>
      <c r="B41" s="232" t="s">
        <v>716</v>
      </c>
      <c r="C41" s="232" t="s">
        <v>641</v>
      </c>
      <c r="D41" s="233"/>
      <c r="E41" s="234">
        <v>11055.99</v>
      </c>
      <c r="F41" s="235">
        <v>11055.99</v>
      </c>
      <c r="G41" s="236"/>
      <c r="H41" s="237"/>
      <c r="I41" s="238">
        <v>3703.18</v>
      </c>
      <c r="J41" s="239"/>
      <c r="K41" s="240"/>
      <c r="L41" s="8">
        <v>12400</v>
      </c>
      <c r="M41" s="241">
        <v>3703.18</v>
      </c>
      <c r="N41" s="71"/>
      <c r="O41" s="100"/>
      <c r="P41" s="9"/>
      <c r="Q41" s="9"/>
      <c r="R41" s="9"/>
      <c r="S41" s="152">
        <v>46081</v>
      </c>
      <c r="T41" s="10"/>
      <c r="U41" s="23"/>
      <c r="V41" s="11"/>
      <c r="W41" s="11"/>
      <c r="X41" s="8">
        <v>3703.18</v>
      </c>
      <c r="Y41" s="9"/>
      <c r="Z41" s="70">
        <v>0</v>
      </c>
      <c r="AA41" s="71"/>
      <c r="AB41" s="108"/>
      <c r="AC41" s="9"/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3703.18</v>
      </c>
      <c r="AN41" s="9"/>
      <c r="AO41" s="9"/>
      <c r="AP41" s="10"/>
      <c r="AQ41" s="25"/>
      <c r="AR41" s="25"/>
      <c r="AS41" s="25"/>
      <c r="AT41" s="10"/>
      <c r="AU41" s="12">
        <v>0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15">
        <v>3703.18</v>
      </c>
      <c r="BF41" s="15">
        <v>3703.18</v>
      </c>
      <c r="BG41" s="242">
        <v>0</v>
      </c>
      <c r="BH41" s="15">
        <v>3703.18</v>
      </c>
      <c r="BI41" s="15">
        <v>3703.18</v>
      </c>
      <c r="BJ41" s="242">
        <v>0</v>
      </c>
      <c r="BK41" s="242">
        <v>0</v>
      </c>
      <c r="BL41" s="242"/>
      <c r="BM41" s="242">
        <v>1</v>
      </c>
      <c r="BN41" s="242">
        <v>0</v>
      </c>
      <c r="BO41" s="242">
        <v>0</v>
      </c>
      <c r="BP41" s="242"/>
      <c r="BQ41" s="242"/>
      <c r="BR41" s="242"/>
      <c r="BS41" s="242"/>
      <c r="BT41" s="296"/>
      <c r="BU41" s="296"/>
      <c r="BV41" s="296"/>
      <c r="BW41" s="296"/>
      <c r="BX41" s="242"/>
      <c r="BY41" s="242"/>
      <c r="BZ41" s="245"/>
      <c r="CA41" s="245"/>
      <c r="CB41" s="245"/>
      <c r="CC41" s="246" t="s">
        <v>637</v>
      </c>
      <c r="CD41" s="242">
        <v>0</v>
      </c>
      <c r="CE41" s="242">
        <v>0</v>
      </c>
      <c r="CF41" s="242">
        <v>0</v>
      </c>
      <c r="CG41" s="242">
        <v>0</v>
      </c>
      <c r="CH41" s="242">
        <v>0</v>
      </c>
      <c r="CI41" s="247" t="s">
        <v>633</v>
      </c>
      <c r="CJ41" s="248">
        <v>3703.18</v>
      </c>
      <c r="CK41" s="248">
        <v>3703.18</v>
      </c>
      <c r="CL41" s="248">
        <v>0</v>
      </c>
      <c r="CM41" s="248">
        <v>0</v>
      </c>
    </row>
    <row r="42" spans="1:91" x14ac:dyDescent="0.25">
      <c r="A42" s="231"/>
      <c r="B42" s="120" t="s">
        <v>717</v>
      </c>
      <c r="C42" s="232"/>
      <c r="D42" s="233"/>
      <c r="E42" s="279">
        <f>SUM(E8:E41)</f>
        <v>112672189.31999999</v>
      </c>
      <c r="F42" s="268">
        <f>SUM(F8:F41)</f>
        <v>111869074.48000002</v>
      </c>
      <c r="G42" s="236"/>
      <c r="H42" s="237"/>
      <c r="I42" s="280">
        <f>SUM(I8:I41)</f>
        <v>107445536.59</v>
      </c>
      <c r="J42" s="239"/>
      <c r="K42" s="240"/>
      <c r="L42" s="272">
        <f>SUM(L8:L41)</f>
        <v>101792558.59000002</v>
      </c>
      <c r="M42" s="281">
        <f>SUM(M8:M41)</f>
        <v>98595644.99000001</v>
      </c>
      <c r="N42" s="71"/>
      <c r="O42" s="100"/>
      <c r="P42" s="270">
        <f>SUM(P8:P41)</f>
        <v>0</v>
      </c>
      <c r="Q42" s="270">
        <f>SUM(Q8:Q41)</f>
        <v>8734404</v>
      </c>
      <c r="R42" s="270">
        <f>SUM(R8:R41)</f>
        <v>0</v>
      </c>
      <c r="S42" s="152"/>
      <c r="T42" s="10"/>
      <c r="U42" s="23"/>
      <c r="V42" s="271">
        <f>SUM(V8:V41)</f>
        <v>0</v>
      </c>
      <c r="W42" s="271">
        <f>SUM(W8:W41)</f>
        <v>0</v>
      </c>
      <c r="X42" s="272">
        <f>SUM(X8:X41)</f>
        <v>46923257.49000001</v>
      </c>
      <c r="Y42" s="270">
        <f>SUM(Y8:Y41)</f>
        <v>0</v>
      </c>
      <c r="Z42" s="282">
        <f>SUM(Z8:Z41)</f>
        <v>4051564.7499999995</v>
      </c>
      <c r="AA42" s="71"/>
      <c r="AB42" s="108"/>
      <c r="AC42" s="270">
        <f>SUM(AC8:AC41)</f>
        <v>3166647.85</v>
      </c>
      <c r="AD42" s="270">
        <f>SUM(AD8:AD41)</f>
        <v>0</v>
      </c>
      <c r="AE42" s="10"/>
      <c r="AF42" s="24"/>
      <c r="AG42" s="271">
        <f>SUM(AG8:AG41)</f>
        <v>14705897.959999997</v>
      </c>
      <c r="AH42" s="272">
        <f>SUM(AH8:AH41)</f>
        <v>13793631.719999999</v>
      </c>
      <c r="AI42" s="270">
        <f>SUM(AI8:AI41)</f>
        <v>912266.24000000011</v>
      </c>
      <c r="AJ42" s="270">
        <f>SUM(AJ8:AJ41)</f>
        <v>912266.24000000011</v>
      </c>
      <c r="AK42" s="10"/>
      <c r="AL42" s="271">
        <f>SUM(AL8:AL41)</f>
        <v>0</v>
      </c>
      <c r="AM42" s="272">
        <f>SUM(AM8:AM41)</f>
        <v>33129625.77</v>
      </c>
      <c r="AN42" s="270">
        <f>SUM(AN8:AN41)</f>
        <v>0</v>
      </c>
      <c r="AO42" s="270">
        <f>SUM(AO8:AO41)</f>
        <v>0</v>
      </c>
      <c r="AP42" s="10"/>
      <c r="AQ42" s="283">
        <f>SUM(AQ8:AQ41)</f>
        <v>0</v>
      </c>
      <c r="AR42" s="283">
        <f>SUM(AR8:AR41)</f>
        <v>0</v>
      </c>
      <c r="AS42" s="283">
        <f>SUM(AS8:AS41)</f>
        <v>0</v>
      </c>
      <c r="AT42" s="10"/>
      <c r="AU42" s="284">
        <f>SUM(AU8:AU41)</f>
        <v>49934713.839999996</v>
      </c>
      <c r="AV42" s="284">
        <f>SUM(AV8:AV41)</f>
        <v>0</v>
      </c>
      <c r="AW42" s="284">
        <f>SUM(AW8:AW41)</f>
        <v>0</v>
      </c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6"/>
      <c r="BU42" s="296"/>
      <c r="BV42" s="296"/>
      <c r="BW42" s="296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6"/>
      <c r="BU43" s="296"/>
      <c r="BV43" s="296"/>
      <c r="BW43" s="296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120" t="s">
        <v>632</v>
      </c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6"/>
      <c r="BU44" s="296"/>
      <c r="BV44" s="296"/>
      <c r="BW44" s="296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 t="s">
        <v>718</v>
      </c>
      <c r="B45" s="251" t="s">
        <v>719</v>
      </c>
      <c r="C45" s="232" t="s">
        <v>641</v>
      </c>
      <c r="D45" s="233"/>
      <c r="E45" s="234">
        <v>55712110.25</v>
      </c>
      <c r="F45" s="235">
        <v>55712110.25</v>
      </c>
      <c r="G45" s="236"/>
      <c r="H45" s="237"/>
      <c r="I45" s="238">
        <v>55712110</v>
      </c>
      <c r="J45" s="239"/>
      <c r="K45" s="240"/>
      <c r="L45" s="8">
        <v>45289595.380000003</v>
      </c>
      <c r="M45" s="241">
        <v>45328892.68</v>
      </c>
      <c r="N45" s="71"/>
      <c r="O45" s="100"/>
      <c r="P45" s="9"/>
      <c r="Q45" s="9">
        <v>10375000</v>
      </c>
      <c r="R45" s="9"/>
      <c r="S45" s="152">
        <v>46022</v>
      </c>
      <c r="T45" s="10"/>
      <c r="U45" s="23"/>
      <c r="V45" s="11"/>
      <c r="W45" s="11"/>
      <c r="X45" s="8">
        <v>45328892.68</v>
      </c>
      <c r="Y45" s="9"/>
      <c r="Z45" s="70">
        <v>10383217.32</v>
      </c>
      <c r="AA45" s="71"/>
      <c r="AB45" s="108"/>
      <c r="AC45" s="9">
        <v>10372751.58</v>
      </c>
      <c r="AD45" s="9"/>
      <c r="AE45" s="10"/>
      <c r="AF45" s="24">
        <v>0.99978328495986313</v>
      </c>
      <c r="AG45" s="11">
        <v>55435812.869999997</v>
      </c>
      <c r="AH45" s="8">
        <v>45063061.289999999</v>
      </c>
      <c r="AI45" s="9">
        <v>10372751.58</v>
      </c>
      <c r="AJ45" s="9">
        <v>10372751.58</v>
      </c>
      <c r="AK45" s="10"/>
      <c r="AL45" s="11"/>
      <c r="AM45" s="8">
        <v>265831.39</v>
      </c>
      <c r="AN45" s="9"/>
      <c r="AO45" s="9"/>
      <c r="AP45" s="10"/>
      <c r="AQ45" s="25"/>
      <c r="AR45" s="25"/>
      <c r="AS45" s="25"/>
      <c r="AT45" s="10"/>
      <c r="AU45" s="12">
        <v>55712110</v>
      </c>
      <c r="AV45" s="12"/>
      <c r="AW45" s="12"/>
      <c r="AX45" s="242"/>
      <c r="AY45" s="243"/>
      <c r="AZ45" s="242"/>
      <c r="BA45" s="242"/>
      <c r="BB45" s="244"/>
      <c r="BC45" s="243" t="s">
        <v>630</v>
      </c>
      <c r="BD45" s="243" t="s">
        <v>630</v>
      </c>
      <c r="BE45" s="15">
        <v>55712110</v>
      </c>
      <c r="BF45" s="15">
        <v>45328892.68</v>
      </c>
      <c r="BG45" s="15">
        <v>10383217.32</v>
      </c>
      <c r="BH45" s="15">
        <v>55712110</v>
      </c>
      <c r="BI45" s="15">
        <v>45328892.68</v>
      </c>
      <c r="BJ45" s="242">
        <v>0</v>
      </c>
      <c r="BK45" s="242">
        <v>10372751.58</v>
      </c>
      <c r="BL45" s="242"/>
      <c r="BM45" s="242">
        <v>2</v>
      </c>
      <c r="BN45" s="242">
        <v>10375000</v>
      </c>
      <c r="BO45" s="242">
        <v>10375000</v>
      </c>
      <c r="BP45" s="242"/>
      <c r="BQ45" s="242"/>
      <c r="BR45" s="242"/>
      <c r="BS45" s="242"/>
      <c r="BT45" s="296"/>
      <c r="BU45" s="296"/>
      <c r="BV45" s="296"/>
      <c r="BW45" s="296"/>
      <c r="BX45" s="242"/>
      <c r="BY45" s="242"/>
      <c r="BZ45" s="245"/>
      <c r="CA45" s="245"/>
      <c r="CB45" s="293">
        <v>10383217.32</v>
      </c>
      <c r="CC45" s="246" t="s">
        <v>637</v>
      </c>
      <c r="CD45" s="242">
        <v>0</v>
      </c>
      <c r="CE45" s="242">
        <v>55700020.719999999</v>
      </c>
      <c r="CF45" s="242">
        <v>45072829.25</v>
      </c>
      <c r="CG45" s="242">
        <v>55700020.719999999</v>
      </c>
      <c r="CH45" s="242">
        <v>45072829.25</v>
      </c>
      <c r="CI45" s="247" t="s">
        <v>633</v>
      </c>
      <c r="CJ45" s="248">
        <v>45328892.68</v>
      </c>
      <c r="CK45" s="248">
        <v>265831.39</v>
      </c>
      <c r="CL45" s="248">
        <v>55712110</v>
      </c>
      <c r="CM45" s="248">
        <v>0</v>
      </c>
    </row>
    <row r="46" spans="1:91" x14ac:dyDescent="0.25">
      <c r="A46" s="231" t="s">
        <v>720</v>
      </c>
      <c r="B46" s="251" t="s">
        <v>721</v>
      </c>
      <c r="C46" s="232" t="s">
        <v>639</v>
      </c>
      <c r="D46" s="233"/>
      <c r="E46" s="234">
        <v>24157761.07</v>
      </c>
      <c r="F46" s="235">
        <v>24157761.07</v>
      </c>
      <c r="G46" s="236"/>
      <c r="H46" s="237"/>
      <c r="I46" s="238">
        <v>24160002.440000001</v>
      </c>
      <c r="J46" s="239"/>
      <c r="K46" s="240"/>
      <c r="L46" s="8">
        <v>43262631.57</v>
      </c>
      <c r="M46" s="241">
        <v>21018432.219999999</v>
      </c>
      <c r="N46" s="71"/>
      <c r="O46" s="100"/>
      <c r="P46" s="9"/>
      <c r="Q46" s="9">
        <v>3141570.2200000025</v>
      </c>
      <c r="R46" s="9"/>
      <c r="S46" s="152">
        <v>45717</v>
      </c>
      <c r="T46" s="10"/>
      <c r="U46" s="23"/>
      <c r="V46" s="11"/>
      <c r="W46" s="11"/>
      <c r="X46" s="8">
        <v>21018432.219999999</v>
      </c>
      <c r="Y46" s="9"/>
      <c r="Z46" s="70">
        <v>3141570.22</v>
      </c>
      <c r="AA46" s="71"/>
      <c r="AB46" s="108"/>
      <c r="AC46" s="9">
        <v>3141570.22</v>
      </c>
      <c r="AD46" s="9"/>
      <c r="AE46" s="10"/>
      <c r="AF46" s="24">
        <v>1</v>
      </c>
      <c r="AG46" s="11">
        <v>24122580.699999999</v>
      </c>
      <c r="AH46" s="8">
        <v>21046229.25</v>
      </c>
      <c r="AI46" s="9">
        <v>3076351.45</v>
      </c>
      <c r="AJ46" s="9">
        <v>3076351.45</v>
      </c>
      <c r="AK46" s="10"/>
      <c r="AL46" s="11"/>
      <c r="AM46" s="8">
        <v>-27797.03</v>
      </c>
      <c r="AN46" s="9"/>
      <c r="AO46" s="9"/>
      <c r="AP46" s="10"/>
      <c r="AQ46" s="25"/>
      <c r="AR46" s="25"/>
      <c r="AS46" s="25"/>
      <c r="AT46" s="10"/>
      <c r="AU46" s="12">
        <v>24160002.440000001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24160002.440000001</v>
      </c>
      <c r="BF46" s="15">
        <v>21018432.219999999</v>
      </c>
      <c r="BG46" s="15">
        <v>3141570.22</v>
      </c>
      <c r="BH46" s="15">
        <v>24160002.440000001</v>
      </c>
      <c r="BI46" s="15">
        <v>21018432.219999999</v>
      </c>
      <c r="BJ46" s="242">
        <v>0</v>
      </c>
      <c r="BK46" s="242">
        <v>3141570.22</v>
      </c>
      <c r="BL46" s="242"/>
      <c r="BM46" s="242">
        <v>2</v>
      </c>
      <c r="BN46" s="242">
        <v>3141570.2200000025</v>
      </c>
      <c r="BO46" s="242">
        <v>3104992.7200000025</v>
      </c>
      <c r="BP46" s="242"/>
      <c r="BQ46" s="242"/>
      <c r="BR46" s="242"/>
      <c r="BS46" s="242"/>
      <c r="BT46" s="296"/>
      <c r="BU46" s="296"/>
      <c r="BV46" s="296"/>
      <c r="BW46" s="296"/>
      <c r="BX46" s="242"/>
      <c r="BY46" s="242"/>
      <c r="BZ46" s="245"/>
      <c r="CA46" s="245"/>
      <c r="CB46" s="293">
        <v>3141570.22</v>
      </c>
      <c r="CC46" s="246" t="s">
        <v>637</v>
      </c>
      <c r="CD46" s="242">
        <v>0</v>
      </c>
      <c r="CE46" s="242">
        <v>24157761.07</v>
      </c>
      <c r="CF46" s="242">
        <v>21046229.25</v>
      </c>
      <c r="CG46" s="242">
        <v>24157761.07</v>
      </c>
      <c r="CH46" s="242">
        <v>21046229.25</v>
      </c>
      <c r="CI46" s="247" t="s">
        <v>633</v>
      </c>
      <c r="CJ46" s="248">
        <v>21018432.219999999</v>
      </c>
      <c r="CK46" s="248">
        <v>-27797.03</v>
      </c>
      <c r="CL46" s="248">
        <v>24160002.440000001</v>
      </c>
      <c r="CM46" s="248">
        <v>0</v>
      </c>
    </row>
    <row r="47" spans="1:91" x14ac:dyDescent="0.25">
      <c r="A47" s="231" t="s">
        <v>722</v>
      </c>
      <c r="B47" s="232" t="s">
        <v>723</v>
      </c>
      <c r="C47" s="232" t="s">
        <v>652</v>
      </c>
      <c r="D47" s="233"/>
      <c r="E47" s="234">
        <v>2472164.0499999998</v>
      </c>
      <c r="F47" s="235">
        <v>2472164.0499999998</v>
      </c>
      <c r="G47" s="236"/>
      <c r="H47" s="237"/>
      <c r="I47" s="238">
        <v>2472164.0499999998</v>
      </c>
      <c r="J47" s="239"/>
      <c r="K47" s="240"/>
      <c r="L47" s="8">
        <v>2282717.7000000002</v>
      </c>
      <c r="M47" s="241">
        <v>2286264.4300000002</v>
      </c>
      <c r="N47" s="239"/>
      <c r="O47" s="240"/>
      <c r="P47" s="9"/>
      <c r="Q47" s="9">
        <v>186096.34999999963</v>
      </c>
      <c r="R47" s="9"/>
      <c r="S47" s="152">
        <v>45925</v>
      </c>
      <c r="T47" s="10"/>
      <c r="U47" s="23"/>
      <c r="V47" s="11"/>
      <c r="W47" s="11"/>
      <c r="X47" s="8">
        <v>2286264.4300000002</v>
      </c>
      <c r="Y47" s="9"/>
      <c r="Z47" s="70">
        <v>185899.62</v>
      </c>
      <c r="AA47" s="71"/>
      <c r="AB47" s="108"/>
      <c r="AC47" s="9">
        <v>186096.35</v>
      </c>
      <c r="AD47" s="9"/>
      <c r="AE47" s="10"/>
      <c r="AF47" s="24">
        <v>0.93899835698214573</v>
      </c>
      <c r="AG47" s="11">
        <v>2195147.7999999998</v>
      </c>
      <c r="AH47" s="8">
        <v>2054298.05</v>
      </c>
      <c r="AI47" s="9">
        <v>140849.75</v>
      </c>
      <c r="AJ47" s="9">
        <v>140849.75</v>
      </c>
      <c r="AK47" s="10"/>
      <c r="AL47" s="11"/>
      <c r="AM47" s="8">
        <v>231966.38</v>
      </c>
      <c r="AN47" s="9"/>
      <c r="AO47" s="9"/>
      <c r="AP47" s="10"/>
      <c r="AQ47" s="25"/>
      <c r="AR47" s="25"/>
      <c r="AS47" s="25"/>
      <c r="AT47" s="10"/>
      <c r="AU47" s="12">
        <v>2472164.0499999998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2472164.0499999998</v>
      </c>
      <c r="BF47" s="15">
        <v>2286264.4300000002</v>
      </c>
      <c r="BG47" s="15">
        <v>185899.62</v>
      </c>
      <c r="BH47" s="15">
        <v>2472164.0499999998</v>
      </c>
      <c r="BI47" s="15">
        <v>2286264.4300000002</v>
      </c>
      <c r="BJ47" s="242">
        <v>0</v>
      </c>
      <c r="BK47" s="242">
        <v>186096.35</v>
      </c>
      <c r="BL47" s="242"/>
      <c r="BM47" s="242">
        <v>2</v>
      </c>
      <c r="BN47" s="242">
        <v>186096.34999999963</v>
      </c>
      <c r="BO47" s="242">
        <v>186096.34999999963</v>
      </c>
      <c r="BP47" s="242"/>
      <c r="BQ47" s="242"/>
      <c r="BR47" s="242"/>
      <c r="BS47" s="242"/>
      <c r="BT47" s="296"/>
      <c r="BU47" s="296"/>
      <c r="BV47" s="296"/>
      <c r="BW47" s="296"/>
      <c r="BX47" s="242"/>
      <c r="BY47" s="242"/>
      <c r="BZ47" s="245"/>
      <c r="CA47" s="245"/>
      <c r="CB47" s="293">
        <v>185899.62</v>
      </c>
      <c r="CC47" s="246" t="s">
        <v>637</v>
      </c>
      <c r="CD47" s="242">
        <v>0</v>
      </c>
      <c r="CE47" s="242">
        <v>2321357.1</v>
      </c>
      <c r="CF47" s="242">
        <v>2187754.6800000002</v>
      </c>
      <c r="CG47" s="242">
        <v>2321357.1</v>
      </c>
      <c r="CH47" s="242">
        <v>2187754.6800000002</v>
      </c>
      <c r="CI47" s="247" t="s">
        <v>633</v>
      </c>
      <c r="CJ47" s="248">
        <v>2286264.4300000002</v>
      </c>
      <c r="CK47" s="248">
        <v>231966.38</v>
      </c>
      <c r="CL47" s="248">
        <v>2472164.0499999998</v>
      </c>
      <c r="CM47" s="248">
        <v>0</v>
      </c>
    </row>
    <row r="48" spans="1:91" x14ac:dyDescent="0.25">
      <c r="A48" s="231" t="s">
        <v>724</v>
      </c>
      <c r="B48" s="232" t="s">
        <v>725</v>
      </c>
      <c r="C48" s="232" t="s">
        <v>652</v>
      </c>
      <c r="D48" s="233"/>
      <c r="E48" s="234">
        <v>1777852</v>
      </c>
      <c r="F48" s="235">
        <v>1777852</v>
      </c>
      <c r="G48" s="236"/>
      <c r="H48" s="237"/>
      <c r="I48" s="238">
        <v>1777852</v>
      </c>
      <c r="J48" s="239"/>
      <c r="K48" s="240"/>
      <c r="L48" s="8">
        <v>1708711.68</v>
      </c>
      <c r="M48" s="241">
        <v>1708475.32</v>
      </c>
      <c r="N48" s="71"/>
      <c r="O48" s="100"/>
      <c r="P48" s="9"/>
      <c r="Q48" s="9">
        <v>60000</v>
      </c>
      <c r="R48" s="9"/>
      <c r="S48" s="152">
        <v>46022</v>
      </c>
      <c r="T48" s="10"/>
      <c r="U48" s="23"/>
      <c r="V48" s="11"/>
      <c r="W48" s="11"/>
      <c r="X48" s="8">
        <v>1708475.32</v>
      </c>
      <c r="Y48" s="9"/>
      <c r="Z48" s="70">
        <v>69376.679999999993</v>
      </c>
      <c r="AA48" s="71"/>
      <c r="AB48" s="108"/>
      <c r="AC48" s="9">
        <v>60000</v>
      </c>
      <c r="AD48" s="9"/>
      <c r="AE48" s="10"/>
      <c r="AF48" s="24">
        <v>0.81407593265701017</v>
      </c>
      <c r="AG48" s="11">
        <v>1419724</v>
      </c>
      <c r="AH48" s="8">
        <v>1350527.55</v>
      </c>
      <c r="AI48" s="9">
        <v>69196.45</v>
      </c>
      <c r="AJ48" s="9">
        <v>69196.45</v>
      </c>
      <c r="AK48" s="10"/>
      <c r="AL48" s="11"/>
      <c r="AM48" s="8">
        <v>357947.77</v>
      </c>
      <c r="AN48" s="9"/>
      <c r="AO48" s="9"/>
      <c r="AP48" s="10"/>
      <c r="AQ48" s="25"/>
      <c r="AR48" s="25"/>
      <c r="AS48" s="25"/>
      <c r="AT48" s="10"/>
      <c r="AU48" s="12">
        <v>1777852</v>
      </c>
      <c r="AV48" s="12"/>
      <c r="AW48" s="12"/>
      <c r="AX48" s="242"/>
      <c r="AY48" s="243"/>
      <c r="AZ48" s="242"/>
      <c r="BA48" s="242"/>
      <c r="BB48" s="244"/>
      <c r="BC48" s="243" t="s">
        <v>630</v>
      </c>
      <c r="BD48" s="243" t="s">
        <v>630</v>
      </c>
      <c r="BE48" s="15">
        <v>1777852</v>
      </c>
      <c r="BF48" s="15">
        <v>1708475.32</v>
      </c>
      <c r="BG48" s="15">
        <v>69376.679999999993</v>
      </c>
      <c r="BH48" s="15">
        <v>1777852</v>
      </c>
      <c r="BI48" s="15">
        <v>1708475.32</v>
      </c>
      <c r="BJ48" s="242">
        <v>0</v>
      </c>
      <c r="BK48" s="242">
        <v>60000</v>
      </c>
      <c r="BL48" s="242"/>
      <c r="BM48" s="242">
        <v>2</v>
      </c>
      <c r="BN48" s="242">
        <v>60000</v>
      </c>
      <c r="BO48" s="242">
        <v>65000</v>
      </c>
      <c r="BP48" s="242"/>
      <c r="BQ48" s="242"/>
      <c r="BR48" s="242"/>
      <c r="BS48" s="242"/>
      <c r="BT48" s="296"/>
      <c r="BU48" s="296"/>
      <c r="BV48" s="296"/>
      <c r="BW48" s="296"/>
      <c r="BX48" s="242"/>
      <c r="BY48" s="242"/>
      <c r="BZ48" s="245"/>
      <c r="CA48" s="245"/>
      <c r="CB48" s="293">
        <v>69376.679999999993</v>
      </c>
      <c r="CC48" s="246" t="s">
        <v>637</v>
      </c>
      <c r="CD48" s="242">
        <v>0</v>
      </c>
      <c r="CE48" s="242">
        <v>1447304.87</v>
      </c>
      <c r="CF48" s="242">
        <v>1658970</v>
      </c>
      <c r="CG48" s="242">
        <v>1447304.87</v>
      </c>
      <c r="CH48" s="242">
        <v>1658970</v>
      </c>
      <c r="CI48" s="247" t="s">
        <v>633</v>
      </c>
      <c r="CJ48" s="248">
        <v>1708475.32</v>
      </c>
      <c r="CK48" s="248">
        <v>357947.77</v>
      </c>
      <c r="CL48" s="248">
        <v>1777852</v>
      </c>
      <c r="CM48" s="248">
        <v>0</v>
      </c>
    </row>
    <row r="49" spans="1:91" x14ac:dyDescent="0.25">
      <c r="A49" s="231" t="s">
        <v>726</v>
      </c>
      <c r="B49" s="232" t="s">
        <v>727</v>
      </c>
      <c r="C49" s="232" t="s">
        <v>652</v>
      </c>
      <c r="D49" s="233"/>
      <c r="E49" s="234">
        <v>223896.45</v>
      </c>
      <c r="F49" s="235">
        <v>223896.45</v>
      </c>
      <c r="G49" s="236"/>
      <c r="H49" s="237"/>
      <c r="I49" s="238">
        <v>223896.47</v>
      </c>
      <c r="J49" s="239"/>
      <c r="K49" s="240"/>
      <c r="L49" s="8">
        <v>220754.51</v>
      </c>
      <c r="M49" s="241">
        <v>220754.51</v>
      </c>
      <c r="N49" s="71"/>
      <c r="O49" s="100"/>
      <c r="P49" s="9"/>
      <c r="Q49" s="9">
        <v>3141.9599999999919</v>
      </c>
      <c r="R49" s="9"/>
      <c r="S49" s="152">
        <v>45869</v>
      </c>
      <c r="T49" s="10"/>
      <c r="U49" s="23"/>
      <c r="V49" s="11"/>
      <c r="W49" s="11"/>
      <c r="X49" s="8">
        <v>220754.51</v>
      </c>
      <c r="Y49" s="9"/>
      <c r="Z49" s="70">
        <v>3141.96</v>
      </c>
      <c r="AA49" s="71"/>
      <c r="AB49" s="108"/>
      <c r="AC49" s="9">
        <v>3141.96</v>
      </c>
      <c r="AD49" s="9"/>
      <c r="AE49" s="10"/>
      <c r="AF49" s="24">
        <v>0.90775937496231518</v>
      </c>
      <c r="AG49" s="11">
        <v>203244.51</v>
      </c>
      <c r="AH49" s="8">
        <v>203244.51</v>
      </c>
      <c r="AI49" s="9">
        <v>0</v>
      </c>
      <c r="AJ49" s="9">
        <v>0</v>
      </c>
      <c r="AK49" s="10"/>
      <c r="AL49" s="11"/>
      <c r="AM49" s="8">
        <v>17510</v>
      </c>
      <c r="AN49" s="9"/>
      <c r="AO49" s="9"/>
      <c r="AP49" s="10"/>
      <c r="AQ49" s="25"/>
      <c r="AR49" s="25"/>
      <c r="AS49" s="25"/>
      <c r="AT49" s="10"/>
      <c r="AU49" s="12">
        <v>223896.47</v>
      </c>
      <c r="AV49" s="12"/>
      <c r="AW49" s="12"/>
      <c r="AX49" s="242"/>
      <c r="AY49" s="243"/>
      <c r="AZ49" s="242"/>
      <c r="BA49" s="242"/>
      <c r="BB49" s="244"/>
      <c r="BC49" s="243" t="s">
        <v>630</v>
      </c>
      <c r="BD49" s="243" t="s">
        <v>630</v>
      </c>
      <c r="BE49" s="15">
        <v>223896.47</v>
      </c>
      <c r="BF49" s="15">
        <v>220754.51</v>
      </c>
      <c r="BG49" s="15">
        <v>3141.96</v>
      </c>
      <c r="BH49" s="15">
        <v>223896.47</v>
      </c>
      <c r="BI49" s="15">
        <v>220754.51</v>
      </c>
      <c r="BJ49" s="242">
        <v>0</v>
      </c>
      <c r="BK49" s="242">
        <v>3141.96</v>
      </c>
      <c r="BL49" s="242"/>
      <c r="BM49" s="242">
        <v>2</v>
      </c>
      <c r="BN49" s="242">
        <v>3141.9599999999919</v>
      </c>
      <c r="BO49" s="242">
        <v>3141.9599999999919</v>
      </c>
      <c r="BP49" s="242"/>
      <c r="BQ49" s="242"/>
      <c r="BR49" s="242"/>
      <c r="BS49" s="242"/>
      <c r="BT49" s="296"/>
      <c r="BU49" s="296"/>
      <c r="BV49" s="296"/>
      <c r="BW49" s="296"/>
      <c r="BX49" s="242"/>
      <c r="BY49" s="242"/>
      <c r="BZ49" s="245"/>
      <c r="CA49" s="245"/>
      <c r="CB49" s="293">
        <v>3141.96</v>
      </c>
      <c r="CC49" s="246" t="s">
        <v>637</v>
      </c>
      <c r="CD49" s="242">
        <v>0</v>
      </c>
      <c r="CE49" s="242">
        <v>203244.02</v>
      </c>
      <c r="CF49" s="242">
        <v>223896.9</v>
      </c>
      <c r="CG49" s="242">
        <v>203244.02</v>
      </c>
      <c r="CH49" s="242">
        <v>223896.9</v>
      </c>
      <c r="CI49" s="247" t="s">
        <v>633</v>
      </c>
      <c r="CJ49" s="248">
        <v>220754.51</v>
      </c>
      <c r="CK49" s="248">
        <v>17510</v>
      </c>
      <c r="CL49" s="248">
        <v>223896.47</v>
      </c>
      <c r="CM49" s="248">
        <v>0</v>
      </c>
    </row>
    <row r="50" spans="1:91" x14ac:dyDescent="0.25">
      <c r="A50" s="231" t="s">
        <v>728</v>
      </c>
      <c r="B50" s="232" t="s">
        <v>729</v>
      </c>
      <c r="C50" s="232" t="s">
        <v>683</v>
      </c>
      <c r="D50" s="233"/>
      <c r="E50" s="234">
        <v>3216240.01</v>
      </c>
      <c r="F50" s="235">
        <v>3216240.01</v>
      </c>
      <c r="G50" s="236"/>
      <c r="H50" s="237"/>
      <c r="I50" s="238">
        <v>3216240.01</v>
      </c>
      <c r="J50" s="239"/>
      <c r="K50" s="240"/>
      <c r="L50" s="8">
        <v>3153374.23</v>
      </c>
      <c r="M50" s="241">
        <v>3153237.4</v>
      </c>
      <c r="N50" s="71"/>
      <c r="O50" s="100"/>
      <c r="P50" s="9"/>
      <c r="Q50" s="9">
        <v>63002.60999999987</v>
      </c>
      <c r="R50" s="9"/>
      <c r="S50" s="152">
        <v>45870</v>
      </c>
      <c r="T50" s="10"/>
      <c r="U50" s="23"/>
      <c r="V50" s="11"/>
      <c r="W50" s="11"/>
      <c r="X50" s="8">
        <v>3153237.4</v>
      </c>
      <c r="Y50" s="9"/>
      <c r="Z50" s="70">
        <v>63002.61</v>
      </c>
      <c r="AA50" s="71"/>
      <c r="AB50" s="108"/>
      <c r="AC50" s="9">
        <v>63002.61</v>
      </c>
      <c r="AD50" s="9"/>
      <c r="AE50" s="10"/>
      <c r="AF50" s="24">
        <v>0.85565869160904007</v>
      </c>
      <c r="AG50" s="11">
        <v>2739167.5</v>
      </c>
      <c r="AH50" s="8">
        <v>2754167.5</v>
      </c>
      <c r="AI50" s="9">
        <v>-15000</v>
      </c>
      <c r="AJ50" s="9">
        <v>-15000</v>
      </c>
      <c r="AK50" s="10"/>
      <c r="AL50" s="11"/>
      <c r="AM50" s="8">
        <v>399069.9</v>
      </c>
      <c r="AN50" s="9"/>
      <c r="AO50" s="9"/>
      <c r="AP50" s="10"/>
      <c r="AQ50" s="25"/>
      <c r="AR50" s="25"/>
      <c r="AS50" s="25"/>
      <c r="AT50" s="10"/>
      <c r="AU50" s="12">
        <v>3216240.01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3216240.01</v>
      </c>
      <c r="BF50" s="15">
        <v>3153237.4</v>
      </c>
      <c r="BG50" s="15">
        <v>63002.61</v>
      </c>
      <c r="BH50" s="15">
        <v>3216240.01</v>
      </c>
      <c r="BI50" s="15">
        <v>3153237.4</v>
      </c>
      <c r="BJ50" s="242">
        <v>0</v>
      </c>
      <c r="BK50" s="242">
        <v>63002.61</v>
      </c>
      <c r="BL50" s="242"/>
      <c r="BM50" s="242">
        <v>2</v>
      </c>
      <c r="BN50" s="242">
        <v>63002.60999999987</v>
      </c>
      <c r="BO50" s="242">
        <v>62865.219999999739</v>
      </c>
      <c r="BP50" s="242"/>
      <c r="BQ50" s="242"/>
      <c r="BR50" s="242"/>
      <c r="BS50" s="242"/>
      <c r="BT50" s="296"/>
      <c r="BU50" s="296"/>
      <c r="BV50" s="296"/>
      <c r="BW50" s="296"/>
      <c r="BX50" s="242"/>
      <c r="BY50" s="242"/>
      <c r="BZ50" s="245"/>
      <c r="CA50" s="245"/>
      <c r="CB50" s="293">
        <v>63002.61</v>
      </c>
      <c r="CC50" s="246" t="s">
        <v>637</v>
      </c>
      <c r="CD50" s="242">
        <v>0</v>
      </c>
      <c r="CE50" s="242">
        <v>2752001.49</v>
      </c>
      <c r="CF50" s="242">
        <v>3218768.8</v>
      </c>
      <c r="CG50" s="242">
        <v>2752001.49</v>
      </c>
      <c r="CH50" s="242">
        <v>3218768.8</v>
      </c>
      <c r="CI50" s="247" t="s">
        <v>633</v>
      </c>
      <c r="CJ50" s="248">
        <v>3153237.4</v>
      </c>
      <c r="CK50" s="248">
        <v>399069.9</v>
      </c>
      <c r="CL50" s="248">
        <v>3216240.01</v>
      </c>
      <c r="CM50" s="248">
        <v>0</v>
      </c>
    </row>
    <row r="51" spans="1:91" x14ac:dyDescent="0.25">
      <c r="A51" s="231" t="s">
        <v>730</v>
      </c>
      <c r="B51" s="232" t="s">
        <v>731</v>
      </c>
      <c r="C51" s="232" t="s">
        <v>641</v>
      </c>
      <c r="D51" s="233"/>
      <c r="E51" s="234">
        <v>44560</v>
      </c>
      <c r="F51" s="235">
        <v>44560</v>
      </c>
      <c r="G51" s="236"/>
      <c r="H51" s="237"/>
      <c r="I51" s="238">
        <v>44560</v>
      </c>
      <c r="J51" s="239"/>
      <c r="K51" s="240"/>
      <c r="L51" s="8">
        <v>25097.25</v>
      </c>
      <c r="M51" s="241">
        <v>25097.25</v>
      </c>
      <c r="N51" s="71"/>
      <c r="O51" s="100"/>
      <c r="P51" s="9"/>
      <c r="Q51" s="9">
        <v>19462.75</v>
      </c>
      <c r="R51" s="9"/>
      <c r="S51" s="152">
        <v>45870</v>
      </c>
      <c r="T51" s="10"/>
      <c r="U51" s="23"/>
      <c r="V51" s="11"/>
      <c r="W51" s="11"/>
      <c r="X51" s="8">
        <v>25097.25</v>
      </c>
      <c r="Y51" s="9"/>
      <c r="Z51" s="70">
        <v>19462.75</v>
      </c>
      <c r="AA51" s="71"/>
      <c r="AB51" s="108"/>
      <c r="AC51" s="9">
        <v>19462.75</v>
      </c>
      <c r="AD51" s="9"/>
      <c r="AE51" s="10"/>
      <c r="AF51" s="24">
        <v>1</v>
      </c>
      <c r="AG51" s="11">
        <v>14176</v>
      </c>
      <c r="AH51" s="8">
        <v>13506.19</v>
      </c>
      <c r="AI51" s="9">
        <v>669.81</v>
      </c>
      <c r="AJ51" s="9">
        <v>669.81</v>
      </c>
      <c r="AK51" s="10"/>
      <c r="AL51" s="11"/>
      <c r="AM51" s="8">
        <v>11591.06</v>
      </c>
      <c r="AN51" s="9"/>
      <c r="AO51" s="9"/>
      <c r="AP51" s="10"/>
      <c r="AQ51" s="25"/>
      <c r="AR51" s="25"/>
      <c r="AS51" s="25"/>
      <c r="AT51" s="10"/>
      <c r="AU51" s="12">
        <v>44560</v>
      </c>
      <c r="AV51" s="12"/>
      <c r="AW51" s="12"/>
      <c r="AX51" s="242"/>
      <c r="AY51" s="243"/>
      <c r="AZ51" s="242"/>
      <c r="BA51" s="242"/>
      <c r="BB51" s="244"/>
      <c r="BC51" s="243" t="s">
        <v>630</v>
      </c>
      <c r="BD51" s="243" t="s">
        <v>630</v>
      </c>
      <c r="BE51" s="15">
        <v>44560</v>
      </c>
      <c r="BF51" s="15">
        <v>25097.25</v>
      </c>
      <c r="BG51" s="15">
        <v>19462.75</v>
      </c>
      <c r="BH51" s="15">
        <v>44560</v>
      </c>
      <c r="BI51" s="15">
        <v>25097.25</v>
      </c>
      <c r="BJ51" s="242">
        <v>0</v>
      </c>
      <c r="BK51" s="242">
        <v>19462.75</v>
      </c>
      <c r="BL51" s="242"/>
      <c r="BM51" s="242">
        <v>2</v>
      </c>
      <c r="BN51" s="242">
        <v>19462.75</v>
      </c>
      <c r="BO51" s="242">
        <v>19462.75</v>
      </c>
      <c r="BP51" s="242"/>
      <c r="BQ51" s="242"/>
      <c r="BR51" s="242"/>
      <c r="BS51" s="242"/>
      <c r="BT51" s="296"/>
      <c r="BU51" s="296"/>
      <c r="BV51" s="296"/>
      <c r="BW51" s="296"/>
      <c r="BX51" s="242"/>
      <c r="BY51" s="242"/>
      <c r="BZ51" s="245"/>
      <c r="CA51" s="245"/>
      <c r="CB51" s="293">
        <v>19462.75</v>
      </c>
      <c r="CC51" s="246" t="s">
        <v>637</v>
      </c>
      <c r="CD51" s="242">
        <v>0</v>
      </c>
      <c r="CE51" s="242">
        <v>44560</v>
      </c>
      <c r="CF51" s="242">
        <v>13506.19</v>
      </c>
      <c r="CG51" s="242">
        <v>44560</v>
      </c>
      <c r="CH51" s="242">
        <v>13506.19</v>
      </c>
      <c r="CI51" s="247" t="s">
        <v>633</v>
      </c>
      <c r="CJ51" s="248">
        <v>25097.25</v>
      </c>
      <c r="CK51" s="248">
        <v>11591.06</v>
      </c>
      <c r="CL51" s="248">
        <v>44560</v>
      </c>
      <c r="CM51" s="248">
        <v>0</v>
      </c>
    </row>
    <row r="52" spans="1:91" x14ac:dyDescent="0.25">
      <c r="A52" s="231" t="s">
        <v>732</v>
      </c>
      <c r="B52" s="232" t="s">
        <v>733</v>
      </c>
      <c r="C52" s="232" t="s">
        <v>655</v>
      </c>
      <c r="D52" s="233"/>
      <c r="E52" s="234">
        <v>0</v>
      </c>
      <c r="F52" s="235">
        <v>0</v>
      </c>
      <c r="G52" s="236"/>
      <c r="H52" s="237"/>
      <c r="I52" s="238">
        <v>4300</v>
      </c>
      <c r="J52" s="239"/>
      <c r="K52" s="240"/>
      <c r="L52" s="8">
        <v>1313.45</v>
      </c>
      <c r="M52" s="241">
        <v>1313.45</v>
      </c>
      <c r="N52" s="71"/>
      <c r="O52" s="100"/>
      <c r="P52" s="9"/>
      <c r="Q52" s="9">
        <v>2986.55</v>
      </c>
      <c r="R52" s="9"/>
      <c r="S52" s="152">
        <v>45747</v>
      </c>
      <c r="T52" s="10"/>
      <c r="U52" s="23"/>
      <c r="V52" s="11"/>
      <c r="W52" s="11"/>
      <c r="X52" s="8">
        <v>1313.45</v>
      </c>
      <c r="Y52" s="9"/>
      <c r="Z52" s="70">
        <v>2986.55</v>
      </c>
      <c r="AA52" s="71"/>
      <c r="AB52" s="108"/>
      <c r="AC52" s="9">
        <v>2986.55</v>
      </c>
      <c r="AD52" s="9"/>
      <c r="AE52" s="10"/>
      <c r="AF52" s="24">
        <v>1</v>
      </c>
      <c r="AG52" s="11">
        <v>4300</v>
      </c>
      <c r="AH52" s="8">
        <v>1313.45</v>
      </c>
      <c r="AI52" s="9">
        <v>2986.55</v>
      </c>
      <c r="AJ52" s="9">
        <v>2986.55</v>
      </c>
      <c r="AK52" s="10"/>
      <c r="AL52" s="11"/>
      <c r="AM52" s="8">
        <v>0</v>
      </c>
      <c r="AN52" s="9"/>
      <c r="AO52" s="9"/>
      <c r="AP52" s="10"/>
      <c r="AQ52" s="25"/>
      <c r="AR52" s="25"/>
      <c r="AS52" s="25"/>
      <c r="AT52" s="10"/>
      <c r="AU52" s="12">
        <v>4300</v>
      </c>
      <c r="AV52" s="12"/>
      <c r="AW52" s="12"/>
      <c r="AX52" s="242"/>
      <c r="AY52" s="243"/>
      <c r="AZ52" s="242"/>
      <c r="BA52" s="242"/>
      <c r="BB52" s="244"/>
      <c r="BC52" s="243" t="s">
        <v>630</v>
      </c>
      <c r="BD52" s="243" t="s">
        <v>630</v>
      </c>
      <c r="BE52" s="15">
        <v>4300</v>
      </c>
      <c r="BF52" s="15">
        <v>1313.45</v>
      </c>
      <c r="BG52" s="15">
        <v>2986.55</v>
      </c>
      <c r="BH52" s="15">
        <v>4300</v>
      </c>
      <c r="BI52" s="15">
        <v>1313.45</v>
      </c>
      <c r="BJ52" s="242">
        <v>0</v>
      </c>
      <c r="BK52" s="242">
        <v>2986.55</v>
      </c>
      <c r="BL52" s="242"/>
      <c r="BM52" s="242">
        <v>2</v>
      </c>
      <c r="BN52" s="242">
        <v>2986.55</v>
      </c>
      <c r="BO52" s="242">
        <v>2986.55</v>
      </c>
      <c r="BP52" s="242"/>
      <c r="BQ52" s="242"/>
      <c r="BR52" s="242"/>
      <c r="BS52" s="242"/>
      <c r="BT52" s="296"/>
      <c r="BU52" s="296"/>
      <c r="BV52" s="296"/>
      <c r="BW52" s="296"/>
      <c r="BX52" s="242"/>
      <c r="BY52" s="242"/>
      <c r="BZ52" s="245"/>
      <c r="CA52" s="245"/>
      <c r="CB52" s="293">
        <v>2986.55</v>
      </c>
      <c r="CC52" s="246" t="s">
        <v>637</v>
      </c>
      <c r="CD52" s="242">
        <v>0</v>
      </c>
      <c r="CE52" s="242">
        <v>0</v>
      </c>
      <c r="CF52" s="242">
        <v>1313.45</v>
      </c>
      <c r="CG52" s="242">
        <v>0</v>
      </c>
      <c r="CH52" s="242">
        <v>1313.45</v>
      </c>
      <c r="CI52" s="247" t="s">
        <v>633</v>
      </c>
      <c r="CJ52" s="248">
        <v>1313.45</v>
      </c>
      <c r="CK52" s="248">
        <v>0</v>
      </c>
      <c r="CL52" s="248">
        <v>4300</v>
      </c>
      <c r="CM52" s="248">
        <v>0</v>
      </c>
    </row>
    <row r="53" spans="1:91" x14ac:dyDescent="0.25">
      <c r="A53" s="231" t="s">
        <v>734</v>
      </c>
      <c r="B53" s="232" t="s">
        <v>735</v>
      </c>
      <c r="C53" s="232" t="s">
        <v>639</v>
      </c>
      <c r="D53" s="233"/>
      <c r="E53" s="234">
        <v>3968668.9</v>
      </c>
      <c r="F53" s="235">
        <v>3968668.9</v>
      </c>
      <c r="G53" s="236"/>
      <c r="H53" s="237"/>
      <c r="I53" s="238">
        <v>3968668.9</v>
      </c>
      <c r="J53" s="239"/>
      <c r="K53" s="240"/>
      <c r="L53" s="8">
        <v>3792778.91</v>
      </c>
      <c r="M53" s="241">
        <v>3790858.34</v>
      </c>
      <c r="N53" s="71"/>
      <c r="O53" s="100"/>
      <c r="P53" s="9"/>
      <c r="Q53" s="9">
        <v>165000</v>
      </c>
      <c r="R53" s="9"/>
      <c r="S53" s="152">
        <v>46016</v>
      </c>
      <c r="T53" s="10"/>
      <c r="U53" s="23"/>
      <c r="V53" s="11"/>
      <c r="W53" s="11"/>
      <c r="X53" s="8">
        <v>3790858.34</v>
      </c>
      <c r="Y53" s="9"/>
      <c r="Z53" s="70">
        <v>177810.56</v>
      </c>
      <c r="AA53" s="71"/>
      <c r="AB53" s="108"/>
      <c r="AC53" s="9">
        <v>159422.18</v>
      </c>
      <c r="AD53" s="9"/>
      <c r="AE53" s="10"/>
      <c r="AF53" s="24">
        <v>0.52414536710090509</v>
      </c>
      <c r="AG53" s="11">
        <v>2004252.5899999999</v>
      </c>
      <c r="AH53" s="8">
        <v>1941399.17</v>
      </c>
      <c r="AI53" s="9">
        <v>62853.42</v>
      </c>
      <c r="AJ53" s="9">
        <v>62853.42</v>
      </c>
      <c r="AK53" s="10"/>
      <c r="AL53" s="11"/>
      <c r="AM53" s="8">
        <v>1849459.17</v>
      </c>
      <c r="AN53" s="9"/>
      <c r="AO53" s="9"/>
      <c r="AP53" s="10"/>
      <c r="AQ53" s="25"/>
      <c r="AR53" s="25"/>
      <c r="AS53" s="25"/>
      <c r="AT53" s="10"/>
      <c r="AU53" s="12">
        <v>3968668.9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3968668.9</v>
      </c>
      <c r="BF53" s="15">
        <v>3790858.34</v>
      </c>
      <c r="BG53" s="15">
        <v>177810.56</v>
      </c>
      <c r="BH53" s="15">
        <v>3968668.9</v>
      </c>
      <c r="BI53" s="15">
        <v>3790858.34</v>
      </c>
      <c r="BJ53" s="242">
        <v>0</v>
      </c>
      <c r="BK53" s="242">
        <v>159422.18</v>
      </c>
      <c r="BL53" s="242"/>
      <c r="BM53" s="242">
        <v>2</v>
      </c>
      <c r="BN53" s="242">
        <v>165000</v>
      </c>
      <c r="BO53" s="242">
        <v>155000</v>
      </c>
      <c r="BP53" s="242"/>
      <c r="BQ53" s="242"/>
      <c r="BR53" s="242"/>
      <c r="BS53" s="242"/>
      <c r="BT53" s="296"/>
      <c r="BU53" s="296"/>
      <c r="BV53" s="296"/>
      <c r="BW53" s="296"/>
      <c r="BX53" s="242"/>
      <c r="BY53" s="242"/>
      <c r="BZ53" s="245"/>
      <c r="CA53" s="245"/>
      <c r="CB53" s="293">
        <v>177810.56</v>
      </c>
      <c r="CC53" s="246" t="s">
        <v>637</v>
      </c>
      <c r="CD53" s="242">
        <v>0</v>
      </c>
      <c r="CE53" s="242">
        <v>2080157.96</v>
      </c>
      <c r="CF53" s="242">
        <v>3703932.71</v>
      </c>
      <c r="CG53" s="242">
        <v>2080157.96</v>
      </c>
      <c r="CH53" s="242">
        <v>3703932.71</v>
      </c>
      <c r="CI53" s="247" t="s">
        <v>633</v>
      </c>
      <c r="CJ53" s="248">
        <v>3790858.34</v>
      </c>
      <c r="CK53" s="248">
        <v>1849459.17</v>
      </c>
      <c r="CL53" s="248">
        <v>3968668.9</v>
      </c>
      <c r="CM53" s="248">
        <v>0</v>
      </c>
    </row>
    <row r="54" spans="1:91" x14ac:dyDescent="0.25">
      <c r="A54" s="231" t="s">
        <v>736</v>
      </c>
      <c r="B54" s="232" t="s">
        <v>737</v>
      </c>
      <c r="C54" s="232" t="s">
        <v>652</v>
      </c>
      <c r="D54" s="233"/>
      <c r="E54" s="234">
        <v>110661.47</v>
      </c>
      <c r="F54" s="235">
        <v>110661.47</v>
      </c>
      <c r="G54" s="236"/>
      <c r="H54" s="237"/>
      <c r="I54" s="238">
        <v>110661.47</v>
      </c>
      <c r="J54" s="239"/>
      <c r="K54" s="240"/>
      <c r="L54" s="8">
        <v>94483.21</v>
      </c>
      <c r="M54" s="241">
        <v>94483.21</v>
      </c>
      <c r="N54" s="71"/>
      <c r="O54" s="100"/>
      <c r="P54" s="9"/>
      <c r="Q54" s="9">
        <v>16178.259999999995</v>
      </c>
      <c r="R54" s="9"/>
      <c r="S54" s="152">
        <v>45838</v>
      </c>
      <c r="T54" s="10"/>
      <c r="U54" s="23"/>
      <c r="V54" s="11"/>
      <c r="W54" s="11"/>
      <c r="X54" s="8">
        <v>94483.21</v>
      </c>
      <c r="Y54" s="9"/>
      <c r="Z54" s="70">
        <v>16178.26</v>
      </c>
      <c r="AA54" s="71"/>
      <c r="AB54" s="108"/>
      <c r="AC54" s="9">
        <v>16178.26</v>
      </c>
      <c r="AD54" s="9"/>
      <c r="AE54" s="10"/>
      <c r="AF54" s="24">
        <v>1</v>
      </c>
      <c r="AG54" s="11">
        <v>85064.63</v>
      </c>
      <c r="AH54" s="8">
        <v>85064.63</v>
      </c>
      <c r="AI54" s="9">
        <v>0</v>
      </c>
      <c r="AJ54" s="9">
        <v>0</v>
      </c>
      <c r="AK54" s="10"/>
      <c r="AL54" s="11"/>
      <c r="AM54" s="8">
        <v>9418.58</v>
      </c>
      <c r="AN54" s="9"/>
      <c r="AO54" s="9"/>
      <c r="AP54" s="10"/>
      <c r="AQ54" s="25"/>
      <c r="AR54" s="25"/>
      <c r="AS54" s="25"/>
      <c r="AT54" s="10"/>
      <c r="AU54" s="12">
        <v>110661.47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110661.47</v>
      </c>
      <c r="BF54" s="15">
        <v>94483.21</v>
      </c>
      <c r="BG54" s="15">
        <v>16178.26</v>
      </c>
      <c r="BH54" s="15">
        <v>110661.47</v>
      </c>
      <c r="BI54" s="15">
        <v>94483.21</v>
      </c>
      <c r="BJ54" s="242">
        <v>0</v>
      </c>
      <c r="BK54" s="242">
        <v>16178.26</v>
      </c>
      <c r="BL54" s="242"/>
      <c r="BM54" s="242">
        <v>2</v>
      </c>
      <c r="BN54" s="242">
        <v>16178.259999999995</v>
      </c>
      <c r="BO54" s="242">
        <v>16178.259999999995</v>
      </c>
      <c r="BP54" s="242"/>
      <c r="BQ54" s="242"/>
      <c r="BR54" s="242"/>
      <c r="BS54" s="242"/>
      <c r="BT54" s="296"/>
      <c r="BU54" s="296"/>
      <c r="BV54" s="296"/>
      <c r="BW54" s="296"/>
      <c r="BX54" s="242"/>
      <c r="BY54" s="242"/>
      <c r="BZ54" s="245"/>
      <c r="CA54" s="245"/>
      <c r="CB54" s="293">
        <v>16178.26</v>
      </c>
      <c r="CC54" s="246" t="s">
        <v>637</v>
      </c>
      <c r="CD54" s="242">
        <v>0</v>
      </c>
      <c r="CE54" s="242">
        <v>110661.47</v>
      </c>
      <c r="CF54" s="242">
        <v>85064.63</v>
      </c>
      <c r="CG54" s="242">
        <v>110661.47</v>
      </c>
      <c r="CH54" s="242">
        <v>85064.63</v>
      </c>
      <c r="CI54" s="247" t="s">
        <v>633</v>
      </c>
      <c r="CJ54" s="248">
        <v>94483.21</v>
      </c>
      <c r="CK54" s="248">
        <v>9418.58</v>
      </c>
      <c r="CL54" s="248">
        <v>110661.47</v>
      </c>
      <c r="CM54" s="248">
        <v>0</v>
      </c>
    </row>
    <row r="55" spans="1:91" x14ac:dyDescent="0.25">
      <c r="A55" s="231" t="s">
        <v>738</v>
      </c>
      <c r="B55" s="232" t="s">
        <v>739</v>
      </c>
      <c r="C55" s="232" t="s">
        <v>652</v>
      </c>
      <c r="D55" s="233"/>
      <c r="E55" s="234">
        <v>18201.12</v>
      </c>
      <c r="F55" s="235">
        <v>18201.12</v>
      </c>
      <c r="G55" s="236"/>
      <c r="H55" s="237"/>
      <c r="I55" s="238">
        <v>18201.12</v>
      </c>
      <c r="J55" s="239"/>
      <c r="K55" s="240"/>
      <c r="L55" s="8">
        <v>16466.72</v>
      </c>
      <c r="M55" s="241">
        <v>16466.72</v>
      </c>
      <c r="N55" s="71"/>
      <c r="O55" s="100"/>
      <c r="P55" s="9"/>
      <c r="Q55" s="9">
        <v>1734.3999999999978</v>
      </c>
      <c r="R55" s="9"/>
      <c r="S55" s="152">
        <v>45961</v>
      </c>
      <c r="T55" s="10"/>
      <c r="U55" s="23"/>
      <c r="V55" s="11"/>
      <c r="W55" s="11"/>
      <c r="X55" s="8">
        <v>16466.72</v>
      </c>
      <c r="Y55" s="9"/>
      <c r="Z55" s="70">
        <v>1734.4</v>
      </c>
      <c r="AA55" s="71"/>
      <c r="AB55" s="108"/>
      <c r="AC55" s="9">
        <v>1734.4</v>
      </c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16466.72</v>
      </c>
      <c r="AN55" s="9"/>
      <c r="AO55" s="9"/>
      <c r="AP55" s="10"/>
      <c r="AQ55" s="25"/>
      <c r="AR55" s="25"/>
      <c r="AS55" s="25"/>
      <c r="AT55" s="10"/>
      <c r="AU55" s="12">
        <v>18201.12</v>
      </c>
      <c r="AV55" s="12"/>
      <c r="AW55" s="12"/>
      <c r="AX55" s="242"/>
      <c r="AY55" s="243"/>
      <c r="AZ55" s="242"/>
      <c r="BA55" s="242"/>
      <c r="BB55" s="244"/>
      <c r="BC55" s="243" t="s">
        <v>630</v>
      </c>
      <c r="BD55" s="243" t="s">
        <v>630</v>
      </c>
      <c r="BE55" s="15">
        <v>18201.12</v>
      </c>
      <c r="BF55" s="15">
        <v>16466.72</v>
      </c>
      <c r="BG55" s="15">
        <v>1734.4</v>
      </c>
      <c r="BH55" s="15">
        <v>18201.12</v>
      </c>
      <c r="BI55" s="15">
        <v>16466.72</v>
      </c>
      <c r="BJ55" s="242">
        <v>0</v>
      </c>
      <c r="BK55" s="242">
        <v>1734.4</v>
      </c>
      <c r="BL55" s="242"/>
      <c r="BM55" s="242">
        <v>2</v>
      </c>
      <c r="BN55" s="242">
        <v>1734.3999999999978</v>
      </c>
      <c r="BO55" s="242">
        <v>0</v>
      </c>
      <c r="BP55" s="242"/>
      <c r="BQ55" s="242"/>
      <c r="BR55" s="242"/>
      <c r="BS55" s="242"/>
      <c r="BT55" s="296"/>
      <c r="BU55" s="296"/>
      <c r="BV55" s="296"/>
      <c r="BW55" s="296"/>
      <c r="BX55" s="242"/>
      <c r="BY55" s="242"/>
      <c r="BZ55" s="245"/>
      <c r="CA55" s="245"/>
      <c r="CB55" s="293">
        <v>1734.4</v>
      </c>
      <c r="CC55" s="246" t="s">
        <v>637</v>
      </c>
      <c r="CD55" s="242">
        <v>0</v>
      </c>
      <c r="CE55" s="242">
        <v>0</v>
      </c>
      <c r="CF55" s="242">
        <v>0</v>
      </c>
      <c r="CG55" s="242">
        <v>0</v>
      </c>
      <c r="CH55" s="242">
        <v>0</v>
      </c>
      <c r="CI55" s="247" t="s">
        <v>633</v>
      </c>
      <c r="CJ55" s="248">
        <v>16466.72</v>
      </c>
      <c r="CK55" s="248">
        <v>16466.72</v>
      </c>
      <c r="CL55" s="248">
        <v>18201.12</v>
      </c>
      <c r="CM55" s="248">
        <v>0</v>
      </c>
    </row>
    <row r="56" spans="1:91" x14ac:dyDescent="0.25">
      <c r="A56" s="231" t="s">
        <v>740</v>
      </c>
      <c r="B56" s="232" t="s">
        <v>741</v>
      </c>
      <c r="C56" s="232" t="s">
        <v>652</v>
      </c>
      <c r="D56" s="233"/>
      <c r="E56" s="234">
        <v>427464.77</v>
      </c>
      <c r="F56" s="235">
        <v>427464.77</v>
      </c>
      <c r="G56" s="236"/>
      <c r="H56" s="237"/>
      <c r="I56" s="238">
        <v>427464.77</v>
      </c>
      <c r="J56" s="239"/>
      <c r="K56" s="240"/>
      <c r="L56" s="8">
        <v>371915.26</v>
      </c>
      <c r="M56" s="241">
        <v>371915.26</v>
      </c>
      <c r="N56" s="71"/>
      <c r="O56" s="100"/>
      <c r="P56" s="9"/>
      <c r="Q56" s="9">
        <v>58649.48000000004</v>
      </c>
      <c r="R56" s="9"/>
      <c r="S56" s="152">
        <v>45838</v>
      </c>
      <c r="T56" s="10"/>
      <c r="U56" s="23"/>
      <c r="V56" s="11"/>
      <c r="W56" s="11"/>
      <c r="X56" s="8">
        <v>371915.26</v>
      </c>
      <c r="Y56" s="9"/>
      <c r="Z56" s="70">
        <v>55549.51</v>
      </c>
      <c r="AA56" s="71"/>
      <c r="AB56" s="108"/>
      <c r="AC56" s="9">
        <v>58649.48</v>
      </c>
      <c r="AD56" s="9"/>
      <c r="AE56" s="10"/>
      <c r="AF56" s="24">
        <v>1</v>
      </c>
      <c r="AG56" s="11">
        <v>166980.44</v>
      </c>
      <c r="AH56" s="8">
        <v>152091.76</v>
      </c>
      <c r="AI56" s="9">
        <v>14888.68</v>
      </c>
      <c r="AJ56" s="9">
        <v>14888.68</v>
      </c>
      <c r="AK56" s="10"/>
      <c r="AL56" s="11"/>
      <c r="AM56" s="8">
        <v>219823.5</v>
      </c>
      <c r="AN56" s="9"/>
      <c r="AO56" s="9"/>
      <c r="AP56" s="10"/>
      <c r="AQ56" s="25"/>
      <c r="AR56" s="25"/>
      <c r="AS56" s="25"/>
      <c r="AT56" s="10"/>
      <c r="AU56" s="12">
        <v>427464.77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427464.77</v>
      </c>
      <c r="BF56" s="15">
        <v>371915.26</v>
      </c>
      <c r="BG56" s="15">
        <v>55549.51</v>
      </c>
      <c r="BH56" s="15">
        <v>427464.77</v>
      </c>
      <c r="BI56" s="15">
        <v>371915.26</v>
      </c>
      <c r="BJ56" s="242">
        <v>0</v>
      </c>
      <c r="BK56" s="242">
        <v>58649.48</v>
      </c>
      <c r="BL56" s="242"/>
      <c r="BM56" s="242">
        <v>2</v>
      </c>
      <c r="BN56" s="242">
        <v>58649.48000000004</v>
      </c>
      <c r="BO56" s="242">
        <v>58649.48000000004</v>
      </c>
      <c r="BP56" s="242"/>
      <c r="BQ56" s="242"/>
      <c r="BR56" s="242"/>
      <c r="BS56" s="242"/>
      <c r="BT56" s="296"/>
      <c r="BU56" s="296"/>
      <c r="BV56" s="296"/>
      <c r="BW56" s="296"/>
      <c r="BX56" s="242"/>
      <c r="BY56" s="242"/>
      <c r="BZ56" s="245"/>
      <c r="CA56" s="245"/>
      <c r="CB56" s="293">
        <v>55549.51</v>
      </c>
      <c r="CC56" s="246" t="s">
        <v>637</v>
      </c>
      <c r="CD56" s="242">
        <v>0</v>
      </c>
      <c r="CE56" s="242">
        <v>427464.77</v>
      </c>
      <c r="CF56" s="242">
        <v>152091.76</v>
      </c>
      <c r="CG56" s="242">
        <v>427464.77</v>
      </c>
      <c r="CH56" s="242">
        <v>152091.76</v>
      </c>
      <c r="CI56" s="247" t="s">
        <v>633</v>
      </c>
      <c r="CJ56" s="248">
        <v>371915.26</v>
      </c>
      <c r="CK56" s="248">
        <v>219823.5</v>
      </c>
      <c r="CL56" s="248">
        <v>427464.77</v>
      </c>
      <c r="CM56" s="248">
        <v>0</v>
      </c>
    </row>
    <row r="57" spans="1:91" x14ac:dyDescent="0.25">
      <c r="A57" s="231" t="s">
        <v>742</v>
      </c>
      <c r="B57" s="232" t="s">
        <v>743</v>
      </c>
      <c r="C57" s="232" t="s">
        <v>641</v>
      </c>
      <c r="D57" s="233"/>
      <c r="E57" s="234">
        <v>175884.64</v>
      </c>
      <c r="F57" s="235">
        <v>175884.64</v>
      </c>
      <c r="G57" s="236"/>
      <c r="H57" s="237"/>
      <c r="I57" s="238">
        <v>175884.64</v>
      </c>
      <c r="J57" s="239"/>
      <c r="K57" s="240"/>
      <c r="L57" s="8">
        <v>118135.83</v>
      </c>
      <c r="M57" s="241">
        <v>119186.11</v>
      </c>
      <c r="N57" s="71"/>
      <c r="O57" s="100"/>
      <c r="P57" s="9"/>
      <c r="Q57" s="9">
        <v>56698.530000000013</v>
      </c>
      <c r="R57" s="9"/>
      <c r="S57" s="152">
        <v>45747</v>
      </c>
      <c r="T57" s="10"/>
      <c r="U57" s="23"/>
      <c r="V57" s="11"/>
      <c r="W57" s="11"/>
      <c r="X57" s="8">
        <v>119186.11</v>
      </c>
      <c r="Y57" s="9"/>
      <c r="Z57" s="70">
        <v>56698.53</v>
      </c>
      <c r="AA57" s="71"/>
      <c r="AB57" s="108"/>
      <c r="AC57" s="9">
        <v>56698.53</v>
      </c>
      <c r="AD57" s="9"/>
      <c r="AE57" s="10"/>
      <c r="AF57" s="24">
        <v>0.98508723095255835</v>
      </c>
      <c r="AG57" s="11">
        <v>159993.93</v>
      </c>
      <c r="AH57" s="8">
        <v>105814.13</v>
      </c>
      <c r="AI57" s="9">
        <v>54179.8</v>
      </c>
      <c r="AJ57" s="9">
        <v>54179.8</v>
      </c>
      <c r="AK57" s="10"/>
      <c r="AL57" s="11"/>
      <c r="AM57" s="8">
        <v>13371.98</v>
      </c>
      <c r="AN57" s="9"/>
      <c r="AO57" s="9"/>
      <c r="AP57" s="10"/>
      <c r="AQ57" s="25"/>
      <c r="AR57" s="25"/>
      <c r="AS57" s="25"/>
      <c r="AT57" s="10"/>
      <c r="AU57" s="12">
        <v>175884.64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175884.64</v>
      </c>
      <c r="BF57" s="15">
        <v>119186.11</v>
      </c>
      <c r="BG57" s="15">
        <v>56698.53</v>
      </c>
      <c r="BH57" s="15">
        <v>175884.64</v>
      </c>
      <c r="BI57" s="15">
        <v>119186.11</v>
      </c>
      <c r="BJ57" s="242">
        <v>0</v>
      </c>
      <c r="BK57" s="242">
        <v>56698.53</v>
      </c>
      <c r="BL57" s="242"/>
      <c r="BM57" s="242">
        <v>2</v>
      </c>
      <c r="BN57" s="242">
        <v>56698.530000000013</v>
      </c>
      <c r="BO57" s="242">
        <v>56698.530000000013</v>
      </c>
      <c r="BP57" s="242"/>
      <c r="BQ57" s="242"/>
      <c r="BR57" s="242"/>
      <c r="BS57" s="242"/>
      <c r="BT57" s="296"/>
      <c r="BU57" s="296"/>
      <c r="BV57" s="296"/>
      <c r="BW57" s="296"/>
      <c r="BX57" s="242"/>
      <c r="BY57" s="242"/>
      <c r="BZ57" s="245"/>
      <c r="CA57" s="245"/>
      <c r="CB57" s="293">
        <v>56698.53</v>
      </c>
      <c r="CC57" s="246" t="s">
        <v>637</v>
      </c>
      <c r="CD57" s="242">
        <v>0</v>
      </c>
      <c r="CE57" s="242">
        <v>173261.67</v>
      </c>
      <c r="CF57" s="242">
        <v>107416</v>
      </c>
      <c r="CG57" s="242">
        <v>173261.67</v>
      </c>
      <c r="CH57" s="242">
        <v>107416</v>
      </c>
      <c r="CI57" s="247" t="s">
        <v>633</v>
      </c>
      <c r="CJ57" s="248">
        <v>119186.11</v>
      </c>
      <c r="CK57" s="248">
        <v>13371.98</v>
      </c>
      <c r="CL57" s="248">
        <v>175884.64</v>
      </c>
      <c r="CM57" s="248">
        <v>0</v>
      </c>
    </row>
    <row r="58" spans="1:91" x14ac:dyDescent="0.25">
      <c r="A58" s="231" t="s">
        <v>744</v>
      </c>
      <c r="B58" s="232" t="s">
        <v>745</v>
      </c>
      <c r="C58" s="232" t="s">
        <v>641</v>
      </c>
      <c r="D58" s="233"/>
      <c r="E58" s="234">
        <v>1251279</v>
      </c>
      <c r="F58" s="235">
        <v>1251279</v>
      </c>
      <c r="G58" s="236"/>
      <c r="H58" s="237"/>
      <c r="I58" s="238">
        <v>1251279</v>
      </c>
      <c r="J58" s="239"/>
      <c r="K58" s="240"/>
      <c r="L58" s="8">
        <v>1063948.08</v>
      </c>
      <c r="M58" s="241">
        <v>1063532.3999999999</v>
      </c>
      <c r="N58" s="71"/>
      <c r="O58" s="100"/>
      <c r="P58" s="9"/>
      <c r="Q58" s="9">
        <v>187331</v>
      </c>
      <c r="R58" s="9"/>
      <c r="S58" s="152">
        <v>46022</v>
      </c>
      <c r="T58" s="10"/>
      <c r="U58" s="23"/>
      <c r="V58" s="11"/>
      <c r="W58" s="11"/>
      <c r="X58" s="8">
        <v>1063532.3999999999</v>
      </c>
      <c r="Y58" s="9"/>
      <c r="Z58" s="70">
        <v>187746.6</v>
      </c>
      <c r="AA58" s="71"/>
      <c r="AB58" s="108"/>
      <c r="AC58" s="9">
        <v>181979.42</v>
      </c>
      <c r="AD58" s="9"/>
      <c r="AE58" s="10"/>
      <c r="AF58" s="24">
        <v>0.17308410805582908</v>
      </c>
      <c r="AG58" s="11">
        <v>197572.74</v>
      </c>
      <c r="AH58" s="8">
        <v>197572.74</v>
      </c>
      <c r="AI58" s="9">
        <v>0</v>
      </c>
      <c r="AJ58" s="9">
        <v>0</v>
      </c>
      <c r="AK58" s="10"/>
      <c r="AL58" s="11"/>
      <c r="AM58" s="8">
        <v>865959.66</v>
      </c>
      <c r="AN58" s="9"/>
      <c r="AO58" s="9"/>
      <c r="AP58" s="10"/>
      <c r="AQ58" s="25"/>
      <c r="AR58" s="25"/>
      <c r="AS58" s="25"/>
      <c r="AT58" s="10"/>
      <c r="AU58" s="12">
        <v>1251279</v>
      </c>
      <c r="AV58" s="12"/>
      <c r="AW58" s="12"/>
      <c r="AX58" s="242"/>
      <c r="AY58" s="243"/>
      <c r="AZ58" s="242"/>
      <c r="BA58" s="242"/>
      <c r="BB58" s="244"/>
      <c r="BC58" s="243" t="s">
        <v>630</v>
      </c>
      <c r="BD58" s="243" t="s">
        <v>630</v>
      </c>
      <c r="BE58" s="15">
        <v>1251279</v>
      </c>
      <c r="BF58" s="15">
        <v>1063532.3999999999</v>
      </c>
      <c r="BG58" s="15">
        <v>187746.6</v>
      </c>
      <c r="BH58" s="15">
        <v>1251279</v>
      </c>
      <c r="BI58" s="15">
        <v>1063532.3999999999</v>
      </c>
      <c r="BJ58" s="242">
        <v>0</v>
      </c>
      <c r="BK58" s="242">
        <v>181979.42</v>
      </c>
      <c r="BL58" s="242"/>
      <c r="BM58" s="242">
        <v>2</v>
      </c>
      <c r="BN58" s="242">
        <v>187331</v>
      </c>
      <c r="BO58" s="242">
        <v>186000</v>
      </c>
      <c r="BP58" s="242"/>
      <c r="BQ58" s="242"/>
      <c r="BR58" s="242"/>
      <c r="BS58" s="242"/>
      <c r="BT58" s="296"/>
      <c r="BU58" s="296"/>
      <c r="BV58" s="296"/>
      <c r="BW58" s="296"/>
      <c r="BX58" s="242"/>
      <c r="BY58" s="242"/>
      <c r="BZ58" s="245"/>
      <c r="CA58" s="245"/>
      <c r="CB58" s="293">
        <v>187746.6</v>
      </c>
      <c r="CC58" s="246" t="s">
        <v>637</v>
      </c>
      <c r="CD58" s="242">
        <v>0</v>
      </c>
      <c r="CE58" s="242">
        <v>216576.37</v>
      </c>
      <c r="CF58" s="242">
        <v>1141484</v>
      </c>
      <c r="CG58" s="242">
        <v>197572.74</v>
      </c>
      <c r="CH58" s="242">
        <v>1141484</v>
      </c>
      <c r="CI58" s="247" t="s">
        <v>633</v>
      </c>
      <c r="CJ58" s="248">
        <v>1063532.3999999999</v>
      </c>
      <c r="CK58" s="248">
        <v>865959.66</v>
      </c>
      <c r="CL58" s="248">
        <v>1251279</v>
      </c>
      <c r="CM58" s="248">
        <v>0</v>
      </c>
    </row>
    <row r="59" spans="1:91" x14ac:dyDescent="0.25">
      <c r="A59" s="231" t="s">
        <v>746</v>
      </c>
      <c r="B59" s="232" t="s">
        <v>747</v>
      </c>
      <c r="C59" s="232" t="s">
        <v>652</v>
      </c>
      <c r="D59" s="233"/>
      <c r="E59" s="234">
        <v>199161.5</v>
      </c>
      <c r="F59" s="235">
        <v>199161.5</v>
      </c>
      <c r="G59" s="236"/>
      <c r="H59" s="237"/>
      <c r="I59" s="238">
        <v>199161.5</v>
      </c>
      <c r="J59" s="239"/>
      <c r="K59" s="240"/>
      <c r="L59" s="8">
        <v>133356.29999999999</v>
      </c>
      <c r="M59" s="241">
        <v>124146.3</v>
      </c>
      <c r="N59" s="71"/>
      <c r="O59" s="100"/>
      <c r="P59" s="9"/>
      <c r="Q59" s="9">
        <v>75015.199999999997</v>
      </c>
      <c r="R59" s="9"/>
      <c r="S59" s="152">
        <v>45747</v>
      </c>
      <c r="T59" s="10"/>
      <c r="U59" s="23"/>
      <c r="V59" s="11"/>
      <c r="W59" s="11"/>
      <c r="X59" s="8">
        <v>124146.3</v>
      </c>
      <c r="Y59" s="9"/>
      <c r="Z59" s="70">
        <v>75015.199999999997</v>
      </c>
      <c r="AA59" s="71"/>
      <c r="AB59" s="108"/>
      <c r="AC59" s="9">
        <v>75015.199999999997</v>
      </c>
      <c r="AD59" s="9"/>
      <c r="AE59" s="10"/>
      <c r="AF59" s="24">
        <v>0.91986917183228745</v>
      </c>
      <c r="AG59" s="11">
        <v>160852.91999999998</v>
      </c>
      <c r="AH59" s="8">
        <v>119458.81</v>
      </c>
      <c r="AI59" s="9">
        <v>41394.11</v>
      </c>
      <c r="AJ59" s="9">
        <v>41394.11</v>
      </c>
      <c r="AK59" s="10"/>
      <c r="AL59" s="11"/>
      <c r="AM59" s="8">
        <v>4687.49</v>
      </c>
      <c r="AN59" s="9"/>
      <c r="AO59" s="9"/>
      <c r="AP59" s="10"/>
      <c r="AQ59" s="25"/>
      <c r="AR59" s="25"/>
      <c r="AS59" s="25"/>
      <c r="AT59" s="10"/>
      <c r="AU59" s="12">
        <v>199161.5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199161.5</v>
      </c>
      <c r="BF59" s="15">
        <v>124146.3</v>
      </c>
      <c r="BG59" s="15">
        <v>75015.199999999997</v>
      </c>
      <c r="BH59" s="15">
        <v>199161.5</v>
      </c>
      <c r="BI59" s="15">
        <v>124146.3</v>
      </c>
      <c r="BJ59" s="242">
        <v>0</v>
      </c>
      <c r="BK59" s="242">
        <v>75015.199999999997</v>
      </c>
      <c r="BL59" s="242"/>
      <c r="BM59" s="242">
        <v>2</v>
      </c>
      <c r="BN59" s="242">
        <v>75015.199999999997</v>
      </c>
      <c r="BO59" s="242">
        <v>75015.199999999997</v>
      </c>
      <c r="BP59" s="242"/>
      <c r="BQ59" s="242"/>
      <c r="BR59" s="242"/>
      <c r="BS59" s="242"/>
      <c r="BT59" s="296"/>
      <c r="BU59" s="296"/>
      <c r="BV59" s="296"/>
      <c r="BW59" s="296"/>
      <c r="BX59" s="242"/>
      <c r="BY59" s="242"/>
      <c r="BZ59" s="245"/>
      <c r="CA59" s="245"/>
      <c r="CB59" s="293">
        <v>75015.199999999997</v>
      </c>
      <c r="CC59" s="246" t="s">
        <v>637</v>
      </c>
      <c r="CD59" s="242">
        <v>0</v>
      </c>
      <c r="CE59" s="242">
        <v>183202.49</v>
      </c>
      <c r="CF59" s="242">
        <v>129865</v>
      </c>
      <c r="CG59" s="242">
        <v>183202.49</v>
      </c>
      <c r="CH59" s="242">
        <v>129865</v>
      </c>
      <c r="CI59" s="247" t="s">
        <v>633</v>
      </c>
      <c r="CJ59" s="248">
        <v>124146.3</v>
      </c>
      <c r="CK59" s="248">
        <v>4687.49</v>
      </c>
      <c r="CL59" s="248">
        <v>199161.5</v>
      </c>
      <c r="CM59" s="248">
        <v>0</v>
      </c>
    </row>
    <row r="60" spans="1:91" x14ac:dyDescent="0.25">
      <c r="A60" s="231" t="s">
        <v>748</v>
      </c>
      <c r="B60" s="232" t="s">
        <v>749</v>
      </c>
      <c r="C60" s="232" t="s">
        <v>750</v>
      </c>
      <c r="D60" s="233"/>
      <c r="E60" s="234">
        <v>7100</v>
      </c>
      <c r="F60" s="235">
        <v>7100</v>
      </c>
      <c r="G60" s="236"/>
      <c r="H60" s="237"/>
      <c r="I60" s="238">
        <v>7100</v>
      </c>
      <c r="J60" s="239"/>
      <c r="K60" s="240"/>
      <c r="L60" s="8">
        <v>3227.7</v>
      </c>
      <c r="M60" s="241">
        <v>3227.7</v>
      </c>
      <c r="N60" s="71"/>
      <c r="O60" s="100"/>
      <c r="P60" s="9"/>
      <c r="Q60" s="9">
        <v>3872.3</v>
      </c>
      <c r="R60" s="9"/>
      <c r="S60" s="152">
        <v>45777</v>
      </c>
      <c r="T60" s="10"/>
      <c r="U60" s="23"/>
      <c r="V60" s="11"/>
      <c r="W60" s="11"/>
      <c r="X60" s="8">
        <v>3227.7</v>
      </c>
      <c r="Y60" s="9"/>
      <c r="Z60" s="70">
        <v>3872.3</v>
      </c>
      <c r="AA60" s="71"/>
      <c r="AB60" s="108"/>
      <c r="AC60" s="9">
        <v>3872.3</v>
      </c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3227.7</v>
      </c>
      <c r="AN60" s="9"/>
      <c r="AO60" s="9"/>
      <c r="AP60" s="10"/>
      <c r="AQ60" s="25"/>
      <c r="AR60" s="25"/>
      <c r="AS60" s="25"/>
      <c r="AT60" s="10"/>
      <c r="AU60" s="12">
        <v>7100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7100</v>
      </c>
      <c r="BF60" s="15">
        <v>3227.7</v>
      </c>
      <c r="BG60" s="15">
        <v>3872.3</v>
      </c>
      <c r="BH60" s="15">
        <v>7100</v>
      </c>
      <c r="BI60" s="15">
        <v>3227.7</v>
      </c>
      <c r="BJ60" s="242">
        <v>0</v>
      </c>
      <c r="BK60" s="242">
        <v>3872.3</v>
      </c>
      <c r="BL60" s="242"/>
      <c r="BM60" s="242">
        <v>2</v>
      </c>
      <c r="BN60" s="242">
        <v>3872.3</v>
      </c>
      <c r="BO60" s="242">
        <v>3872.3</v>
      </c>
      <c r="BP60" s="242"/>
      <c r="BQ60" s="242"/>
      <c r="BR60" s="242"/>
      <c r="BS60" s="242"/>
      <c r="BT60" s="296"/>
      <c r="BU60" s="296"/>
      <c r="BV60" s="296"/>
      <c r="BW60" s="296"/>
      <c r="BX60" s="242"/>
      <c r="BY60" s="242"/>
      <c r="BZ60" s="245"/>
      <c r="CA60" s="245"/>
      <c r="CB60" s="293">
        <v>3872.3</v>
      </c>
      <c r="CC60" s="246" t="s">
        <v>637</v>
      </c>
      <c r="CD60" s="242">
        <v>0</v>
      </c>
      <c r="CE60" s="242">
        <v>0</v>
      </c>
      <c r="CF60" s="242">
        <v>0</v>
      </c>
      <c r="CG60" s="242">
        <v>0</v>
      </c>
      <c r="CH60" s="242">
        <v>0</v>
      </c>
      <c r="CI60" s="247" t="s">
        <v>633</v>
      </c>
      <c r="CJ60" s="248">
        <v>3227.7</v>
      </c>
      <c r="CK60" s="248">
        <v>3227.7</v>
      </c>
      <c r="CL60" s="248">
        <v>7100</v>
      </c>
      <c r="CM60" s="248">
        <v>0</v>
      </c>
    </row>
    <row r="61" spans="1:91" x14ac:dyDescent="0.25">
      <c r="A61" s="231" t="s">
        <v>751</v>
      </c>
      <c r="B61" s="232" t="s">
        <v>752</v>
      </c>
      <c r="C61" s="232" t="s">
        <v>652</v>
      </c>
      <c r="D61" s="233"/>
      <c r="E61" s="234">
        <v>294600</v>
      </c>
      <c r="F61" s="235">
        <v>294600</v>
      </c>
      <c r="G61" s="236"/>
      <c r="H61" s="237"/>
      <c r="I61" s="238">
        <v>290129</v>
      </c>
      <c r="J61" s="239"/>
      <c r="K61" s="240"/>
      <c r="L61" s="8">
        <v>201974.83</v>
      </c>
      <c r="M61" s="241">
        <v>197889.31</v>
      </c>
      <c r="N61" s="71"/>
      <c r="O61" s="100"/>
      <c r="P61" s="9"/>
      <c r="Q61" s="9">
        <v>92239.69</v>
      </c>
      <c r="R61" s="9"/>
      <c r="S61" s="152">
        <v>45777</v>
      </c>
      <c r="T61" s="10"/>
      <c r="U61" s="23"/>
      <c r="V61" s="11"/>
      <c r="W61" s="11"/>
      <c r="X61" s="8">
        <v>197889.31</v>
      </c>
      <c r="Y61" s="9"/>
      <c r="Z61" s="70">
        <v>92239.69</v>
      </c>
      <c r="AA61" s="71"/>
      <c r="AB61" s="108"/>
      <c r="AC61" s="9">
        <v>92239.69</v>
      </c>
      <c r="AD61" s="9"/>
      <c r="AE61" s="10"/>
      <c r="AF61" s="24">
        <v>0.37664030431705592</v>
      </c>
      <c r="AG61" s="11">
        <v>110958.23000000001</v>
      </c>
      <c r="AH61" s="8">
        <v>106438.55</v>
      </c>
      <c r="AI61" s="9">
        <v>4519.68</v>
      </c>
      <c r="AJ61" s="9">
        <v>4519.68</v>
      </c>
      <c r="AK61" s="10"/>
      <c r="AL61" s="11"/>
      <c r="AM61" s="8">
        <v>91450.76</v>
      </c>
      <c r="AN61" s="9"/>
      <c r="AO61" s="9"/>
      <c r="AP61" s="10"/>
      <c r="AQ61" s="25"/>
      <c r="AR61" s="25"/>
      <c r="AS61" s="25"/>
      <c r="AT61" s="10"/>
      <c r="AU61" s="12">
        <v>290129</v>
      </c>
      <c r="AV61" s="12"/>
      <c r="AW61" s="12"/>
      <c r="AX61" s="242"/>
      <c r="AY61" s="243"/>
      <c r="AZ61" s="242"/>
      <c r="BA61" s="242"/>
      <c r="BB61" s="244"/>
      <c r="BC61" s="243" t="s">
        <v>630</v>
      </c>
      <c r="BD61" s="243" t="s">
        <v>630</v>
      </c>
      <c r="BE61" s="15">
        <v>290129</v>
      </c>
      <c r="BF61" s="15">
        <v>197889.31</v>
      </c>
      <c r="BG61" s="15">
        <v>92239.69</v>
      </c>
      <c r="BH61" s="15">
        <v>290129</v>
      </c>
      <c r="BI61" s="15">
        <v>197889.31</v>
      </c>
      <c r="BJ61" s="242">
        <v>0</v>
      </c>
      <c r="BK61" s="242">
        <v>92239.69</v>
      </c>
      <c r="BL61" s="242"/>
      <c r="BM61" s="242">
        <v>2</v>
      </c>
      <c r="BN61" s="242">
        <v>92239.69</v>
      </c>
      <c r="BO61" s="242">
        <v>92239.69</v>
      </c>
      <c r="BP61" s="242"/>
      <c r="BQ61" s="242"/>
      <c r="BR61" s="242"/>
      <c r="BS61" s="242"/>
      <c r="BT61" s="296"/>
      <c r="BU61" s="296"/>
      <c r="BV61" s="296"/>
      <c r="BW61" s="296"/>
      <c r="BX61" s="242"/>
      <c r="BY61" s="242"/>
      <c r="BZ61" s="245"/>
      <c r="CA61" s="245"/>
      <c r="CB61" s="293">
        <v>92239.69</v>
      </c>
      <c r="CC61" s="246" t="s">
        <v>637</v>
      </c>
      <c r="CD61" s="242">
        <v>0</v>
      </c>
      <c r="CE61" s="242">
        <v>110958.14</v>
      </c>
      <c r="CF61" s="242">
        <v>282600</v>
      </c>
      <c r="CG61" s="242">
        <v>110958.14</v>
      </c>
      <c r="CH61" s="242">
        <v>282600</v>
      </c>
      <c r="CI61" s="247" t="s">
        <v>633</v>
      </c>
      <c r="CJ61" s="248">
        <v>197889.31</v>
      </c>
      <c r="CK61" s="248">
        <v>91450.76</v>
      </c>
      <c r="CL61" s="248">
        <v>290129</v>
      </c>
      <c r="CM61" s="248">
        <v>0</v>
      </c>
    </row>
    <row r="62" spans="1:91" x14ac:dyDescent="0.25">
      <c r="A62" s="231" t="s">
        <v>753</v>
      </c>
      <c r="B62" s="232" t="s">
        <v>754</v>
      </c>
      <c r="C62" s="232" t="s">
        <v>652</v>
      </c>
      <c r="D62" s="233"/>
      <c r="E62" s="234">
        <v>129965.06</v>
      </c>
      <c r="F62" s="235">
        <v>129965.06</v>
      </c>
      <c r="G62" s="236"/>
      <c r="H62" s="237"/>
      <c r="I62" s="238">
        <v>129965.06</v>
      </c>
      <c r="J62" s="239"/>
      <c r="K62" s="240"/>
      <c r="L62" s="8">
        <v>120318.68</v>
      </c>
      <c r="M62" s="241">
        <v>120318.68</v>
      </c>
      <c r="N62" s="71"/>
      <c r="O62" s="100"/>
      <c r="P62" s="9"/>
      <c r="Q62" s="9">
        <v>9646.3800000000047</v>
      </c>
      <c r="R62" s="9"/>
      <c r="S62" s="152">
        <v>45838</v>
      </c>
      <c r="T62" s="10"/>
      <c r="U62" s="23"/>
      <c r="V62" s="11"/>
      <c r="W62" s="11"/>
      <c r="X62" s="8">
        <v>120318.68</v>
      </c>
      <c r="Y62" s="9"/>
      <c r="Z62" s="70">
        <v>9646.3799999999992</v>
      </c>
      <c r="AA62" s="71"/>
      <c r="AB62" s="108"/>
      <c r="AC62" s="9">
        <v>9646.3799999999992</v>
      </c>
      <c r="AD62" s="9"/>
      <c r="AE62" s="10"/>
      <c r="AF62" s="24">
        <v>1</v>
      </c>
      <c r="AG62" s="11">
        <v>10110.6</v>
      </c>
      <c r="AH62" s="8">
        <v>10110.6</v>
      </c>
      <c r="AI62" s="9">
        <v>0</v>
      </c>
      <c r="AJ62" s="9">
        <v>0</v>
      </c>
      <c r="AK62" s="10"/>
      <c r="AL62" s="11"/>
      <c r="AM62" s="8">
        <v>110208.08</v>
      </c>
      <c r="AN62" s="9"/>
      <c r="AO62" s="9"/>
      <c r="AP62" s="10"/>
      <c r="AQ62" s="25"/>
      <c r="AR62" s="25"/>
      <c r="AS62" s="25"/>
      <c r="AT62" s="10"/>
      <c r="AU62" s="12">
        <v>129965.06</v>
      </c>
      <c r="AV62" s="12"/>
      <c r="AW62" s="12"/>
      <c r="AX62" s="242"/>
      <c r="AY62" s="243"/>
      <c r="AZ62" s="242"/>
      <c r="BA62" s="242"/>
      <c r="BB62" s="244"/>
      <c r="BC62" s="243" t="s">
        <v>630</v>
      </c>
      <c r="BD62" s="243" t="s">
        <v>630</v>
      </c>
      <c r="BE62" s="15">
        <v>129965.06</v>
      </c>
      <c r="BF62" s="15">
        <v>120318.68</v>
      </c>
      <c r="BG62" s="15">
        <v>9646.3799999999992</v>
      </c>
      <c r="BH62" s="15">
        <v>129965.06</v>
      </c>
      <c r="BI62" s="15">
        <v>120318.68</v>
      </c>
      <c r="BJ62" s="242">
        <v>0</v>
      </c>
      <c r="BK62" s="242">
        <v>9646.3799999999992</v>
      </c>
      <c r="BL62" s="242"/>
      <c r="BM62" s="242">
        <v>2</v>
      </c>
      <c r="BN62" s="242">
        <v>9646.3800000000047</v>
      </c>
      <c r="BO62" s="242">
        <v>21621.380000000005</v>
      </c>
      <c r="BP62" s="242"/>
      <c r="BQ62" s="242"/>
      <c r="BR62" s="242"/>
      <c r="BS62" s="242"/>
      <c r="BT62" s="296"/>
      <c r="BU62" s="296"/>
      <c r="BV62" s="296"/>
      <c r="BW62" s="296"/>
      <c r="BX62" s="242"/>
      <c r="BY62" s="242"/>
      <c r="BZ62" s="245"/>
      <c r="CA62" s="245"/>
      <c r="CB62" s="293">
        <v>9646.3799999999992</v>
      </c>
      <c r="CC62" s="246" t="s">
        <v>637</v>
      </c>
      <c r="CD62" s="242">
        <v>0</v>
      </c>
      <c r="CE62" s="242">
        <v>129965.06</v>
      </c>
      <c r="CF62" s="242">
        <v>10110.6</v>
      </c>
      <c r="CG62" s="242">
        <v>129965.06</v>
      </c>
      <c r="CH62" s="242">
        <v>10110.6</v>
      </c>
      <c r="CI62" s="247" t="s">
        <v>633</v>
      </c>
      <c r="CJ62" s="248">
        <v>120318.68</v>
      </c>
      <c r="CK62" s="248">
        <v>110208.08</v>
      </c>
      <c r="CL62" s="248">
        <v>129965.06</v>
      </c>
      <c r="CM62" s="248">
        <v>0</v>
      </c>
    </row>
    <row r="63" spans="1:91" x14ac:dyDescent="0.25">
      <c r="A63" s="231" t="s">
        <v>755</v>
      </c>
      <c r="B63" s="232" t="s">
        <v>756</v>
      </c>
      <c r="C63" s="232" t="s">
        <v>683</v>
      </c>
      <c r="D63" s="233"/>
      <c r="E63" s="234">
        <v>153298.79</v>
      </c>
      <c r="F63" s="235">
        <v>153298.79</v>
      </c>
      <c r="G63" s="236"/>
      <c r="H63" s="237"/>
      <c r="I63" s="238">
        <v>153298.79</v>
      </c>
      <c r="J63" s="239"/>
      <c r="K63" s="240"/>
      <c r="L63" s="8">
        <v>136808.29999999999</v>
      </c>
      <c r="M63" s="241">
        <v>136808.29999999999</v>
      </c>
      <c r="N63" s="71"/>
      <c r="O63" s="100"/>
      <c r="P63" s="9"/>
      <c r="Q63" s="9">
        <v>16490.49000000002</v>
      </c>
      <c r="R63" s="9"/>
      <c r="S63" s="152">
        <v>45777</v>
      </c>
      <c r="T63" s="10"/>
      <c r="U63" s="23"/>
      <c r="V63" s="11"/>
      <c r="W63" s="11"/>
      <c r="X63" s="8">
        <v>136808.29999999999</v>
      </c>
      <c r="Y63" s="9"/>
      <c r="Z63" s="70">
        <v>16490.490000000002</v>
      </c>
      <c r="AA63" s="71"/>
      <c r="AB63" s="108"/>
      <c r="AC63" s="9">
        <v>16490.490000000002</v>
      </c>
      <c r="AD63" s="9"/>
      <c r="AE63" s="10"/>
      <c r="AF63" s="24">
        <v>1</v>
      </c>
      <c r="AG63" s="11">
        <v>147903.56999999998</v>
      </c>
      <c r="AH63" s="8">
        <v>136808.29999999999</v>
      </c>
      <c r="AI63" s="9">
        <v>11095.27</v>
      </c>
      <c r="AJ63" s="9">
        <v>11095.27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153298.79</v>
      </c>
      <c r="AV63" s="12"/>
      <c r="AW63" s="12"/>
      <c r="AX63" s="242"/>
      <c r="AY63" s="243"/>
      <c r="AZ63" s="242"/>
      <c r="BA63" s="242"/>
      <c r="BB63" s="244"/>
      <c r="BC63" s="243" t="s">
        <v>630</v>
      </c>
      <c r="BD63" s="243" t="s">
        <v>630</v>
      </c>
      <c r="BE63" s="15">
        <v>153298.79</v>
      </c>
      <c r="BF63" s="15">
        <v>136808.29999999999</v>
      </c>
      <c r="BG63" s="15">
        <v>16490.490000000002</v>
      </c>
      <c r="BH63" s="15">
        <v>153298.79</v>
      </c>
      <c r="BI63" s="15">
        <v>136808.29999999999</v>
      </c>
      <c r="BJ63" s="242">
        <v>0</v>
      </c>
      <c r="BK63" s="242">
        <v>16490.490000000002</v>
      </c>
      <c r="BL63" s="242"/>
      <c r="BM63" s="242">
        <v>2</v>
      </c>
      <c r="BN63" s="242">
        <v>16490.49000000002</v>
      </c>
      <c r="BO63" s="242">
        <v>16490.49000000002</v>
      </c>
      <c r="BP63" s="242"/>
      <c r="BQ63" s="242"/>
      <c r="BR63" s="242"/>
      <c r="BS63" s="242"/>
      <c r="BT63" s="296"/>
      <c r="BU63" s="296"/>
      <c r="BV63" s="296"/>
      <c r="BW63" s="296"/>
      <c r="BX63" s="242"/>
      <c r="BY63" s="242"/>
      <c r="BZ63" s="245"/>
      <c r="CA63" s="245"/>
      <c r="CB63" s="293">
        <v>16490.490000000002</v>
      </c>
      <c r="CC63" s="246" t="s">
        <v>637</v>
      </c>
      <c r="CD63" s="242">
        <v>0</v>
      </c>
      <c r="CE63" s="242">
        <v>153298.79</v>
      </c>
      <c r="CF63" s="242">
        <v>136808.29999999999</v>
      </c>
      <c r="CG63" s="242">
        <v>153298.79</v>
      </c>
      <c r="CH63" s="242">
        <v>136808.29999999999</v>
      </c>
      <c r="CI63" s="247" t="s">
        <v>633</v>
      </c>
      <c r="CJ63" s="248">
        <v>136808.29999999999</v>
      </c>
      <c r="CK63" s="248">
        <v>0</v>
      </c>
      <c r="CL63" s="248">
        <v>153298.79</v>
      </c>
      <c r="CM63" s="248">
        <v>0</v>
      </c>
    </row>
    <row r="64" spans="1:91" x14ac:dyDescent="0.25">
      <c r="A64" s="231" t="s">
        <v>757</v>
      </c>
      <c r="B64" s="232" t="s">
        <v>758</v>
      </c>
      <c r="C64" s="232" t="s">
        <v>652</v>
      </c>
      <c r="D64" s="233"/>
      <c r="E64" s="234">
        <v>2008.42</v>
      </c>
      <c r="F64" s="235">
        <v>2008.42</v>
      </c>
      <c r="G64" s="236"/>
      <c r="H64" s="237"/>
      <c r="I64" s="238">
        <v>2008.42</v>
      </c>
      <c r="J64" s="239"/>
      <c r="K64" s="240"/>
      <c r="L64" s="8">
        <v>1117.5</v>
      </c>
      <c r="M64" s="241">
        <v>1117.5</v>
      </c>
      <c r="N64" s="71"/>
      <c r="O64" s="100"/>
      <c r="P64" s="9"/>
      <c r="Q64" s="9">
        <v>890.92000000000007</v>
      </c>
      <c r="R64" s="9"/>
      <c r="S64" s="152">
        <v>45747</v>
      </c>
      <c r="T64" s="10"/>
      <c r="U64" s="23"/>
      <c r="V64" s="11"/>
      <c r="W64" s="11"/>
      <c r="X64" s="8">
        <v>1117.5</v>
      </c>
      <c r="Y64" s="9"/>
      <c r="Z64" s="70">
        <v>890.92</v>
      </c>
      <c r="AA64" s="71"/>
      <c r="AB64" s="108"/>
      <c r="AC64" s="9">
        <v>890.92</v>
      </c>
      <c r="AD64" s="9"/>
      <c r="AE64" s="10"/>
      <c r="AF64" s="24">
        <v>1</v>
      </c>
      <c r="AG64" s="11">
        <v>1117.5</v>
      </c>
      <c r="AH64" s="8">
        <v>1117.5</v>
      </c>
      <c r="AI64" s="9">
        <v>0</v>
      </c>
      <c r="AJ64" s="9">
        <v>0</v>
      </c>
      <c r="AK64" s="10"/>
      <c r="AL64" s="11"/>
      <c r="AM64" s="8">
        <v>0</v>
      </c>
      <c r="AN64" s="9"/>
      <c r="AO64" s="9"/>
      <c r="AP64" s="10"/>
      <c r="AQ64" s="25"/>
      <c r="AR64" s="25"/>
      <c r="AS64" s="25"/>
      <c r="AT64" s="10"/>
      <c r="AU64" s="12">
        <v>2008.42</v>
      </c>
      <c r="AV64" s="12"/>
      <c r="AW64" s="12"/>
      <c r="AX64" s="242"/>
      <c r="AY64" s="243"/>
      <c r="AZ64" s="242"/>
      <c r="BA64" s="242"/>
      <c r="BB64" s="244"/>
      <c r="BC64" s="243" t="s">
        <v>630</v>
      </c>
      <c r="BD64" s="243" t="s">
        <v>630</v>
      </c>
      <c r="BE64" s="15">
        <v>2008.42</v>
      </c>
      <c r="BF64" s="15">
        <v>1117.5</v>
      </c>
      <c r="BG64" s="15">
        <v>890.92</v>
      </c>
      <c r="BH64" s="15">
        <v>2008.42</v>
      </c>
      <c r="BI64" s="15">
        <v>1117.5</v>
      </c>
      <c r="BJ64" s="242">
        <v>0</v>
      </c>
      <c r="BK64" s="242">
        <v>890.92</v>
      </c>
      <c r="BL64" s="242"/>
      <c r="BM64" s="242">
        <v>2</v>
      </c>
      <c r="BN64" s="242">
        <v>890.92000000000007</v>
      </c>
      <c r="BO64" s="242">
        <v>890.92000000000007</v>
      </c>
      <c r="BP64" s="242"/>
      <c r="BQ64" s="242"/>
      <c r="BR64" s="242"/>
      <c r="BS64" s="242"/>
      <c r="BT64" s="296"/>
      <c r="BU64" s="296"/>
      <c r="BV64" s="296"/>
      <c r="BW64" s="296"/>
      <c r="BX64" s="242"/>
      <c r="BY64" s="242"/>
      <c r="BZ64" s="245"/>
      <c r="CA64" s="245"/>
      <c r="CB64" s="293">
        <v>890.92</v>
      </c>
      <c r="CC64" s="246" t="s">
        <v>637</v>
      </c>
      <c r="CD64" s="242">
        <v>0</v>
      </c>
      <c r="CE64" s="242">
        <v>2008.42</v>
      </c>
      <c r="CF64" s="242">
        <v>1117.5</v>
      </c>
      <c r="CG64" s="242">
        <v>2008.42</v>
      </c>
      <c r="CH64" s="242">
        <v>1117.5</v>
      </c>
      <c r="CI64" s="247" t="s">
        <v>633</v>
      </c>
      <c r="CJ64" s="248">
        <v>1117.5</v>
      </c>
      <c r="CK64" s="248">
        <v>0</v>
      </c>
      <c r="CL64" s="248">
        <v>2008.42</v>
      </c>
      <c r="CM64" s="248">
        <v>0</v>
      </c>
    </row>
    <row r="65" spans="1:91" x14ac:dyDescent="0.25">
      <c r="A65" s="231" t="s">
        <v>759</v>
      </c>
      <c r="B65" s="232" t="s">
        <v>760</v>
      </c>
      <c r="C65" s="232" t="s">
        <v>652</v>
      </c>
      <c r="D65" s="233"/>
      <c r="E65" s="234">
        <v>9571.2000000000007</v>
      </c>
      <c r="F65" s="235">
        <v>9571.2000000000007</v>
      </c>
      <c r="G65" s="236"/>
      <c r="H65" s="237"/>
      <c r="I65" s="238">
        <v>9571.2000000000007</v>
      </c>
      <c r="J65" s="239"/>
      <c r="K65" s="240"/>
      <c r="L65" s="8">
        <v>8230.83</v>
      </c>
      <c r="M65" s="241">
        <v>8230.83</v>
      </c>
      <c r="N65" s="71"/>
      <c r="O65" s="100"/>
      <c r="P65" s="9"/>
      <c r="Q65" s="9">
        <v>1340.3700000000008</v>
      </c>
      <c r="R65" s="9"/>
      <c r="S65" s="152">
        <v>45747</v>
      </c>
      <c r="T65" s="10"/>
      <c r="U65" s="23"/>
      <c r="V65" s="11"/>
      <c r="W65" s="11"/>
      <c r="X65" s="8">
        <v>8230.83</v>
      </c>
      <c r="Y65" s="9"/>
      <c r="Z65" s="70">
        <v>1340.37</v>
      </c>
      <c r="AA65" s="71"/>
      <c r="AB65" s="108"/>
      <c r="AC65" s="9">
        <v>1340.37</v>
      </c>
      <c r="AD65" s="9"/>
      <c r="AE65" s="10"/>
      <c r="AF65" s="24">
        <v>1</v>
      </c>
      <c r="AG65" s="11">
        <v>14274.54</v>
      </c>
      <c r="AH65" s="8">
        <v>12351.11</v>
      </c>
      <c r="AI65" s="9">
        <v>1923.43</v>
      </c>
      <c r="AJ65" s="9">
        <v>1923.43</v>
      </c>
      <c r="AK65" s="10"/>
      <c r="AL65" s="11"/>
      <c r="AM65" s="8">
        <v>-4120.28</v>
      </c>
      <c r="AN65" s="9"/>
      <c r="AO65" s="9"/>
      <c r="AP65" s="10"/>
      <c r="AQ65" s="25"/>
      <c r="AR65" s="25"/>
      <c r="AS65" s="25"/>
      <c r="AT65" s="10"/>
      <c r="AU65" s="12">
        <v>9571.2000000000007</v>
      </c>
      <c r="AV65" s="12"/>
      <c r="AW65" s="12"/>
      <c r="AX65" s="242"/>
      <c r="AY65" s="243"/>
      <c r="AZ65" s="242"/>
      <c r="BA65" s="242"/>
      <c r="BB65" s="244"/>
      <c r="BC65" s="243" t="s">
        <v>630</v>
      </c>
      <c r="BD65" s="243" t="s">
        <v>630</v>
      </c>
      <c r="BE65" s="15">
        <v>9571.2000000000007</v>
      </c>
      <c r="BF65" s="15">
        <v>8230.83</v>
      </c>
      <c r="BG65" s="15">
        <v>1340.37</v>
      </c>
      <c r="BH65" s="15">
        <v>9571.2000000000007</v>
      </c>
      <c r="BI65" s="15">
        <v>8230.83</v>
      </c>
      <c r="BJ65" s="242">
        <v>0</v>
      </c>
      <c r="BK65" s="242">
        <v>1340.37</v>
      </c>
      <c r="BL65" s="242"/>
      <c r="BM65" s="242">
        <v>2</v>
      </c>
      <c r="BN65" s="242">
        <v>1340.3700000000008</v>
      </c>
      <c r="BO65" s="242">
        <v>1340.3700000000008</v>
      </c>
      <c r="BP65" s="242"/>
      <c r="BQ65" s="242"/>
      <c r="BR65" s="242"/>
      <c r="BS65" s="242"/>
      <c r="BT65" s="296"/>
      <c r="BU65" s="296"/>
      <c r="BV65" s="296"/>
      <c r="BW65" s="296"/>
      <c r="BX65" s="242"/>
      <c r="BY65" s="242"/>
      <c r="BZ65" s="245"/>
      <c r="CA65" s="245"/>
      <c r="CB65" s="293">
        <v>1340.37</v>
      </c>
      <c r="CC65" s="246" t="s">
        <v>637</v>
      </c>
      <c r="CD65" s="242">
        <v>0</v>
      </c>
      <c r="CE65" s="242">
        <v>9571.2000000000007</v>
      </c>
      <c r="CF65" s="242">
        <v>12351.11</v>
      </c>
      <c r="CG65" s="242">
        <v>9571.2000000000007</v>
      </c>
      <c r="CH65" s="242">
        <v>12351.11</v>
      </c>
      <c r="CI65" s="247" t="s">
        <v>633</v>
      </c>
      <c r="CJ65" s="248">
        <v>8230.83</v>
      </c>
      <c r="CK65" s="248">
        <v>-4120.28</v>
      </c>
      <c r="CL65" s="248">
        <v>9571.2000000000007</v>
      </c>
      <c r="CM65" s="248">
        <v>0</v>
      </c>
    </row>
    <row r="66" spans="1:91" x14ac:dyDescent="0.25">
      <c r="A66" s="231" t="s">
        <v>761</v>
      </c>
      <c r="B66" s="232" t="s">
        <v>762</v>
      </c>
      <c r="C66" s="232" t="s">
        <v>652</v>
      </c>
      <c r="D66" s="233"/>
      <c r="E66" s="234">
        <v>2806.42</v>
      </c>
      <c r="F66" s="235">
        <v>2806.42</v>
      </c>
      <c r="G66" s="236"/>
      <c r="H66" s="237"/>
      <c r="I66" s="238">
        <v>2806.42</v>
      </c>
      <c r="J66" s="239"/>
      <c r="K66" s="240"/>
      <c r="L66" s="8">
        <v>1815.23</v>
      </c>
      <c r="M66" s="241">
        <v>1815.23</v>
      </c>
      <c r="N66" s="239"/>
      <c r="O66" s="240"/>
      <c r="P66" s="9"/>
      <c r="Q66" s="9">
        <v>991.19</v>
      </c>
      <c r="R66" s="9"/>
      <c r="S66" s="152">
        <v>45747</v>
      </c>
      <c r="T66" s="10"/>
      <c r="U66" s="23"/>
      <c r="V66" s="11"/>
      <c r="W66" s="11"/>
      <c r="X66" s="8">
        <v>1815.23</v>
      </c>
      <c r="Y66" s="9"/>
      <c r="Z66" s="70">
        <v>991.19</v>
      </c>
      <c r="AA66" s="71"/>
      <c r="AB66" s="108"/>
      <c r="AC66" s="9">
        <v>991.19</v>
      </c>
      <c r="AD66" s="9"/>
      <c r="AE66" s="10"/>
      <c r="AF66" s="24">
        <v>1</v>
      </c>
      <c r="AG66" s="11">
        <v>1815.23</v>
      </c>
      <c r="AH66" s="8">
        <v>1815.23</v>
      </c>
      <c r="AI66" s="9">
        <v>0</v>
      </c>
      <c r="AJ66" s="9">
        <v>0</v>
      </c>
      <c r="AK66" s="10"/>
      <c r="AL66" s="11"/>
      <c r="AM66" s="8">
        <v>0</v>
      </c>
      <c r="AN66" s="9"/>
      <c r="AO66" s="9"/>
      <c r="AP66" s="10"/>
      <c r="AQ66" s="25"/>
      <c r="AR66" s="25"/>
      <c r="AS66" s="25"/>
      <c r="AT66" s="10"/>
      <c r="AU66" s="12">
        <v>2806.42</v>
      </c>
      <c r="AV66" s="12"/>
      <c r="AW66" s="12"/>
      <c r="AX66" s="242"/>
      <c r="AY66" s="243"/>
      <c r="AZ66" s="242"/>
      <c r="BA66" s="242"/>
      <c r="BB66" s="244"/>
      <c r="BC66" s="243" t="s">
        <v>630</v>
      </c>
      <c r="BD66" s="243" t="s">
        <v>630</v>
      </c>
      <c r="BE66" s="15">
        <v>2806.42</v>
      </c>
      <c r="BF66" s="15">
        <v>1815.23</v>
      </c>
      <c r="BG66" s="15">
        <v>991.19</v>
      </c>
      <c r="BH66" s="15">
        <v>2806.42</v>
      </c>
      <c r="BI66" s="15">
        <v>1815.23</v>
      </c>
      <c r="BJ66" s="242">
        <v>0</v>
      </c>
      <c r="BK66" s="242">
        <v>991.19</v>
      </c>
      <c r="BL66" s="242"/>
      <c r="BM66" s="242">
        <v>2</v>
      </c>
      <c r="BN66" s="242">
        <v>991.19</v>
      </c>
      <c r="BO66" s="242">
        <v>991.19</v>
      </c>
      <c r="BP66" s="242"/>
      <c r="BQ66" s="242"/>
      <c r="BR66" s="242"/>
      <c r="BS66" s="242"/>
      <c r="BT66" s="296"/>
      <c r="BU66" s="296"/>
      <c r="BV66" s="296"/>
      <c r="BW66" s="296"/>
      <c r="BX66" s="242"/>
      <c r="BY66" s="242"/>
      <c r="BZ66" s="245"/>
      <c r="CA66" s="245"/>
      <c r="CB66" s="293">
        <v>991.19</v>
      </c>
      <c r="CC66" s="246" t="s">
        <v>637</v>
      </c>
      <c r="CD66" s="242">
        <v>0</v>
      </c>
      <c r="CE66" s="242">
        <v>2806.42</v>
      </c>
      <c r="CF66" s="242">
        <v>1815.23</v>
      </c>
      <c r="CG66" s="242">
        <v>2806.42</v>
      </c>
      <c r="CH66" s="242">
        <v>1815.23</v>
      </c>
      <c r="CI66" s="247" t="s">
        <v>633</v>
      </c>
      <c r="CJ66" s="248">
        <v>1815.23</v>
      </c>
      <c r="CK66" s="248">
        <v>0</v>
      </c>
      <c r="CL66" s="248">
        <v>2806.42</v>
      </c>
      <c r="CM66" s="248">
        <v>0</v>
      </c>
    </row>
    <row r="67" spans="1:91" x14ac:dyDescent="0.25">
      <c r="A67" s="231" t="s">
        <v>763</v>
      </c>
      <c r="B67" s="232" t="s">
        <v>764</v>
      </c>
      <c r="C67" s="232" t="s">
        <v>652</v>
      </c>
      <c r="D67" s="233"/>
      <c r="E67" s="234">
        <v>1760.42</v>
      </c>
      <c r="F67" s="235">
        <v>1760.42</v>
      </c>
      <c r="G67" s="236"/>
      <c r="H67" s="237"/>
      <c r="I67" s="238">
        <v>1760.42</v>
      </c>
      <c r="J67" s="239"/>
      <c r="K67" s="240"/>
      <c r="L67" s="8">
        <v>889.66</v>
      </c>
      <c r="M67" s="241">
        <v>889.66</v>
      </c>
      <c r="N67" s="71"/>
      <c r="O67" s="100"/>
      <c r="P67" s="9"/>
      <c r="Q67" s="9">
        <v>870.7600000000001</v>
      </c>
      <c r="R67" s="9"/>
      <c r="S67" s="152">
        <v>45747</v>
      </c>
      <c r="T67" s="10"/>
      <c r="U67" s="23"/>
      <c r="V67" s="11"/>
      <c r="W67" s="11"/>
      <c r="X67" s="8">
        <v>889.66</v>
      </c>
      <c r="Y67" s="9"/>
      <c r="Z67" s="70">
        <v>870.76</v>
      </c>
      <c r="AA67" s="71"/>
      <c r="AB67" s="108"/>
      <c r="AC67" s="9">
        <v>870.76</v>
      </c>
      <c r="AD67" s="9"/>
      <c r="AE67" s="10"/>
      <c r="AF67" s="24">
        <v>1</v>
      </c>
      <c r="AG67" s="11">
        <v>889.66</v>
      </c>
      <c r="AH67" s="8">
        <v>889.66</v>
      </c>
      <c r="AI67" s="9">
        <v>0</v>
      </c>
      <c r="AJ67" s="9">
        <v>0</v>
      </c>
      <c r="AK67" s="10"/>
      <c r="AL67" s="11"/>
      <c r="AM67" s="8">
        <v>0</v>
      </c>
      <c r="AN67" s="9"/>
      <c r="AO67" s="9"/>
      <c r="AP67" s="10"/>
      <c r="AQ67" s="25"/>
      <c r="AR67" s="25"/>
      <c r="AS67" s="25"/>
      <c r="AT67" s="10"/>
      <c r="AU67" s="12">
        <v>1760.42</v>
      </c>
      <c r="AV67" s="12"/>
      <c r="AW67" s="12"/>
      <c r="AX67" s="242"/>
      <c r="AY67" s="243"/>
      <c r="AZ67" s="242"/>
      <c r="BA67" s="242"/>
      <c r="BB67" s="244"/>
      <c r="BC67" s="243" t="s">
        <v>630</v>
      </c>
      <c r="BD67" s="243" t="s">
        <v>630</v>
      </c>
      <c r="BE67" s="15">
        <v>1760.42</v>
      </c>
      <c r="BF67" s="15">
        <v>889.66</v>
      </c>
      <c r="BG67" s="15">
        <v>870.76</v>
      </c>
      <c r="BH67" s="15">
        <v>1760.42</v>
      </c>
      <c r="BI67" s="15">
        <v>889.66</v>
      </c>
      <c r="BJ67" s="242">
        <v>0</v>
      </c>
      <c r="BK67" s="242">
        <v>870.76</v>
      </c>
      <c r="BL67" s="242"/>
      <c r="BM67" s="242">
        <v>2</v>
      </c>
      <c r="BN67" s="242">
        <v>870.7600000000001</v>
      </c>
      <c r="BO67" s="242">
        <v>870.7600000000001</v>
      </c>
      <c r="BP67" s="242"/>
      <c r="BQ67" s="242"/>
      <c r="BR67" s="242"/>
      <c r="BS67" s="242"/>
      <c r="BT67" s="296"/>
      <c r="BU67" s="296"/>
      <c r="BV67" s="296"/>
      <c r="BW67" s="296"/>
      <c r="BX67" s="242"/>
      <c r="BY67" s="242"/>
      <c r="BZ67" s="245"/>
      <c r="CA67" s="245"/>
      <c r="CB67" s="293">
        <v>870.76</v>
      </c>
      <c r="CC67" s="246" t="s">
        <v>637</v>
      </c>
      <c r="CD67" s="242">
        <v>0</v>
      </c>
      <c r="CE67" s="242">
        <v>1760.42</v>
      </c>
      <c r="CF67" s="242">
        <v>889.66</v>
      </c>
      <c r="CG67" s="242">
        <v>1760.42</v>
      </c>
      <c r="CH67" s="242">
        <v>889.66</v>
      </c>
      <c r="CI67" s="247" t="s">
        <v>633</v>
      </c>
      <c r="CJ67" s="248">
        <v>889.66</v>
      </c>
      <c r="CK67" s="248">
        <v>0</v>
      </c>
      <c r="CL67" s="248">
        <v>1760.42</v>
      </c>
      <c r="CM67" s="248">
        <v>0</v>
      </c>
    </row>
    <row r="68" spans="1:91" x14ac:dyDescent="0.25">
      <c r="A68" s="231" t="s">
        <v>765</v>
      </c>
      <c r="B68" s="232" t="s">
        <v>766</v>
      </c>
      <c r="C68" s="232" t="s">
        <v>639</v>
      </c>
      <c r="D68" s="233"/>
      <c r="E68" s="234">
        <v>1147640</v>
      </c>
      <c r="F68" s="235">
        <v>1147640</v>
      </c>
      <c r="G68" s="236"/>
      <c r="H68" s="237"/>
      <c r="I68" s="238">
        <v>1147640</v>
      </c>
      <c r="J68" s="239"/>
      <c r="K68" s="240"/>
      <c r="L68" s="8">
        <v>1123919.83</v>
      </c>
      <c r="M68" s="241">
        <v>1125399.83</v>
      </c>
      <c r="N68" s="71"/>
      <c r="O68" s="100"/>
      <c r="P68" s="9"/>
      <c r="Q68" s="9">
        <v>22240.169999999925</v>
      </c>
      <c r="R68" s="9"/>
      <c r="S68" s="152">
        <v>45961</v>
      </c>
      <c r="T68" s="10"/>
      <c r="U68" s="23"/>
      <c r="V68" s="11"/>
      <c r="W68" s="11"/>
      <c r="X68" s="8">
        <v>1125399.83</v>
      </c>
      <c r="Y68" s="9"/>
      <c r="Z68" s="70">
        <v>22240.17</v>
      </c>
      <c r="AA68" s="71"/>
      <c r="AB68" s="108"/>
      <c r="AC68" s="9">
        <v>22240.17</v>
      </c>
      <c r="AD68" s="9"/>
      <c r="AE68" s="10"/>
      <c r="AF68" s="24">
        <v>0.29295746113165028</v>
      </c>
      <c r="AG68" s="11">
        <v>336209.7</v>
      </c>
      <c r="AH68" s="8">
        <v>320292.15000000002</v>
      </c>
      <c r="AI68" s="9">
        <v>15917.55</v>
      </c>
      <c r="AJ68" s="9">
        <v>15917.55</v>
      </c>
      <c r="AK68" s="10"/>
      <c r="AL68" s="11"/>
      <c r="AM68" s="8">
        <v>805107.68</v>
      </c>
      <c r="AN68" s="9"/>
      <c r="AO68" s="9"/>
      <c r="AP68" s="10"/>
      <c r="AQ68" s="25"/>
      <c r="AR68" s="25"/>
      <c r="AS68" s="25"/>
      <c r="AT68" s="10"/>
      <c r="AU68" s="12">
        <v>1147640</v>
      </c>
      <c r="AV68" s="12"/>
      <c r="AW68" s="12"/>
      <c r="AX68" s="242"/>
      <c r="AY68" s="243"/>
      <c r="AZ68" s="242"/>
      <c r="BA68" s="242"/>
      <c r="BB68" s="244"/>
      <c r="BC68" s="243" t="s">
        <v>630</v>
      </c>
      <c r="BD68" s="243" t="s">
        <v>630</v>
      </c>
      <c r="BE68" s="15">
        <v>1147640</v>
      </c>
      <c r="BF68" s="15">
        <v>1125399.83</v>
      </c>
      <c r="BG68" s="15">
        <v>22240.17</v>
      </c>
      <c r="BH68" s="15">
        <v>1147640</v>
      </c>
      <c r="BI68" s="15">
        <v>1125399.83</v>
      </c>
      <c r="BJ68" s="242">
        <v>0</v>
      </c>
      <c r="BK68" s="242">
        <v>22240.17</v>
      </c>
      <c r="BL68" s="242"/>
      <c r="BM68" s="242">
        <v>2</v>
      </c>
      <c r="BN68" s="242">
        <v>22240.169999999925</v>
      </c>
      <c r="BO68" s="242">
        <v>21000</v>
      </c>
      <c r="BP68" s="242"/>
      <c r="BQ68" s="242"/>
      <c r="BR68" s="242"/>
      <c r="BS68" s="242"/>
      <c r="BT68" s="296"/>
      <c r="BU68" s="296"/>
      <c r="BV68" s="296"/>
      <c r="BW68" s="296"/>
      <c r="BX68" s="242"/>
      <c r="BY68" s="242"/>
      <c r="BZ68" s="245"/>
      <c r="CA68" s="245"/>
      <c r="CB68" s="293">
        <v>22240.17</v>
      </c>
      <c r="CC68" s="246" t="s">
        <v>637</v>
      </c>
      <c r="CD68" s="242">
        <v>0</v>
      </c>
      <c r="CE68" s="242">
        <v>336209.17</v>
      </c>
      <c r="CF68" s="242">
        <v>1093306</v>
      </c>
      <c r="CG68" s="242">
        <v>320292.15000000002</v>
      </c>
      <c r="CH68" s="242">
        <v>1093306</v>
      </c>
      <c r="CI68" s="247" t="s">
        <v>633</v>
      </c>
      <c r="CJ68" s="248">
        <v>1125399.83</v>
      </c>
      <c r="CK68" s="248">
        <v>805107.68</v>
      </c>
      <c r="CL68" s="248">
        <v>1147640</v>
      </c>
      <c r="CM68" s="248">
        <v>0</v>
      </c>
    </row>
    <row r="69" spans="1:91" x14ac:dyDescent="0.25">
      <c r="A69" s="231" t="s">
        <v>767</v>
      </c>
      <c r="B69" s="232" t="s">
        <v>768</v>
      </c>
      <c r="C69" s="232" t="s">
        <v>652</v>
      </c>
      <c r="D69" s="233"/>
      <c r="E69" s="234">
        <v>1855.92</v>
      </c>
      <c r="F69" s="235">
        <v>1855.92</v>
      </c>
      <c r="G69" s="236"/>
      <c r="H69" s="237"/>
      <c r="I69" s="238">
        <v>1855.92</v>
      </c>
      <c r="J69" s="239"/>
      <c r="K69" s="240"/>
      <c r="L69" s="8">
        <v>1144.8800000000001</v>
      </c>
      <c r="M69" s="241">
        <v>1144.8800000000001</v>
      </c>
      <c r="N69" s="71"/>
      <c r="O69" s="100"/>
      <c r="P69" s="9"/>
      <c r="Q69" s="9">
        <v>711.04</v>
      </c>
      <c r="R69" s="9"/>
      <c r="S69" s="152">
        <v>45747</v>
      </c>
      <c r="T69" s="10"/>
      <c r="U69" s="23"/>
      <c r="V69" s="11"/>
      <c r="W69" s="11"/>
      <c r="X69" s="8">
        <v>1144.8800000000001</v>
      </c>
      <c r="Y69" s="9"/>
      <c r="Z69" s="70">
        <v>711.04</v>
      </c>
      <c r="AA69" s="71"/>
      <c r="AB69" s="108"/>
      <c r="AC69" s="9">
        <v>711.04</v>
      </c>
      <c r="AD69" s="9"/>
      <c r="AE69" s="10"/>
      <c r="AF69" s="24">
        <v>1</v>
      </c>
      <c r="AG69" s="11">
        <v>1144.8800000000001</v>
      </c>
      <c r="AH69" s="8">
        <v>1144.8800000000001</v>
      </c>
      <c r="AI69" s="9">
        <v>0</v>
      </c>
      <c r="AJ69" s="9">
        <v>0</v>
      </c>
      <c r="AK69" s="10"/>
      <c r="AL69" s="11"/>
      <c r="AM69" s="8">
        <v>0</v>
      </c>
      <c r="AN69" s="9"/>
      <c r="AO69" s="9"/>
      <c r="AP69" s="10"/>
      <c r="AQ69" s="25"/>
      <c r="AR69" s="25"/>
      <c r="AS69" s="25"/>
      <c r="AT69" s="10"/>
      <c r="AU69" s="12">
        <v>1855.92</v>
      </c>
      <c r="AV69" s="12"/>
      <c r="AW69" s="12"/>
      <c r="AX69" s="242"/>
      <c r="AY69" s="243"/>
      <c r="AZ69" s="242"/>
      <c r="BA69" s="242"/>
      <c r="BB69" s="244"/>
      <c r="BC69" s="243" t="s">
        <v>630</v>
      </c>
      <c r="BD69" s="243" t="s">
        <v>630</v>
      </c>
      <c r="BE69" s="15">
        <v>1855.92</v>
      </c>
      <c r="BF69" s="15">
        <v>1144.8800000000001</v>
      </c>
      <c r="BG69" s="15">
        <v>711.04</v>
      </c>
      <c r="BH69" s="15">
        <v>1855.92</v>
      </c>
      <c r="BI69" s="15">
        <v>1144.8800000000001</v>
      </c>
      <c r="BJ69" s="242">
        <v>0</v>
      </c>
      <c r="BK69" s="242">
        <v>711.04</v>
      </c>
      <c r="BL69" s="242"/>
      <c r="BM69" s="242">
        <v>2</v>
      </c>
      <c r="BN69" s="242">
        <v>711.04</v>
      </c>
      <c r="BO69" s="242">
        <v>711.04</v>
      </c>
      <c r="BP69" s="242"/>
      <c r="BQ69" s="242"/>
      <c r="BR69" s="242"/>
      <c r="BS69" s="242"/>
      <c r="BT69" s="296"/>
      <c r="BU69" s="296"/>
      <c r="BV69" s="296"/>
      <c r="BW69" s="296"/>
      <c r="BX69" s="242"/>
      <c r="BY69" s="242"/>
      <c r="BZ69" s="245"/>
      <c r="CA69" s="245"/>
      <c r="CB69" s="293">
        <v>711.04</v>
      </c>
      <c r="CC69" s="246" t="s">
        <v>637</v>
      </c>
      <c r="CD69" s="242">
        <v>0</v>
      </c>
      <c r="CE69" s="242">
        <v>1855.92</v>
      </c>
      <c r="CF69" s="242">
        <v>1144.8800000000001</v>
      </c>
      <c r="CG69" s="242">
        <v>1855.92</v>
      </c>
      <c r="CH69" s="242">
        <v>1144.8800000000001</v>
      </c>
      <c r="CI69" s="247" t="s">
        <v>633</v>
      </c>
      <c r="CJ69" s="248">
        <v>1144.8800000000001</v>
      </c>
      <c r="CK69" s="248">
        <v>0</v>
      </c>
      <c r="CL69" s="248">
        <v>1855.92</v>
      </c>
      <c r="CM69" s="248">
        <v>0</v>
      </c>
    </row>
    <row r="70" spans="1:91" x14ac:dyDescent="0.25">
      <c r="A70" s="231" t="s">
        <v>769</v>
      </c>
      <c r="B70" s="232" t="s">
        <v>770</v>
      </c>
      <c r="C70" s="232" t="s">
        <v>652</v>
      </c>
      <c r="D70" s="233"/>
      <c r="E70" s="234">
        <v>108668.35</v>
      </c>
      <c r="F70" s="235">
        <v>108668.35</v>
      </c>
      <c r="G70" s="236"/>
      <c r="H70" s="237"/>
      <c r="I70" s="238">
        <v>108668.35</v>
      </c>
      <c r="J70" s="239"/>
      <c r="K70" s="240"/>
      <c r="L70" s="8">
        <v>107074.87</v>
      </c>
      <c r="M70" s="241">
        <v>107074.87</v>
      </c>
      <c r="N70" s="71"/>
      <c r="O70" s="100"/>
      <c r="P70" s="9"/>
      <c r="Q70" s="9">
        <v>1593.4800000000105</v>
      </c>
      <c r="R70" s="9"/>
      <c r="S70" s="152">
        <v>45808</v>
      </c>
      <c r="T70" s="10"/>
      <c r="U70" s="23"/>
      <c r="V70" s="11"/>
      <c r="W70" s="11"/>
      <c r="X70" s="8">
        <v>107074.87</v>
      </c>
      <c r="Y70" s="9"/>
      <c r="Z70" s="70">
        <v>1593.48</v>
      </c>
      <c r="AA70" s="71"/>
      <c r="AB70" s="108"/>
      <c r="AC70" s="9">
        <v>1593.48</v>
      </c>
      <c r="AD70" s="9"/>
      <c r="AE70" s="10"/>
      <c r="AF70" s="24">
        <v>0</v>
      </c>
      <c r="AG70" s="11">
        <v>0</v>
      </c>
      <c r="AH70" s="8">
        <v>0</v>
      </c>
      <c r="AI70" s="9">
        <v>0</v>
      </c>
      <c r="AJ70" s="9">
        <v>0</v>
      </c>
      <c r="AK70" s="10"/>
      <c r="AL70" s="11"/>
      <c r="AM70" s="8">
        <v>107074.87</v>
      </c>
      <c r="AN70" s="9"/>
      <c r="AO70" s="9"/>
      <c r="AP70" s="10"/>
      <c r="AQ70" s="25"/>
      <c r="AR70" s="25"/>
      <c r="AS70" s="25"/>
      <c r="AT70" s="10"/>
      <c r="AU70" s="12">
        <v>108668.35</v>
      </c>
      <c r="AV70" s="12"/>
      <c r="AW70" s="12"/>
      <c r="AX70" s="242"/>
      <c r="AY70" s="243"/>
      <c r="AZ70" s="242"/>
      <c r="BA70" s="242"/>
      <c r="BB70" s="244"/>
      <c r="BC70" s="243" t="s">
        <v>630</v>
      </c>
      <c r="BD70" s="243" t="s">
        <v>630</v>
      </c>
      <c r="BE70" s="15">
        <v>108668.35</v>
      </c>
      <c r="BF70" s="15">
        <v>107074.87</v>
      </c>
      <c r="BG70" s="15">
        <v>1593.48</v>
      </c>
      <c r="BH70" s="15">
        <v>108668.35</v>
      </c>
      <c r="BI70" s="15">
        <v>107074.87</v>
      </c>
      <c r="BJ70" s="242">
        <v>0</v>
      </c>
      <c r="BK70" s="242">
        <v>1593.48</v>
      </c>
      <c r="BL70" s="242"/>
      <c r="BM70" s="242">
        <v>2</v>
      </c>
      <c r="BN70" s="242">
        <v>1593.4800000000105</v>
      </c>
      <c r="BO70" s="242">
        <v>1593.4800000000105</v>
      </c>
      <c r="BP70" s="242"/>
      <c r="BQ70" s="242"/>
      <c r="BR70" s="242"/>
      <c r="BS70" s="242"/>
      <c r="BT70" s="296"/>
      <c r="BU70" s="296"/>
      <c r="BV70" s="296"/>
      <c r="BW70" s="296"/>
      <c r="BX70" s="242"/>
      <c r="BY70" s="242"/>
      <c r="BZ70" s="245"/>
      <c r="CA70" s="245"/>
      <c r="CB70" s="293">
        <v>1593.48</v>
      </c>
      <c r="CC70" s="246" t="s">
        <v>637</v>
      </c>
      <c r="CD70" s="242">
        <v>0</v>
      </c>
      <c r="CE70" s="242">
        <v>0</v>
      </c>
      <c r="CF70" s="242">
        <v>0</v>
      </c>
      <c r="CG70" s="242">
        <v>0</v>
      </c>
      <c r="CH70" s="242">
        <v>0</v>
      </c>
      <c r="CI70" s="247" t="s">
        <v>633</v>
      </c>
      <c r="CJ70" s="248">
        <v>107074.87</v>
      </c>
      <c r="CK70" s="248">
        <v>107074.87</v>
      </c>
      <c r="CL70" s="248">
        <v>108668.35</v>
      </c>
      <c r="CM70" s="248">
        <v>0</v>
      </c>
    </row>
    <row r="71" spans="1:91" x14ac:dyDescent="0.25">
      <c r="A71" s="231" t="s">
        <v>771</v>
      </c>
      <c r="B71" s="232" t="s">
        <v>772</v>
      </c>
      <c r="C71" s="232" t="s">
        <v>639</v>
      </c>
      <c r="D71" s="233"/>
      <c r="E71" s="234">
        <v>425035.04</v>
      </c>
      <c r="F71" s="235">
        <v>425035.04</v>
      </c>
      <c r="G71" s="236"/>
      <c r="H71" s="237"/>
      <c r="I71" s="238">
        <v>425035.04</v>
      </c>
      <c r="J71" s="239"/>
      <c r="K71" s="240"/>
      <c r="L71" s="8">
        <v>375601.24</v>
      </c>
      <c r="M71" s="241">
        <v>375601.24</v>
      </c>
      <c r="N71" s="71"/>
      <c r="O71" s="100"/>
      <c r="P71" s="9"/>
      <c r="Q71" s="9">
        <v>49433.799999999988</v>
      </c>
      <c r="R71" s="9"/>
      <c r="S71" s="152">
        <v>45747</v>
      </c>
      <c r="T71" s="10"/>
      <c r="U71" s="23"/>
      <c r="V71" s="11"/>
      <c r="W71" s="11"/>
      <c r="X71" s="8">
        <v>375601.24</v>
      </c>
      <c r="Y71" s="9"/>
      <c r="Z71" s="70">
        <v>49433.8</v>
      </c>
      <c r="AA71" s="71"/>
      <c r="AB71" s="108"/>
      <c r="AC71" s="9">
        <v>49433.8</v>
      </c>
      <c r="AD71" s="9"/>
      <c r="AE71" s="10"/>
      <c r="AF71" s="24">
        <v>1</v>
      </c>
      <c r="AG71" s="11">
        <v>180509.91999999998</v>
      </c>
      <c r="AH71" s="8">
        <v>162458.93</v>
      </c>
      <c r="AI71" s="9">
        <v>18050.990000000002</v>
      </c>
      <c r="AJ71" s="9">
        <v>18050.990000000002</v>
      </c>
      <c r="AK71" s="10"/>
      <c r="AL71" s="11"/>
      <c r="AM71" s="8">
        <v>213142.31</v>
      </c>
      <c r="AN71" s="9"/>
      <c r="AO71" s="9"/>
      <c r="AP71" s="10"/>
      <c r="AQ71" s="25"/>
      <c r="AR71" s="25"/>
      <c r="AS71" s="25"/>
      <c r="AT71" s="10"/>
      <c r="AU71" s="12">
        <v>425035.04</v>
      </c>
      <c r="AV71" s="12"/>
      <c r="AW71" s="12"/>
      <c r="AX71" s="242"/>
      <c r="AY71" s="243"/>
      <c r="AZ71" s="242"/>
      <c r="BA71" s="242"/>
      <c r="BB71" s="244"/>
      <c r="BC71" s="243" t="s">
        <v>630</v>
      </c>
      <c r="BD71" s="243" t="s">
        <v>630</v>
      </c>
      <c r="BE71" s="15">
        <v>425035.04</v>
      </c>
      <c r="BF71" s="15">
        <v>375601.24</v>
      </c>
      <c r="BG71" s="15">
        <v>49433.8</v>
      </c>
      <c r="BH71" s="15">
        <v>425035.04</v>
      </c>
      <c r="BI71" s="15">
        <v>375601.24</v>
      </c>
      <c r="BJ71" s="242">
        <v>0</v>
      </c>
      <c r="BK71" s="242">
        <v>49433.8</v>
      </c>
      <c r="BL71" s="242"/>
      <c r="BM71" s="242">
        <v>2</v>
      </c>
      <c r="BN71" s="242">
        <v>49433.799999999988</v>
      </c>
      <c r="BO71" s="242">
        <v>49433.799999999988</v>
      </c>
      <c r="BP71" s="242"/>
      <c r="BQ71" s="242"/>
      <c r="BR71" s="242"/>
      <c r="BS71" s="242"/>
      <c r="BT71" s="296"/>
      <c r="BU71" s="296"/>
      <c r="BV71" s="296"/>
      <c r="BW71" s="296"/>
      <c r="BX71" s="242"/>
      <c r="BY71" s="242"/>
      <c r="BZ71" s="245"/>
      <c r="CA71" s="245"/>
      <c r="CB71" s="293">
        <v>49433.8</v>
      </c>
      <c r="CC71" s="246" t="s">
        <v>637</v>
      </c>
      <c r="CD71" s="242">
        <v>0</v>
      </c>
      <c r="CE71" s="242">
        <v>425035.04</v>
      </c>
      <c r="CF71" s="242">
        <v>162458.93</v>
      </c>
      <c r="CG71" s="242">
        <v>425035.04</v>
      </c>
      <c r="CH71" s="242">
        <v>162458.93</v>
      </c>
      <c r="CI71" s="247" t="s">
        <v>633</v>
      </c>
      <c r="CJ71" s="248">
        <v>375601.24</v>
      </c>
      <c r="CK71" s="248">
        <v>213142.31</v>
      </c>
      <c r="CL71" s="248">
        <v>425035.04</v>
      </c>
      <c r="CM71" s="248">
        <v>0</v>
      </c>
    </row>
    <row r="72" spans="1:91" x14ac:dyDescent="0.25">
      <c r="A72" s="231" t="s">
        <v>773</v>
      </c>
      <c r="B72" s="232" t="s">
        <v>774</v>
      </c>
      <c r="C72" s="232" t="s">
        <v>652</v>
      </c>
      <c r="D72" s="233"/>
      <c r="E72" s="234">
        <v>1855.92</v>
      </c>
      <c r="F72" s="235">
        <v>1855.92</v>
      </c>
      <c r="G72" s="236"/>
      <c r="H72" s="237"/>
      <c r="I72" s="238">
        <v>1855.92</v>
      </c>
      <c r="J72" s="239"/>
      <c r="K72" s="240"/>
      <c r="L72" s="8">
        <v>777.55</v>
      </c>
      <c r="M72" s="241">
        <v>777.55</v>
      </c>
      <c r="N72" s="71"/>
      <c r="O72" s="100"/>
      <c r="P72" s="9"/>
      <c r="Q72" s="9">
        <v>1078.3700000000001</v>
      </c>
      <c r="R72" s="9"/>
      <c r="S72" s="152">
        <v>45747</v>
      </c>
      <c r="T72" s="10"/>
      <c r="U72" s="23"/>
      <c r="V72" s="11"/>
      <c r="W72" s="11"/>
      <c r="X72" s="8">
        <v>777.55</v>
      </c>
      <c r="Y72" s="9"/>
      <c r="Z72" s="70">
        <v>1078.3699999999999</v>
      </c>
      <c r="AA72" s="71"/>
      <c r="AB72" s="108"/>
      <c r="AC72" s="9">
        <v>1078.3699999999999</v>
      </c>
      <c r="AD72" s="9"/>
      <c r="AE72" s="10"/>
      <c r="AF72" s="24">
        <v>1</v>
      </c>
      <c r="AG72" s="11">
        <v>777.55</v>
      </c>
      <c r="AH72" s="8">
        <v>777.55</v>
      </c>
      <c r="AI72" s="9">
        <v>0</v>
      </c>
      <c r="AJ72" s="9">
        <v>0</v>
      </c>
      <c r="AK72" s="10"/>
      <c r="AL72" s="11"/>
      <c r="AM72" s="8">
        <v>0</v>
      </c>
      <c r="AN72" s="9"/>
      <c r="AO72" s="9"/>
      <c r="AP72" s="10"/>
      <c r="AQ72" s="25"/>
      <c r="AR72" s="25"/>
      <c r="AS72" s="25"/>
      <c r="AT72" s="10"/>
      <c r="AU72" s="12">
        <v>1855.92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1855.92</v>
      </c>
      <c r="BF72" s="15">
        <v>777.55</v>
      </c>
      <c r="BG72" s="15">
        <v>1078.3699999999999</v>
      </c>
      <c r="BH72" s="15">
        <v>1855.92</v>
      </c>
      <c r="BI72" s="15">
        <v>777.55</v>
      </c>
      <c r="BJ72" s="242">
        <v>0</v>
      </c>
      <c r="BK72" s="242">
        <v>1078.3699999999999</v>
      </c>
      <c r="BL72" s="242"/>
      <c r="BM72" s="242">
        <v>2</v>
      </c>
      <c r="BN72" s="242">
        <v>1078.3700000000001</v>
      </c>
      <c r="BO72" s="242">
        <v>1078.3700000000001</v>
      </c>
      <c r="BP72" s="242"/>
      <c r="BQ72" s="242"/>
      <c r="BR72" s="242"/>
      <c r="BS72" s="242"/>
      <c r="BT72" s="296"/>
      <c r="BU72" s="296"/>
      <c r="BV72" s="296"/>
      <c r="BW72" s="296"/>
      <c r="BX72" s="242"/>
      <c r="BY72" s="242"/>
      <c r="BZ72" s="245"/>
      <c r="CA72" s="245"/>
      <c r="CB72" s="293">
        <v>1078.3699999999999</v>
      </c>
      <c r="CC72" s="246" t="s">
        <v>637</v>
      </c>
      <c r="CD72" s="242">
        <v>0</v>
      </c>
      <c r="CE72" s="242">
        <v>1855.92</v>
      </c>
      <c r="CF72" s="242">
        <v>777.55</v>
      </c>
      <c r="CG72" s="242">
        <v>1855.92</v>
      </c>
      <c r="CH72" s="242">
        <v>777.55</v>
      </c>
      <c r="CI72" s="247" t="s">
        <v>633</v>
      </c>
      <c r="CJ72" s="248">
        <v>777.55</v>
      </c>
      <c r="CK72" s="248">
        <v>0</v>
      </c>
      <c r="CL72" s="248">
        <v>1855.92</v>
      </c>
      <c r="CM72" s="248">
        <v>0</v>
      </c>
    </row>
    <row r="73" spans="1:91" x14ac:dyDescent="0.25">
      <c r="A73" s="231" t="s">
        <v>775</v>
      </c>
      <c r="B73" s="232" t="s">
        <v>776</v>
      </c>
      <c r="C73" s="232" t="s">
        <v>652</v>
      </c>
      <c r="D73" s="233"/>
      <c r="E73" s="234">
        <v>2216.42</v>
      </c>
      <c r="F73" s="235">
        <v>2216.42</v>
      </c>
      <c r="G73" s="236"/>
      <c r="H73" s="237"/>
      <c r="I73" s="238">
        <v>2216.42</v>
      </c>
      <c r="J73" s="239"/>
      <c r="K73" s="240"/>
      <c r="L73" s="8">
        <v>1263.33</v>
      </c>
      <c r="M73" s="241">
        <v>1263.33</v>
      </c>
      <c r="N73" s="71"/>
      <c r="O73" s="100"/>
      <c r="P73" s="9"/>
      <c r="Q73" s="9">
        <v>953.09000000000015</v>
      </c>
      <c r="R73" s="9"/>
      <c r="S73" s="152">
        <v>45747</v>
      </c>
      <c r="T73" s="10"/>
      <c r="U73" s="23"/>
      <c r="V73" s="11"/>
      <c r="W73" s="11"/>
      <c r="X73" s="8">
        <v>1263.33</v>
      </c>
      <c r="Y73" s="9"/>
      <c r="Z73" s="70">
        <v>953.09</v>
      </c>
      <c r="AA73" s="71"/>
      <c r="AB73" s="108"/>
      <c r="AC73" s="9">
        <v>953.09</v>
      </c>
      <c r="AD73" s="9"/>
      <c r="AE73" s="10"/>
      <c r="AF73" s="24">
        <v>1</v>
      </c>
      <c r="AG73" s="11">
        <v>1263.33</v>
      </c>
      <c r="AH73" s="8">
        <v>1263.33</v>
      </c>
      <c r="AI73" s="9">
        <v>0</v>
      </c>
      <c r="AJ73" s="9">
        <v>0</v>
      </c>
      <c r="AK73" s="10"/>
      <c r="AL73" s="11"/>
      <c r="AM73" s="8">
        <v>0</v>
      </c>
      <c r="AN73" s="9"/>
      <c r="AO73" s="9"/>
      <c r="AP73" s="10"/>
      <c r="AQ73" s="25"/>
      <c r="AR73" s="25"/>
      <c r="AS73" s="25"/>
      <c r="AT73" s="10"/>
      <c r="AU73" s="12">
        <v>2216.42</v>
      </c>
      <c r="AV73" s="12"/>
      <c r="AW73" s="12"/>
      <c r="AX73" s="242"/>
      <c r="AY73" s="243"/>
      <c r="AZ73" s="242"/>
      <c r="BA73" s="242"/>
      <c r="BB73" s="244"/>
      <c r="BC73" s="243" t="s">
        <v>630</v>
      </c>
      <c r="BD73" s="243" t="s">
        <v>630</v>
      </c>
      <c r="BE73" s="15">
        <v>2216.42</v>
      </c>
      <c r="BF73" s="15">
        <v>1263.33</v>
      </c>
      <c r="BG73" s="15">
        <v>953.09</v>
      </c>
      <c r="BH73" s="15">
        <v>2216.42</v>
      </c>
      <c r="BI73" s="15">
        <v>1263.33</v>
      </c>
      <c r="BJ73" s="242">
        <v>0</v>
      </c>
      <c r="BK73" s="242">
        <v>953.09</v>
      </c>
      <c r="BL73" s="242"/>
      <c r="BM73" s="242">
        <v>2</v>
      </c>
      <c r="BN73" s="242">
        <v>953.09000000000015</v>
      </c>
      <c r="BO73" s="242">
        <v>953.09000000000015</v>
      </c>
      <c r="BP73" s="242"/>
      <c r="BQ73" s="242"/>
      <c r="BR73" s="242"/>
      <c r="BS73" s="242"/>
      <c r="BT73" s="296"/>
      <c r="BU73" s="296"/>
      <c r="BV73" s="296"/>
      <c r="BW73" s="296"/>
      <c r="BX73" s="242"/>
      <c r="BY73" s="242"/>
      <c r="BZ73" s="245"/>
      <c r="CA73" s="245"/>
      <c r="CB73" s="293">
        <v>953.09</v>
      </c>
      <c r="CC73" s="246" t="s">
        <v>637</v>
      </c>
      <c r="CD73" s="242">
        <v>0</v>
      </c>
      <c r="CE73" s="242">
        <v>2216.42</v>
      </c>
      <c r="CF73" s="242">
        <v>1263.33</v>
      </c>
      <c r="CG73" s="242">
        <v>2216.42</v>
      </c>
      <c r="CH73" s="242">
        <v>1263.33</v>
      </c>
      <c r="CI73" s="247" t="s">
        <v>633</v>
      </c>
      <c r="CJ73" s="248">
        <v>1263.33</v>
      </c>
      <c r="CK73" s="248">
        <v>0</v>
      </c>
      <c r="CL73" s="248">
        <v>2216.42</v>
      </c>
      <c r="CM73" s="248">
        <v>0</v>
      </c>
    </row>
    <row r="74" spans="1:91" x14ac:dyDescent="0.25">
      <c r="A74" s="231" t="s">
        <v>777</v>
      </c>
      <c r="B74" s="232" t="s">
        <v>778</v>
      </c>
      <c r="C74" s="232" t="s">
        <v>652</v>
      </c>
      <c r="D74" s="233"/>
      <c r="E74" s="234">
        <v>2540.42</v>
      </c>
      <c r="F74" s="235">
        <v>2540.42</v>
      </c>
      <c r="G74" s="236"/>
      <c r="H74" s="237"/>
      <c r="I74" s="238">
        <v>2540.42</v>
      </c>
      <c r="J74" s="239"/>
      <c r="K74" s="240"/>
      <c r="L74" s="8">
        <v>1602.33</v>
      </c>
      <c r="M74" s="241">
        <v>1602.33</v>
      </c>
      <c r="N74" s="71"/>
      <c r="O74" s="100"/>
      <c r="P74" s="9"/>
      <c r="Q74" s="9">
        <v>938.09000000000015</v>
      </c>
      <c r="R74" s="9"/>
      <c r="S74" s="152">
        <v>45747</v>
      </c>
      <c r="T74" s="10"/>
      <c r="U74" s="23"/>
      <c r="V74" s="11"/>
      <c r="W74" s="11"/>
      <c r="X74" s="8">
        <v>1602.33</v>
      </c>
      <c r="Y74" s="9"/>
      <c r="Z74" s="70">
        <v>938.09</v>
      </c>
      <c r="AA74" s="71"/>
      <c r="AB74" s="108"/>
      <c r="AC74" s="9">
        <v>938.09</v>
      </c>
      <c r="AD74" s="9"/>
      <c r="AE74" s="10"/>
      <c r="AF74" s="24">
        <v>1</v>
      </c>
      <c r="AG74" s="11">
        <v>1602.33</v>
      </c>
      <c r="AH74" s="8">
        <v>1602.33</v>
      </c>
      <c r="AI74" s="9">
        <v>0</v>
      </c>
      <c r="AJ74" s="9">
        <v>0</v>
      </c>
      <c r="AK74" s="10"/>
      <c r="AL74" s="11"/>
      <c r="AM74" s="8">
        <v>0</v>
      </c>
      <c r="AN74" s="9"/>
      <c r="AO74" s="9"/>
      <c r="AP74" s="10"/>
      <c r="AQ74" s="25"/>
      <c r="AR74" s="25"/>
      <c r="AS74" s="25"/>
      <c r="AT74" s="10"/>
      <c r="AU74" s="12">
        <v>2540.42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2540.42</v>
      </c>
      <c r="BF74" s="15">
        <v>1602.33</v>
      </c>
      <c r="BG74" s="15">
        <v>938.09</v>
      </c>
      <c r="BH74" s="15">
        <v>2540.42</v>
      </c>
      <c r="BI74" s="15">
        <v>1602.33</v>
      </c>
      <c r="BJ74" s="242">
        <v>0</v>
      </c>
      <c r="BK74" s="242">
        <v>938.09</v>
      </c>
      <c r="BL74" s="242"/>
      <c r="BM74" s="242">
        <v>2</v>
      </c>
      <c r="BN74" s="242">
        <v>938.09000000000015</v>
      </c>
      <c r="BO74" s="242">
        <v>938.09000000000015</v>
      </c>
      <c r="BP74" s="242"/>
      <c r="BQ74" s="242"/>
      <c r="BR74" s="242"/>
      <c r="BS74" s="242"/>
      <c r="BT74" s="296"/>
      <c r="BU74" s="296"/>
      <c r="BV74" s="296"/>
      <c r="BW74" s="296"/>
      <c r="BX74" s="242"/>
      <c r="BY74" s="242"/>
      <c r="BZ74" s="245"/>
      <c r="CA74" s="245"/>
      <c r="CB74" s="293">
        <v>938.09</v>
      </c>
      <c r="CC74" s="246" t="s">
        <v>637</v>
      </c>
      <c r="CD74" s="242">
        <v>0</v>
      </c>
      <c r="CE74" s="242">
        <v>2540.42</v>
      </c>
      <c r="CF74" s="242">
        <v>1602.33</v>
      </c>
      <c r="CG74" s="242">
        <v>2540.42</v>
      </c>
      <c r="CH74" s="242">
        <v>1602.33</v>
      </c>
      <c r="CI74" s="247" t="s">
        <v>633</v>
      </c>
      <c r="CJ74" s="248">
        <v>1602.33</v>
      </c>
      <c r="CK74" s="248">
        <v>0</v>
      </c>
      <c r="CL74" s="248">
        <v>2540.42</v>
      </c>
      <c r="CM74" s="248">
        <v>0</v>
      </c>
    </row>
    <row r="75" spans="1:91" x14ac:dyDescent="0.25">
      <c r="A75" s="231" t="s">
        <v>779</v>
      </c>
      <c r="B75" s="232" t="s">
        <v>780</v>
      </c>
      <c r="C75" s="232" t="s">
        <v>652</v>
      </c>
      <c r="D75" s="233"/>
      <c r="E75" s="234">
        <v>15697.91</v>
      </c>
      <c r="F75" s="235">
        <v>15697.91</v>
      </c>
      <c r="G75" s="236"/>
      <c r="H75" s="237"/>
      <c r="I75" s="238">
        <v>15697.91</v>
      </c>
      <c r="J75" s="239"/>
      <c r="K75" s="240"/>
      <c r="L75" s="8">
        <v>13653.62</v>
      </c>
      <c r="M75" s="241">
        <v>13653.62</v>
      </c>
      <c r="N75" s="71"/>
      <c r="O75" s="100"/>
      <c r="P75" s="9"/>
      <c r="Q75" s="9">
        <v>2044.2899999999991</v>
      </c>
      <c r="R75" s="9"/>
      <c r="S75" s="152">
        <v>45747</v>
      </c>
      <c r="T75" s="10"/>
      <c r="U75" s="23"/>
      <c r="V75" s="11"/>
      <c r="W75" s="11"/>
      <c r="X75" s="8">
        <v>13653.62</v>
      </c>
      <c r="Y75" s="9"/>
      <c r="Z75" s="70">
        <v>2044.29</v>
      </c>
      <c r="AA75" s="71"/>
      <c r="AB75" s="108"/>
      <c r="AC75" s="9">
        <v>2044.29</v>
      </c>
      <c r="AD75" s="9"/>
      <c r="AE75" s="10"/>
      <c r="AF75" s="24">
        <v>1</v>
      </c>
      <c r="AG75" s="11">
        <v>15697.91</v>
      </c>
      <c r="AH75" s="8">
        <v>13653.62</v>
      </c>
      <c r="AI75" s="9">
        <v>2044.29</v>
      </c>
      <c r="AJ75" s="9">
        <v>2044.29</v>
      </c>
      <c r="AK75" s="10"/>
      <c r="AL75" s="11"/>
      <c r="AM75" s="8">
        <v>0</v>
      </c>
      <c r="AN75" s="9"/>
      <c r="AO75" s="9"/>
      <c r="AP75" s="10"/>
      <c r="AQ75" s="25"/>
      <c r="AR75" s="25"/>
      <c r="AS75" s="25"/>
      <c r="AT75" s="10"/>
      <c r="AU75" s="12">
        <v>15697.91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15697.91</v>
      </c>
      <c r="BF75" s="15">
        <v>13653.62</v>
      </c>
      <c r="BG75" s="15">
        <v>2044.29</v>
      </c>
      <c r="BH75" s="15">
        <v>15697.91</v>
      </c>
      <c r="BI75" s="15">
        <v>13653.62</v>
      </c>
      <c r="BJ75" s="242">
        <v>0</v>
      </c>
      <c r="BK75" s="242">
        <v>2044.29</v>
      </c>
      <c r="BL75" s="242"/>
      <c r="BM75" s="242">
        <v>2</v>
      </c>
      <c r="BN75" s="242">
        <v>2044.2899999999991</v>
      </c>
      <c r="BO75" s="242">
        <v>2044.2899999999991</v>
      </c>
      <c r="BP75" s="242"/>
      <c r="BQ75" s="242"/>
      <c r="BR75" s="242"/>
      <c r="BS75" s="242"/>
      <c r="BT75" s="296"/>
      <c r="BU75" s="296"/>
      <c r="BV75" s="296"/>
      <c r="BW75" s="296"/>
      <c r="BX75" s="242"/>
      <c r="BY75" s="242"/>
      <c r="BZ75" s="245"/>
      <c r="CA75" s="245"/>
      <c r="CB75" s="293">
        <v>2044.29</v>
      </c>
      <c r="CC75" s="246" t="s">
        <v>637</v>
      </c>
      <c r="CD75" s="242">
        <v>0</v>
      </c>
      <c r="CE75" s="242">
        <v>15697.91</v>
      </c>
      <c r="CF75" s="242">
        <v>13653.62</v>
      </c>
      <c r="CG75" s="242">
        <v>15697.91</v>
      </c>
      <c r="CH75" s="242">
        <v>13653.62</v>
      </c>
      <c r="CI75" s="247" t="s">
        <v>633</v>
      </c>
      <c r="CJ75" s="248">
        <v>13653.62</v>
      </c>
      <c r="CK75" s="248">
        <v>0</v>
      </c>
      <c r="CL75" s="248">
        <v>15697.91</v>
      </c>
      <c r="CM75" s="248">
        <v>0</v>
      </c>
    </row>
    <row r="76" spans="1:91" x14ac:dyDescent="0.25">
      <c r="A76" s="231" t="s">
        <v>781</v>
      </c>
      <c r="B76" s="232" t="s">
        <v>782</v>
      </c>
      <c r="C76" s="232" t="s">
        <v>652</v>
      </c>
      <c r="D76" s="233"/>
      <c r="E76" s="234">
        <v>1760.42</v>
      </c>
      <c r="F76" s="235">
        <v>1760.42</v>
      </c>
      <c r="G76" s="236"/>
      <c r="H76" s="237"/>
      <c r="I76" s="238">
        <v>1760.42</v>
      </c>
      <c r="J76" s="239"/>
      <c r="K76" s="240"/>
      <c r="L76" s="8">
        <v>889.64</v>
      </c>
      <c r="M76" s="241">
        <v>889.64</v>
      </c>
      <c r="N76" s="71"/>
      <c r="O76" s="100"/>
      <c r="P76" s="9"/>
      <c r="Q76" s="9">
        <v>870.78000000000009</v>
      </c>
      <c r="R76" s="9"/>
      <c r="S76" s="152">
        <v>45747</v>
      </c>
      <c r="T76" s="10"/>
      <c r="U76" s="23"/>
      <c r="V76" s="11"/>
      <c r="W76" s="11"/>
      <c r="X76" s="8">
        <v>889.64</v>
      </c>
      <c r="Y76" s="9"/>
      <c r="Z76" s="70">
        <v>870.78</v>
      </c>
      <c r="AA76" s="71"/>
      <c r="AB76" s="108"/>
      <c r="AC76" s="9">
        <v>870.78</v>
      </c>
      <c r="AD76" s="9"/>
      <c r="AE76" s="10"/>
      <c r="AF76" s="24">
        <v>1</v>
      </c>
      <c r="AG76" s="11">
        <v>889.64</v>
      </c>
      <c r="AH76" s="8">
        <v>889.64</v>
      </c>
      <c r="AI76" s="9">
        <v>0</v>
      </c>
      <c r="AJ76" s="9">
        <v>0</v>
      </c>
      <c r="AK76" s="10"/>
      <c r="AL76" s="11"/>
      <c r="AM76" s="8">
        <v>0</v>
      </c>
      <c r="AN76" s="9"/>
      <c r="AO76" s="9"/>
      <c r="AP76" s="10"/>
      <c r="AQ76" s="25"/>
      <c r="AR76" s="25"/>
      <c r="AS76" s="25"/>
      <c r="AT76" s="10"/>
      <c r="AU76" s="12">
        <v>1760.42</v>
      </c>
      <c r="AV76" s="12"/>
      <c r="AW76" s="12"/>
      <c r="AX76" s="242"/>
      <c r="AY76" s="243"/>
      <c r="AZ76" s="242"/>
      <c r="BA76" s="242"/>
      <c r="BB76" s="244"/>
      <c r="BC76" s="243" t="s">
        <v>630</v>
      </c>
      <c r="BD76" s="243" t="s">
        <v>630</v>
      </c>
      <c r="BE76" s="15">
        <v>1760.42</v>
      </c>
      <c r="BF76" s="15">
        <v>889.64</v>
      </c>
      <c r="BG76" s="15">
        <v>870.78</v>
      </c>
      <c r="BH76" s="15">
        <v>1760.42</v>
      </c>
      <c r="BI76" s="15">
        <v>889.64</v>
      </c>
      <c r="BJ76" s="242">
        <v>0</v>
      </c>
      <c r="BK76" s="242">
        <v>870.78</v>
      </c>
      <c r="BL76" s="242"/>
      <c r="BM76" s="242">
        <v>2</v>
      </c>
      <c r="BN76" s="242">
        <v>870.78000000000009</v>
      </c>
      <c r="BO76" s="242">
        <v>870.78000000000009</v>
      </c>
      <c r="BP76" s="242"/>
      <c r="BQ76" s="242"/>
      <c r="BR76" s="242"/>
      <c r="BS76" s="242"/>
      <c r="BT76" s="296"/>
      <c r="BU76" s="296"/>
      <c r="BV76" s="296"/>
      <c r="BW76" s="296"/>
      <c r="BX76" s="242"/>
      <c r="BY76" s="242"/>
      <c r="BZ76" s="245"/>
      <c r="CA76" s="245"/>
      <c r="CB76" s="293">
        <v>870.78</v>
      </c>
      <c r="CC76" s="246" t="s">
        <v>637</v>
      </c>
      <c r="CD76" s="242">
        <v>0</v>
      </c>
      <c r="CE76" s="242">
        <v>1760.42</v>
      </c>
      <c r="CF76" s="242">
        <v>889.64</v>
      </c>
      <c r="CG76" s="242">
        <v>1760.42</v>
      </c>
      <c r="CH76" s="242">
        <v>889.64</v>
      </c>
      <c r="CI76" s="247" t="s">
        <v>633</v>
      </c>
      <c r="CJ76" s="248">
        <v>889.64</v>
      </c>
      <c r="CK76" s="248">
        <v>0</v>
      </c>
      <c r="CL76" s="248">
        <v>1760.42</v>
      </c>
      <c r="CM76" s="248">
        <v>0</v>
      </c>
    </row>
    <row r="77" spans="1:91" x14ac:dyDescent="0.25">
      <c r="A77" s="231" t="s">
        <v>783</v>
      </c>
      <c r="B77" s="232" t="s">
        <v>784</v>
      </c>
      <c r="C77" s="232" t="s">
        <v>655</v>
      </c>
      <c r="D77" s="233"/>
      <c r="E77" s="234">
        <v>0</v>
      </c>
      <c r="F77" s="235">
        <v>0</v>
      </c>
      <c r="G77" s="236"/>
      <c r="H77" s="237"/>
      <c r="I77" s="238">
        <v>0</v>
      </c>
      <c r="J77" s="239"/>
      <c r="K77" s="240"/>
      <c r="L77" s="8">
        <v>1267652.77</v>
      </c>
      <c r="M77" s="241">
        <v>1267652.77</v>
      </c>
      <c r="N77" s="71"/>
      <c r="O77" s="100"/>
      <c r="P77" s="9"/>
      <c r="Q77" s="9">
        <v>-1197386.6399999999</v>
      </c>
      <c r="R77" s="9"/>
      <c r="S77" s="152">
        <v>46022</v>
      </c>
      <c r="T77" s="10"/>
      <c r="U77" s="23"/>
      <c r="V77" s="11"/>
      <c r="W77" s="11"/>
      <c r="X77" s="8">
        <v>1267652.77</v>
      </c>
      <c r="Y77" s="9"/>
      <c r="Z77" s="70">
        <v>-1267652.77</v>
      </c>
      <c r="AA77" s="71"/>
      <c r="AB77" s="108"/>
      <c r="AC77" s="9">
        <v>-1197386.6399999999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1267652.77</v>
      </c>
      <c r="AN77" s="9"/>
      <c r="AO77" s="9"/>
      <c r="AP77" s="10"/>
      <c r="AQ77" s="25"/>
      <c r="AR77" s="25"/>
      <c r="AS77" s="25"/>
      <c r="AT77" s="10"/>
      <c r="AU77" s="12">
        <v>0</v>
      </c>
      <c r="AV77" s="12"/>
      <c r="AW77" s="12"/>
      <c r="AX77" s="242"/>
      <c r="AY77" s="243"/>
      <c r="AZ77" s="242"/>
      <c r="BA77" s="242"/>
      <c r="BB77" s="244"/>
      <c r="BC77" s="243" t="s">
        <v>630</v>
      </c>
      <c r="BD77" s="243" t="s">
        <v>630</v>
      </c>
      <c r="BE77" s="15">
        <v>0</v>
      </c>
      <c r="BF77" s="15">
        <v>1267652.77</v>
      </c>
      <c r="BG77" s="15">
        <v>-1267652.77</v>
      </c>
      <c r="BH77" s="15">
        <v>0</v>
      </c>
      <c r="BI77" s="15">
        <v>1267652.77</v>
      </c>
      <c r="BJ77" s="242">
        <v>0</v>
      </c>
      <c r="BK77" s="242">
        <v>-1197386.6399999999</v>
      </c>
      <c r="BL77" s="242"/>
      <c r="BM77" s="242">
        <v>2</v>
      </c>
      <c r="BN77" s="242">
        <v>-1197386.6399999999</v>
      </c>
      <c r="BO77" s="242">
        <v>-1000983.54</v>
      </c>
      <c r="BP77" s="242"/>
      <c r="BQ77" s="242"/>
      <c r="BR77" s="242"/>
      <c r="BS77" s="242"/>
      <c r="BT77" s="296"/>
      <c r="BU77" s="296"/>
      <c r="BV77" s="296"/>
      <c r="BW77" s="296"/>
      <c r="BX77" s="242"/>
      <c r="BY77" s="242"/>
      <c r="BZ77" s="245"/>
      <c r="CA77" s="245"/>
      <c r="CB77" s="293">
        <v>-1267652.77</v>
      </c>
      <c r="CC77" s="246" t="s">
        <v>637</v>
      </c>
      <c r="CD77" s="242">
        <v>0</v>
      </c>
      <c r="CE77" s="242">
        <v>0</v>
      </c>
      <c r="CF77" s="242">
        <v>0</v>
      </c>
      <c r="CG77" s="242">
        <v>0</v>
      </c>
      <c r="CH77" s="242">
        <v>0</v>
      </c>
      <c r="CI77" s="247" t="s">
        <v>633</v>
      </c>
      <c r="CJ77" s="248">
        <v>1267652.77</v>
      </c>
      <c r="CK77" s="248">
        <v>1267652.77</v>
      </c>
      <c r="CL77" s="248">
        <v>0</v>
      </c>
      <c r="CM77" s="248">
        <v>0</v>
      </c>
    </row>
    <row r="78" spans="1:91" x14ac:dyDescent="0.25">
      <c r="A78" s="231" t="s">
        <v>785</v>
      </c>
      <c r="B78" s="232" t="s">
        <v>786</v>
      </c>
      <c r="C78" s="232" t="s">
        <v>655</v>
      </c>
      <c r="D78" s="233"/>
      <c r="E78" s="234">
        <v>0</v>
      </c>
      <c r="F78" s="235">
        <v>0</v>
      </c>
      <c r="G78" s="236"/>
      <c r="H78" s="237"/>
      <c r="I78" s="238">
        <v>0</v>
      </c>
      <c r="J78" s="239"/>
      <c r="K78" s="240"/>
      <c r="L78" s="8">
        <v>588792.6</v>
      </c>
      <c r="M78" s="241">
        <v>588792.6</v>
      </c>
      <c r="N78" s="71"/>
      <c r="O78" s="100"/>
      <c r="P78" s="9"/>
      <c r="Q78" s="9">
        <v>-549403.88</v>
      </c>
      <c r="R78" s="9"/>
      <c r="S78" s="152">
        <v>46022</v>
      </c>
      <c r="T78" s="10"/>
      <c r="U78" s="23"/>
      <c r="V78" s="11"/>
      <c r="W78" s="11"/>
      <c r="X78" s="8">
        <v>588792.6</v>
      </c>
      <c r="Y78" s="9"/>
      <c r="Z78" s="70">
        <v>-588792.6</v>
      </c>
      <c r="AA78" s="71"/>
      <c r="AB78" s="108"/>
      <c r="AC78" s="9">
        <v>-549403.88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588792.6</v>
      </c>
      <c r="AN78" s="9"/>
      <c r="AO78" s="9"/>
      <c r="AP78" s="10"/>
      <c r="AQ78" s="25"/>
      <c r="AR78" s="25"/>
      <c r="AS78" s="25"/>
      <c r="AT78" s="10"/>
      <c r="AU78" s="12">
        <v>0</v>
      </c>
      <c r="AV78" s="12"/>
      <c r="AW78" s="12"/>
      <c r="AX78" s="242"/>
      <c r="AY78" s="243"/>
      <c r="AZ78" s="242"/>
      <c r="BA78" s="242"/>
      <c r="BB78" s="244"/>
      <c r="BC78" s="243" t="s">
        <v>630</v>
      </c>
      <c r="BD78" s="243" t="s">
        <v>630</v>
      </c>
      <c r="BE78" s="15">
        <v>0</v>
      </c>
      <c r="BF78" s="15">
        <v>588792.6</v>
      </c>
      <c r="BG78" s="15">
        <v>-588792.6</v>
      </c>
      <c r="BH78" s="15">
        <v>0</v>
      </c>
      <c r="BI78" s="15">
        <v>588792.6</v>
      </c>
      <c r="BJ78" s="242">
        <v>0</v>
      </c>
      <c r="BK78" s="242">
        <v>-549403.88</v>
      </c>
      <c r="BL78" s="242"/>
      <c r="BM78" s="242">
        <v>2</v>
      </c>
      <c r="BN78" s="242">
        <v>-549403.88</v>
      </c>
      <c r="BO78" s="242">
        <v>-462255.27</v>
      </c>
      <c r="BP78" s="242"/>
      <c r="BQ78" s="242"/>
      <c r="BR78" s="242"/>
      <c r="BS78" s="242"/>
      <c r="BT78" s="296"/>
      <c r="BU78" s="296"/>
      <c r="BV78" s="296"/>
      <c r="BW78" s="296"/>
      <c r="BX78" s="242"/>
      <c r="BY78" s="242"/>
      <c r="BZ78" s="245"/>
      <c r="CA78" s="245"/>
      <c r="CB78" s="293">
        <v>-588792.6</v>
      </c>
      <c r="CC78" s="246" t="s">
        <v>637</v>
      </c>
      <c r="CD78" s="242">
        <v>0</v>
      </c>
      <c r="CE78" s="242">
        <v>0</v>
      </c>
      <c r="CF78" s="242">
        <v>0</v>
      </c>
      <c r="CG78" s="242">
        <v>0</v>
      </c>
      <c r="CH78" s="242">
        <v>0</v>
      </c>
      <c r="CI78" s="247" t="s">
        <v>633</v>
      </c>
      <c r="CJ78" s="248">
        <v>588792.6</v>
      </c>
      <c r="CK78" s="248">
        <v>588792.6</v>
      </c>
      <c r="CL78" s="248">
        <v>0</v>
      </c>
      <c r="CM78" s="248">
        <v>0</v>
      </c>
    </row>
    <row r="79" spans="1:91" x14ac:dyDescent="0.25">
      <c r="A79" s="231" t="s">
        <v>787</v>
      </c>
      <c r="B79" s="232" t="s">
        <v>788</v>
      </c>
      <c r="C79" s="232" t="s">
        <v>750</v>
      </c>
      <c r="D79" s="233"/>
      <c r="E79" s="234">
        <v>46890</v>
      </c>
      <c r="F79" s="235">
        <v>46890</v>
      </c>
      <c r="G79" s="236"/>
      <c r="H79" s="237"/>
      <c r="I79" s="238">
        <v>32962</v>
      </c>
      <c r="J79" s="239"/>
      <c r="K79" s="240"/>
      <c r="L79" s="8">
        <v>33665.49</v>
      </c>
      <c r="M79" s="241">
        <v>19986.45</v>
      </c>
      <c r="N79" s="71"/>
      <c r="O79" s="100"/>
      <c r="P79" s="9"/>
      <c r="Q79" s="9">
        <v>12975.55</v>
      </c>
      <c r="R79" s="9"/>
      <c r="S79" s="152">
        <v>45838</v>
      </c>
      <c r="T79" s="10"/>
      <c r="U79" s="23"/>
      <c r="V79" s="11"/>
      <c r="W79" s="11"/>
      <c r="X79" s="8">
        <v>19986.45</v>
      </c>
      <c r="Y79" s="9"/>
      <c r="Z79" s="70">
        <v>12975.55</v>
      </c>
      <c r="AA79" s="71"/>
      <c r="AB79" s="108"/>
      <c r="AC79" s="9">
        <v>12975.55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19986.45</v>
      </c>
      <c r="AN79" s="9"/>
      <c r="AO79" s="9"/>
      <c r="AP79" s="10"/>
      <c r="AQ79" s="25"/>
      <c r="AR79" s="25"/>
      <c r="AS79" s="25"/>
      <c r="AT79" s="10"/>
      <c r="AU79" s="12">
        <v>32962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32962</v>
      </c>
      <c r="BF79" s="15">
        <v>19986.45</v>
      </c>
      <c r="BG79" s="15">
        <v>12975.55</v>
      </c>
      <c r="BH79" s="15">
        <v>32962</v>
      </c>
      <c r="BI79" s="15">
        <v>19986.45</v>
      </c>
      <c r="BJ79" s="242">
        <v>0</v>
      </c>
      <c r="BK79" s="242">
        <v>12975.55</v>
      </c>
      <c r="BL79" s="242"/>
      <c r="BM79" s="242">
        <v>2</v>
      </c>
      <c r="BN79" s="242">
        <v>12975.55</v>
      </c>
      <c r="BO79" s="242">
        <v>12975.55</v>
      </c>
      <c r="BP79" s="242"/>
      <c r="BQ79" s="242"/>
      <c r="BR79" s="242"/>
      <c r="BS79" s="242"/>
      <c r="BT79" s="296"/>
      <c r="BU79" s="296"/>
      <c r="BV79" s="296"/>
      <c r="BW79" s="296"/>
      <c r="BX79" s="242"/>
      <c r="BY79" s="242"/>
      <c r="BZ79" s="245"/>
      <c r="CA79" s="245"/>
      <c r="CB79" s="293">
        <v>12975.55</v>
      </c>
      <c r="CC79" s="246" t="s">
        <v>637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19986.45</v>
      </c>
      <c r="CK79" s="248">
        <v>19986.45</v>
      </c>
      <c r="CL79" s="248">
        <v>32962</v>
      </c>
      <c r="CM79" s="248">
        <v>0</v>
      </c>
    </row>
    <row r="80" spans="1:91" x14ac:dyDescent="0.25">
      <c r="A80" s="231" t="s">
        <v>789</v>
      </c>
      <c r="B80" s="232" t="s">
        <v>790</v>
      </c>
      <c r="C80" s="232" t="s">
        <v>641</v>
      </c>
      <c r="D80" s="233"/>
      <c r="E80" s="234">
        <v>8232.73</v>
      </c>
      <c r="F80" s="235">
        <v>8232.73</v>
      </c>
      <c r="G80" s="236"/>
      <c r="H80" s="237"/>
      <c r="I80" s="238">
        <v>8232.73</v>
      </c>
      <c r="J80" s="239"/>
      <c r="K80" s="240"/>
      <c r="L80" s="8">
        <v>4545.4799999999996</v>
      </c>
      <c r="M80" s="241">
        <v>4545.4799999999996</v>
      </c>
      <c r="N80" s="71"/>
      <c r="O80" s="100"/>
      <c r="P80" s="9"/>
      <c r="Q80" s="9">
        <v>3687.25</v>
      </c>
      <c r="R80" s="9"/>
      <c r="S80" s="152">
        <v>45747</v>
      </c>
      <c r="T80" s="10"/>
      <c r="U80" s="23"/>
      <c r="V80" s="11"/>
      <c r="W80" s="11"/>
      <c r="X80" s="8">
        <v>4545.4799999999996</v>
      </c>
      <c r="Y80" s="9"/>
      <c r="Z80" s="70">
        <v>3687.25</v>
      </c>
      <c r="AA80" s="71"/>
      <c r="AB80" s="108"/>
      <c r="AC80" s="9">
        <v>3687.25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4545.4799999999996</v>
      </c>
      <c r="AN80" s="9"/>
      <c r="AO80" s="9"/>
      <c r="AP80" s="10"/>
      <c r="AQ80" s="25"/>
      <c r="AR80" s="25"/>
      <c r="AS80" s="25"/>
      <c r="AT80" s="10"/>
      <c r="AU80" s="12">
        <v>8232.73</v>
      </c>
      <c r="AV80" s="12"/>
      <c r="AW80" s="12"/>
      <c r="AX80" s="242"/>
      <c r="AY80" s="243"/>
      <c r="AZ80" s="242"/>
      <c r="BA80" s="242"/>
      <c r="BB80" s="244"/>
      <c r="BC80" s="243" t="s">
        <v>630</v>
      </c>
      <c r="BD80" s="243" t="s">
        <v>630</v>
      </c>
      <c r="BE80" s="15">
        <v>8232.73</v>
      </c>
      <c r="BF80" s="15">
        <v>4545.4799999999996</v>
      </c>
      <c r="BG80" s="15">
        <v>3687.25</v>
      </c>
      <c r="BH80" s="15">
        <v>8232.73</v>
      </c>
      <c r="BI80" s="15">
        <v>4545.4799999999996</v>
      </c>
      <c r="BJ80" s="242">
        <v>0</v>
      </c>
      <c r="BK80" s="242">
        <v>3687.25</v>
      </c>
      <c r="BL80" s="242"/>
      <c r="BM80" s="242">
        <v>2</v>
      </c>
      <c r="BN80" s="242">
        <v>3687.25</v>
      </c>
      <c r="BO80" s="242">
        <v>3687.25</v>
      </c>
      <c r="BP80" s="242"/>
      <c r="BQ80" s="242"/>
      <c r="BR80" s="242"/>
      <c r="BS80" s="242"/>
      <c r="BT80" s="296"/>
      <c r="BU80" s="296"/>
      <c r="BV80" s="296"/>
      <c r="BW80" s="296"/>
      <c r="BX80" s="242"/>
      <c r="BY80" s="242"/>
      <c r="BZ80" s="245"/>
      <c r="CA80" s="245"/>
      <c r="CB80" s="293">
        <v>3687.25</v>
      </c>
      <c r="CC80" s="246" t="s">
        <v>637</v>
      </c>
      <c r="CD80" s="242">
        <v>0</v>
      </c>
      <c r="CE80" s="242">
        <v>0</v>
      </c>
      <c r="CF80" s="242">
        <v>0</v>
      </c>
      <c r="CG80" s="242">
        <v>0</v>
      </c>
      <c r="CH80" s="242">
        <v>0</v>
      </c>
      <c r="CI80" s="247" t="s">
        <v>633</v>
      </c>
      <c r="CJ80" s="248">
        <v>4545.4799999999996</v>
      </c>
      <c r="CK80" s="248">
        <v>4545.4799999999996</v>
      </c>
      <c r="CL80" s="248">
        <v>8232.73</v>
      </c>
      <c r="CM80" s="248">
        <v>0</v>
      </c>
    </row>
    <row r="81" spans="1:91" x14ac:dyDescent="0.25">
      <c r="A81" s="231" t="s">
        <v>791</v>
      </c>
      <c r="B81" s="232" t="s">
        <v>792</v>
      </c>
      <c r="C81" s="232" t="s">
        <v>652</v>
      </c>
      <c r="D81" s="233"/>
      <c r="E81" s="234">
        <v>41679.769999999997</v>
      </c>
      <c r="F81" s="235">
        <v>41679.769999999997</v>
      </c>
      <c r="G81" s="236"/>
      <c r="H81" s="237"/>
      <c r="I81" s="238">
        <v>41679.769999999997</v>
      </c>
      <c r="J81" s="239"/>
      <c r="K81" s="240"/>
      <c r="L81" s="8">
        <v>36111.949999999997</v>
      </c>
      <c r="M81" s="241">
        <v>36111.949999999997</v>
      </c>
      <c r="N81" s="71"/>
      <c r="O81" s="100"/>
      <c r="P81" s="9"/>
      <c r="Q81" s="9">
        <v>5567.82</v>
      </c>
      <c r="R81" s="9"/>
      <c r="S81" s="152">
        <v>45747</v>
      </c>
      <c r="T81" s="10"/>
      <c r="U81" s="23"/>
      <c r="V81" s="11"/>
      <c r="W81" s="11"/>
      <c r="X81" s="8">
        <v>36111.949999999997</v>
      </c>
      <c r="Y81" s="9"/>
      <c r="Z81" s="70">
        <v>5567.82</v>
      </c>
      <c r="AA81" s="71"/>
      <c r="AB81" s="108"/>
      <c r="AC81" s="9">
        <v>5567.82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36111.949999999997</v>
      </c>
      <c r="AN81" s="9"/>
      <c r="AO81" s="9"/>
      <c r="AP81" s="10"/>
      <c r="AQ81" s="25"/>
      <c r="AR81" s="25"/>
      <c r="AS81" s="25"/>
      <c r="AT81" s="10"/>
      <c r="AU81" s="12">
        <v>41679.769999999997</v>
      </c>
      <c r="AV81" s="12"/>
      <c r="AW81" s="12"/>
      <c r="AX81" s="242"/>
      <c r="AY81" s="243"/>
      <c r="AZ81" s="242"/>
      <c r="BA81" s="242"/>
      <c r="BB81" s="244"/>
      <c r="BC81" s="243" t="s">
        <v>630</v>
      </c>
      <c r="BD81" s="243" t="s">
        <v>630</v>
      </c>
      <c r="BE81" s="15">
        <v>41679.769999999997</v>
      </c>
      <c r="BF81" s="15">
        <v>36111.949999999997</v>
      </c>
      <c r="BG81" s="15">
        <v>5567.82</v>
      </c>
      <c r="BH81" s="15">
        <v>41679.769999999997</v>
      </c>
      <c r="BI81" s="15">
        <v>36111.949999999997</v>
      </c>
      <c r="BJ81" s="242">
        <v>0</v>
      </c>
      <c r="BK81" s="242">
        <v>5567.82</v>
      </c>
      <c r="BL81" s="242"/>
      <c r="BM81" s="242">
        <v>2</v>
      </c>
      <c r="BN81" s="242">
        <v>5567.82</v>
      </c>
      <c r="BO81" s="242">
        <v>5567.82</v>
      </c>
      <c r="BP81" s="242"/>
      <c r="BQ81" s="242"/>
      <c r="BR81" s="242"/>
      <c r="BS81" s="242"/>
      <c r="BT81" s="296"/>
      <c r="BU81" s="296"/>
      <c r="BV81" s="296"/>
      <c r="BW81" s="296"/>
      <c r="BX81" s="242"/>
      <c r="BY81" s="242"/>
      <c r="BZ81" s="245"/>
      <c r="CA81" s="245"/>
      <c r="CB81" s="293">
        <v>5567.82</v>
      </c>
      <c r="CC81" s="246" t="s">
        <v>637</v>
      </c>
      <c r="CD81" s="242">
        <v>0</v>
      </c>
      <c r="CE81" s="242">
        <v>0</v>
      </c>
      <c r="CF81" s="242">
        <v>0</v>
      </c>
      <c r="CG81" s="242">
        <v>0</v>
      </c>
      <c r="CH81" s="242">
        <v>0</v>
      </c>
      <c r="CI81" s="247" t="s">
        <v>633</v>
      </c>
      <c r="CJ81" s="248">
        <v>36111.949999999997</v>
      </c>
      <c r="CK81" s="248">
        <v>36111.949999999997</v>
      </c>
      <c r="CL81" s="248">
        <v>41679.769999999997</v>
      </c>
      <c r="CM81" s="248">
        <v>0</v>
      </c>
    </row>
    <row r="82" spans="1:91" x14ac:dyDescent="0.25">
      <c r="A82" s="231" t="s">
        <v>793</v>
      </c>
      <c r="B82" s="232" t="s">
        <v>794</v>
      </c>
      <c r="C82" s="232" t="s">
        <v>683</v>
      </c>
      <c r="D82" s="233"/>
      <c r="E82" s="234">
        <v>22446.19</v>
      </c>
      <c r="F82" s="235">
        <v>22446.19</v>
      </c>
      <c r="G82" s="236"/>
      <c r="H82" s="237"/>
      <c r="I82" s="238">
        <v>22446.19</v>
      </c>
      <c r="J82" s="239"/>
      <c r="K82" s="240"/>
      <c r="L82" s="8">
        <v>18064.72</v>
      </c>
      <c r="M82" s="241">
        <v>18064.72</v>
      </c>
      <c r="N82" s="71"/>
      <c r="O82" s="100"/>
      <c r="P82" s="9"/>
      <c r="Q82" s="9">
        <v>4381.4699999999975</v>
      </c>
      <c r="R82" s="9"/>
      <c r="S82" s="152">
        <v>45747</v>
      </c>
      <c r="T82" s="10"/>
      <c r="U82" s="23"/>
      <c r="V82" s="11"/>
      <c r="W82" s="11"/>
      <c r="X82" s="8">
        <v>18064.72</v>
      </c>
      <c r="Y82" s="9"/>
      <c r="Z82" s="70">
        <v>4381.47</v>
      </c>
      <c r="AA82" s="71"/>
      <c r="AB82" s="108"/>
      <c r="AC82" s="9">
        <v>4381.47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18064.72</v>
      </c>
      <c r="AN82" s="9"/>
      <c r="AO82" s="9"/>
      <c r="AP82" s="10"/>
      <c r="AQ82" s="25"/>
      <c r="AR82" s="25"/>
      <c r="AS82" s="25"/>
      <c r="AT82" s="10"/>
      <c r="AU82" s="12">
        <v>22446.19</v>
      </c>
      <c r="AV82" s="12"/>
      <c r="AW82" s="12"/>
      <c r="AX82" s="242"/>
      <c r="AY82" s="243"/>
      <c r="AZ82" s="242"/>
      <c r="BA82" s="242"/>
      <c r="BB82" s="244"/>
      <c r="BC82" s="243" t="s">
        <v>630</v>
      </c>
      <c r="BD82" s="243" t="s">
        <v>630</v>
      </c>
      <c r="BE82" s="15">
        <v>22446.19</v>
      </c>
      <c r="BF82" s="15">
        <v>18064.72</v>
      </c>
      <c r="BG82" s="15">
        <v>4381.47</v>
      </c>
      <c r="BH82" s="15">
        <v>22446.19</v>
      </c>
      <c r="BI82" s="15">
        <v>18064.72</v>
      </c>
      <c r="BJ82" s="242">
        <v>0</v>
      </c>
      <c r="BK82" s="242">
        <v>4381.47</v>
      </c>
      <c r="BL82" s="242"/>
      <c r="BM82" s="242">
        <v>2</v>
      </c>
      <c r="BN82" s="242">
        <v>4381.4699999999975</v>
      </c>
      <c r="BO82" s="242">
        <v>4381.4699999999975</v>
      </c>
      <c r="BP82" s="242"/>
      <c r="BQ82" s="242"/>
      <c r="BR82" s="242"/>
      <c r="BS82" s="242"/>
      <c r="BT82" s="296"/>
      <c r="BU82" s="296"/>
      <c r="BV82" s="296"/>
      <c r="BW82" s="296"/>
      <c r="BX82" s="242"/>
      <c r="BY82" s="242"/>
      <c r="BZ82" s="245"/>
      <c r="CA82" s="245"/>
      <c r="CB82" s="293">
        <v>4381.47</v>
      </c>
      <c r="CC82" s="246" t="s">
        <v>637</v>
      </c>
      <c r="CD82" s="242">
        <v>0</v>
      </c>
      <c r="CE82" s="242">
        <v>0</v>
      </c>
      <c r="CF82" s="242">
        <v>0</v>
      </c>
      <c r="CG82" s="242">
        <v>0</v>
      </c>
      <c r="CH82" s="242">
        <v>0</v>
      </c>
      <c r="CI82" s="247" t="s">
        <v>633</v>
      </c>
      <c r="CJ82" s="248">
        <v>18064.72</v>
      </c>
      <c r="CK82" s="248">
        <v>18064.72</v>
      </c>
      <c r="CL82" s="248">
        <v>22446.19</v>
      </c>
      <c r="CM82" s="248">
        <v>0</v>
      </c>
    </row>
    <row r="83" spans="1:91" x14ac:dyDescent="0.25">
      <c r="A83" s="231" t="s">
        <v>795</v>
      </c>
      <c r="B83" s="232" t="s">
        <v>796</v>
      </c>
      <c r="C83" s="232" t="s">
        <v>672</v>
      </c>
      <c r="D83" s="233"/>
      <c r="E83" s="234">
        <v>58900</v>
      </c>
      <c r="F83" s="235">
        <v>58900</v>
      </c>
      <c r="G83" s="236"/>
      <c r="H83" s="237"/>
      <c r="I83" s="238">
        <v>58900</v>
      </c>
      <c r="J83" s="239"/>
      <c r="K83" s="240"/>
      <c r="L83" s="8">
        <v>30416.99</v>
      </c>
      <c r="M83" s="241">
        <v>28875.38</v>
      </c>
      <c r="N83" s="71"/>
      <c r="O83" s="100"/>
      <c r="P83" s="9"/>
      <c r="Q83" s="9">
        <v>30024.62</v>
      </c>
      <c r="R83" s="9"/>
      <c r="S83" s="152">
        <v>45777</v>
      </c>
      <c r="T83" s="10"/>
      <c r="U83" s="23"/>
      <c r="V83" s="11"/>
      <c r="W83" s="11"/>
      <c r="X83" s="8">
        <v>28875.38</v>
      </c>
      <c r="Y83" s="9"/>
      <c r="Z83" s="70">
        <v>30024.62</v>
      </c>
      <c r="AA83" s="71"/>
      <c r="AB83" s="108"/>
      <c r="AC83" s="9">
        <v>30024.62</v>
      </c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28875.38</v>
      </c>
      <c r="AN83" s="9"/>
      <c r="AO83" s="9"/>
      <c r="AP83" s="10"/>
      <c r="AQ83" s="25"/>
      <c r="AR83" s="25"/>
      <c r="AS83" s="25"/>
      <c r="AT83" s="10"/>
      <c r="AU83" s="12">
        <v>58900</v>
      </c>
      <c r="AV83" s="12"/>
      <c r="AW83" s="12"/>
      <c r="AX83" s="242"/>
      <c r="AY83" s="243"/>
      <c r="AZ83" s="242"/>
      <c r="BA83" s="242"/>
      <c r="BB83" s="244"/>
      <c r="BC83" s="243" t="s">
        <v>630</v>
      </c>
      <c r="BD83" s="243" t="s">
        <v>630</v>
      </c>
      <c r="BE83" s="15">
        <v>58900</v>
      </c>
      <c r="BF83" s="15">
        <v>28875.38</v>
      </c>
      <c r="BG83" s="15">
        <v>30024.62</v>
      </c>
      <c r="BH83" s="15">
        <v>58900</v>
      </c>
      <c r="BI83" s="15">
        <v>28875.38</v>
      </c>
      <c r="BJ83" s="242">
        <v>0</v>
      </c>
      <c r="BK83" s="242">
        <v>30024.62</v>
      </c>
      <c r="BL83" s="242"/>
      <c r="BM83" s="242">
        <v>2</v>
      </c>
      <c r="BN83" s="242">
        <v>30024.62</v>
      </c>
      <c r="BO83" s="242">
        <v>30024.62</v>
      </c>
      <c r="BP83" s="242"/>
      <c r="BQ83" s="242"/>
      <c r="BR83" s="242"/>
      <c r="BS83" s="242"/>
      <c r="BT83" s="296"/>
      <c r="BU83" s="296"/>
      <c r="BV83" s="296"/>
      <c r="BW83" s="296"/>
      <c r="BX83" s="242"/>
      <c r="BY83" s="242"/>
      <c r="BZ83" s="245"/>
      <c r="CA83" s="245"/>
      <c r="CB83" s="293">
        <v>30024.62</v>
      </c>
      <c r="CC83" s="246" t="s">
        <v>637</v>
      </c>
      <c r="CD83" s="242">
        <v>0</v>
      </c>
      <c r="CE83" s="242">
        <v>0</v>
      </c>
      <c r="CF83" s="242">
        <v>0</v>
      </c>
      <c r="CG83" s="242">
        <v>0</v>
      </c>
      <c r="CH83" s="242">
        <v>0</v>
      </c>
      <c r="CI83" s="247" t="s">
        <v>633</v>
      </c>
      <c r="CJ83" s="248">
        <v>28875.38</v>
      </c>
      <c r="CK83" s="248">
        <v>28875.38</v>
      </c>
      <c r="CL83" s="248">
        <v>58900</v>
      </c>
      <c r="CM83" s="248">
        <v>0</v>
      </c>
    </row>
    <row r="84" spans="1:91" x14ac:dyDescent="0.25">
      <c r="A84" s="231" t="s">
        <v>797</v>
      </c>
      <c r="B84" s="232" t="s">
        <v>798</v>
      </c>
      <c r="C84" s="232" t="s">
        <v>641</v>
      </c>
      <c r="D84" s="233"/>
      <c r="E84" s="234">
        <v>143799</v>
      </c>
      <c r="F84" s="235">
        <v>143799</v>
      </c>
      <c r="G84" s="236"/>
      <c r="H84" s="237"/>
      <c r="I84" s="238">
        <v>143799</v>
      </c>
      <c r="J84" s="239"/>
      <c r="K84" s="240"/>
      <c r="L84" s="8">
        <v>110078.27</v>
      </c>
      <c r="M84" s="241">
        <v>108690.45</v>
      </c>
      <c r="N84" s="71"/>
      <c r="O84" s="100"/>
      <c r="P84" s="9"/>
      <c r="Q84" s="9">
        <v>33000</v>
      </c>
      <c r="R84" s="9"/>
      <c r="S84" s="152">
        <v>46022</v>
      </c>
      <c r="T84" s="10"/>
      <c r="U84" s="23"/>
      <c r="V84" s="11"/>
      <c r="W84" s="11"/>
      <c r="X84" s="8">
        <v>108690.45</v>
      </c>
      <c r="Y84" s="9"/>
      <c r="Z84" s="70">
        <v>35108.550000000003</v>
      </c>
      <c r="AA84" s="71"/>
      <c r="AB84" s="108"/>
      <c r="AC84" s="9">
        <v>31476.87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108690.45</v>
      </c>
      <c r="AN84" s="9"/>
      <c r="AO84" s="9"/>
      <c r="AP84" s="10"/>
      <c r="AQ84" s="25"/>
      <c r="AR84" s="25"/>
      <c r="AS84" s="25"/>
      <c r="AT84" s="10"/>
      <c r="AU84" s="12">
        <v>143799</v>
      </c>
      <c r="AV84" s="12"/>
      <c r="AW84" s="12"/>
      <c r="AX84" s="242"/>
      <c r="AY84" s="243"/>
      <c r="AZ84" s="242"/>
      <c r="BA84" s="242"/>
      <c r="BB84" s="244"/>
      <c r="BC84" s="243" t="s">
        <v>630</v>
      </c>
      <c r="BD84" s="243" t="s">
        <v>630</v>
      </c>
      <c r="BE84" s="15">
        <v>143799</v>
      </c>
      <c r="BF84" s="15">
        <v>108690.45</v>
      </c>
      <c r="BG84" s="15">
        <v>35108.550000000003</v>
      </c>
      <c r="BH84" s="15">
        <v>143799</v>
      </c>
      <c r="BI84" s="15">
        <v>108690.45</v>
      </c>
      <c r="BJ84" s="242">
        <v>0</v>
      </c>
      <c r="BK84" s="242">
        <v>31476.87</v>
      </c>
      <c r="BL84" s="242"/>
      <c r="BM84" s="242">
        <v>2</v>
      </c>
      <c r="BN84" s="242">
        <v>33000</v>
      </c>
      <c r="BO84" s="242">
        <v>20000</v>
      </c>
      <c r="BP84" s="242"/>
      <c r="BQ84" s="242"/>
      <c r="BR84" s="242"/>
      <c r="BS84" s="242"/>
      <c r="BT84" s="296"/>
      <c r="BU84" s="296"/>
      <c r="BV84" s="296"/>
      <c r="BW84" s="296"/>
      <c r="BX84" s="242"/>
      <c r="BY84" s="242"/>
      <c r="BZ84" s="245"/>
      <c r="CA84" s="245"/>
      <c r="CB84" s="293">
        <v>35108.550000000003</v>
      </c>
      <c r="CC84" s="246" t="s">
        <v>637</v>
      </c>
      <c r="CD84" s="242">
        <v>0</v>
      </c>
      <c r="CE84" s="242">
        <v>0</v>
      </c>
      <c r="CF84" s="242">
        <v>0</v>
      </c>
      <c r="CG84" s="242">
        <v>0</v>
      </c>
      <c r="CH84" s="242">
        <v>0</v>
      </c>
      <c r="CI84" s="247" t="s">
        <v>633</v>
      </c>
      <c r="CJ84" s="248">
        <v>108690.45</v>
      </c>
      <c r="CK84" s="248">
        <v>108690.45</v>
      </c>
      <c r="CL84" s="248">
        <v>143799</v>
      </c>
      <c r="CM84" s="248">
        <v>0</v>
      </c>
    </row>
    <row r="85" spans="1:91" x14ac:dyDescent="0.25">
      <c r="A85" s="231" t="s">
        <v>799</v>
      </c>
      <c r="B85" s="232" t="s">
        <v>800</v>
      </c>
      <c r="C85" s="232" t="s">
        <v>652</v>
      </c>
      <c r="D85" s="233"/>
      <c r="E85" s="234">
        <v>17542.439999999999</v>
      </c>
      <c r="F85" s="235">
        <v>17542.439999999999</v>
      </c>
      <c r="G85" s="236"/>
      <c r="H85" s="237"/>
      <c r="I85" s="238">
        <v>17542.439999999999</v>
      </c>
      <c r="J85" s="239"/>
      <c r="K85" s="240"/>
      <c r="L85" s="8">
        <v>15759.76</v>
      </c>
      <c r="M85" s="241">
        <v>15759.76</v>
      </c>
      <c r="N85" s="71"/>
      <c r="O85" s="100"/>
      <c r="P85" s="9"/>
      <c r="Q85" s="9">
        <v>1782.6799999999985</v>
      </c>
      <c r="R85" s="9"/>
      <c r="S85" s="152">
        <v>45808</v>
      </c>
      <c r="T85" s="10"/>
      <c r="U85" s="23"/>
      <c r="V85" s="11"/>
      <c r="W85" s="11"/>
      <c r="X85" s="8">
        <v>15759.76</v>
      </c>
      <c r="Y85" s="9"/>
      <c r="Z85" s="70">
        <v>1782.68</v>
      </c>
      <c r="AA85" s="71"/>
      <c r="AB85" s="108"/>
      <c r="AC85" s="9">
        <v>1782.68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15759.76</v>
      </c>
      <c r="AN85" s="9"/>
      <c r="AO85" s="9"/>
      <c r="AP85" s="10"/>
      <c r="AQ85" s="25"/>
      <c r="AR85" s="25"/>
      <c r="AS85" s="25"/>
      <c r="AT85" s="10"/>
      <c r="AU85" s="12">
        <v>17542.439999999999</v>
      </c>
      <c r="AV85" s="12"/>
      <c r="AW85" s="12"/>
      <c r="AX85" s="242"/>
      <c r="AY85" s="243"/>
      <c r="AZ85" s="242"/>
      <c r="BA85" s="242"/>
      <c r="BB85" s="244"/>
      <c r="BC85" s="243" t="s">
        <v>630</v>
      </c>
      <c r="BD85" s="243" t="s">
        <v>630</v>
      </c>
      <c r="BE85" s="15">
        <v>17542.439999999999</v>
      </c>
      <c r="BF85" s="15">
        <v>15759.76</v>
      </c>
      <c r="BG85" s="15">
        <v>1782.68</v>
      </c>
      <c r="BH85" s="15">
        <v>17542.439999999999</v>
      </c>
      <c r="BI85" s="15">
        <v>15759.76</v>
      </c>
      <c r="BJ85" s="242">
        <v>0</v>
      </c>
      <c r="BK85" s="242">
        <v>1782.68</v>
      </c>
      <c r="BL85" s="242"/>
      <c r="BM85" s="242">
        <v>2</v>
      </c>
      <c r="BN85" s="242">
        <v>1782.6799999999985</v>
      </c>
      <c r="BO85" s="242">
        <v>1782.6799999999985</v>
      </c>
      <c r="BP85" s="242"/>
      <c r="BQ85" s="242"/>
      <c r="BR85" s="242"/>
      <c r="BS85" s="242"/>
      <c r="BT85" s="296"/>
      <c r="BU85" s="296"/>
      <c r="BV85" s="296"/>
      <c r="BW85" s="296"/>
      <c r="BX85" s="242"/>
      <c r="BY85" s="242"/>
      <c r="BZ85" s="245"/>
      <c r="CA85" s="245"/>
      <c r="CB85" s="293">
        <v>1782.68</v>
      </c>
      <c r="CC85" s="246" t="s">
        <v>637</v>
      </c>
      <c r="CD85" s="242">
        <v>0</v>
      </c>
      <c r="CE85" s="242">
        <v>0</v>
      </c>
      <c r="CF85" s="242">
        <v>0</v>
      </c>
      <c r="CG85" s="242">
        <v>0</v>
      </c>
      <c r="CH85" s="242">
        <v>0</v>
      </c>
      <c r="CI85" s="247" t="s">
        <v>633</v>
      </c>
      <c r="CJ85" s="248">
        <v>15759.76</v>
      </c>
      <c r="CK85" s="248">
        <v>15759.76</v>
      </c>
      <c r="CL85" s="248">
        <v>17542.439999999999</v>
      </c>
      <c r="CM85" s="248">
        <v>0</v>
      </c>
    </row>
    <row r="86" spans="1:91" x14ac:dyDescent="0.25">
      <c r="A86" s="231" t="s">
        <v>801</v>
      </c>
      <c r="B86" s="232" t="s">
        <v>802</v>
      </c>
      <c r="C86" s="232" t="s">
        <v>652</v>
      </c>
      <c r="D86" s="233"/>
      <c r="E86" s="234">
        <v>79531.98</v>
      </c>
      <c r="F86" s="235">
        <v>79531.98</v>
      </c>
      <c r="G86" s="236"/>
      <c r="H86" s="237"/>
      <c r="I86" s="238">
        <v>79531.98</v>
      </c>
      <c r="J86" s="239"/>
      <c r="K86" s="240"/>
      <c r="L86" s="8">
        <v>70340.570000000007</v>
      </c>
      <c r="M86" s="241">
        <v>70340.570000000007</v>
      </c>
      <c r="N86" s="71"/>
      <c r="O86" s="100"/>
      <c r="P86" s="9"/>
      <c r="Q86" s="9">
        <v>9191.4099999999889</v>
      </c>
      <c r="R86" s="9"/>
      <c r="S86" s="152">
        <v>45869</v>
      </c>
      <c r="T86" s="10"/>
      <c r="U86" s="23"/>
      <c r="V86" s="11"/>
      <c r="W86" s="11"/>
      <c r="X86" s="8">
        <v>70340.570000000007</v>
      </c>
      <c r="Y86" s="9"/>
      <c r="Z86" s="70">
        <v>9191.41</v>
      </c>
      <c r="AA86" s="71"/>
      <c r="AB86" s="108"/>
      <c r="AC86" s="9">
        <v>9191.41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70340.570000000007</v>
      </c>
      <c r="AN86" s="9"/>
      <c r="AO86" s="9"/>
      <c r="AP86" s="10"/>
      <c r="AQ86" s="25"/>
      <c r="AR86" s="25"/>
      <c r="AS86" s="25"/>
      <c r="AT86" s="10"/>
      <c r="AU86" s="12">
        <v>79531.98</v>
      </c>
      <c r="AV86" s="12"/>
      <c r="AW86" s="12"/>
      <c r="AX86" s="242"/>
      <c r="AY86" s="243"/>
      <c r="AZ86" s="242"/>
      <c r="BA86" s="242"/>
      <c r="BB86" s="244"/>
      <c r="BC86" s="243" t="s">
        <v>630</v>
      </c>
      <c r="BD86" s="243" t="s">
        <v>630</v>
      </c>
      <c r="BE86" s="15">
        <v>79531.98</v>
      </c>
      <c r="BF86" s="15">
        <v>70340.570000000007</v>
      </c>
      <c r="BG86" s="15">
        <v>9191.41</v>
      </c>
      <c r="BH86" s="15">
        <v>79531.98</v>
      </c>
      <c r="BI86" s="15">
        <v>70340.570000000007</v>
      </c>
      <c r="BJ86" s="242">
        <v>0</v>
      </c>
      <c r="BK86" s="242">
        <v>9191.41</v>
      </c>
      <c r="BL86" s="242"/>
      <c r="BM86" s="242">
        <v>2</v>
      </c>
      <c r="BN86" s="242">
        <v>9191.4099999999889</v>
      </c>
      <c r="BO86" s="242">
        <v>9191.4099999999889</v>
      </c>
      <c r="BP86" s="242"/>
      <c r="BQ86" s="242"/>
      <c r="BR86" s="242"/>
      <c r="BS86" s="242"/>
      <c r="BT86" s="296"/>
      <c r="BU86" s="296"/>
      <c r="BV86" s="296"/>
      <c r="BW86" s="296"/>
      <c r="BX86" s="242"/>
      <c r="BY86" s="242"/>
      <c r="BZ86" s="245"/>
      <c r="CA86" s="245"/>
      <c r="CB86" s="293">
        <v>9191.41</v>
      </c>
      <c r="CC86" s="246" t="s">
        <v>637</v>
      </c>
      <c r="CD86" s="242">
        <v>0</v>
      </c>
      <c r="CE86" s="242">
        <v>0</v>
      </c>
      <c r="CF86" s="242">
        <v>0</v>
      </c>
      <c r="CG86" s="242">
        <v>0</v>
      </c>
      <c r="CH86" s="242">
        <v>0</v>
      </c>
      <c r="CI86" s="247" t="s">
        <v>633</v>
      </c>
      <c r="CJ86" s="248">
        <v>70340.570000000007</v>
      </c>
      <c r="CK86" s="248">
        <v>70340.570000000007</v>
      </c>
      <c r="CL86" s="248">
        <v>79531.98</v>
      </c>
      <c r="CM86" s="248">
        <v>0</v>
      </c>
    </row>
    <row r="87" spans="1:91" x14ac:dyDescent="0.25">
      <c r="A87" s="231" t="s">
        <v>803</v>
      </c>
      <c r="B87" s="232" t="s">
        <v>804</v>
      </c>
      <c r="C87" s="232" t="s">
        <v>652</v>
      </c>
      <c r="D87" s="233"/>
      <c r="E87" s="234">
        <v>102913.84</v>
      </c>
      <c r="F87" s="235">
        <v>102913.84</v>
      </c>
      <c r="G87" s="236"/>
      <c r="H87" s="237"/>
      <c r="I87" s="238">
        <v>102913.84</v>
      </c>
      <c r="J87" s="239"/>
      <c r="K87" s="240"/>
      <c r="L87" s="8">
        <v>98598.77</v>
      </c>
      <c r="M87" s="241">
        <v>98598.77</v>
      </c>
      <c r="N87" s="71"/>
      <c r="O87" s="100"/>
      <c r="P87" s="9"/>
      <c r="Q87" s="9">
        <v>4315.0699999999924</v>
      </c>
      <c r="R87" s="9"/>
      <c r="S87" s="152">
        <v>45991</v>
      </c>
      <c r="T87" s="10"/>
      <c r="U87" s="23"/>
      <c r="V87" s="11"/>
      <c r="W87" s="11"/>
      <c r="X87" s="8">
        <v>98598.77</v>
      </c>
      <c r="Y87" s="9"/>
      <c r="Z87" s="70">
        <v>4315.07</v>
      </c>
      <c r="AA87" s="71"/>
      <c r="AB87" s="108"/>
      <c r="AC87" s="9">
        <v>4315.07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98598.77</v>
      </c>
      <c r="AN87" s="9"/>
      <c r="AO87" s="9"/>
      <c r="AP87" s="10"/>
      <c r="AQ87" s="25"/>
      <c r="AR87" s="25"/>
      <c r="AS87" s="25"/>
      <c r="AT87" s="10"/>
      <c r="AU87" s="12">
        <v>102913.84</v>
      </c>
      <c r="AV87" s="12"/>
      <c r="AW87" s="12"/>
      <c r="AX87" s="242"/>
      <c r="AY87" s="243"/>
      <c r="AZ87" s="242"/>
      <c r="BA87" s="242"/>
      <c r="BB87" s="244"/>
      <c r="BC87" s="243" t="s">
        <v>630</v>
      </c>
      <c r="BD87" s="243" t="s">
        <v>630</v>
      </c>
      <c r="BE87" s="15">
        <v>102913.84</v>
      </c>
      <c r="BF87" s="15">
        <v>98598.77</v>
      </c>
      <c r="BG87" s="15">
        <v>4315.07</v>
      </c>
      <c r="BH87" s="15">
        <v>102913.84</v>
      </c>
      <c r="BI87" s="15">
        <v>98598.77</v>
      </c>
      <c r="BJ87" s="242">
        <v>0</v>
      </c>
      <c r="BK87" s="242">
        <v>4315.07</v>
      </c>
      <c r="BL87" s="242"/>
      <c r="BM87" s="242">
        <v>2</v>
      </c>
      <c r="BN87" s="242">
        <v>4315.0699999999924</v>
      </c>
      <c r="BO87" s="242">
        <v>10000</v>
      </c>
      <c r="BP87" s="242"/>
      <c r="BQ87" s="242"/>
      <c r="BR87" s="242"/>
      <c r="BS87" s="242"/>
      <c r="BT87" s="296"/>
      <c r="BU87" s="296"/>
      <c r="BV87" s="296"/>
      <c r="BW87" s="296"/>
      <c r="BX87" s="242"/>
      <c r="BY87" s="242"/>
      <c r="BZ87" s="245"/>
      <c r="CA87" s="245"/>
      <c r="CB87" s="293">
        <v>4315.07</v>
      </c>
      <c r="CC87" s="246" t="s">
        <v>637</v>
      </c>
      <c r="CD87" s="242">
        <v>0</v>
      </c>
      <c r="CE87" s="242">
        <v>0</v>
      </c>
      <c r="CF87" s="242">
        <v>0</v>
      </c>
      <c r="CG87" s="242">
        <v>0</v>
      </c>
      <c r="CH87" s="242">
        <v>0</v>
      </c>
      <c r="CI87" s="247" t="s">
        <v>633</v>
      </c>
      <c r="CJ87" s="248">
        <v>98598.77</v>
      </c>
      <c r="CK87" s="248">
        <v>98598.77</v>
      </c>
      <c r="CL87" s="248">
        <v>102913.84</v>
      </c>
      <c r="CM87" s="248">
        <v>0</v>
      </c>
    </row>
    <row r="88" spans="1:91" x14ac:dyDescent="0.25">
      <c r="A88" s="231" t="s">
        <v>805</v>
      </c>
      <c r="B88" s="232" t="s">
        <v>806</v>
      </c>
      <c r="C88" s="232" t="s">
        <v>652</v>
      </c>
      <c r="D88" s="233"/>
      <c r="E88" s="234">
        <v>96086</v>
      </c>
      <c r="F88" s="235">
        <v>96086</v>
      </c>
      <c r="G88" s="236"/>
      <c r="H88" s="237"/>
      <c r="I88" s="238">
        <v>96086</v>
      </c>
      <c r="J88" s="239"/>
      <c r="K88" s="240"/>
      <c r="L88" s="8">
        <v>75784.740000000005</v>
      </c>
      <c r="M88" s="241">
        <v>75784.740000000005</v>
      </c>
      <c r="N88" s="71"/>
      <c r="O88" s="100"/>
      <c r="P88" s="9"/>
      <c r="Q88" s="9">
        <v>20301.259999999995</v>
      </c>
      <c r="R88" s="9"/>
      <c r="S88" s="152">
        <v>45869</v>
      </c>
      <c r="T88" s="10"/>
      <c r="U88" s="23"/>
      <c r="V88" s="11"/>
      <c r="W88" s="11"/>
      <c r="X88" s="8">
        <v>75784.740000000005</v>
      </c>
      <c r="Y88" s="9"/>
      <c r="Z88" s="70">
        <v>20301.259999999998</v>
      </c>
      <c r="AA88" s="71"/>
      <c r="AB88" s="108"/>
      <c r="AC88" s="9">
        <v>20301.259999999998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75784.740000000005</v>
      </c>
      <c r="AN88" s="9"/>
      <c r="AO88" s="9"/>
      <c r="AP88" s="10"/>
      <c r="AQ88" s="25"/>
      <c r="AR88" s="25"/>
      <c r="AS88" s="25"/>
      <c r="AT88" s="10"/>
      <c r="AU88" s="12">
        <v>96086</v>
      </c>
      <c r="AV88" s="12"/>
      <c r="AW88" s="12"/>
      <c r="AX88" s="242"/>
      <c r="AY88" s="243"/>
      <c r="AZ88" s="242"/>
      <c r="BA88" s="242"/>
      <c r="BB88" s="244"/>
      <c r="BC88" s="243" t="s">
        <v>630</v>
      </c>
      <c r="BD88" s="243" t="s">
        <v>630</v>
      </c>
      <c r="BE88" s="15">
        <v>96086</v>
      </c>
      <c r="BF88" s="15">
        <v>75784.740000000005</v>
      </c>
      <c r="BG88" s="15">
        <v>20301.259999999998</v>
      </c>
      <c r="BH88" s="15">
        <v>96086</v>
      </c>
      <c r="BI88" s="15">
        <v>75784.740000000005</v>
      </c>
      <c r="BJ88" s="242">
        <v>0</v>
      </c>
      <c r="BK88" s="242">
        <v>20301.259999999998</v>
      </c>
      <c r="BL88" s="242"/>
      <c r="BM88" s="242">
        <v>2</v>
      </c>
      <c r="BN88" s="242">
        <v>20301.259999999995</v>
      </c>
      <c r="BO88" s="242">
        <v>20324.300000000003</v>
      </c>
      <c r="BP88" s="242"/>
      <c r="BQ88" s="242"/>
      <c r="BR88" s="242"/>
      <c r="BS88" s="242"/>
      <c r="BT88" s="296"/>
      <c r="BU88" s="296"/>
      <c r="BV88" s="296"/>
      <c r="BW88" s="296"/>
      <c r="BX88" s="242"/>
      <c r="BY88" s="242"/>
      <c r="BZ88" s="245"/>
      <c r="CA88" s="245"/>
      <c r="CB88" s="293">
        <v>20301.259999999998</v>
      </c>
      <c r="CC88" s="246" t="s">
        <v>637</v>
      </c>
      <c r="CD88" s="242">
        <v>0</v>
      </c>
      <c r="CE88" s="242">
        <v>0</v>
      </c>
      <c r="CF88" s="242">
        <v>0</v>
      </c>
      <c r="CG88" s="242">
        <v>0</v>
      </c>
      <c r="CH88" s="242">
        <v>0</v>
      </c>
      <c r="CI88" s="247" t="s">
        <v>633</v>
      </c>
      <c r="CJ88" s="248">
        <v>75784.740000000005</v>
      </c>
      <c r="CK88" s="248">
        <v>75784.740000000005</v>
      </c>
      <c r="CL88" s="248">
        <v>96086</v>
      </c>
      <c r="CM88" s="248">
        <v>0</v>
      </c>
    </row>
    <row r="89" spans="1:91" x14ac:dyDescent="0.25">
      <c r="A89" s="231" t="s">
        <v>807</v>
      </c>
      <c r="B89" s="232" t="s">
        <v>808</v>
      </c>
      <c r="C89" s="232" t="s">
        <v>641</v>
      </c>
      <c r="D89" s="233"/>
      <c r="E89" s="234">
        <v>22619.54</v>
      </c>
      <c r="F89" s="235">
        <v>22619.54</v>
      </c>
      <c r="G89" s="236"/>
      <c r="H89" s="237"/>
      <c r="I89" s="238">
        <v>22619.54</v>
      </c>
      <c r="J89" s="239"/>
      <c r="K89" s="240"/>
      <c r="L89" s="8">
        <v>19011.650000000001</v>
      </c>
      <c r="M89" s="241">
        <v>19011.650000000001</v>
      </c>
      <c r="N89" s="71"/>
      <c r="O89" s="100"/>
      <c r="P89" s="9"/>
      <c r="Q89" s="9">
        <v>3607.8899999999994</v>
      </c>
      <c r="R89" s="9"/>
      <c r="S89" s="152">
        <v>45900</v>
      </c>
      <c r="T89" s="10"/>
      <c r="U89" s="23"/>
      <c r="V89" s="11"/>
      <c r="W89" s="11"/>
      <c r="X89" s="8">
        <v>19011.650000000001</v>
      </c>
      <c r="Y89" s="9"/>
      <c r="Z89" s="70">
        <v>3607.89</v>
      </c>
      <c r="AA89" s="71"/>
      <c r="AB89" s="108"/>
      <c r="AC89" s="9">
        <v>3607.89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19011.650000000001</v>
      </c>
      <c r="AN89" s="9"/>
      <c r="AO89" s="9"/>
      <c r="AP89" s="10"/>
      <c r="AQ89" s="25"/>
      <c r="AR89" s="25"/>
      <c r="AS89" s="25"/>
      <c r="AT89" s="10"/>
      <c r="AU89" s="12">
        <v>22619.54</v>
      </c>
      <c r="AV89" s="12"/>
      <c r="AW89" s="12"/>
      <c r="AX89" s="242"/>
      <c r="AY89" s="243"/>
      <c r="AZ89" s="242"/>
      <c r="BA89" s="242"/>
      <c r="BB89" s="244"/>
      <c r="BC89" s="243" t="s">
        <v>630</v>
      </c>
      <c r="BD89" s="243" t="s">
        <v>630</v>
      </c>
      <c r="BE89" s="15">
        <v>22619.54</v>
      </c>
      <c r="BF89" s="15">
        <v>19011.650000000001</v>
      </c>
      <c r="BG89" s="15">
        <v>3607.89</v>
      </c>
      <c r="BH89" s="15">
        <v>22619.54</v>
      </c>
      <c r="BI89" s="15">
        <v>19011.650000000001</v>
      </c>
      <c r="BJ89" s="242">
        <v>0</v>
      </c>
      <c r="BK89" s="242">
        <v>3607.89</v>
      </c>
      <c r="BL89" s="242"/>
      <c r="BM89" s="242">
        <v>2</v>
      </c>
      <c r="BN89" s="242">
        <v>3607.8899999999994</v>
      </c>
      <c r="BO89" s="242">
        <v>3607.8899999999994</v>
      </c>
      <c r="BP89" s="242"/>
      <c r="BQ89" s="242"/>
      <c r="BR89" s="242"/>
      <c r="BS89" s="242"/>
      <c r="BT89" s="296"/>
      <c r="BU89" s="296"/>
      <c r="BV89" s="296"/>
      <c r="BW89" s="296"/>
      <c r="BX89" s="242"/>
      <c r="BY89" s="242"/>
      <c r="BZ89" s="245"/>
      <c r="CA89" s="245"/>
      <c r="CB89" s="293">
        <v>3607.89</v>
      </c>
      <c r="CC89" s="246" t="s">
        <v>637</v>
      </c>
      <c r="CD89" s="242">
        <v>0</v>
      </c>
      <c r="CE89" s="242">
        <v>0</v>
      </c>
      <c r="CF89" s="242">
        <v>0</v>
      </c>
      <c r="CG89" s="242">
        <v>0</v>
      </c>
      <c r="CH89" s="242">
        <v>0</v>
      </c>
      <c r="CI89" s="247" t="s">
        <v>633</v>
      </c>
      <c r="CJ89" s="248">
        <v>19011.650000000001</v>
      </c>
      <c r="CK89" s="248">
        <v>19011.650000000001</v>
      </c>
      <c r="CL89" s="248">
        <v>22619.54</v>
      </c>
      <c r="CM89" s="248">
        <v>0</v>
      </c>
    </row>
    <row r="90" spans="1:91" x14ac:dyDescent="0.25">
      <c r="A90" s="231" t="s">
        <v>809</v>
      </c>
      <c r="B90" s="232" t="s">
        <v>810</v>
      </c>
      <c r="C90" s="232" t="s">
        <v>639</v>
      </c>
      <c r="D90" s="233"/>
      <c r="E90" s="234">
        <v>7454.07</v>
      </c>
      <c r="F90" s="235">
        <v>7454.07</v>
      </c>
      <c r="G90" s="236"/>
      <c r="H90" s="237"/>
      <c r="I90" s="238">
        <v>7454.07</v>
      </c>
      <c r="J90" s="239"/>
      <c r="K90" s="240"/>
      <c r="L90" s="8">
        <v>6535.41</v>
      </c>
      <c r="M90" s="241">
        <v>6535.41</v>
      </c>
      <c r="N90" s="71"/>
      <c r="O90" s="100"/>
      <c r="P90" s="9"/>
      <c r="Q90" s="9">
        <v>918.65999999999985</v>
      </c>
      <c r="R90" s="9"/>
      <c r="S90" s="152">
        <v>45838</v>
      </c>
      <c r="T90" s="10"/>
      <c r="U90" s="23"/>
      <c r="V90" s="11"/>
      <c r="W90" s="11"/>
      <c r="X90" s="8">
        <v>6535.41</v>
      </c>
      <c r="Y90" s="9"/>
      <c r="Z90" s="70">
        <v>918.66</v>
      </c>
      <c r="AA90" s="71"/>
      <c r="AB90" s="108"/>
      <c r="AC90" s="9">
        <v>918.66</v>
      </c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6535.41</v>
      </c>
      <c r="AN90" s="9"/>
      <c r="AO90" s="9"/>
      <c r="AP90" s="10"/>
      <c r="AQ90" s="25"/>
      <c r="AR90" s="25"/>
      <c r="AS90" s="25"/>
      <c r="AT90" s="10"/>
      <c r="AU90" s="12">
        <v>7454.07</v>
      </c>
      <c r="AV90" s="12"/>
      <c r="AW90" s="12"/>
      <c r="AX90" s="242"/>
      <c r="AY90" s="243"/>
      <c r="AZ90" s="242"/>
      <c r="BA90" s="242"/>
      <c r="BB90" s="244"/>
      <c r="BC90" s="243" t="s">
        <v>630</v>
      </c>
      <c r="BD90" s="243" t="s">
        <v>630</v>
      </c>
      <c r="BE90" s="15">
        <v>7454.07</v>
      </c>
      <c r="BF90" s="15">
        <v>6535.41</v>
      </c>
      <c r="BG90" s="15">
        <v>918.66</v>
      </c>
      <c r="BH90" s="15">
        <v>7454.07</v>
      </c>
      <c r="BI90" s="15">
        <v>6535.41</v>
      </c>
      <c r="BJ90" s="242">
        <v>0</v>
      </c>
      <c r="BK90" s="242">
        <v>918.66</v>
      </c>
      <c r="BL90" s="242"/>
      <c r="BM90" s="242">
        <v>2</v>
      </c>
      <c r="BN90" s="242">
        <v>918.65999999999985</v>
      </c>
      <c r="BO90" s="242">
        <v>918.65999999999985</v>
      </c>
      <c r="BP90" s="242"/>
      <c r="BQ90" s="242"/>
      <c r="BR90" s="242"/>
      <c r="BS90" s="242"/>
      <c r="BT90" s="296"/>
      <c r="BU90" s="296"/>
      <c r="BV90" s="296"/>
      <c r="BW90" s="296"/>
      <c r="BX90" s="242"/>
      <c r="BY90" s="242"/>
      <c r="BZ90" s="245"/>
      <c r="CA90" s="245"/>
      <c r="CB90" s="293">
        <v>918.66</v>
      </c>
      <c r="CC90" s="246" t="s">
        <v>637</v>
      </c>
      <c r="CD90" s="242">
        <v>0</v>
      </c>
      <c r="CE90" s="242">
        <v>0</v>
      </c>
      <c r="CF90" s="242">
        <v>0</v>
      </c>
      <c r="CG90" s="242">
        <v>0</v>
      </c>
      <c r="CH90" s="242">
        <v>0</v>
      </c>
      <c r="CI90" s="247" t="s">
        <v>633</v>
      </c>
      <c r="CJ90" s="248">
        <v>6535.41</v>
      </c>
      <c r="CK90" s="248">
        <v>6535.41</v>
      </c>
      <c r="CL90" s="248">
        <v>7454.07</v>
      </c>
      <c r="CM90" s="248">
        <v>0</v>
      </c>
    </row>
    <row r="91" spans="1:91" x14ac:dyDescent="0.25">
      <c r="A91" s="231" t="s">
        <v>811</v>
      </c>
      <c r="B91" s="232" t="s">
        <v>812</v>
      </c>
      <c r="C91" s="232" t="s">
        <v>683</v>
      </c>
      <c r="D91" s="233"/>
      <c r="E91" s="234">
        <v>101491.67</v>
      </c>
      <c r="F91" s="235">
        <v>101491.67</v>
      </c>
      <c r="G91" s="236"/>
      <c r="H91" s="237"/>
      <c r="I91" s="238">
        <v>101491.67</v>
      </c>
      <c r="J91" s="239"/>
      <c r="K91" s="240"/>
      <c r="L91" s="8">
        <v>96329.49</v>
      </c>
      <c r="M91" s="241">
        <v>96329.49</v>
      </c>
      <c r="N91" s="71"/>
      <c r="O91" s="100"/>
      <c r="P91" s="9"/>
      <c r="Q91" s="9">
        <v>5162.179999999993</v>
      </c>
      <c r="R91" s="9"/>
      <c r="S91" s="152">
        <v>45900</v>
      </c>
      <c r="T91" s="10"/>
      <c r="U91" s="23"/>
      <c r="V91" s="11"/>
      <c r="W91" s="11"/>
      <c r="X91" s="8">
        <v>96329.49</v>
      </c>
      <c r="Y91" s="9"/>
      <c r="Z91" s="70">
        <v>5162.18</v>
      </c>
      <c r="AA91" s="71"/>
      <c r="AB91" s="108"/>
      <c r="AC91" s="9">
        <v>5162.18</v>
      </c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96329.49</v>
      </c>
      <c r="AN91" s="9"/>
      <c r="AO91" s="9"/>
      <c r="AP91" s="10"/>
      <c r="AQ91" s="25"/>
      <c r="AR91" s="25"/>
      <c r="AS91" s="25"/>
      <c r="AT91" s="10"/>
      <c r="AU91" s="12">
        <v>101491.67</v>
      </c>
      <c r="AV91" s="12"/>
      <c r="AW91" s="12"/>
      <c r="AX91" s="242"/>
      <c r="AY91" s="243"/>
      <c r="AZ91" s="242"/>
      <c r="BA91" s="242"/>
      <c r="BB91" s="244"/>
      <c r="BC91" s="243" t="s">
        <v>630</v>
      </c>
      <c r="BD91" s="243" t="s">
        <v>630</v>
      </c>
      <c r="BE91" s="15">
        <v>101491.67</v>
      </c>
      <c r="BF91" s="15">
        <v>96329.49</v>
      </c>
      <c r="BG91" s="15">
        <v>5162.18</v>
      </c>
      <c r="BH91" s="15">
        <v>101491.67</v>
      </c>
      <c r="BI91" s="15">
        <v>96329.49</v>
      </c>
      <c r="BJ91" s="242">
        <v>0</v>
      </c>
      <c r="BK91" s="242">
        <v>5162.18</v>
      </c>
      <c r="BL91" s="242"/>
      <c r="BM91" s="242">
        <v>2</v>
      </c>
      <c r="BN91" s="242">
        <v>5162.179999999993</v>
      </c>
      <c r="BO91" s="242">
        <v>5162.179999999993</v>
      </c>
      <c r="BP91" s="242"/>
      <c r="BQ91" s="242"/>
      <c r="BR91" s="242"/>
      <c r="BS91" s="242"/>
      <c r="BT91" s="296"/>
      <c r="BU91" s="296"/>
      <c r="BV91" s="296"/>
      <c r="BW91" s="296"/>
      <c r="BX91" s="242"/>
      <c r="BY91" s="242"/>
      <c r="BZ91" s="245"/>
      <c r="CA91" s="245"/>
      <c r="CB91" s="293">
        <v>5162.18</v>
      </c>
      <c r="CC91" s="246" t="s">
        <v>637</v>
      </c>
      <c r="CD91" s="242">
        <v>0</v>
      </c>
      <c r="CE91" s="242">
        <v>0</v>
      </c>
      <c r="CF91" s="242">
        <v>0</v>
      </c>
      <c r="CG91" s="242">
        <v>0</v>
      </c>
      <c r="CH91" s="242">
        <v>0</v>
      </c>
      <c r="CI91" s="247" t="s">
        <v>633</v>
      </c>
      <c r="CJ91" s="248">
        <v>96329.49</v>
      </c>
      <c r="CK91" s="248">
        <v>96329.49</v>
      </c>
      <c r="CL91" s="248">
        <v>101491.67</v>
      </c>
      <c r="CM91" s="248">
        <v>0</v>
      </c>
    </row>
    <row r="92" spans="1:91" x14ac:dyDescent="0.25">
      <c r="A92" s="231" t="s">
        <v>813</v>
      </c>
      <c r="B92" s="232" t="s">
        <v>814</v>
      </c>
      <c r="C92" s="232" t="s">
        <v>683</v>
      </c>
      <c r="D92" s="233"/>
      <c r="E92" s="234">
        <v>0</v>
      </c>
      <c r="F92" s="235">
        <v>0</v>
      </c>
      <c r="G92" s="236"/>
      <c r="H92" s="237"/>
      <c r="I92" s="238">
        <v>217648.89</v>
      </c>
      <c r="J92" s="239"/>
      <c r="K92" s="240"/>
      <c r="L92" s="8">
        <v>208346.69</v>
      </c>
      <c r="M92" s="241">
        <v>208346.69</v>
      </c>
      <c r="N92" s="71"/>
      <c r="O92" s="100"/>
      <c r="P92" s="9"/>
      <c r="Q92" s="9">
        <v>7000</v>
      </c>
      <c r="R92" s="9"/>
      <c r="S92" s="152">
        <v>46022</v>
      </c>
      <c r="T92" s="10"/>
      <c r="U92" s="23"/>
      <c r="V92" s="11"/>
      <c r="W92" s="11"/>
      <c r="X92" s="8">
        <v>208346.69</v>
      </c>
      <c r="Y92" s="9"/>
      <c r="Z92" s="70">
        <v>9302.2000000000007</v>
      </c>
      <c r="AA92" s="71"/>
      <c r="AB92" s="108"/>
      <c r="AC92" s="9">
        <v>6751.98</v>
      </c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208346.69</v>
      </c>
      <c r="AN92" s="9"/>
      <c r="AO92" s="9"/>
      <c r="AP92" s="10"/>
      <c r="AQ92" s="25"/>
      <c r="AR92" s="25"/>
      <c r="AS92" s="25"/>
      <c r="AT92" s="10"/>
      <c r="AU92" s="12">
        <v>217648.89</v>
      </c>
      <c r="AV92" s="12"/>
      <c r="AW92" s="12"/>
      <c r="AX92" s="242"/>
      <c r="AY92" s="243"/>
      <c r="AZ92" s="242"/>
      <c r="BA92" s="242"/>
      <c r="BB92" s="244"/>
      <c r="BC92" s="243" t="s">
        <v>630</v>
      </c>
      <c r="BD92" s="243" t="s">
        <v>630</v>
      </c>
      <c r="BE92" s="15">
        <v>217648.89</v>
      </c>
      <c r="BF92" s="15">
        <v>208346.69</v>
      </c>
      <c r="BG92" s="15">
        <v>9302.2000000000007</v>
      </c>
      <c r="BH92" s="15">
        <v>217648.89</v>
      </c>
      <c r="BI92" s="15">
        <v>208346.69</v>
      </c>
      <c r="BJ92" s="242">
        <v>0</v>
      </c>
      <c r="BK92" s="242">
        <v>6751.98</v>
      </c>
      <c r="BL92" s="242"/>
      <c r="BM92" s="242">
        <v>2</v>
      </c>
      <c r="BN92" s="242">
        <v>7000</v>
      </c>
      <c r="BO92" s="242">
        <v>7000</v>
      </c>
      <c r="BP92" s="242"/>
      <c r="BQ92" s="242"/>
      <c r="BR92" s="242"/>
      <c r="BS92" s="242"/>
      <c r="BT92" s="296"/>
      <c r="BU92" s="296"/>
      <c r="BV92" s="296"/>
      <c r="BW92" s="296"/>
      <c r="BX92" s="242"/>
      <c r="BY92" s="242"/>
      <c r="BZ92" s="245"/>
      <c r="CA92" s="245"/>
      <c r="CB92" s="293">
        <v>9302.2000000000007</v>
      </c>
      <c r="CC92" s="246" t="s">
        <v>637</v>
      </c>
      <c r="CD92" s="242">
        <v>0</v>
      </c>
      <c r="CE92" s="242">
        <v>0</v>
      </c>
      <c r="CF92" s="242">
        <v>0</v>
      </c>
      <c r="CG92" s="242">
        <v>0</v>
      </c>
      <c r="CH92" s="242">
        <v>0</v>
      </c>
      <c r="CI92" s="247" t="s">
        <v>633</v>
      </c>
      <c r="CJ92" s="248">
        <v>208346.69</v>
      </c>
      <c r="CK92" s="248">
        <v>208346.69</v>
      </c>
      <c r="CL92" s="248">
        <v>217648.89</v>
      </c>
      <c r="CM92" s="248">
        <v>0</v>
      </c>
    </row>
    <row r="93" spans="1:91" x14ac:dyDescent="0.25">
      <c r="A93" s="231" t="s">
        <v>815</v>
      </c>
      <c r="B93" s="232" t="s">
        <v>816</v>
      </c>
      <c r="C93" s="232" t="s">
        <v>652</v>
      </c>
      <c r="D93" s="233"/>
      <c r="E93" s="234">
        <v>31523.02</v>
      </c>
      <c r="F93" s="235">
        <v>31523.02</v>
      </c>
      <c r="G93" s="236"/>
      <c r="H93" s="237"/>
      <c r="I93" s="238">
        <v>31523.02</v>
      </c>
      <c r="J93" s="239"/>
      <c r="K93" s="240"/>
      <c r="L93" s="8">
        <v>27539.82</v>
      </c>
      <c r="M93" s="241">
        <v>27539.82</v>
      </c>
      <c r="N93" s="71"/>
      <c r="O93" s="100"/>
      <c r="P93" s="9"/>
      <c r="Q93" s="9">
        <v>3983.2000000000007</v>
      </c>
      <c r="R93" s="9"/>
      <c r="S93" s="152">
        <v>45838</v>
      </c>
      <c r="T93" s="10"/>
      <c r="U93" s="23"/>
      <c r="V93" s="11"/>
      <c r="W93" s="11"/>
      <c r="X93" s="8">
        <v>27539.82</v>
      </c>
      <c r="Y93" s="9"/>
      <c r="Z93" s="70">
        <v>3983.2</v>
      </c>
      <c r="AA93" s="71"/>
      <c r="AB93" s="108"/>
      <c r="AC93" s="9">
        <v>3983.2</v>
      </c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27539.82</v>
      </c>
      <c r="AN93" s="9"/>
      <c r="AO93" s="9"/>
      <c r="AP93" s="10"/>
      <c r="AQ93" s="25"/>
      <c r="AR93" s="25"/>
      <c r="AS93" s="25"/>
      <c r="AT93" s="10"/>
      <c r="AU93" s="12">
        <v>31523.02</v>
      </c>
      <c r="AV93" s="12"/>
      <c r="AW93" s="12"/>
      <c r="AX93" s="242"/>
      <c r="AY93" s="243"/>
      <c r="AZ93" s="242"/>
      <c r="BA93" s="242"/>
      <c r="BB93" s="244"/>
      <c r="BC93" s="243" t="s">
        <v>630</v>
      </c>
      <c r="BD93" s="243" t="s">
        <v>630</v>
      </c>
      <c r="BE93" s="15">
        <v>31523.02</v>
      </c>
      <c r="BF93" s="15">
        <v>27539.82</v>
      </c>
      <c r="BG93" s="15">
        <v>3983.2</v>
      </c>
      <c r="BH93" s="15">
        <v>31523.02</v>
      </c>
      <c r="BI93" s="15">
        <v>27539.82</v>
      </c>
      <c r="BJ93" s="242">
        <v>0</v>
      </c>
      <c r="BK93" s="242">
        <v>3983.2</v>
      </c>
      <c r="BL93" s="242"/>
      <c r="BM93" s="242">
        <v>2</v>
      </c>
      <c r="BN93" s="242">
        <v>3983.2000000000007</v>
      </c>
      <c r="BO93" s="242">
        <v>4278.9200000000019</v>
      </c>
      <c r="BP93" s="242"/>
      <c r="BQ93" s="242"/>
      <c r="BR93" s="242"/>
      <c r="BS93" s="242"/>
      <c r="BT93" s="296"/>
      <c r="BU93" s="296"/>
      <c r="BV93" s="296"/>
      <c r="BW93" s="296"/>
      <c r="BX93" s="242"/>
      <c r="BY93" s="242"/>
      <c r="BZ93" s="245"/>
      <c r="CA93" s="245"/>
      <c r="CB93" s="293">
        <v>3983.2</v>
      </c>
      <c r="CC93" s="246" t="s">
        <v>637</v>
      </c>
      <c r="CD93" s="242">
        <v>0</v>
      </c>
      <c r="CE93" s="242">
        <v>0</v>
      </c>
      <c r="CF93" s="242">
        <v>0</v>
      </c>
      <c r="CG93" s="242">
        <v>0</v>
      </c>
      <c r="CH93" s="242">
        <v>0</v>
      </c>
      <c r="CI93" s="247" t="s">
        <v>633</v>
      </c>
      <c r="CJ93" s="248">
        <v>27539.82</v>
      </c>
      <c r="CK93" s="248">
        <v>27539.82</v>
      </c>
      <c r="CL93" s="248">
        <v>31523.02</v>
      </c>
      <c r="CM93" s="248">
        <v>0</v>
      </c>
    </row>
    <row r="94" spans="1:91" x14ac:dyDescent="0.25">
      <c r="A94" s="231" t="s">
        <v>817</v>
      </c>
      <c r="B94" s="232" t="s">
        <v>818</v>
      </c>
      <c r="C94" s="232" t="s">
        <v>652</v>
      </c>
      <c r="D94" s="233"/>
      <c r="E94" s="234">
        <v>15966.99</v>
      </c>
      <c r="F94" s="235">
        <v>15966.99</v>
      </c>
      <c r="G94" s="236"/>
      <c r="H94" s="237"/>
      <c r="I94" s="238">
        <v>15966.99</v>
      </c>
      <c r="J94" s="239"/>
      <c r="K94" s="240"/>
      <c r="L94" s="8">
        <v>14039.55</v>
      </c>
      <c r="M94" s="241">
        <v>14039.55</v>
      </c>
      <c r="N94" s="71"/>
      <c r="O94" s="100"/>
      <c r="P94" s="9"/>
      <c r="Q94" s="9">
        <v>1927.4400000000005</v>
      </c>
      <c r="R94" s="9"/>
      <c r="S94" s="152">
        <v>45900</v>
      </c>
      <c r="T94" s="10"/>
      <c r="U94" s="23"/>
      <c r="V94" s="11"/>
      <c r="W94" s="11"/>
      <c r="X94" s="8">
        <v>14039.55</v>
      </c>
      <c r="Y94" s="9"/>
      <c r="Z94" s="70">
        <v>1927.44</v>
      </c>
      <c r="AA94" s="71"/>
      <c r="AB94" s="108"/>
      <c r="AC94" s="9">
        <v>1927.44</v>
      </c>
      <c r="AD94" s="9"/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/>
      <c r="AM94" s="8">
        <v>14039.55</v>
      </c>
      <c r="AN94" s="9"/>
      <c r="AO94" s="9"/>
      <c r="AP94" s="10"/>
      <c r="AQ94" s="25"/>
      <c r="AR94" s="25"/>
      <c r="AS94" s="25"/>
      <c r="AT94" s="10"/>
      <c r="AU94" s="12">
        <v>15966.99</v>
      </c>
      <c r="AV94" s="12"/>
      <c r="AW94" s="12"/>
      <c r="AX94" s="242"/>
      <c r="AY94" s="243"/>
      <c r="AZ94" s="242"/>
      <c r="BA94" s="242"/>
      <c r="BB94" s="244"/>
      <c r="BC94" s="243" t="s">
        <v>630</v>
      </c>
      <c r="BD94" s="243" t="s">
        <v>630</v>
      </c>
      <c r="BE94" s="15">
        <v>15966.99</v>
      </c>
      <c r="BF94" s="15">
        <v>14039.55</v>
      </c>
      <c r="BG94" s="15">
        <v>1927.44</v>
      </c>
      <c r="BH94" s="15">
        <v>15966.99</v>
      </c>
      <c r="BI94" s="15">
        <v>14039.55</v>
      </c>
      <c r="BJ94" s="242">
        <v>0</v>
      </c>
      <c r="BK94" s="242">
        <v>1927.44</v>
      </c>
      <c r="BL94" s="242"/>
      <c r="BM94" s="242">
        <v>2</v>
      </c>
      <c r="BN94" s="242">
        <v>1927.4400000000005</v>
      </c>
      <c r="BO94" s="242">
        <v>1927.4400000000005</v>
      </c>
      <c r="BP94" s="242"/>
      <c r="BQ94" s="242"/>
      <c r="BR94" s="242"/>
      <c r="BS94" s="242"/>
      <c r="BT94" s="296"/>
      <c r="BU94" s="296"/>
      <c r="BV94" s="296"/>
      <c r="BW94" s="296"/>
      <c r="BX94" s="242"/>
      <c r="BY94" s="242"/>
      <c r="BZ94" s="245"/>
      <c r="CA94" s="245"/>
      <c r="CB94" s="293">
        <v>1927.44</v>
      </c>
      <c r="CC94" s="246" t="s">
        <v>637</v>
      </c>
      <c r="CD94" s="242">
        <v>0</v>
      </c>
      <c r="CE94" s="242">
        <v>0</v>
      </c>
      <c r="CF94" s="242">
        <v>0</v>
      </c>
      <c r="CG94" s="242">
        <v>0</v>
      </c>
      <c r="CH94" s="242">
        <v>0</v>
      </c>
      <c r="CI94" s="247" t="s">
        <v>633</v>
      </c>
      <c r="CJ94" s="248">
        <v>14039.55</v>
      </c>
      <c r="CK94" s="248">
        <v>14039.55</v>
      </c>
      <c r="CL94" s="248">
        <v>15966.99</v>
      </c>
      <c r="CM94" s="248">
        <v>0</v>
      </c>
    </row>
    <row r="95" spans="1:91" x14ac:dyDescent="0.25">
      <c r="A95" s="231" t="s">
        <v>819</v>
      </c>
      <c r="B95" s="232" t="s">
        <v>820</v>
      </c>
      <c r="C95" s="232" t="s">
        <v>750</v>
      </c>
      <c r="D95" s="233"/>
      <c r="E95" s="234">
        <v>14300</v>
      </c>
      <c r="F95" s="235">
        <v>14300</v>
      </c>
      <c r="G95" s="236"/>
      <c r="H95" s="237"/>
      <c r="I95" s="238">
        <v>14300</v>
      </c>
      <c r="J95" s="239"/>
      <c r="K95" s="240"/>
      <c r="L95" s="8">
        <v>8192.7900000000009</v>
      </c>
      <c r="M95" s="241">
        <v>8192.7900000000009</v>
      </c>
      <c r="N95" s="239"/>
      <c r="O95" s="240"/>
      <c r="P95" s="9"/>
      <c r="Q95" s="9">
        <v>6107.2099999999991</v>
      </c>
      <c r="R95" s="9"/>
      <c r="S95" s="152">
        <v>45930</v>
      </c>
      <c r="T95" s="10"/>
      <c r="U95" s="23"/>
      <c r="V95" s="11"/>
      <c r="W95" s="11"/>
      <c r="X95" s="8">
        <v>8192.7900000000009</v>
      </c>
      <c r="Y95" s="9"/>
      <c r="Z95" s="70">
        <v>6107.21</v>
      </c>
      <c r="AA95" s="71"/>
      <c r="AB95" s="108"/>
      <c r="AC95" s="9">
        <v>6107.21</v>
      </c>
      <c r="AD95" s="9"/>
      <c r="AE95" s="10"/>
      <c r="AF95" s="24">
        <v>0</v>
      </c>
      <c r="AG95" s="11">
        <v>0</v>
      </c>
      <c r="AH95" s="8">
        <v>0</v>
      </c>
      <c r="AI95" s="9">
        <v>0</v>
      </c>
      <c r="AJ95" s="9">
        <v>0</v>
      </c>
      <c r="AK95" s="10"/>
      <c r="AL95" s="11"/>
      <c r="AM95" s="8">
        <v>8192.7900000000009</v>
      </c>
      <c r="AN95" s="9"/>
      <c r="AO95" s="9"/>
      <c r="AP95" s="10"/>
      <c r="AQ95" s="25"/>
      <c r="AR95" s="25"/>
      <c r="AS95" s="25"/>
      <c r="AT95" s="10"/>
      <c r="AU95" s="12">
        <v>14300</v>
      </c>
      <c r="AV95" s="12"/>
      <c r="AW95" s="12"/>
      <c r="AX95" s="242"/>
      <c r="AY95" s="243"/>
      <c r="AZ95" s="242"/>
      <c r="BA95" s="242"/>
      <c r="BB95" s="244"/>
      <c r="BC95" s="243" t="s">
        <v>630</v>
      </c>
      <c r="BD95" s="243" t="s">
        <v>630</v>
      </c>
      <c r="BE95" s="15">
        <v>14300</v>
      </c>
      <c r="BF95" s="15">
        <v>8192.7900000000009</v>
      </c>
      <c r="BG95" s="15">
        <v>6107.21</v>
      </c>
      <c r="BH95" s="15">
        <v>14300</v>
      </c>
      <c r="BI95" s="15">
        <v>8192.7900000000009</v>
      </c>
      <c r="BJ95" s="242">
        <v>0</v>
      </c>
      <c r="BK95" s="242">
        <v>6107.21</v>
      </c>
      <c r="BL95" s="242"/>
      <c r="BM95" s="242">
        <v>2</v>
      </c>
      <c r="BN95" s="242">
        <v>6107.2099999999991</v>
      </c>
      <c r="BO95" s="242">
        <v>6107.2099999999991</v>
      </c>
      <c r="BP95" s="242"/>
      <c r="BQ95" s="242"/>
      <c r="BR95" s="242"/>
      <c r="BS95" s="242"/>
      <c r="BT95" s="296"/>
      <c r="BU95" s="296"/>
      <c r="BV95" s="296"/>
      <c r="BW95" s="296"/>
      <c r="BX95" s="242"/>
      <c r="BY95" s="242"/>
      <c r="BZ95" s="245"/>
      <c r="CA95" s="245"/>
      <c r="CB95" s="293">
        <v>6107.21</v>
      </c>
      <c r="CC95" s="246" t="s">
        <v>637</v>
      </c>
      <c r="CD95" s="242">
        <v>0</v>
      </c>
      <c r="CE95" s="242">
        <v>0</v>
      </c>
      <c r="CF95" s="242">
        <v>0</v>
      </c>
      <c r="CG95" s="242">
        <v>0</v>
      </c>
      <c r="CH95" s="242">
        <v>0</v>
      </c>
      <c r="CI95" s="247" t="s">
        <v>633</v>
      </c>
      <c r="CJ95" s="248">
        <v>8192.7900000000009</v>
      </c>
      <c r="CK95" s="248">
        <v>8192.7900000000009</v>
      </c>
      <c r="CL95" s="248">
        <v>14300</v>
      </c>
      <c r="CM95" s="248">
        <v>0</v>
      </c>
    </row>
    <row r="96" spans="1:91" x14ac:dyDescent="0.25">
      <c r="A96" s="231" t="s">
        <v>821</v>
      </c>
      <c r="B96" s="232" t="s">
        <v>822</v>
      </c>
      <c r="C96" s="232" t="s">
        <v>641</v>
      </c>
      <c r="D96" s="233"/>
      <c r="E96" s="234">
        <v>0</v>
      </c>
      <c r="F96" s="235">
        <v>0</v>
      </c>
      <c r="G96" s="236"/>
      <c r="H96" s="237"/>
      <c r="I96" s="238">
        <v>24775</v>
      </c>
      <c r="J96" s="239"/>
      <c r="K96" s="240"/>
      <c r="L96" s="8">
        <v>11291.59</v>
      </c>
      <c r="M96" s="241">
        <v>11291.59</v>
      </c>
      <c r="N96" s="71"/>
      <c r="O96" s="100"/>
      <c r="P96" s="9"/>
      <c r="Q96" s="9">
        <v>13483.41</v>
      </c>
      <c r="R96" s="9"/>
      <c r="S96" s="152">
        <v>45900</v>
      </c>
      <c r="T96" s="10"/>
      <c r="U96" s="23"/>
      <c r="V96" s="11"/>
      <c r="W96" s="11"/>
      <c r="X96" s="8">
        <v>11291.59</v>
      </c>
      <c r="Y96" s="9"/>
      <c r="Z96" s="70">
        <v>13483.41</v>
      </c>
      <c r="AA96" s="71"/>
      <c r="AB96" s="108"/>
      <c r="AC96" s="9">
        <v>13483.41</v>
      </c>
      <c r="AD96" s="9"/>
      <c r="AE96" s="10"/>
      <c r="AF96" s="24">
        <v>0</v>
      </c>
      <c r="AG96" s="11">
        <v>0</v>
      </c>
      <c r="AH96" s="8">
        <v>0</v>
      </c>
      <c r="AI96" s="9">
        <v>0</v>
      </c>
      <c r="AJ96" s="9">
        <v>0</v>
      </c>
      <c r="AK96" s="10"/>
      <c r="AL96" s="11"/>
      <c r="AM96" s="8">
        <v>11291.59</v>
      </c>
      <c r="AN96" s="9"/>
      <c r="AO96" s="9"/>
      <c r="AP96" s="10"/>
      <c r="AQ96" s="25"/>
      <c r="AR96" s="25"/>
      <c r="AS96" s="25"/>
      <c r="AT96" s="10"/>
      <c r="AU96" s="12">
        <v>24775</v>
      </c>
      <c r="AV96" s="12"/>
      <c r="AW96" s="12"/>
      <c r="AX96" s="242"/>
      <c r="AY96" s="243"/>
      <c r="AZ96" s="242"/>
      <c r="BA96" s="242"/>
      <c r="BB96" s="244"/>
      <c r="BC96" s="243" t="s">
        <v>630</v>
      </c>
      <c r="BD96" s="243" t="s">
        <v>630</v>
      </c>
      <c r="BE96" s="15">
        <v>24775</v>
      </c>
      <c r="BF96" s="15">
        <v>11291.59</v>
      </c>
      <c r="BG96" s="15">
        <v>13483.41</v>
      </c>
      <c r="BH96" s="15">
        <v>24775</v>
      </c>
      <c r="BI96" s="15">
        <v>11291.59</v>
      </c>
      <c r="BJ96" s="242">
        <v>0</v>
      </c>
      <c r="BK96" s="242">
        <v>13483.41</v>
      </c>
      <c r="BL96" s="242"/>
      <c r="BM96" s="242">
        <v>2</v>
      </c>
      <c r="BN96" s="242">
        <v>13483.41</v>
      </c>
      <c r="BO96" s="242">
        <v>13483.41</v>
      </c>
      <c r="BP96" s="242"/>
      <c r="BQ96" s="242"/>
      <c r="BR96" s="242"/>
      <c r="BS96" s="242"/>
      <c r="BT96" s="296"/>
      <c r="BU96" s="296"/>
      <c r="BV96" s="296"/>
      <c r="BW96" s="296"/>
      <c r="BX96" s="242"/>
      <c r="BY96" s="242"/>
      <c r="BZ96" s="245"/>
      <c r="CA96" s="245"/>
      <c r="CB96" s="293">
        <v>13483.41</v>
      </c>
      <c r="CC96" s="246" t="s">
        <v>637</v>
      </c>
      <c r="CD96" s="242">
        <v>0</v>
      </c>
      <c r="CE96" s="242">
        <v>0</v>
      </c>
      <c r="CF96" s="242">
        <v>0</v>
      </c>
      <c r="CG96" s="242">
        <v>0</v>
      </c>
      <c r="CH96" s="242">
        <v>0</v>
      </c>
      <c r="CI96" s="247" t="s">
        <v>633</v>
      </c>
      <c r="CJ96" s="248">
        <v>11291.59</v>
      </c>
      <c r="CK96" s="248">
        <v>11291.59</v>
      </c>
      <c r="CL96" s="248">
        <v>24775</v>
      </c>
      <c r="CM96" s="248">
        <v>0</v>
      </c>
    </row>
    <row r="97" spans="1:91" x14ac:dyDescent="0.25">
      <c r="A97" s="231" t="s">
        <v>823</v>
      </c>
      <c r="B97" s="232" t="s">
        <v>824</v>
      </c>
      <c r="C97" s="232" t="s">
        <v>683</v>
      </c>
      <c r="D97" s="233"/>
      <c r="E97" s="234">
        <v>800.69</v>
      </c>
      <c r="F97" s="235">
        <v>800.69</v>
      </c>
      <c r="G97" s="236"/>
      <c r="H97" s="237"/>
      <c r="I97" s="238">
        <v>800.69</v>
      </c>
      <c r="J97" s="239"/>
      <c r="K97" s="240"/>
      <c r="L97" s="8">
        <v>771.32</v>
      </c>
      <c r="M97" s="241">
        <v>771.32</v>
      </c>
      <c r="N97" s="71"/>
      <c r="O97" s="100"/>
      <c r="P97" s="9"/>
      <c r="Q97" s="9">
        <v>29.370000000000005</v>
      </c>
      <c r="R97" s="9"/>
      <c r="S97" s="152">
        <v>45869</v>
      </c>
      <c r="T97" s="10"/>
      <c r="U97" s="23"/>
      <c r="V97" s="11"/>
      <c r="W97" s="11"/>
      <c r="X97" s="8">
        <v>771.32</v>
      </c>
      <c r="Y97" s="9"/>
      <c r="Z97" s="70">
        <v>29.37</v>
      </c>
      <c r="AA97" s="71"/>
      <c r="AB97" s="108"/>
      <c r="AC97" s="9">
        <v>29.37</v>
      </c>
      <c r="AD97" s="9"/>
      <c r="AE97" s="10"/>
      <c r="AF97" s="24">
        <v>0</v>
      </c>
      <c r="AG97" s="11">
        <v>0</v>
      </c>
      <c r="AH97" s="8">
        <v>0</v>
      </c>
      <c r="AI97" s="9">
        <v>0</v>
      </c>
      <c r="AJ97" s="9">
        <v>0</v>
      </c>
      <c r="AK97" s="10"/>
      <c r="AL97" s="11"/>
      <c r="AM97" s="8">
        <v>771.32</v>
      </c>
      <c r="AN97" s="9"/>
      <c r="AO97" s="9"/>
      <c r="AP97" s="10"/>
      <c r="AQ97" s="25"/>
      <c r="AR97" s="25"/>
      <c r="AS97" s="25"/>
      <c r="AT97" s="10"/>
      <c r="AU97" s="12">
        <v>800.69</v>
      </c>
      <c r="AV97" s="12"/>
      <c r="AW97" s="12"/>
      <c r="AX97" s="242"/>
      <c r="AY97" s="243"/>
      <c r="AZ97" s="242"/>
      <c r="BA97" s="242"/>
      <c r="BB97" s="244"/>
      <c r="BC97" s="243" t="s">
        <v>630</v>
      </c>
      <c r="BD97" s="243" t="s">
        <v>630</v>
      </c>
      <c r="BE97" s="15">
        <v>800.69</v>
      </c>
      <c r="BF97" s="15">
        <v>771.32</v>
      </c>
      <c r="BG97" s="15">
        <v>29.37</v>
      </c>
      <c r="BH97" s="15">
        <v>800.69</v>
      </c>
      <c r="BI97" s="15">
        <v>771.32</v>
      </c>
      <c r="BJ97" s="242">
        <v>0</v>
      </c>
      <c r="BK97" s="242">
        <v>29.37</v>
      </c>
      <c r="BL97" s="242"/>
      <c r="BM97" s="242">
        <v>2</v>
      </c>
      <c r="BN97" s="242">
        <v>29.370000000000005</v>
      </c>
      <c r="BO97" s="242">
        <v>29.370000000000005</v>
      </c>
      <c r="BP97" s="242"/>
      <c r="BQ97" s="242"/>
      <c r="BR97" s="242"/>
      <c r="BS97" s="242"/>
      <c r="BT97" s="296"/>
      <c r="BU97" s="296"/>
      <c r="BV97" s="296"/>
      <c r="BW97" s="296"/>
      <c r="BX97" s="242"/>
      <c r="BY97" s="242"/>
      <c r="BZ97" s="245"/>
      <c r="CA97" s="245"/>
      <c r="CB97" s="293">
        <v>29.37</v>
      </c>
      <c r="CC97" s="246" t="s">
        <v>637</v>
      </c>
      <c r="CD97" s="242">
        <v>0</v>
      </c>
      <c r="CE97" s="242">
        <v>0</v>
      </c>
      <c r="CF97" s="242">
        <v>0</v>
      </c>
      <c r="CG97" s="242">
        <v>0</v>
      </c>
      <c r="CH97" s="242">
        <v>0</v>
      </c>
      <c r="CI97" s="247" t="s">
        <v>633</v>
      </c>
      <c r="CJ97" s="248">
        <v>771.32</v>
      </c>
      <c r="CK97" s="248">
        <v>771.32</v>
      </c>
      <c r="CL97" s="248">
        <v>800.69</v>
      </c>
      <c r="CM97" s="248">
        <v>0</v>
      </c>
    </row>
    <row r="98" spans="1:91" x14ac:dyDescent="0.25">
      <c r="A98" s="231" t="s">
        <v>825</v>
      </c>
      <c r="B98" s="232" t="s">
        <v>826</v>
      </c>
      <c r="C98" s="232" t="s">
        <v>683</v>
      </c>
      <c r="D98" s="233"/>
      <c r="E98" s="234">
        <v>247539.61</v>
      </c>
      <c r="F98" s="235">
        <v>247539.61</v>
      </c>
      <c r="G98" s="236"/>
      <c r="H98" s="237"/>
      <c r="I98" s="238">
        <v>247539.61</v>
      </c>
      <c r="J98" s="239"/>
      <c r="K98" s="240"/>
      <c r="L98" s="8">
        <v>236312.57</v>
      </c>
      <c r="M98" s="241">
        <v>236312.57</v>
      </c>
      <c r="N98" s="71"/>
      <c r="O98" s="100"/>
      <c r="P98" s="9"/>
      <c r="Q98" s="9">
        <v>11227.039999999979</v>
      </c>
      <c r="R98" s="9"/>
      <c r="S98" s="152">
        <v>45961</v>
      </c>
      <c r="T98" s="10"/>
      <c r="U98" s="23"/>
      <c r="V98" s="11"/>
      <c r="W98" s="11"/>
      <c r="X98" s="8">
        <v>236312.57</v>
      </c>
      <c r="Y98" s="9"/>
      <c r="Z98" s="70">
        <v>11227.04</v>
      </c>
      <c r="AA98" s="71"/>
      <c r="AB98" s="108"/>
      <c r="AC98" s="9">
        <v>11227.04</v>
      </c>
      <c r="AD98" s="9"/>
      <c r="AE98" s="10"/>
      <c r="AF98" s="24">
        <v>0</v>
      </c>
      <c r="AG98" s="11">
        <v>0</v>
      </c>
      <c r="AH98" s="8">
        <v>0</v>
      </c>
      <c r="AI98" s="9">
        <v>0</v>
      </c>
      <c r="AJ98" s="9">
        <v>0</v>
      </c>
      <c r="AK98" s="10"/>
      <c r="AL98" s="11"/>
      <c r="AM98" s="8">
        <v>236312.57</v>
      </c>
      <c r="AN98" s="9"/>
      <c r="AO98" s="9"/>
      <c r="AP98" s="10"/>
      <c r="AQ98" s="25"/>
      <c r="AR98" s="25"/>
      <c r="AS98" s="25"/>
      <c r="AT98" s="10"/>
      <c r="AU98" s="12">
        <v>247539.61</v>
      </c>
      <c r="AV98" s="12"/>
      <c r="AW98" s="12"/>
      <c r="AX98" s="242"/>
      <c r="AY98" s="243"/>
      <c r="AZ98" s="242"/>
      <c r="BA98" s="242"/>
      <c r="BB98" s="244"/>
      <c r="BC98" s="243" t="s">
        <v>630</v>
      </c>
      <c r="BD98" s="243" t="s">
        <v>630</v>
      </c>
      <c r="BE98" s="15">
        <v>247539.61</v>
      </c>
      <c r="BF98" s="15">
        <v>236312.57</v>
      </c>
      <c r="BG98" s="15">
        <v>11227.04</v>
      </c>
      <c r="BH98" s="15">
        <v>247539.61</v>
      </c>
      <c r="BI98" s="15">
        <v>236312.57</v>
      </c>
      <c r="BJ98" s="242">
        <v>0</v>
      </c>
      <c r="BK98" s="242">
        <v>11227.04</v>
      </c>
      <c r="BL98" s="242"/>
      <c r="BM98" s="242">
        <v>2</v>
      </c>
      <c r="BN98" s="242">
        <v>11227.039999999979</v>
      </c>
      <c r="BO98" s="242">
        <v>8250</v>
      </c>
      <c r="BP98" s="242"/>
      <c r="BQ98" s="242"/>
      <c r="BR98" s="242"/>
      <c r="BS98" s="242"/>
      <c r="BT98" s="296"/>
      <c r="BU98" s="296"/>
      <c r="BV98" s="296"/>
      <c r="BW98" s="296"/>
      <c r="BX98" s="242"/>
      <c r="BY98" s="242"/>
      <c r="BZ98" s="245"/>
      <c r="CA98" s="245"/>
      <c r="CB98" s="293">
        <v>11227.04</v>
      </c>
      <c r="CC98" s="246" t="s">
        <v>637</v>
      </c>
      <c r="CD98" s="242">
        <v>0</v>
      </c>
      <c r="CE98" s="242">
        <v>0</v>
      </c>
      <c r="CF98" s="242">
        <v>0</v>
      </c>
      <c r="CG98" s="242">
        <v>0</v>
      </c>
      <c r="CH98" s="242">
        <v>0</v>
      </c>
      <c r="CI98" s="247" t="s">
        <v>633</v>
      </c>
      <c r="CJ98" s="248">
        <v>236312.57</v>
      </c>
      <c r="CK98" s="248">
        <v>236312.57</v>
      </c>
      <c r="CL98" s="248">
        <v>247539.61</v>
      </c>
      <c r="CM98" s="248">
        <v>0</v>
      </c>
    </row>
    <row r="99" spans="1:91" x14ac:dyDescent="0.25">
      <c r="A99" s="231" t="s">
        <v>827</v>
      </c>
      <c r="B99" s="232" t="s">
        <v>828</v>
      </c>
      <c r="C99" s="232" t="s">
        <v>672</v>
      </c>
      <c r="D99" s="233"/>
      <c r="E99" s="234">
        <v>31296.85</v>
      </c>
      <c r="F99" s="235">
        <v>31296.85</v>
      </c>
      <c r="G99" s="236"/>
      <c r="H99" s="237"/>
      <c r="I99" s="238">
        <v>31296.85</v>
      </c>
      <c r="J99" s="239"/>
      <c r="K99" s="240"/>
      <c r="L99" s="8">
        <v>25667.34</v>
      </c>
      <c r="M99" s="241">
        <v>25667.34</v>
      </c>
      <c r="N99" s="71"/>
      <c r="O99" s="100"/>
      <c r="P99" s="9"/>
      <c r="Q99" s="9">
        <v>5629.5099999999984</v>
      </c>
      <c r="R99" s="9"/>
      <c r="S99" s="152">
        <v>45961</v>
      </c>
      <c r="T99" s="10"/>
      <c r="U99" s="23"/>
      <c r="V99" s="11"/>
      <c r="W99" s="11"/>
      <c r="X99" s="8">
        <v>25667.34</v>
      </c>
      <c r="Y99" s="9"/>
      <c r="Z99" s="70">
        <v>5629.51</v>
      </c>
      <c r="AA99" s="71"/>
      <c r="AB99" s="108"/>
      <c r="AC99" s="9">
        <v>5629.51</v>
      </c>
      <c r="AD99" s="9"/>
      <c r="AE99" s="10"/>
      <c r="AF99" s="24">
        <v>0</v>
      </c>
      <c r="AG99" s="11">
        <v>0</v>
      </c>
      <c r="AH99" s="8">
        <v>0</v>
      </c>
      <c r="AI99" s="9">
        <v>0</v>
      </c>
      <c r="AJ99" s="9">
        <v>0</v>
      </c>
      <c r="AK99" s="10"/>
      <c r="AL99" s="11"/>
      <c r="AM99" s="8">
        <v>25667.34</v>
      </c>
      <c r="AN99" s="9"/>
      <c r="AO99" s="9"/>
      <c r="AP99" s="10"/>
      <c r="AQ99" s="25"/>
      <c r="AR99" s="25"/>
      <c r="AS99" s="25"/>
      <c r="AT99" s="10"/>
      <c r="AU99" s="12">
        <v>31296.85</v>
      </c>
      <c r="AV99" s="12"/>
      <c r="AW99" s="12"/>
      <c r="AX99" s="242"/>
      <c r="AY99" s="243"/>
      <c r="AZ99" s="242"/>
      <c r="BA99" s="242"/>
      <c r="BB99" s="244"/>
      <c r="BC99" s="243" t="s">
        <v>630</v>
      </c>
      <c r="BD99" s="243" t="s">
        <v>630</v>
      </c>
      <c r="BE99" s="15">
        <v>31296.85</v>
      </c>
      <c r="BF99" s="15">
        <v>25667.34</v>
      </c>
      <c r="BG99" s="15">
        <v>5629.51</v>
      </c>
      <c r="BH99" s="15">
        <v>31296.85</v>
      </c>
      <c r="BI99" s="15">
        <v>25667.34</v>
      </c>
      <c r="BJ99" s="242">
        <v>0</v>
      </c>
      <c r="BK99" s="242">
        <v>5629.51</v>
      </c>
      <c r="BL99" s="242"/>
      <c r="BM99" s="242">
        <v>2</v>
      </c>
      <c r="BN99" s="242">
        <v>5629.5099999999984</v>
      </c>
      <c r="BO99" s="242">
        <v>4000</v>
      </c>
      <c r="BP99" s="242"/>
      <c r="BQ99" s="242"/>
      <c r="BR99" s="242"/>
      <c r="BS99" s="242"/>
      <c r="BT99" s="296"/>
      <c r="BU99" s="296"/>
      <c r="BV99" s="296"/>
      <c r="BW99" s="296"/>
      <c r="BX99" s="242"/>
      <c r="BY99" s="242"/>
      <c r="BZ99" s="245"/>
      <c r="CA99" s="245"/>
      <c r="CB99" s="293">
        <v>5629.51</v>
      </c>
      <c r="CC99" s="246" t="s">
        <v>637</v>
      </c>
      <c r="CD99" s="242">
        <v>0</v>
      </c>
      <c r="CE99" s="242">
        <v>0</v>
      </c>
      <c r="CF99" s="242">
        <v>0</v>
      </c>
      <c r="CG99" s="242">
        <v>0</v>
      </c>
      <c r="CH99" s="242">
        <v>0</v>
      </c>
      <c r="CI99" s="247" t="s">
        <v>633</v>
      </c>
      <c r="CJ99" s="248">
        <v>25667.34</v>
      </c>
      <c r="CK99" s="248">
        <v>25667.34</v>
      </c>
      <c r="CL99" s="248">
        <v>31296.85</v>
      </c>
      <c r="CM99" s="248">
        <v>0</v>
      </c>
    </row>
    <row r="100" spans="1:91" x14ac:dyDescent="0.25">
      <c r="A100" s="231" t="s">
        <v>829</v>
      </c>
      <c r="B100" s="232" t="s">
        <v>830</v>
      </c>
      <c r="C100" s="232" t="s">
        <v>641</v>
      </c>
      <c r="D100" s="233"/>
      <c r="E100" s="234">
        <v>20123.71</v>
      </c>
      <c r="F100" s="235">
        <v>20123.71</v>
      </c>
      <c r="G100" s="236"/>
      <c r="H100" s="237"/>
      <c r="I100" s="238">
        <v>20123.71</v>
      </c>
      <c r="J100" s="239"/>
      <c r="K100" s="240"/>
      <c r="L100" s="8">
        <v>17208.88</v>
      </c>
      <c r="M100" s="241">
        <v>17411.71</v>
      </c>
      <c r="N100" s="71"/>
      <c r="O100" s="100"/>
      <c r="P100" s="9"/>
      <c r="Q100" s="9">
        <v>2712</v>
      </c>
      <c r="R100" s="9"/>
      <c r="S100" s="152">
        <v>45961</v>
      </c>
      <c r="T100" s="10"/>
      <c r="U100" s="23"/>
      <c r="V100" s="11"/>
      <c r="W100" s="11"/>
      <c r="X100" s="8">
        <v>17411.71</v>
      </c>
      <c r="Y100" s="9"/>
      <c r="Z100" s="70">
        <v>2712</v>
      </c>
      <c r="AA100" s="71"/>
      <c r="AB100" s="108"/>
      <c r="AC100" s="9">
        <v>2712</v>
      </c>
      <c r="AD100" s="9"/>
      <c r="AE100" s="10"/>
      <c r="AF100" s="24">
        <v>0</v>
      </c>
      <c r="AG100" s="11">
        <v>0</v>
      </c>
      <c r="AH100" s="8">
        <v>0</v>
      </c>
      <c r="AI100" s="9">
        <v>0</v>
      </c>
      <c r="AJ100" s="9">
        <v>0</v>
      </c>
      <c r="AK100" s="10"/>
      <c r="AL100" s="11"/>
      <c r="AM100" s="8">
        <v>17411.71</v>
      </c>
      <c r="AN100" s="9"/>
      <c r="AO100" s="9"/>
      <c r="AP100" s="10"/>
      <c r="AQ100" s="25"/>
      <c r="AR100" s="25"/>
      <c r="AS100" s="25"/>
      <c r="AT100" s="10"/>
      <c r="AU100" s="12">
        <v>20123.71</v>
      </c>
      <c r="AV100" s="12"/>
      <c r="AW100" s="12"/>
      <c r="AX100" s="242"/>
      <c r="AY100" s="243"/>
      <c r="AZ100" s="242"/>
      <c r="BA100" s="242"/>
      <c r="BB100" s="244"/>
      <c r="BC100" s="243" t="s">
        <v>630</v>
      </c>
      <c r="BD100" s="243" t="s">
        <v>630</v>
      </c>
      <c r="BE100" s="15">
        <v>20123.71</v>
      </c>
      <c r="BF100" s="15">
        <v>17411.71</v>
      </c>
      <c r="BG100" s="15">
        <v>2712</v>
      </c>
      <c r="BH100" s="15">
        <v>20123.71</v>
      </c>
      <c r="BI100" s="15">
        <v>17411.71</v>
      </c>
      <c r="BJ100" s="242">
        <v>0</v>
      </c>
      <c r="BK100" s="242">
        <v>2712</v>
      </c>
      <c r="BL100" s="242"/>
      <c r="BM100" s="242">
        <v>2</v>
      </c>
      <c r="BN100" s="242">
        <v>2712</v>
      </c>
      <c r="BO100" s="242">
        <v>2942</v>
      </c>
      <c r="BP100" s="242"/>
      <c r="BQ100" s="242"/>
      <c r="BR100" s="242"/>
      <c r="BS100" s="242"/>
      <c r="BT100" s="296"/>
      <c r="BU100" s="296"/>
      <c r="BV100" s="296"/>
      <c r="BW100" s="296"/>
      <c r="BX100" s="242"/>
      <c r="BY100" s="242"/>
      <c r="BZ100" s="245"/>
      <c r="CA100" s="245"/>
      <c r="CB100" s="293">
        <v>2712</v>
      </c>
      <c r="CC100" s="246" t="s">
        <v>637</v>
      </c>
      <c r="CD100" s="242">
        <v>0</v>
      </c>
      <c r="CE100" s="242">
        <v>0</v>
      </c>
      <c r="CF100" s="242">
        <v>0</v>
      </c>
      <c r="CG100" s="242">
        <v>0</v>
      </c>
      <c r="CH100" s="242">
        <v>0</v>
      </c>
      <c r="CI100" s="247" t="s">
        <v>633</v>
      </c>
      <c r="CJ100" s="248">
        <v>17411.71</v>
      </c>
      <c r="CK100" s="248">
        <v>17411.71</v>
      </c>
      <c r="CL100" s="248">
        <v>20123.71</v>
      </c>
      <c r="CM100" s="248">
        <v>0</v>
      </c>
    </row>
    <row r="101" spans="1:91" x14ac:dyDescent="0.25">
      <c r="A101" s="231" t="s">
        <v>831</v>
      </c>
      <c r="B101" s="232" t="s">
        <v>832</v>
      </c>
      <c r="C101" s="232" t="s">
        <v>672</v>
      </c>
      <c r="D101" s="233"/>
      <c r="E101" s="234">
        <v>8241.5499999999993</v>
      </c>
      <c r="F101" s="235">
        <v>8241.5499999999993</v>
      </c>
      <c r="G101" s="236"/>
      <c r="H101" s="237"/>
      <c r="I101" s="238">
        <v>8241.5499999999993</v>
      </c>
      <c r="J101" s="239"/>
      <c r="K101" s="240"/>
      <c r="L101" s="8">
        <v>6965.65</v>
      </c>
      <c r="M101" s="241">
        <v>6965.65</v>
      </c>
      <c r="N101" s="71"/>
      <c r="O101" s="100"/>
      <c r="P101" s="9"/>
      <c r="Q101" s="9">
        <v>1275.8999999999996</v>
      </c>
      <c r="R101" s="9"/>
      <c r="S101" s="152">
        <v>45961</v>
      </c>
      <c r="T101" s="10"/>
      <c r="U101" s="23"/>
      <c r="V101" s="11"/>
      <c r="W101" s="11"/>
      <c r="X101" s="8">
        <v>6965.65</v>
      </c>
      <c r="Y101" s="9"/>
      <c r="Z101" s="70">
        <v>1275.9000000000001</v>
      </c>
      <c r="AA101" s="71"/>
      <c r="AB101" s="108"/>
      <c r="AC101" s="9">
        <v>1275.9000000000001</v>
      </c>
      <c r="AD101" s="9"/>
      <c r="AE101" s="10"/>
      <c r="AF101" s="24">
        <v>0</v>
      </c>
      <c r="AG101" s="11">
        <v>0</v>
      </c>
      <c r="AH101" s="8">
        <v>0</v>
      </c>
      <c r="AI101" s="9">
        <v>0</v>
      </c>
      <c r="AJ101" s="9">
        <v>0</v>
      </c>
      <c r="AK101" s="10"/>
      <c r="AL101" s="11"/>
      <c r="AM101" s="8">
        <v>6965.65</v>
      </c>
      <c r="AN101" s="9"/>
      <c r="AO101" s="9"/>
      <c r="AP101" s="10"/>
      <c r="AQ101" s="25"/>
      <c r="AR101" s="25"/>
      <c r="AS101" s="25"/>
      <c r="AT101" s="10"/>
      <c r="AU101" s="12">
        <v>8241.5499999999993</v>
      </c>
      <c r="AV101" s="12"/>
      <c r="AW101" s="12"/>
      <c r="AX101" s="242"/>
      <c r="AY101" s="243"/>
      <c r="AZ101" s="242"/>
      <c r="BA101" s="242"/>
      <c r="BB101" s="244"/>
      <c r="BC101" s="243" t="s">
        <v>630</v>
      </c>
      <c r="BD101" s="243" t="s">
        <v>630</v>
      </c>
      <c r="BE101" s="15">
        <v>8241.5499999999993</v>
      </c>
      <c r="BF101" s="15">
        <v>6965.65</v>
      </c>
      <c r="BG101" s="15">
        <v>1275.9000000000001</v>
      </c>
      <c r="BH101" s="15">
        <v>8241.5499999999993</v>
      </c>
      <c r="BI101" s="15">
        <v>6965.65</v>
      </c>
      <c r="BJ101" s="242">
        <v>0</v>
      </c>
      <c r="BK101" s="242">
        <v>1275.9000000000001</v>
      </c>
      <c r="BL101" s="242"/>
      <c r="BM101" s="242">
        <v>2</v>
      </c>
      <c r="BN101" s="242">
        <v>1275.8999999999996</v>
      </c>
      <c r="BO101" s="242">
        <v>3500</v>
      </c>
      <c r="BP101" s="242"/>
      <c r="BQ101" s="242"/>
      <c r="BR101" s="242"/>
      <c r="BS101" s="242"/>
      <c r="BT101" s="296"/>
      <c r="BU101" s="296"/>
      <c r="BV101" s="296"/>
      <c r="BW101" s="296"/>
      <c r="BX101" s="242"/>
      <c r="BY101" s="242"/>
      <c r="BZ101" s="245"/>
      <c r="CA101" s="245"/>
      <c r="CB101" s="293">
        <v>1275.9000000000001</v>
      </c>
      <c r="CC101" s="246" t="s">
        <v>637</v>
      </c>
      <c r="CD101" s="242">
        <v>0</v>
      </c>
      <c r="CE101" s="242">
        <v>0</v>
      </c>
      <c r="CF101" s="242">
        <v>0</v>
      </c>
      <c r="CG101" s="242">
        <v>0</v>
      </c>
      <c r="CH101" s="242">
        <v>0</v>
      </c>
      <c r="CI101" s="247" t="s">
        <v>633</v>
      </c>
      <c r="CJ101" s="248">
        <v>6965.65</v>
      </c>
      <c r="CK101" s="248">
        <v>6965.65</v>
      </c>
      <c r="CL101" s="248">
        <v>8241.5499999999993</v>
      </c>
      <c r="CM101" s="248">
        <v>0</v>
      </c>
    </row>
    <row r="102" spans="1:91" x14ac:dyDescent="0.25">
      <c r="A102" s="231"/>
      <c r="B102" s="120" t="s">
        <v>833</v>
      </c>
      <c r="C102" s="232"/>
      <c r="D102" s="233"/>
      <c r="E102" s="279">
        <f>SUM(E44:E101)</f>
        <v>97183665.590000004</v>
      </c>
      <c r="F102" s="268">
        <f>SUM(F44:F101)</f>
        <v>97183665.590000004</v>
      </c>
      <c r="G102" s="236"/>
      <c r="H102" s="237"/>
      <c r="I102" s="280">
        <f>SUM(I44:I101)</f>
        <v>97414231.620000005</v>
      </c>
      <c r="J102" s="239"/>
      <c r="K102" s="240"/>
      <c r="L102" s="272">
        <f>SUM(L44:L101)</f>
        <v>106663614.95999996</v>
      </c>
      <c r="M102" s="281">
        <f>SUM(M44:M101)</f>
        <v>84432379.319999978</v>
      </c>
      <c r="N102" s="71"/>
      <c r="O102" s="100"/>
      <c r="P102" s="270">
        <f>SUM(P44:P101)</f>
        <v>0</v>
      </c>
      <c r="Q102" s="270">
        <f>SUM(Q44:Q101)</f>
        <v>13059572.939999998</v>
      </c>
      <c r="R102" s="270">
        <f>SUM(R44:R101)</f>
        <v>0</v>
      </c>
      <c r="S102" s="152"/>
      <c r="T102" s="10"/>
      <c r="U102" s="23"/>
      <c r="V102" s="271">
        <f>SUM(V44:V101)</f>
        <v>0</v>
      </c>
      <c r="W102" s="271">
        <f>SUM(W44:W101)</f>
        <v>0</v>
      </c>
      <c r="X102" s="272">
        <f>SUM(X44:X101)</f>
        <v>84432379.319999978</v>
      </c>
      <c r="Y102" s="270">
        <f>SUM(Y44:Y101)</f>
        <v>0</v>
      </c>
      <c r="Z102" s="282">
        <f>SUM(Z44:Z101)</f>
        <v>12981852.299999997</v>
      </c>
      <c r="AA102" s="71"/>
      <c r="AB102" s="108"/>
      <c r="AC102" s="270">
        <f>SUM(AC44:AC101)</f>
        <v>13044623.969999995</v>
      </c>
      <c r="AD102" s="270">
        <f>SUM(AD44:AD101)</f>
        <v>0</v>
      </c>
      <c r="AE102" s="10"/>
      <c r="AF102" s="24"/>
      <c r="AG102" s="271">
        <f>SUM(AG44:AG101)</f>
        <v>89734035.219999984</v>
      </c>
      <c r="AH102" s="272">
        <f>SUM(AH44:AH101)</f>
        <v>75859362.409999996</v>
      </c>
      <c r="AI102" s="270">
        <f>SUM(AI44:AI101)</f>
        <v>13874672.810000001</v>
      </c>
      <c r="AJ102" s="270">
        <f>SUM(AJ44:AJ101)</f>
        <v>13874672.810000001</v>
      </c>
      <c r="AK102" s="10"/>
      <c r="AL102" s="271">
        <f>SUM(AL44:AL101)</f>
        <v>0</v>
      </c>
      <c r="AM102" s="272">
        <f>SUM(AM44:AM101)</f>
        <v>8573016.910000002</v>
      </c>
      <c r="AN102" s="270">
        <f>SUM(AN44:AN101)</f>
        <v>0</v>
      </c>
      <c r="AO102" s="270">
        <f>SUM(AO44:AO101)</f>
        <v>0</v>
      </c>
      <c r="AP102" s="10"/>
      <c r="AQ102" s="283">
        <f>SUM(AQ44:AQ101)</f>
        <v>0</v>
      </c>
      <c r="AR102" s="283">
        <f>SUM(AR44:AR101)</f>
        <v>0</v>
      </c>
      <c r="AS102" s="283">
        <f>SUM(AS44:AS101)</f>
        <v>0</v>
      </c>
      <c r="AT102" s="10"/>
      <c r="AU102" s="284">
        <f>SUM(AU44:AU101)</f>
        <v>97414231.620000005</v>
      </c>
      <c r="AV102" s="284">
        <f>SUM(AV44:AV101)</f>
        <v>0</v>
      </c>
      <c r="AW102" s="284">
        <f>SUM(AW44:AW101)</f>
        <v>0</v>
      </c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6"/>
      <c r="BU102" s="296"/>
      <c r="BV102" s="296"/>
      <c r="BW102" s="296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6"/>
      <c r="BU103" s="296"/>
      <c r="BV103" s="296"/>
      <c r="BW103" s="296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120" t="s">
        <v>834</v>
      </c>
      <c r="C104" s="232"/>
      <c r="D104" s="233"/>
      <c r="E104" s="279">
        <f>SUM(E7:E103)/2</f>
        <v>209855854.91000009</v>
      </c>
      <c r="F104" s="268">
        <f>SUM(F7:F103)/2</f>
        <v>209052740.07000011</v>
      </c>
      <c r="G104" s="236"/>
      <c r="H104" s="237"/>
      <c r="I104" s="280">
        <f>SUM(I7:I103)/2</f>
        <v>204859768.21000013</v>
      </c>
      <c r="J104" s="239"/>
      <c r="K104" s="240"/>
      <c r="L104" s="272">
        <f>SUM(L7:L103)/2</f>
        <v>208456173.54999998</v>
      </c>
      <c r="M104" s="281">
        <f>SUM(M7:M103)/2</f>
        <v>183028024.30999994</v>
      </c>
      <c r="N104" s="71"/>
      <c r="O104" s="100"/>
      <c r="P104" s="270">
        <f>SUM(P7:P103)/2</f>
        <v>0</v>
      </c>
      <c r="Q104" s="270">
        <f>SUM(Q7:Q103)/2</f>
        <v>21793976.940000005</v>
      </c>
      <c r="R104" s="270">
        <f>SUM(R7:R103)/2</f>
        <v>0</v>
      </c>
      <c r="S104" s="153"/>
      <c r="T104" s="10"/>
      <c r="U104" s="23"/>
      <c r="V104" s="271">
        <f>SUM(V7:V103)/2</f>
        <v>0</v>
      </c>
      <c r="W104" s="271">
        <f>SUM(W7:W103)/2</f>
        <v>0</v>
      </c>
      <c r="X104" s="272">
        <f>SUM(X7:X103)/2</f>
        <v>131355636.81000003</v>
      </c>
      <c r="Y104" s="270">
        <f>SUM(Y7:Y103)/2</f>
        <v>0</v>
      </c>
      <c r="Z104" s="282">
        <f>SUM(Z7:Z103)/2</f>
        <v>17033417.050000004</v>
      </c>
      <c r="AA104" s="71"/>
      <c r="AB104" s="108"/>
      <c r="AC104" s="270">
        <f>SUM(AC7:AC103)/2</f>
        <v>16211271.820000008</v>
      </c>
      <c r="AD104" s="270">
        <f>SUM(AD7:AD103)/2</f>
        <v>0</v>
      </c>
      <c r="AE104" s="10"/>
      <c r="AF104" s="24"/>
      <c r="AG104" s="271">
        <f>SUM(AG7:AG103)/2</f>
        <v>104439933.17999998</v>
      </c>
      <c r="AH104" s="272">
        <f>SUM(AH7:AH103)/2</f>
        <v>89652994.129999995</v>
      </c>
      <c r="AI104" s="270">
        <f>SUM(AI7:AI103)/2</f>
        <v>14786939.050000001</v>
      </c>
      <c r="AJ104" s="270">
        <f>SUM(AJ7:AJ103)/2</f>
        <v>14786939.050000001</v>
      </c>
      <c r="AK104" s="10"/>
      <c r="AL104" s="271">
        <f>SUM(AL7:AL103)/2</f>
        <v>0</v>
      </c>
      <c r="AM104" s="272">
        <f>SUM(AM7:AM103)/2</f>
        <v>41702642.679999992</v>
      </c>
      <c r="AN104" s="270">
        <f>SUM(AN7:AN103)/2</f>
        <v>0</v>
      </c>
      <c r="AO104" s="270">
        <f>SUM(AO7:AO103)/2</f>
        <v>0</v>
      </c>
      <c r="AP104" s="10"/>
      <c r="AQ104" s="283">
        <f>SUM(AQ7:AQ103)/2</f>
        <v>0</v>
      </c>
      <c r="AR104" s="283">
        <f>SUM(AR7:AR103)/2</f>
        <v>0</v>
      </c>
      <c r="AS104" s="283">
        <f>SUM(AS7:AS103)/2</f>
        <v>0</v>
      </c>
      <c r="AT104" s="10"/>
      <c r="AU104" s="284">
        <f>SUM(AU7:AU103)/2</f>
        <v>147348945.45999992</v>
      </c>
      <c r="AV104" s="284">
        <f>SUM(AV7:AV103)/2</f>
        <v>0</v>
      </c>
      <c r="AW104" s="284">
        <f>SUM(AW7:AW103)/2</f>
        <v>0</v>
      </c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6"/>
      <c r="BU104" s="296"/>
      <c r="BV104" s="296"/>
      <c r="BW104" s="296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6"/>
      <c r="BU105" s="296"/>
      <c r="BV105" s="296"/>
      <c r="BW105" s="296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86"/>
      <c r="B106" s="285" t="s">
        <v>635</v>
      </c>
      <c r="C106" s="120"/>
      <c r="D106" s="267"/>
      <c r="E106" s="279">
        <f>SUMIF(BM8:BM106,1, E8:E106)</f>
        <v>112672189.31999999</v>
      </c>
      <c r="F106" s="268">
        <f>SUMIF(BM8:BM106,1, F8:F106)</f>
        <v>111869074.48000002</v>
      </c>
      <c r="G106" s="287"/>
      <c r="H106" s="104"/>
      <c r="I106" s="280">
        <f>SUMIF(BM8:BM106,1, I8:I106)</f>
        <v>107445536.59</v>
      </c>
      <c r="J106" s="288"/>
      <c r="K106" s="98"/>
      <c r="L106" s="272">
        <f>SUMIF(BM8:BM106,1, L8:L106)</f>
        <v>101792558.59000002</v>
      </c>
      <c r="M106" s="281">
        <f>SUMIF(BM8:BM106,1, M8:M106)</f>
        <v>98595644.99000001</v>
      </c>
      <c r="N106" s="289"/>
      <c r="O106" s="99"/>
      <c r="P106" s="270">
        <f>SUMIF(BM8:BM106,1, P8:P106)</f>
        <v>0</v>
      </c>
      <c r="Q106" s="270">
        <f>SUMIF(BM8:BM106,1, Q8:Q106)</f>
        <v>8734404</v>
      </c>
      <c r="R106" s="270">
        <f>SUMIF(BM8:BM106,1, R8:R106)</f>
        <v>0</v>
      </c>
      <c r="S106" s="302"/>
      <c r="T106" s="290"/>
      <c r="U106" s="291"/>
      <c r="V106" s="271">
        <f>SUMIF(BM8:BM106,1, V8:V106)</f>
        <v>0</v>
      </c>
      <c r="W106" s="271">
        <f>SUMIF(BM8:BM106,1, W8:W106)</f>
        <v>0</v>
      </c>
      <c r="X106" s="272">
        <f>SUMIF(BM8:BM106,1, X8:X106)</f>
        <v>46923257.49000001</v>
      </c>
      <c r="Y106" s="270">
        <f>SUMIF(BM8:BM106,1, Y8:Y106)</f>
        <v>0</v>
      </c>
      <c r="Z106" s="282">
        <f>SUMIF(BM8:BM106,1, Z8:Z106)</f>
        <v>4051564.7499999995</v>
      </c>
      <c r="AA106" s="289"/>
      <c r="AB106" s="107"/>
      <c r="AC106" s="270">
        <f>SUMIF(BM8:BM106,1, AC8:AC106)</f>
        <v>3166647.85</v>
      </c>
      <c r="AD106" s="270">
        <f>SUMIF(BM8:BM106,1, AD8:AD106)</f>
        <v>0</v>
      </c>
      <c r="AE106" s="290"/>
      <c r="AF106" s="292"/>
      <c r="AG106" s="271">
        <f>SUMIF(BM8:BM106,1, AG8:AG106)</f>
        <v>14705897.959999997</v>
      </c>
      <c r="AH106" s="272">
        <f>SUMIF(BM8:BM106,1, AH8:AH106)</f>
        <v>13793631.719999999</v>
      </c>
      <c r="AI106" s="270">
        <f>SUMIF(BM8:BM106,1, AI8:AI106)</f>
        <v>912266.24000000011</v>
      </c>
      <c r="AJ106" s="270">
        <f>SUMIF(BM8:BM106,1, AJ8:AJ106)</f>
        <v>912266.24000000011</v>
      </c>
      <c r="AK106" s="290"/>
      <c r="AL106" s="271">
        <f>SUMIF(BM8:BM106,1, AL8:AL106)</f>
        <v>0</v>
      </c>
      <c r="AM106" s="272">
        <f>SUMIF(BM8:BM106,1, AM8:AM106)</f>
        <v>33129625.77</v>
      </c>
      <c r="AN106" s="270">
        <f>SUMIF(BM8:BM106,1, AN8:AN106)</f>
        <v>0</v>
      </c>
      <c r="AO106" s="270">
        <f>SUMIF(BM8:BM106,1, AO8:AO106)</f>
        <v>0</v>
      </c>
      <c r="AP106" s="290"/>
      <c r="AQ106" s="283">
        <f>SUMIF(BM8:BM106,1, AQ8:AQ106)</f>
        <v>0</v>
      </c>
      <c r="AR106" s="283">
        <f>SUMIF(BM8:BM106,1, AR8:AR106)</f>
        <v>0</v>
      </c>
      <c r="AS106" s="283">
        <f>SUMIF(BM8:BM106,1, AS8:AS106)</f>
        <v>0</v>
      </c>
      <c r="AT106" s="290"/>
      <c r="AU106" s="284">
        <f>SUMIF(BM8:BM106,1, AU8:AU106)</f>
        <v>49934713.839999996</v>
      </c>
      <c r="AV106" s="284">
        <f>SUMIF(BM8:BM106,1, AV8:AV106)</f>
        <v>0</v>
      </c>
      <c r="AW106" s="284">
        <f>SUMIF(BM8:BM106,1, AW8:AW106)</f>
        <v>0</v>
      </c>
      <c r="AX106" s="15"/>
      <c r="AY106" s="274"/>
      <c r="AZ106" s="15"/>
      <c r="BA106" s="15"/>
      <c r="BB106" s="275"/>
      <c r="BC106" s="274"/>
      <c r="BD106" s="274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297"/>
      <c r="BU106" s="297"/>
      <c r="BV106" s="297"/>
      <c r="BW106" s="297"/>
      <c r="BX106" s="15"/>
      <c r="BY106" s="15"/>
      <c r="BZ106" s="293"/>
      <c r="CA106" s="293"/>
      <c r="CB106" s="293"/>
      <c r="CC106" s="276"/>
      <c r="CD106" s="15"/>
      <c r="CE106" s="15"/>
      <c r="CF106" s="15"/>
      <c r="CG106" s="15"/>
      <c r="CH106" s="15"/>
      <c r="CI106" s="294"/>
      <c r="CJ106" s="277"/>
      <c r="CK106" s="277"/>
      <c r="CL106" s="277"/>
      <c r="CM106" s="277"/>
    </row>
    <row r="107" spans="1:91" x14ac:dyDescent="0.25">
      <c r="A107" s="286"/>
      <c r="B107" s="285" t="s">
        <v>636</v>
      </c>
      <c r="C107" s="120"/>
      <c r="D107" s="267"/>
      <c r="E107" s="279">
        <f>SUMIF(BM8:BM106,2, E8:E106)</f>
        <v>97183665.590000004</v>
      </c>
      <c r="F107" s="268">
        <f>SUMIF(BM8:BM106,2, F8:F106)</f>
        <v>97183665.590000004</v>
      </c>
      <c r="G107" s="287"/>
      <c r="H107" s="104"/>
      <c r="I107" s="280">
        <f>SUMIF(BM8:BM106,2, I8:I106)</f>
        <v>97414231.620000005</v>
      </c>
      <c r="J107" s="288"/>
      <c r="K107" s="98"/>
      <c r="L107" s="272">
        <f>SUMIF(BM8:BM106,2, L8:L106)</f>
        <v>106663614.95999996</v>
      </c>
      <c r="M107" s="281">
        <f>SUMIF(BM8:BM106,2, M8:M106)</f>
        <v>84432379.319999978</v>
      </c>
      <c r="N107" s="289"/>
      <c r="O107" s="99"/>
      <c r="P107" s="270">
        <f>SUMIF(BM8:BM106,2, P8:P106)</f>
        <v>0</v>
      </c>
      <c r="Q107" s="270">
        <f>SUMIF(BM8:BM106,2, Q8:Q106)</f>
        <v>13059572.939999998</v>
      </c>
      <c r="R107" s="270">
        <f>SUMIF(BM8:BM106,2, R8:R106)</f>
        <v>0</v>
      </c>
      <c r="S107" s="302"/>
      <c r="T107" s="290"/>
      <c r="U107" s="291"/>
      <c r="V107" s="271">
        <f>SUMIF(BM8:BM106,2, V8:V106)</f>
        <v>0</v>
      </c>
      <c r="W107" s="271">
        <f>SUMIF(BM8:BM106,2, W8:W106)</f>
        <v>0</v>
      </c>
      <c r="X107" s="272">
        <f>SUMIF(BM8:BM106,2, X8:X106)</f>
        <v>84432379.319999978</v>
      </c>
      <c r="Y107" s="270">
        <f>SUMIF(BM8:BM106,2, Y8:Y106)</f>
        <v>0</v>
      </c>
      <c r="Z107" s="282">
        <f>SUMIF(BM8:BM106,2, Z8:Z106)</f>
        <v>12981852.299999997</v>
      </c>
      <c r="AA107" s="289"/>
      <c r="AB107" s="107"/>
      <c r="AC107" s="270">
        <f>SUMIF(BM8:BM106,2, AC8:AC106)</f>
        <v>13044623.969999995</v>
      </c>
      <c r="AD107" s="270">
        <f>SUMIF(BM8:BM106,2, AD8:AD106)</f>
        <v>0</v>
      </c>
      <c r="AE107" s="290"/>
      <c r="AF107" s="292"/>
      <c r="AG107" s="271">
        <f>SUMIF(BM8:BM106,2, AG8:AG106)</f>
        <v>89734035.219999984</v>
      </c>
      <c r="AH107" s="272">
        <f>SUMIF(BM8:BM106,2, AH8:AH106)</f>
        <v>75859362.409999996</v>
      </c>
      <c r="AI107" s="270">
        <f>SUMIF(BM8:BM106,2, AI8:AI106)</f>
        <v>13874672.810000001</v>
      </c>
      <c r="AJ107" s="270">
        <f>SUMIF(BM8:BM106,2, AJ8:AJ106)</f>
        <v>13874672.810000001</v>
      </c>
      <c r="AK107" s="290"/>
      <c r="AL107" s="271">
        <f>SUMIF(BM8:BM106,2, AL8:AL106)</f>
        <v>0</v>
      </c>
      <c r="AM107" s="272">
        <f>SUMIF(BM8:BM106,2, AM8:AM106)</f>
        <v>8573016.910000002</v>
      </c>
      <c r="AN107" s="270">
        <f>SUMIF(BM8:BM106,2, AN8:AN106)</f>
        <v>0</v>
      </c>
      <c r="AO107" s="270">
        <f>SUMIF(BM8:BM106,2, AO8:AO106)</f>
        <v>0</v>
      </c>
      <c r="AP107" s="290"/>
      <c r="AQ107" s="283">
        <f>SUMIF(BM8:BM106,2, AQ8:AQ106)</f>
        <v>0</v>
      </c>
      <c r="AR107" s="283">
        <f>SUMIF(BM8:BM106,2, AR8:AR106)</f>
        <v>0</v>
      </c>
      <c r="AS107" s="283">
        <f>SUMIF(BM8:BM106,2, AS8:AS106)</f>
        <v>0</v>
      </c>
      <c r="AT107" s="290"/>
      <c r="AU107" s="284">
        <f>SUMIF(BM8:BM106,2, AU8:AU106)</f>
        <v>97414231.620000005</v>
      </c>
      <c r="AV107" s="284">
        <f>SUMIF(BM8:BM106,2, AV8:AV106)</f>
        <v>0</v>
      </c>
      <c r="AW107" s="284">
        <f>SUMIF(BM8:BM106,2, AW8:AW106)</f>
        <v>0</v>
      </c>
      <c r="AX107" s="15"/>
      <c r="AY107" s="274"/>
      <c r="AZ107" s="15"/>
      <c r="BA107" s="15"/>
      <c r="BB107" s="275"/>
      <c r="BC107" s="274"/>
      <c r="BD107" s="274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297"/>
      <c r="BU107" s="297"/>
      <c r="BV107" s="297"/>
      <c r="BW107" s="297"/>
      <c r="BX107" s="15"/>
      <c r="BY107" s="15"/>
      <c r="BZ107" s="293"/>
      <c r="CA107" s="293"/>
      <c r="CB107" s="293"/>
      <c r="CC107" s="276"/>
      <c r="CD107" s="15"/>
      <c r="CE107" s="15"/>
      <c r="CF107" s="15"/>
      <c r="CG107" s="15"/>
      <c r="CH107" s="15"/>
      <c r="CI107" s="294"/>
      <c r="CJ107" s="277"/>
      <c r="CK107" s="277"/>
      <c r="CL107" s="277"/>
      <c r="CM107" s="277"/>
    </row>
    <row r="108" spans="1:91" x14ac:dyDescent="0.25">
      <c r="A108" s="286"/>
      <c r="B108" s="285" t="s">
        <v>634</v>
      </c>
      <c r="C108" s="120"/>
      <c r="D108" s="267"/>
      <c r="E108" s="279">
        <f>SUM(E8:E107)/4</f>
        <v>209855854.91000006</v>
      </c>
      <c r="F108" s="268">
        <f>SUM(F8:F107)/4</f>
        <v>209052740.07000008</v>
      </c>
      <c r="G108" s="287"/>
      <c r="H108" s="104"/>
      <c r="I108" s="280">
        <f>SUM(I8:I107)/4</f>
        <v>204859768.2100001</v>
      </c>
      <c r="J108" s="288"/>
      <c r="K108" s="98"/>
      <c r="L108" s="272">
        <f>SUM(L8:L107)/4</f>
        <v>208456173.54999998</v>
      </c>
      <c r="M108" s="281">
        <f>SUM(M8:M107)/4</f>
        <v>183028024.30999994</v>
      </c>
      <c r="N108" s="289"/>
      <c r="O108" s="99"/>
      <c r="P108" s="270">
        <f>SUM(P8:P107)/4</f>
        <v>0</v>
      </c>
      <c r="Q108" s="270">
        <f>SUM(Q8:Q107)/4</f>
        <v>21793976.940000005</v>
      </c>
      <c r="R108" s="270">
        <f>SUM(R8:R107)/4</f>
        <v>0</v>
      </c>
      <c r="S108" s="302"/>
      <c r="T108" s="290"/>
      <c r="U108" s="291"/>
      <c r="V108" s="271">
        <f>SUM(V8:V107)/4</f>
        <v>0</v>
      </c>
      <c r="W108" s="271">
        <f>SUM(W8:W107)/4</f>
        <v>0</v>
      </c>
      <c r="X108" s="272">
        <f>SUM(X8:X107)/4</f>
        <v>131355636.81000002</v>
      </c>
      <c r="Y108" s="270">
        <f>SUM(Y8:Y107)/4</f>
        <v>0</v>
      </c>
      <c r="Z108" s="282">
        <f>SUM(Z8:Z107)/4</f>
        <v>17033417.050000004</v>
      </c>
      <c r="AA108" s="289"/>
      <c r="AB108" s="107"/>
      <c r="AC108" s="270">
        <f>SUM(AC8:AC107)/4</f>
        <v>16211271.820000004</v>
      </c>
      <c r="AD108" s="270">
        <f>SUM(AD8:AD107)/4</f>
        <v>0</v>
      </c>
      <c r="AE108" s="290"/>
      <c r="AF108" s="292"/>
      <c r="AG108" s="271">
        <f>SUM(AG8:AG107)/4</f>
        <v>104439933.17999998</v>
      </c>
      <c r="AH108" s="272">
        <f>SUM(AH8:AH107)/4</f>
        <v>89652994.129999995</v>
      </c>
      <c r="AI108" s="270">
        <f>SUM(AI8:AI107)/4</f>
        <v>14786939.050000003</v>
      </c>
      <c r="AJ108" s="270">
        <f>SUM(AJ8:AJ107)/4</f>
        <v>14786939.050000003</v>
      </c>
      <c r="AK108" s="290"/>
      <c r="AL108" s="271">
        <f>SUM(AL8:AL107)/4</f>
        <v>0</v>
      </c>
      <c r="AM108" s="272">
        <f>SUM(AM8:AM107)/4</f>
        <v>41702642.679999992</v>
      </c>
      <c r="AN108" s="270">
        <f>SUM(AN8:AN107)/4</f>
        <v>0</v>
      </c>
      <c r="AO108" s="270">
        <f>SUM(AO8:AO107)/4</f>
        <v>0</v>
      </c>
      <c r="AP108" s="290"/>
      <c r="AQ108" s="283">
        <f>SUM(AQ8:AQ107)/4</f>
        <v>0</v>
      </c>
      <c r="AR108" s="283">
        <f>SUM(AR8:AR107)/4</f>
        <v>0</v>
      </c>
      <c r="AS108" s="283">
        <f>SUM(AS8:AS107)/4</f>
        <v>0</v>
      </c>
      <c r="AT108" s="290"/>
      <c r="AU108" s="284">
        <f>SUM(AU8:AU107)/4</f>
        <v>147348945.45999992</v>
      </c>
      <c r="AV108" s="284">
        <f>SUM(AV8:AV107)/4</f>
        <v>0</v>
      </c>
      <c r="AW108" s="284">
        <f>SUM(AW8:AW107)/4</f>
        <v>0</v>
      </c>
      <c r="AX108" s="15"/>
      <c r="AY108" s="274"/>
      <c r="AZ108" s="15"/>
      <c r="BA108" s="15"/>
      <c r="BB108" s="275"/>
      <c r="BC108" s="274"/>
      <c r="BD108" s="274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297"/>
      <c r="BU108" s="297"/>
      <c r="BV108" s="297"/>
      <c r="BW108" s="297"/>
      <c r="BX108" s="15"/>
      <c r="BY108" s="15"/>
      <c r="BZ108" s="293"/>
      <c r="CA108" s="293"/>
      <c r="CB108" s="293"/>
      <c r="CC108" s="276"/>
      <c r="CD108" s="15"/>
      <c r="CE108" s="15"/>
      <c r="CF108" s="15"/>
      <c r="CG108" s="15"/>
      <c r="CH108" s="15"/>
      <c r="CI108" s="294"/>
      <c r="CJ108" s="277"/>
      <c r="CK108" s="277"/>
      <c r="CL108" s="277"/>
      <c r="CM108" s="27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6"/>
      <c r="BU109" s="296"/>
      <c r="BV109" s="296"/>
      <c r="BW109" s="296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6"/>
      <c r="BU110" s="296"/>
      <c r="BV110" s="296"/>
      <c r="BW110" s="296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6"/>
      <c r="BU111" s="296"/>
      <c r="BV111" s="296"/>
      <c r="BW111" s="296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6"/>
      <c r="BU112" s="296"/>
      <c r="BV112" s="296"/>
      <c r="BW112" s="296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6"/>
      <c r="BU113" s="296"/>
      <c r="BV113" s="296"/>
      <c r="BW113" s="296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6"/>
      <c r="BU114" s="296"/>
      <c r="BV114" s="296"/>
      <c r="BW114" s="296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6"/>
      <c r="BU115" s="296"/>
      <c r="BV115" s="296"/>
      <c r="BW115" s="296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6"/>
      <c r="BU116" s="296"/>
      <c r="BV116" s="296"/>
      <c r="BW116" s="296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6"/>
      <c r="BU117" s="296"/>
      <c r="BV117" s="296"/>
      <c r="BW117" s="296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6"/>
      <c r="BU118" s="296"/>
      <c r="BV118" s="296"/>
      <c r="BW118" s="296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6"/>
      <c r="BU119" s="296"/>
      <c r="BV119" s="296"/>
      <c r="BW119" s="296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6"/>
      <c r="BU120" s="296"/>
      <c r="BV120" s="296"/>
      <c r="BW120" s="296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6"/>
      <c r="BU121" s="296"/>
      <c r="BV121" s="296"/>
      <c r="BW121" s="296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6"/>
      <c r="BU122" s="296"/>
      <c r="BV122" s="296"/>
      <c r="BW122" s="296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6"/>
      <c r="BU123" s="296"/>
      <c r="BV123" s="296"/>
      <c r="BW123" s="296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6"/>
      <c r="BU124" s="296"/>
      <c r="BV124" s="296"/>
      <c r="BW124" s="296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6"/>
      <c r="BU125" s="296"/>
      <c r="BV125" s="296"/>
      <c r="BW125" s="296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6"/>
      <c r="BU126" s="296"/>
      <c r="BV126" s="296"/>
      <c r="BW126" s="296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6"/>
      <c r="BU127" s="296"/>
      <c r="BV127" s="296"/>
      <c r="BW127" s="296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6"/>
      <c r="BU128" s="296"/>
      <c r="BV128" s="296"/>
      <c r="BW128" s="296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6"/>
      <c r="BU129" s="296"/>
      <c r="BV129" s="296"/>
      <c r="BW129" s="296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6"/>
      <c r="BU130" s="296"/>
      <c r="BV130" s="296"/>
      <c r="BW130" s="296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6"/>
      <c r="BU131" s="296"/>
      <c r="BV131" s="296"/>
      <c r="BW131" s="296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6"/>
      <c r="BU132" s="296"/>
      <c r="BV132" s="296"/>
      <c r="BW132" s="296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6"/>
      <c r="BU133" s="296"/>
      <c r="BV133" s="296"/>
      <c r="BW133" s="296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6"/>
      <c r="BU134" s="296"/>
      <c r="BV134" s="296"/>
      <c r="BW134" s="296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6"/>
      <c r="BU135" s="296"/>
      <c r="BV135" s="296"/>
      <c r="BW135" s="296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6"/>
      <c r="BU136" s="296"/>
      <c r="BV136" s="296"/>
      <c r="BW136" s="296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6"/>
      <c r="BU137" s="296"/>
      <c r="BV137" s="296"/>
      <c r="BW137" s="296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6"/>
      <c r="BU138" s="296"/>
      <c r="BV138" s="296"/>
      <c r="BW138" s="296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6"/>
      <c r="BU139" s="296"/>
      <c r="BV139" s="296"/>
      <c r="BW139" s="296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6"/>
      <c r="BU140" s="296"/>
      <c r="BV140" s="296"/>
      <c r="BW140" s="296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6"/>
      <c r="BU141" s="296"/>
      <c r="BV141" s="296"/>
      <c r="BW141" s="296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6"/>
      <c r="BU142" s="296"/>
      <c r="BV142" s="296"/>
      <c r="BW142" s="296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6"/>
      <c r="BU143" s="296"/>
      <c r="BV143" s="296"/>
      <c r="BW143" s="296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6"/>
      <c r="BU144" s="296"/>
      <c r="BV144" s="296"/>
      <c r="BW144" s="296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6"/>
      <c r="BU145" s="296"/>
      <c r="BV145" s="296"/>
      <c r="BW145" s="296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6"/>
      <c r="BU146" s="296"/>
      <c r="BV146" s="296"/>
      <c r="BW146" s="296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6"/>
      <c r="BU147" s="296"/>
      <c r="BV147" s="296"/>
      <c r="BW147" s="296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6"/>
      <c r="BU148" s="296"/>
      <c r="BV148" s="296"/>
      <c r="BW148" s="296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6"/>
      <c r="BU149" s="296"/>
      <c r="BV149" s="296"/>
      <c r="BW149" s="296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6"/>
      <c r="BU150" s="296"/>
      <c r="BV150" s="296"/>
      <c r="BW150" s="296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6"/>
      <c r="BU151" s="296"/>
      <c r="BV151" s="296"/>
      <c r="BW151" s="296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6"/>
      <c r="BU152" s="296"/>
      <c r="BV152" s="296"/>
      <c r="BW152" s="296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6"/>
      <c r="BU153" s="296"/>
      <c r="BV153" s="296"/>
      <c r="BW153" s="296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6"/>
      <c r="BU154" s="296"/>
      <c r="BV154" s="296"/>
      <c r="BW154" s="296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6"/>
      <c r="BU155" s="296"/>
      <c r="BV155" s="296"/>
      <c r="BW155" s="296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6"/>
      <c r="BU156" s="296"/>
      <c r="BV156" s="296"/>
      <c r="BW156" s="296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6"/>
      <c r="BU157" s="296"/>
      <c r="BV157" s="296"/>
      <c r="BW157" s="296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6"/>
      <c r="BU158" s="296"/>
      <c r="BV158" s="296"/>
      <c r="BW158" s="296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6"/>
      <c r="BU159" s="296"/>
      <c r="BV159" s="296"/>
      <c r="BW159" s="296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6"/>
      <c r="BU160" s="296"/>
      <c r="BV160" s="296"/>
      <c r="BW160" s="296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6"/>
      <c r="BU161" s="296"/>
      <c r="BV161" s="296"/>
      <c r="BW161" s="296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6"/>
      <c r="BU162" s="296"/>
      <c r="BV162" s="296"/>
      <c r="BW162" s="296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6"/>
      <c r="BU163" s="296"/>
      <c r="BV163" s="296"/>
      <c r="BW163" s="296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6"/>
      <c r="BU164" s="296"/>
      <c r="BV164" s="296"/>
      <c r="BW164" s="296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6"/>
      <c r="BU165" s="296"/>
      <c r="BV165" s="296"/>
      <c r="BW165" s="296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6"/>
      <c r="BU166" s="296"/>
      <c r="BV166" s="296"/>
      <c r="BW166" s="296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6"/>
      <c r="BU167" s="296"/>
      <c r="BV167" s="296"/>
      <c r="BW167" s="296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6"/>
      <c r="BU168" s="296"/>
      <c r="BV168" s="296"/>
      <c r="BW168" s="296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6"/>
      <c r="BU169" s="296"/>
      <c r="BV169" s="296"/>
      <c r="BW169" s="296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6"/>
      <c r="BU170" s="296"/>
      <c r="BV170" s="296"/>
      <c r="BW170" s="296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6"/>
      <c r="BU171" s="296"/>
      <c r="BV171" s="296"/>
      <c r="BW171" s="296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6"/>
      <c r="BU172" s="296"/>
      <c r="BV172" s="296"/>
      <c r="BW172" s="296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6"/>
      <c r="BU173" s="296"/>
      <c r="BV173" s="296"/>
      <c r="BW173" s="296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6"/>
      <c r="BU174" s="296"/>
      <c r="BV174" s="296"/>
      <c r="BW174" s="296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6"/>
      <c r="BU175" s="296"/>
      <c r="BV175" s="296"/>
      <c r="BW175" s="296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6"/>
      <c r="BU176" s="296"/>
      <c r="BV176" s="296"/>
      <c r="BW176" s="296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6"/>
      <c r="BU177" s="296"/>
      <c r="BV177" s="296"/>
      <c r="BW177" s="296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6"/>
      <c r="BU178" s="296"/>
      <c r="BV178" s="296"/>
      <c r="BW178" s="296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6"/>
      <c r="BU179" s="296"/>
      <c r="BV179" s="296"/>
      <c r="BW179" s="296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6"/>
      <c r="BU180" s="296"/>
      <c r="BV180" s="296"/>
      <c r="BW180" s="296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6"/>
      <c r="BU181" s="296"/>
      <c r="BV181" s="296"/>
      <c r="BW181" s="296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6"/>
      <c r="BU182" s="296"/>
      <c r="BV182" s="296"/>
      <c r="BW182" s="296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6"/>
      <c r="BU183" s="296"/>
      <c r="BV183" s="296"/>
      <c r="BW183" s="296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6"/>
      <c r="BU184" s="296"/>
      <c r="BV184" s="296"/>
      <c r="BW184" s="296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6"/>
      <c r="BU185" s="296"/>
      <c r="BV185" s="296"/>
      <c r="BW185" s="296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6"/>
      <c r="BU186" s="296"/>
      <c r="BV186" s="296"/>
      <c r="BW186" s="296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6"/>
      <c r="BU187" s="296"/>
      <c r="BV187" s="296"/>
      <c r="BW187" s="296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6"/>
      <c r="BU188" s="296"/>
      <c r="BV188" s="296"/>
      <c r="BW188" s="296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6"/>
      <c r="BU189" s="296"/>
      <c r="BV189" s="296"/>
      <c r="BW189" s="296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6"/>
      <c r="BU190" s="296"/>
      <c r="BV190" s="296"/>
      <c r="BW190" s="296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6"/>
      <c r="BU191" s="296"/>
      <c r="BV191" s="296"/>
      <c r="BW191" s="296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6"/>
      <c r="BU192" s="296"/>
      <c r="BV192" s="296"/>
      <c r="BW192" s="296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6"/>
      <c r="BU193" s="296"/>
      <c r="BV193" s="296"/>
      <c r="BW193" s="296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6"/>
      <c r="BU194" s="296"/>
      <c r="BV194" s="296"/>
      <c r="BW194" s="296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6"/>
      <c r="BU195" s="296"/>
      <c r="BV195" s="296"/>
      <c r="BW195" s="296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6"/>
      <c r="BU196" s="296"/>
      <c r="BV196" s="296"/>
      <c r="BW196" s="296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6"/>
      <c r="BU197" s="296"/>
      <c r="BV197" s="296"/>
      <c r="BW197" s="296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6"/>
      <c r="BU198" s="296"/>
      <c r="BV198" s="296"/>
      <c r="BW198" s="296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6"/>
      <c r="BU199" s="296"/>
      <c r="BV199" s="296"/>
      <c r="BW199" s="296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6"/>
      <c r="BU200" s="296"/>
      <c r="BV200" s="296"/>
      <c r="BW200" s="296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6"/>
      <c r="BU201" s="296"/>
      <c r="BV201" s="296"/>
      <c r="BW201" s="296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6"/>
      <c r="BU202" s="296"/>
      <c r="BV202" s="296"/>
      <c r="BW202" s="296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6"/>
      <c r="BU203" s="296"/>
      <c r="BV203" s="296"/>
      <c r="BW203" s="296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6"/>
      <c r="BU204" s="296"/>
      <c r="BV204" s="296"/>
      <c r="BW204" s="296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6"/>
      <c r="BU205" s="296"/>
      <c r="BV205" s="296"/>
      <c r="BW205" s="296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6"/>
      <c r="BU206" s="296"/>
      <c r="BV206" s="296"/>
      <c r="BW206" s="296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6"/>
      <c r="BU207" s="296"/>
      <c r="BV207" s="296"/>
      <c r="BW207" s="296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6"/>
      <c r="BU208" s="296"/>
      <c r="BV208" s="296"/>
      <c r="BW208" s="296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6"/>
      <c r="BU209" s="296"/>
      <c r="BV209" s="296"/>
      <c r="BW209" s="296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6"/>
      <c r="BU210" s="296"/>
      <c r="BV210" s="296"/>
      <c r="BW210" s="296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6"/>
      <c r="BU211" s="296"/>
      <c r="BV211" s="296"/>
      <c r="BW211" s="296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6"/>
      <c r="BU212" s="296"/>
      <c r="BV212" s="296"/>
      <c r="BW212" s="296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6"/>
      <c r="BU213" s="296"/>
      <c r="BV213" s="296"/>
      <c r="BW213" s="296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6"/>
      <c r="BU214" s="296"/>
      <c r="BV214" s="296"/>
      <c r="BW214" s="296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6"/>
      <c r="BU215" s="296"/>
      <c r="BV215" s="296"/>
      <c r="BW215" s="296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6"/>
      <c r="BU216" s="296"/>
      <c r="BV216" s="296"/>
      <c r="BW216" s="296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6"/>
      <c r="BU217" s="296"/>
      <c r="BV217" s="296"/>
      <c r="BW217" s="296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6"/>
      <c r="BU218" s="296"/>
      <c r="BV218" s="296"/>
      <c r="BW218" s="296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6"/>
      <c r="BU219" s="296"/>
      <c r="BV219" s="296"/>
      <c r="BW219" s="296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6"/>
      <c r="BU220" s="296"/>
      <c r="BV220" s="296"/>
      <c r="BW220" s="296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6"/>
      <c r="BU221" s="296"/>
      <c r="BV221" s="296"/>
      <c r="BW221" s="296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6"/>
      <c r="BU222" s="296"/>
      <c r="BV222" s="296"/>
      <c r="BW222" s="296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6"/>
      <c r="BU223" s="296"/>
      <c r="BV223" s="296"/>
      <c r="BW223" s="296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6"/>
      <c r="BU224" s="296"/>
      <c r="BV224" s="296"/>
      <c r="BW224" s="296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6"/>
      <c r="BU225" s="296"/>
      <c r="BV225" s="296"/>
      <c r="BW225" s="296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6"/>
      <c r="BU226" s="296"/>
      <c r="BV226" s="296"/>
      <c r="BW226" s="296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6"/>
      <c r="BU227" s="296"/>
      <c r="BV227" s="296"/>
      <c r="BW227" s="296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6"/>
      <c r="BU228" s="296"/>
      <c r="BV228" s="296"/>
      <c r="BW228" s="296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6"/>
      <c r="BU229" s="296"/>
      <c r="BV229" s="296"/>
      <c r="BW229" s="296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6"/>
      <c r="BU230" s="296"/>
      <c r="BV230" s="296"/>
      <c r="BW230" s="296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6"/>
      <c r="BU231" s="296"/>
      <c r="BV231" s="296"/>
      <c r="BW231" s="296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6"/>
      <c r="BU232" s="296"/>
      <c r="BV232" s="296"/>
      <c r="BW232" s="296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6"/>
      <c r="BU233" s="296"/>
      <c r="BV233" s="296"/>
      <c r="BW233" s="296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6"/>
      <c r="BU234" s="296"/>
      <c r="BV234" s="296"/>
      <c r="BW234" s="296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6"/>
      <c r="BU235" s="296"/>
      <c r="BV235" s="296"/>
      <c r="BW235" s="296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6"/>
      <c r="BU236" s="296"/>
      <c r="BV236" s="296"/>
      <c r="BW236" s="296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6"/>
      <c r="BU237" s="296"/>
      <c r="BV237" s="296"/>
      <c r="BW237" s="296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6"/>
      <c r="BU238" s="296"/>
      <c r="BV238" s="296"/>
      <c r="BW238" s="296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6"/>
      <c r="BU239" s="296"/>
      <c r="BV239" s="296"/>
      <c r="BW239" s="296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6"/>
      <c r="BU240" s="296"/>
      <c r="BV240" s="296"/>
      <c r="BW240" s="296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6"/>
      <c r="BU241" s="296"/>
      <c r="BV241" s="296"/>
      <c r="BW241" s="296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6"/>
      <c r="BU242" s="296"/>
      <c r="BV242" s="296"/>
      <c r="BW242" s="296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6"/>
      <c r="BU243" s="296"/>
      <c r="BV243" s="296"/>
      <c r="BW243" s="296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6"/>
      <c r="BU244" s="296"/>
      <c r="BV244" s="296"/>
      <c r="BW244" s="296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6"/>
      <c r="BU245" s="296"/>
      <c r="BV245" s="296"/>
      <c r="BW245" s="296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6"/>
      <c r="BU246" s="296"/>
      <c r="BV246" s="296"/>
      <c r="BW246" s="296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6"/>
      <c r="BU247" s="296"/>
      <c r="BV247" s="296"/>
      <c r="BW247" s="296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6"/>
      <c r="BU248" s="296"/>
      <c r="BV248" s="296"/>
      <c r="BW248" s="296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6"/>
      <c r="BU249" s="296"/>
      <c r="BV249" s="296"/>
      <c r="BW249" s="296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6"/>
      <c r="BU250" s="296"/>
      <c r="BV250" s="296"/>
      <c r="BW250" s="296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6"/>
      <c r="BU251" s="296"/>
      <c r="BV251" s="296"/>
      <c r="BW251" s="296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6"/>
      <c r="BU252" s="296"/>
      <c r="BV252" s="296"/>
      <c r="BW252" s="296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6"/>
      <c r="BU253" s="296"/>
      <c r="BV253" s="296"/>
      <c r="BW253" s="296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6"/>
      <c r="BU254" s="296"/>
      <c r="BV254" s="296"/>
      <c r="BW254" s="296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6"/>
      <c r="BU255" s="296"/>
      <c r="BV255" s="296"/>
      <c r="BW255" s="296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6"/>
      <c r="BU256" s="296"/>
      <c r="BV256" s="296"/>
      <c r="BW256" s="296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6"/>
      <c r="BU257" s="296"/>
      <c r="BV257" s="296"/>
      <c r="BW257" s="296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6"/>
      <c r="BU258" s="296"/>
      <c r="BV258" s="296"/>
      <c r="BW258" s="296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6"/>
      <c r="BU259" s="296"/>
      <c r="BV259" s="296"/>
      <c r="BW259" s="296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6"/>
      <c r="BU260" s="296"/>
      <c r="BV260" s="296"/>
      <c r="BW260" s="296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6"/>
      <c r="BU261" s="296"/>
      <c r="BV261" s="296"/>
      <c r="BW261" s="296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6"/>
      <c r="BU262" s="296"/>
      <c r="BV262" s="296"/>
      <c r="BW262" s="296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6"/>
      <c r="BU263" s="296"/>
      <c r="BV263" s="296"/>
      <c r="BW263" s="296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6"/>
      <c r="BU264" s="296"/>
      <c r="BV264" s="296"/>
      <c r="BW264" s="296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6"/>
      <c r="BU265" s="296"/>
      <c r="BV265" s="296"/>
      <c r="BW265" s="296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6"/>
      <c r="BU266" s="296"/>
      <c r="BV266" s="296"/>
      <c r="BW266" s="296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6"/>
      <c r="BU267" s="296"/>
      <c r="BV267" s="296"/>
      <c r="BW267" s="296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6"/>
      <c r="BU268" s="296"/>
      <c r="BV268" s="296"/>
      <c r="BW268" s="296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6"/>
      <c r="BU269" s="296"/>
      <c r="BV269" s="296"/>
      <c r="BW269" s="296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6"/>
      <c r="BU270" s="296"/>
      <c r="BV270" s="296"/>
      <c r="BW270" s="296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6"/>
      <c r="BU271" s="296"/>
      <c r="BV271" s="296"/>
      <c r="BW271" s="296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6"/>
      <c r="BU272" s="296"/>
      <c r="BV272" s="296"/>
      <c r="BW272" s="296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6"/>
      <c r="BU273" s="296"/>
      <c r="BV273" s="296"/>
      <c r="BW273" s="296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6"/>
      <c r="BU274" s="296"/>
      <c r="BV274" s="296"/>
      <c r="BW274" s="296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6"/>
      <c r="BU275" s="296"/>
      <c r="BV275" s="296"/>
      <c r="BW275" s="296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6"/>
      <c r="BU276" s="296"/>
      <c r="BV276" s="296"/>
      <c r="BW276" s="296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6"/>
      <c r="BU277" s="296"/>
      <c r="BV277" s="296"/>
      <c r="BW277" s="296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6"/>
      <c r="BU278" s="296"/>
      <c r="BV278" s="296"/>
      <c r="BW278" s="296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6"/>
      <c r="BU279" s="296"/>
      <c r="BV279" s="296"/>
      <c r="BW279" s="296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6"/>
      <c r="BU280" s="296"/>
      <c r="BV280" s="296"/>
      <c r="BW280" s="296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6"/>
      <c r="BU281" s="296"/>
      <c r="BV281" s="296"/>
      <c r="BW281" s="296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6"/>
      <c r="BU282" s="296"/>
      <c r="BV282" s="296"/>
      <c r="BW282" s="296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6"/>
      <c r="BU283" s="296"/>
      <c r="BV283" s="296"/>
      <c r="BW283" s="296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6"/>
      <c r="BU284" s="296"/>
      <c r="BV284" s="296"/>
      <c r="BW284" s="296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6"/>
      <c r="BU285" s="296"/>
      <c r="BV285" s="296"/>
      <c r="BW285" s="296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6"/>
      <c r="BU286" s="296"/>
      <c r="BV286" s="296"/>
      <c r="BW286" s="296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6"/>
      <c r="BU287" s="296"/>
      <c r="BV287" s="296"/>
      <c r="BW287" s="296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6"/>
      <c r="BU288" s="296"/>
      <c r="BV288" s="296"/>
      <c r="BW288" s="296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6"/>
      <c r="BU289" s="296"/>
      <c r="BV289" s="296"/>
      <c r="BW289" s="296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6"/>
      <c r="BU290" s="296"/>
      <c r="BV290" s="296"/>
      <c r="BW290" s="296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6"/>
      <c r="BU291" s="296"/>
      <c r="BV291" s="296"/>
      <c r="BW291" s="296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6"/>
      <c r="BU292" s="296"/>
      <c r="BV292" s="296"/>
      <c r="BW292" s="296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6"/>
      <c r="BU293" s="296"/>
      <c r="BV293" s="296"/>
      <c r="BW293" s="296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6"/>
      <c r="BU294" s="296"/>
      <c r="BV294" s="296"/>
      <c r="BW294" s="296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6"/>
      <c r="BU295" s="296"/>
      <c r="BV295" s="296"/>
      <c r="BW295" s="296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6"/>
      <c r="BU296" s="296"/>
      <c r="BV296" s="296"/>
      <c r="BW296" s="296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6"/>
      <c r="BU297" s="296"/>
      <c r="BV297" s="296"/>
      <c r="BW297" s="296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6"/>
      <c r="BU298" s="296"/>
      <c r="BV298" s="296"/>
      <c r="BW298" s="296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6"/>
      <c r="BU299" s="296"/>
      <c r="BV299" s="296"/>
      <c r="BW299" s="296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6"/>
      <c r="BU300" s="296"/>
      <c r="BV300" s="296"/>
      <c r="BW300" s="296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6"/>
      <c r="BU301" s="296"/>
      <c r="BV301" s="296"/>
      <c r="BW301" s="296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6"/>
      <c r="BU302" s="296"/>
      <c r="BV302" s="296"/>
      <c r="BW302" s="296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6"/>
      <c r="BU303" s="296"/>
      <c r="BV303" s="296"/>
      <c r="BW303" s="296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6"/>
      <c r="BU304" s="296"/>
      <c r="BV304" s="296"/>
      <c r="BW304" s="296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6"/>
      <c r="BU305" s="296"/>
      <c r="BV305" s="296"/>
      <c r="BW305" s="296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6"/>
      <c r="BU306" s="296"/>
      <c r="BV306" s="296"/>
      <c r="BW306" s="296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6"/>
      <c r="BU307" s="296"/>
      <c r="BV307" s="296"/>
      <c r="BW307" s="296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6"/>
      <c r="BU308" s="296"/>
      <c r="BV308" s="296"/>
      <c r="BW308" s="296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6"/>
      <c r="BU309" s="296"/>
      <c r="BV309" s="296"/>
      <c r="BW309" s="296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6"/>
      <c r="BU310" s="296"/>
      <c r="BV310" s="296"/>
      <c r="BW310" s="296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6"/>
      <c r="BU311" s="296"/>
      <c r="BV311" s="296"/>
      <c r="BW311" s="296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6"/>
      <c r="BU312" s="296"/>
      <c r="BV312" s="296"/>
      <c r="BW312" s="296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6"/>
      <c r="BU313" s="296"/>
      <c r="BV313" s="296"/>
      <c r="BW313" s="296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6"/>
      <c r="BU314" s="296"/>
      <c r="BV314" s="296"/>
      <c r="BW314" s="296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6"/>
      <c r="BU315" s="296"/>
      <c r="BV315" s="296"/>
      <c r="BW315" s="296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6"/>
      <c r="BU316" s="296"/>
      <c r="BV316" s="296"/>
      <c r="BW316" s="296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6"/>
      <c r="BU317" s="296"/>
      <c r="BV317" s="296"/>
      <c r="BW317" s="296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6"/>
      <c r="BU318" s="296"/>
      <c r="BV318" s="296"/>
      <c r="BW318" s="296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6"/>
      <c r="BU319" s="296"/>
      <c r="BV319" s="296"/>
      <c r="BW319" s="296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6"/>
      <c r="BU320" s="296"/>
      <c r="BV320" s="296"/>
      <c r="BW320" s="296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6"/>
      <c r="BU321" s="296"/>
      <c r="BV321" s="296"/>
      <c r="BW321" s="296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6"/>
      <c r="BU322" s="296"/>
      <c r="BV322" s="296"/>
      <c r="BW322" s="296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6"/>
      <c r="BU323" s="296"/>
      <c r="BV323" s="296"/>
      <c r="BW323" s="296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6"/>
      <c r="BU324" s="296"/>
      <c r="BV324" s="296"/>
      <c r="BW324" s="296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6"/>
      <c r="BU325" s="296"/>
      <c r="BV325" s="296"/>
      <c r="BW325" s="296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6"/>
      <c r="BU326" s="296"/>
      <c r="BV326" s="296"/>
      <c r="BW326" s="296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6"/>
      <c r="BU327" s="296"/>
      <c r="BV327" s="296"/>
      <c r="BW327" s="296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6"/>
      <c r="BU328" s="296"/>
      <c r="BV328" s="296"/>
      <c r="BW328" s="296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6"/>
      <c r="BU329" s="296"/>
      <c r="BV329" s="296"/>
      <c r="BW329" s="296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6"/>
      <c r="BU330" s="296"/>
      <c r="BV330" s="296"/>
      <c r="BW330" s="296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6"/>
      <c r="BU331" s="296"/>
      <c r="BV331" s="296"/>
      <c r="BW331" s="296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6"/>
      <c r="BU332" s="296"/>
      <c r="BV332" s="296"/>
      <c r="BW332" s="296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6"/>
      <c r="BU333" s="296"/>
      <c r="BV333" s="296"/>
      <c r="BW333" s="296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6"/>
      <c r="BU334" s="296"/>
      <c r="BV334" s="296"/>
      <c r="BW334" s="296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6"/>
      <c r="BU335" s="296"/>
      <c r="BV335" s="296"/>
      <c r="BW335" s="296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6"/>
      <c r="BU336" s="296"/>
      <c r="BV336" s="296"/>
      <c r="BW336" s="296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6"/>
      <c r="BU337" s="296"/>
      <c r="BV337" s="296"/>
      <c r="BW337" s="296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6"/>
      <c r="BU338" s="296"/>
      <c r="BV338" s="296"/>
      <c r="BW338" s="296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6"/>
      <c r="BU339" s="296"/>
      <c r="BV339" s="296"/>
      <c r="BW339" s="296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6"/>
      <c r="BU340" s="296"/>
      <c r="BV340" s="296"/>
      <c r="BW340" s="296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6"/>
      <c r="BU341" s="296"/>
      <c r="BV341" s="296"/>
      <c r="BW341" s="296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6"/>
      <c r="BU342" s="296"/>
      <c r="BV342" s="296"/>
      <c r="BW342" s="296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6"/>
      <c r="BU343" s="296"/>
      <c r="BV343" s="296"/>
      <c r="BW343" s="296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6"/>
      <c r="BU344" s="296"/>
      <c r="BV344" s="296"/>
      <c r="BW344" s="296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6"/>
      <c r="BU345" s="296"/>
      <c r="BV345" s="296"/>
      <c r="BW345" s="296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6"/>
      <c r="BU346" s="296"/>
      <c r="BV346" s="296"/>
      <c r="BW346" s="296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6"/>
      <c r="BU347" s="296"/>
      <c r="BV347" s="296"/>
      <c r="BW347" s="296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6"/>
      <c r="BU348" s="296"/>
      <c r="BV348" s="296"/>
      <c r="BW348" s="296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6"/>
      <c r="BU349" s="296"/>
      <c r="BV349" s="296"/>
      <c r="BW349" s="296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6"/>
      <c r="BU350" s="296"/>
      <c r="BV350" s="296"/>
      <c r="BW350" s="296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6"/>
      <c r="BU351" s="296"/>
      <c r="BV351" s="296"/>
      <c r="BW351" s="296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6"/>
      <c r="BU352" s="296"/>
      <c r="BV352" s="296"/>
      <c r="BW352" s="296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6"/>
      <c r="BU353" s="296"/>
      <c r="BV353" s="296"/>
      <c r="BW353" s="296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6"/>
      <c r="BU354" s="296"/>
      <c r="BV354" s="296"/>
      <c r="BW354" s="296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6"/>
      <c r="BU355" s="296"/>
      <c r="BV355" s="296"/>
      <c r="BW355" s="296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6"/>
      <c r="BU356" s="296"/>
      <c r="BV356" s="296"/>
      <c r="BW356" s="296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6"/>
      <c r="BU357" s="296"/>
      <c r="BV357" s="296"/>
      <c r="BW357" s="296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6"/>
      <c r="BU358" s="296"/>
      <c r="BV358" s="296"/>
      <c r="BW358" s="296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6"/>
      <c r="BU359" s="296"/>
      <c r="BV359" s="296"/>
      <c r="BW359" s="296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6"/>
      <c r="BU360" s="296"/>
      <c r="BV360" s="296"/>
      <c r="BW360" s="296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6"/>
      <c r="BU361" s="296"/>
      <c r="BV361" s="296"/>
      <c r="BW361" s="296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6"/>
      <c r="BU362" s="296"/>
      <c r="BV362" s="296"/>
      <c r="BW362" s="296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6"/>
      <c r="BU363" s="296"/>
      <c r="BV363" s="296"/>
      <c r="BW363" s="296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6"/>
      <c r="BU364" s="296"/>
      <c r="BV364" s="296"/>
      <c r="BW364" s="296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6"/>
      <c r="BU365" s="296"/>
      <c r="BV365" s="296"/>
      <c r="BW365" s="296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6"/>
      <c r="BU366" s="296"/>
      <c r="BV366" s="296"/>
      <c r="BW366" s="296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6"/>
      <c r="BU367" s="296"/>
      <c r="BV367" s="296"/>
      <c r="BW367" s="296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6"/>
      <c r="BU368" s="296"/>
      <c r="BV368" s="296"/>
      <c r="BW368" s="296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6"/>
      <c r="BU369" s="296"/>
      <c r="BV369" s="296"/>
      <c r="BW369" s="296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6"/>
      <c r="BU370" s="296"/>
      <c r="BV370" s="296"/>
      <c r="BW370" s="296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6"/>
      <c r="BU371" s="296"/>
      <c r="BV371" s="296"/>
      <c r="BW371" s="296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6"/>
      <c r="BU372" s="296"/>
      <c r="BV372" s="296"/>
      <c r="BW372" s="296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6"/>
      <c r="BU373" s="296"/>
      <c r="BV373" s="296"/>
      <c r="BW373" s="296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6"/>
      <c r="BU374" s="296"/>
      <c r="BV374" s="296"/>
      <c r="BW374" s="296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6"/>
      <c r="BU375" s="296"/>
      <c r="BV375" s="296"/>
      <c r="BW375" s="296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6"/>
      <c r="BU376" s="296"/>
      <c r="BV376" s="296"/>
      <c r="BW376" s="296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6"/>
      <c r="BU377" s="296"/>
      <c r="BV377" s="296"/>
      <c r="BW377" s="296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6"/>
      <c r="BU378" s="296"/>
      <c r="BV378" s="296"/>
      <c r="BW378" s="296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6"/>
      <c r="BU379" s="296"/>
      <c r="BV379" s="296"/>
      <c r="BW379" s="296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6"/>
      <c r="BU380" s="296"/>
      <c r="BV380" s="296"/>
      <c r="BW380" s="296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6"/>
      <c r="BU381" s="296"/>
      <c r="BV381" s="296"/>
      <c r="BW381" s="296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6"/>
      <c r="BU382" s="296"/>
      <c r="BV382" s="296"/>
      <c r="BW382" s="296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6"/>
      <c r="BU383" s="296"/>
      <c r="BV383" s="296"/>
      <c r="BW383" s="296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6"/>
      <c r="BU384" s="296"/>
      <c r="BV384" s="296"/>
      <c r="BW384" s="296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6"/>
      <c r="BU385" s="296"/>
      <c r="BV385" s="296"/>
      <c r="BW385" s="296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6"/>
      <c r="BU386" s="296"/>
      <c r="BV386" s="296"/>
      <c r="BW386" s="296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6"/>
      <c r="BU387" s="296"/>
      <c r="BV387" s="296"/>
      <c r="BW387" s="296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6"/>
      <c r="BU388" s="296"/>
      <c r="BV388" s="296"/>
      <c r="BW388" s="296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6"/>
      <c r="BU389" s="296"/>
      <c r="BV389" s="296"/>
      <c r="BW389" s="296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6"/>
      <c r="BU390" s="296"/>
      <c r="BV390" s="296"/>
      <c r="BW390" s="296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6"/>
      <c r="BU391" s="296"/>
      <c r="BV391" s="296"/>
      <c r="BW391" s="296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6"/>
      <c r="BU392" s="296"/>
      <c r="BV392" s="296"/>
      <c r="BW392" s="296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6"/>
      <c r="BU393" s="296"/>
      <c r="BV393" s="296"/>
      <c r="BW393" s="296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6"/>
      <c r="BU394" s="296"/>
      <c r="BV394" s="296"/>
      <c r="BW394" s="296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6"/>
      <c r="BU395" s="296"/>
      <c r="BV395" s="296"/>
      <c r="BW395" s="296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6"/>
      <c r="BU396" s="296"/>
      <c r="BV396" s="296"/>
      <c r="BW396" s="296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6"/>
      <c r="BU397" s="296"/>
      <c r="BV397" s="296"/>
      <c r="BW397" s="296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6"/>
      <c r="BU398" s="296"/>
      <c r="BV398" s="296"/>
      <c r="BW398" s="296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6"/>
      <c r="BU399" s="296"/>
      <c r="BV399" s="296"/>
      <c r="BW399" s="296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6"/>
      <c r="BU400" s="296"/>
      <c r="BV400" s="296"/>
      <c r="BW400" s="296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6"/>
      <c r="BU401" s="296"/>
      <c r="BV401" s="296"/>
      <c r="BW401" s="296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6"/>
      <c r="BU402" s="296"/>
      <c r="BV402" s="296"/>
      <c r="BW402" s="296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6"/>
      <c r="BU403" s="296"/>
      <c r="BV403" s="296"/>
      <c r="BW403" s="296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6"/>
      <c r="BU404" s="296"/>
      <c r="BV404" s="296"/>
      <c r="BW404" s="296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6"/>
      <c r="BU405" s="296"/>
      <c r="BV405" s="296"/>
      <c r="BW405" s="296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6"/>
      <c r="BU406" s="296"/>
      <c r="BV406" s="296"/>
      <c r="BW406" s="296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6"/>
      <c r="BU407" s="296"/>
      <c r="BV407" s="296"/>
      <c r="BW407" s="296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6"/>
      <c r="BU408" s="296"/>
      <c r="BV408" s="296"/>
      <c r="BW408" s="296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6"/>
      <c r="BU409" s="296"/>
      <c r="BV409" s="296"/>
      <c r="BW409" s="296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6"/>
      <c r="BU410" s="296"/>
      <c r="BV410" s="296"/>
      <c r="BW410" s="296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6"/>
      <c r="BU411" s="296"/>
      <c r="BV411" s="296"/>
      <c r="BW411" s="296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6"/>
      <c r="BU412" s="296"/>
      <c r="BV412" s="296"/>
      <c r="BW412" s="296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6"/>
      <c r="BU413" s="296"/>
      <c r="BV413" s="296"/>
      <c r="BW413" s="296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6"/>
      <c r="BU414" s="296"/>
      <c r="BV414" s="296"/>
      <c r="BW414" s="296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6"/>
      <c r="BU415" s="296"/>
      <c r="BV415" s="296"/>
      <c r="BW415" s="296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6"/>
      <c r="BU416" s="296"/>
      <c r="BV416" s="296"/>
      <c r="BW416" s="296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6"/>
      <c r="BU417" s="296"/>
      <c r="BV417" s="296"/>
      <c r="BW417" s="296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6"/>
      <c r="BU418" s="296"/>
      <c r="BV418" s="296"/>
      <c r="BW418" s="296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6"/>
      <c r="BU419" s="296"/>
      <c r="BV419" s="296"/>
      <c r="BW419" s="296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6"/>
      <c r="BU420" s="296"/>
      <c r="BV420" s="296"/>
      <c r="BW420" s="296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6"/>
      <c r="BU421" s="296"/>
      <c r="BV421" s="296"/>
      <c r="BW421" s="296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6"/>
      <c r="BU422" s="296"/>
      <c r="BV422" s="296"/>
      <c r="BW422" s="296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6"/>
      <c r="BU423" s="296"/>
      <c r="BV423" s="296"/>
      <c r="BW423" s="296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6"/>
      <c r="BU424" s="296"/>
      <c r="BV424" s="296"/>
      <c r="BW424" s="296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6"/>
      <c r="BU425" s="296"/>
      <c r="BV425" s="296"/>
      <c r="BW425" s="296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6"/>
      <c r="BU426" s="296"/>
      <c r="BV426" s="296"/>
      <c r="BW426" s="296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6"/>
      <c r="BU427" s="296"/>
      <c r="BV427" s="296"/>
      <c r="BW427" s="296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6"/>
      <c r="BU428" s="296"/>
      <c r="BV428" s="296"/>
      <c r="BW428" s="296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6"/>
      <c r="BU429" s="296"/>
      <c r="BV429" s="296"/>
      <c r="BW429" s="296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6"/>
      <c r="BU430" s="296"/>
      <c r="BV430" s="296"/>
      <c r="BW430" s="296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6"/>
      <c r="BU431" s="296"/>
      <c r="BV431" s="296"/>
      <c r="BW431" s="296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6"/>
      <c r="BU432" s="296"/>
      <c r="BV432" s="296"/>
      <c r="BW432" s="296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6"/>
      <c r="BU433" s="296"/>
      <c r="BV433" s="296"/>
      <c r="BW433" s="296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6"/>
      <c r="BU434" s="296"/>
      <c r="BV434" s="296"/>
      <c r="BW434" s="296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6"/>
      <c r="BU435" s="296"/>
      <c r="BV435" s="296"/>
      <c r="BW435" s="296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6"/>
      <c r="BU436" s="296"/>
      <c r="BV436" s="296"/>
      <c r="BW436" s="296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6"/>
      <c r="BU437" s="296"/>
      <c r="BV437" s="296"/>
      <c r="BW437" s="296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JStXulJ86h1BIx6pDEQ5NNWwCuuF3DcJ0Q4evbrLSuPwTwEWWFGUIjHvgn7qmnOOb258qBqRuJHUG0DISAl3Pw==" saltValue="YWMB7NKB0JaFJfIn4Q+oS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642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6"/>
      <c r="BO7" s="296"/>
      <c r="BP7" s="296"/>
      <c r="BQ7" s="296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6"/>
      <c r="BO8" s="296"/>
      <c r="BP8" s="296"/>
      <c r="BQ8" s="296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643</v>
      </c>
      <c r="B9" s="255" t="s">
        <v>644</v>
      </c>
      <c r="C9" s="255" t="s">
        <v>645</v>
      </c>
      <c r="D9" s="233"/>
      <c r="E9" s="234">
        <v>121333.83</v>
      </c>
      <c r="F9" s="235">
        <v>121333.83</v>
      </c>
      <c r="G9" s="256"/>
      <c r="H9" s="257"/>
      <c r="I9" s="237"/>
      <c r="J9" s="238">
        <v>118278.58</v>
      </c>
      <c r="K9" s="249"/>
      <c r="L9" s="240"/>
      <c r="M9" s="8">
        <v>104550.27</v>
      </c>
      <c r="N9" s="241">
        <v>104550.27</v>
      </c>
      <c r="O9" s="72"/>
      <c r="P9" s="100"/>
      <c r="Q9" s="9"/>
      <c r="R9" s="9"/>
      <c r="S9" s="9"/>
      <c r="T9" s="258">
        <v>46357</v>
      </c>
      <c r="U9" s="10"/>
      <c r="V9" s="23"/>
      <c r="W9" s="11"/>
      <c r="X9" s="8">
        <v>104550.27</v>
      </c>
      <c r="Y9" s="9"/>
      <c r="Z9" s="9"/>
      <c r="AA9" s="9"/>
      <c r="AB9" s="10"/>
      <c r="AC9" s="24">
        <v>1</v>
      </c>
      <c r="AD9" s="11">
        <v>121333.83</v>
      </c>
      <c r="AE9" s="8">
        <v>82942.929999999993</v>
      </c>
      <c r="AF9" s="9"/>
      <c r="AG9" s="10"/>
      <c r="AH9" s="11"/>
      <c r="AI9" s="8">
        <v>21607.34</v>
      </c>
      <c r="AJ9" s="9"/>
      <c r="AK9" s="10"/>
      <c r="AL9" s="25"/>
      <c r="AM9" s="25"/>
      <c r="AN9" s="25"/>
      <c r="AO9" s="10"/>
      <c r="AP9" s="12">
        <v>118278.58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118278.58</v>
      </c>
      <c r="BA9" s="15">
        <v>104550.27</v>
      </c>
      <c r="BB9" s="15">
        <v>118278.58</v>
      </c>
      <c r="BC9" s="15">
        <v>104550.27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10967</v>
      </c>
      <c r="BJ9" s="242"/>
      <c r="BK9" s="242"/>
      <c r="BL9" s="242"/>
      <c r="BM9" s="242"/>
      <c r="BN9" s="296"/>
      <c r="BO9" s="296"/>
      <c r="BP9" s="296"/>
      <c r="BQ9" s="296"/>
      <c r="BR9" s="245"/>
      <c r="BS9" s="245"/>
      <c r="BT9" s="242"/>
      <c r="BU9" s="242"/>
      <c r="BV9" s="246" t="s">
        <v>637</v>
      </c>
      <c r="BW9" s="242">
        <v>0</v>
      </c>
      <c r="BX9" s="248">
        <v>121333.83</v>
      </c>
      <c r="BY9" s="248">
        <v>82942.929999999993</v>
      </c>
      <c r="BZ9" s="248">
        <v>121333.83</v>
      </c>
      <c r="CA9" s="248">
        <v>82942.929999999993</v>
      </c>
      <c r="CB9" s="243" t="s">
        <v>633</v>
      </c>
      <c r="CC9" s="248">
        <v>104550.27</v>
      </c>
      <c r="CD9" s="248">
        <v>21607.34</v>
      </c>
      <c r="CE9" s="248">
        <v>118278.58</v>
      </c>
      <c r="CF9" s="248">
        <v>0</v>
      </c>
    </row>
    <row r="10" spans="1:95" x14ac:dyDescent="0.25">
      <c r="A10" s="254" t="s">
        <v>646</v>
      </c>
      <c r="B10" s="255" t="s">
        <v>647</v>
      </c>
      <c r="C10" s="255" t="s">
        <v>639</v>
      </c>
      <c r="D10" s="233"/>
      <c r="E10" s="234">
        <v>8817507.3599999994</v>
      </c>
      <c r="F10" s="235">
        <v>8817507.3599999994</v>
      </c>
      <c r="G10" s="256"/>
      <c r="H10" s="257"/>
      <c r="I10" s="237"/>
      <c r="J10" s="238">
        <v>9470658.6199999992</v>
      </c>
      <c r="K10" s="249"/>
      <c r="L10" s="240"/>
      <c r="M10" s="8">
        <v>8338240.3399999999</v>
      </c>
      <c r="N10" s="241">
        <v>9050951.8599999994</v>
      </c>
      <c r="O10" s="72"/>
      <c r="P10" s="100"/>
      <c r="Q10" s="9"/>
      <c r="R10" s="9"/>
      <c r="S10" s="9"/>
      <c r="T10" s="258">
        <v>46023</v>
      </c>
      <c r="U10" s="10"/>
      <c r="V10" s="23"/>
      <c r="W10" s="11"/>
      <c r="X10" s="8">
        <v>9050951.8599999994</v>
      </c>
      <c r="Y10" s="9"/>
      <c r="Z10" s="9"/>
      <c r="AA10" s="9"/>
      <c r="AB10" s="10"/>
      <c r="AC10" s="24">
        <v>1</v>
      </c>
      <c r="AD10" s="11">
        <v>8817507.3599999994</v>
      </c>
      <c r="AE10" s="8">
        <v>7371036.3300000001</v>
      </c>
      <c r="AF10" s="9"/>
      <c r="AG10" s="10"/>
      <c r="AH10" s="11"/>
      <c r="AI10" s="8">
        <v>1679915.53</v>
      </c>
      <c r="AJ10" s="9"/>
      <c r="AK10" s="10"/>
      <c r="AL10" s="25"/>
      <c r="AM10" s="25"/>
      <c r="AN10" s="25"/>
      <c r="AO10" s="10"/>
      <c r="AP10" s="12">
        <v>9470658.6199999992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9470658.6199999992</v>
      </c>
      <c r="BA10" s="15">
        <v>9050951.8599999994</v>
      </c>
      <c r="BB10" s="15">
        <v>9470658.6199999992</v>
      </c>
      <c r="BC10" s="15">
        <v>9050951.8599999994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610000</v>
      </c>
      <c r="BJ10" s="242"/>
      <c r="BK10" s="242"/>
      <c r="BL10" s="242"/>
      <c r="BM10" s="242"/>
      <c r="BN10" s="296"/>
      <c r="BO10" s="296"/>
      <c r="BP10" s="296"/>
      <c r="BQ10" s="296"/>
      <c r="BR10" s="245"/>
      <c r="BS10" s="245"/>
      <c r="BT10" s="242"/>
      <c r="BU10" s="242"/>
      <c r="BV10" s="246" t="s">
        <v>637</v>
      </c>
      <c r="BW10" s="242">
        <v>0</v>
      </c>
      <c r="BX10" s="248">
        <v>8817507.3599999994</v>
      </c>
      <c r="BY10" s="248">
        <v>7371036.3300000001</v>
      </c>
      <c r="BZ10" s="248">
        <v>8817507.3599999994</v>
      </c>
      <c r="CA10" s="248">
        <v>7371036.3300000001</v>
      </c>
      <c r="CB10" s="243" t="s">
        <v>633</v>
      </c>
      <c r="CC10" s="248">
        <v>9050951.8599999994</v>
      </c>
      <c r="CD10" s="248">
        <v>1679915.53</v>
      </c>
      <c r="CE10" s="248">
        <v>9470658.6199999992</v>
      </c>
      <c r="CF10" s="248">
        <v>0</v>
      </c>
    </row>
    <row r="11" spans="1:95" x14ac:dyDescent="0.25">
      <c r="A11" s="254" t="s">
        <v>648</v>
      </c>
      <c r="B11" s="255" t="s">
        <v>649</v>
      </c>
      <c r="C11" s="255" t="s">
        <v>641</v>
      </c>
      <c r="D11" s="233"/>
      <c r="E11" s="234">
        <v>1471328</v>
      </c>
      <c r="F11" s="235">
        <v>1471328</v>
      </c>
      <c r="G11" s="256"/>
      <c r="H11" s="257"/>
      <c r="I11" s="237"/>
      <c r="J11" s="238">
        <v>1471328</v>
      </c>
      <c r="K11" s="249"/>
      <c r="L11" s="240"/>
      <c r="M11" s="8">
        <v>1420921.23</v>
      </c>
      <c r="N11" s="241">
        <v>1426328</v>
      </c>
      <c r="O11" s="72"/>
      <c r="P11" s="100"/>
      <c r="Q11" s="9"/>
      <c r="R11" s="9"/>
      <c r="S11" s="9"/>
      <c r="T11" s="258">
        <v>46096</v>
      </c>
      <c r="U11" s="10"/>
      <c r="V11" s="23"/>
      <c r="W11" s="11"/>
      <c r="X11" s="8">
        <v>762211.05</v>
      </c>
      <c r="Y11" s="9"/>
      <c r="Z11" s="9"/>
      <c r="AA11" s="9"/>
      <c r="AB11" s="10"/>
      <c r="AC11" s="24">
        <v>1.003479619879947E-2</v>
      </c>
      <c r="AD11" s="11">
        <v>140.84669353099599</v>
      </c>
      <c r="AE11" s="8">
        <v>14035.83</v>
      </c>
      <c r="AF11" s="9"/>
      <c r="AG11" s="10"/>
      <c r="AH11" s="11"/>
      <c r="AI11" s="8">
        <v>748175.22</v>
      </c>
      <c r="AJ11" s="9"/>
      <c r="AK11" s="10"/>
      <c r="AL11" s="25"/>
      <c r="AM11" s="25"/>
      <c r="AN11" s="25"/>
      <c r="AO11" s="10"/>
      <c r="AP11" s="12">
        <v>890983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1471328</v>
      </c>
      <c r="BA11" s="15">
        <v>1426328</v>
      </c>
      <c r="BB11" s="15">
        <v>1471328</v>
      </c>
      <c r="BC11" s="15">
        <v>1426328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45000</v>
      </c>
      <c r="BJ11" s="242"/>
      <c r="BK11" s="242"/>
      <c r="BL11" s="242"/>
      <c r="BM11" s="242"/>
      <c r="BN11" s="296"/>
      <c r="BO11" s="296"/>
      <c r="BP11" s="296"/>
      <c r="BQ11" s="296"/>
      <c r="BR11" s="245"/>
      <c r="BS11" s="245"/>
      <c r="BT11" s="242"/>
      <c r="BU11" s="242"/>
      <c r="BV11" s="246" t="s">
        <v>637</v>
      </c>
      <c r="BW11" s="242">
        <v>0</v>
      </c>
      <c r="BX11" s="242">
        <v>14035.83</v>
      </c>
      <c r="BY11" s="242">
        <v>1398716</v>
      </c>
      <c r="BZ11" s="242">
        <v>14035.83</v>
      </c>
      <c r="CA11" s="242">
        <v>1398716</v>
      </c>
      <c r="CB11" s="243" t="s">
        <v>633</v>
      </c>
      <c r="CC11" s="248">
        <v>762211.05</v>
      </c>
      <c r="CD11" s="248">
        <v>748175.22</v>
      </c>
      <c r="CE11" s="248">
        <v>890983</v>
      </c>
      <c r="CF11" s="248">
        <v>0</v>
      </c>
    </row>
    <row r="12" spans="1:95" x14ac:dyDescent="0.25">
      <c r="A12" s="254" t="s">
        <v>650</v>
      </c>
      <c r="B12" s="255" t="s">
        <v>651</v>
      </c>
      <c r="C12" s="255" t="s">
        <v>652</v>
      </c>
      <c r="D12" s="233"/>
      <c r="E12" s="234">
        <v>907297.99</v>
      </c>
      <c r="F12" s="235">
        <v>949567.99</v>
      </c>
      <c r="G12" s="256"/>
      <c r="H12" s="257"/>
      <c r="I12" s="237"/>
      <c r="J12" s="238">
        <v>949567.99</v>
      </c>
      <c r="K12" s="249"/>
      <c r="L12" s="240"/>
      <c r="M12" s="8">
        <v>843462.22</v>
      </c>
      <c r="N12" s="241">
        <v>884567.99</v>
      </c>
      <c r="O12" s="71"/>
      <c r="P12" s="100"/>
      <c r="Q12" s="9"/>
      <c r="R12" s="9"/>
      <c r="S12" s="9"/>
      <c r="T12" s="258">
        <v>46054</v>
      </c>
      <c r="U12" s="10"/>
      <c r="V12" s="23"/>
      <c r="W12" s="11"/>
      <c r="X12" s="8">
        <v>844648.28</v>
      </c>
      <c r="Y12" s="9"/>
      <c r="Z12" s="9"/>
      <c r="AA12" s="9"/>
      <c r="AB12" s="10"/>
      <c r="AC12" s="24">
        <v>0.94684089048442854</v>
      </c>
      <c r="AD12" s="11">
        <v>851294.19151111925</v>
      </c>
      <c r="AE12" s="8">
        <v>788053.77</v>
      </c>
      <c r="AF12" s="9"/>
      <c r="AG12" s="10"/>
      <c r="AH12" s="11"/>
      <c r="AI12" s="8">
        <v>56594.51</v>
      </c>
      <c r="AJ12" s="9"/>
      <c r="AK12" s="10"/>
      <c r="AL12" s="25"/>
      <c r="AM12" s="25"/>
      <c r="AN12" s="25"/>
      <c r="AO12" s="10"/>
      <c r="AP12" s="12">
        <v>907298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949567.99</v>
      </c>
      <c r="BA12" s="15">
        <v>884567.99</v>
      </c>
      <c r="BB12" s="15">
        <v>949567.99</v>
      </c>
      <c r="BC12" s="15">
        <v>884567.99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65000</v>
      </c>
      <c r="BJ12" s="242"/>
      <c r="BK12" s="242"/>
      <c r="BL12" s="242"/>
      <c r="BM12" s="242"/>
      <c r="BN12" s="296"/>
      <c r="BO12" s="296"/>
      <c r="BP12" s="296"/>
      <c r="BQ12" s="296"/>
      <c r="BR12" s="245"/>
      <c r="BS12" s="245"/>
      <c r="BT12" s="242"/>
      <c r="BU12" s="242"/>
      <c r="BV12" s="246" t="s">
        <v>637</v>
      </c>
      <c r="BW12" s="242">
        <v>0</v>
      </c>
      <c r="BX12" s="242">
        <v>899088.96</v>
      </c>
      <c r="BY12" s="242">
        <v>832297.99</v>
      </c>
      <c r="BZ12" s="242">
        <v>899088.96</v>
      </c>
      <c r="CA12" s="242">
        <v>832297.99</v>
      </c>
      <c r="CB12" s="243" t="s">
        <v>633</v>
      </c>
      <c r="CC12" s="248">
        <v>844648.28</v>
      </c>
      <c r="CD12" s="248">
        <v>56594.51</v>
      </c>
      <c r="CE12" s="248">
        <v>907298</v>
      </c>
      <c r="CF12" s="248">
        <v>0</v>
      </c>
    </row>
    <row r="13" spans="1:95" x14ac:dyDescent="0.25">
      <c r="A13" s="254" t="s">
        <v>653</v>
      </c>
      <c r="B13" s="255" t="s">
        <v>654</v>
      </c>
      <c r="C13" s="255" t="s">
        <v>655</v>
      </c>
      <c r="D13" s="233"/>
      <c r="E13" s="234">
        <v>3159344.74</v>
      </c>
      <c r="F13" s="235">
        <v>3159344.74</v>
      </c>
      <c r="G13" s="256"/>
      <c r="H13" s="257"/>
      <c r="I13" s="237"/>
      <c r="J13" s="238">
        <v>625819.17000000004</v>
      </c>
      <c r="K13" s="249"/>
      <c r="L13" s="240"/>
      <c r="M13" s="8">
        <v>2083899.51</v>
      </c>
      <c r="N13" s="241">
        <v>549817.74</v>
      </c>
      <c r="O13" s="71"/>
      <c r="P13" s="100"/>
      <c r="Q13" s="9"/>
      <c r="R13" s="9"/>
      <c r="S13" s="9"/>
      <c r="T13" s="258">
        <v>46204</v>
      </c>
      <c r="U13" s="10"/>
      <c r="V13" s="23"/>
      <c r="W13" s="11"/>
      <c r="X13" s="8">
        <v>549817.74</v>
      </c>
      <c r="Y13" s="9"/>
      <c r="Z13" s="9"/>
      <c r="AA13" s="9"/>
      <c r="AB13" s="10"/>
      <c r="AC13" s="24">
        <v>1</v>
      </c>
      <c r="AD13" s="11">
        <v>3159344.74</v>
      </c>
      <c r="AE13" s="8">
        <v>306021.40999999997</v>
      </c>
      <c r="AF13" s="9"/>
      <c r="AG13" s="10"/>
      <c r="AH13" s="11"/>
      <c r="AI13" s="8">
        <v>243796.33</v>
      </c>
      <c r="AJ13" s="9"/>
      <c r="AK13" s="10"/>
      <c r="AL13" s="25"/>
      <c r="AM13" s="25"/>
      <c r="AN13" s="25"/>
      <c r="AO13" s="10"/>
      <c r="AP13" s="12">
        <v>625819.17000000004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625819.17000000004</v>
      </c>
      <c r="BA13" s="15">
        <v>591570.12</v>
      </c>
      <c r="BB13" s="15">
        <v>625819.17000000004</v>
      </c>
      <c r="BC13" s="15">
        <v>549817.74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34249</v>
      </c>
      <c r="BJ13" s="242"/>
      <c r="BK13" s="242"/>
      <c r="BL13" s="242"/>
      <c r="BM13" s="242"/>
      <c r="BN13" s="296"/>
      <c r="BO13" s="296"/>
      <c r="BP13" s="296"/>
      <c r="BQ13" s="296"/>
      <c r="BR13" s="245"/>
      <c r="BS13" s="245"/>
      <c r="BT13" s="242"/>
      <c r="BU13" s="242"/>
      <c r="BV13" s="246" t="s">
        <v>637</v>
      </c>
      <c r="BW13" s="242">
        <v>0</v>
      </c>
      <c r="BX13" s="242">
        <v>3159344.74</v>
      </c>
      <c r="BY13" s="242">
        <v>306021.40999999997</v>
      </c>
      <c r="BZ13" s="242">
        <v>3159344.74</v>
      </c>
      <c r="CA13" s="242">
        <v>306021.40999999997</v>
      </c>
      <c r="CB13" s="243" t="s">
        <v>633</v>
      </c>
      <c r="CC13" s="248">
        <v>549817.74</v>
      </c>
      <c r="CD13" s="248">
        <v>243796.33</v>
      </c>
      <c r="CE13" s="248">
        <v>625819.17000000004</v>
      </c>
      <c r="CF13" s="248">
        <v>0</v>
      </c>
    </row>
    <row r="14" spans="1:95" x14ac:dyDescent="0.25">
      <c r="A14" s="254" t="s">
        <v>656</v>
      </c>
      <c r="B14" s="255" t="s">
        <v>657</v>
      </c>
      <c r="C14" s="255" t="s">
        <v>652</v>
      </c>
      <c r="D14" s="233"/>
      <c r="E14" s="234">
        <v>462022</v>
      </c>
      <c r="F14" s="235">
        <v>462022</v>
      </c>
      <c r="G14" s="256"/>
      <c r="H14" s="257"/>
      <c r="I14" s="237"/>
      <c r="J14" s="238">
        <v>462022</v>
      </c>
      <c r="K14" s="249"/>
      <c r="L14" s="240"/>
      <c r="M14" s="8">
        <v>388044.07</v>
      </c>
      <c r="N14" s="241">
        <v>387022</v>
      </c>
      <c r="O14" s="72"/>
      <c r="P14" s="100"/>
      <c r="Q14" s="9"/>
      <c r="R14" s="9"/>
      <c r="S14" s="9"/>
      <c r="T14" s="258">
        <v>46054</v>
      </c>
      <c r="U14" s="10"/>
      <c r="V14" s="23"/>
      <c r="W14" s="11"/>
      <c r="X14" s="8">
        <v>312939.77</v>
      </c>
      <c r="Y14" s="9"/>
      <c r="Z14" s="9"/>
      <c r="AA14" s="9"/>
      <c r="AB14" s="10"/>
      <c r="AC14" s="24">
        <v>0.50980339772571592</v>
      </c>
      <c r="AD14" s="11">
        <v>120079.1942609947</v>
      </c>
      <c r="AE14" s="8">
        <v>186052.75</v>
      </c>
      <c r="AF14" s="9"/>
      <c r="AG14" s="10"/>
      <c r="AH14" s="11"/>
      <c r="AI14" s="8">
        <v>126887.02</v>
      </c>
      <c r="AJ14" s="9"/>
      <c r="AK14" s="10"/>
      <c r="AL14" s="25"/>
      <c r="AM14" s="25"/>
      <c r="AN14" s="25"/>
      <c r="AO14" s="10"/>
      <c r="AP14" s="12">
        <v>427226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462022</v>
      </c>
      <c r="BA14" s="15">
        <v>387022</v>
      </c>
      <c r="BB14" s="15">
        <v>462022</v>
      </c>
      <c r="BC14" s="15">
        <v>387022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75000</v>
      </c>
      <c r="BJ14" s="242"/>
      <c r="BK14" s="242"/>
      <c r="BL14" s="242"/>
      <c r="BM14" s="242"/>
      <c r="BN14" s="296"/>
      <c r="BO14" s="296"/>
      <c r="BP14" s="296"/>
      <c r="BQ14" s="296"/>
      <c r="BR14" s="245"/>
      <c r="BS14" s="245"/>
      <c r="BT14" s="242"/>
      <c r="BU14" s="242"/>
      <c r="BV14" s="246" t="s">
        <v>637</v>
      </c>
      <c r="BW14" s="242">
        <v>0</v>
      </c>
      <c r="BX14" s="242">
        <v>235540.2</v>
      </c>
      <c r="BY14" s="242">
        <v>364950</v>
      </c>
      <c r="BZ14" s="242">
        <v>235540.2</v>
      </c>
      <c r="CA14" s="242">
        <v>364950</v>
      </c>
      <c r="CB14" s="243" t="s">
        <v>633</v>
      </c>
      <c r="CC14" s="248">
        <v>312939.77</v>
      </c>
      <c r="CD14" s="248">
        <v>126887.02</v>
      </c>
      <c r="CE14" s="248">
        <v>427226</v>
      </c>
      <c r="CF14" s="248">
        <v>0</v>
      </c>
    </row>
    <row r="15" spans="1:95" x14ac:dyDescent="0.25">
      <c r="A15" s="254" t="s">
        <v>658</v>
      </c>
      <c r="B15" s="255" t="s">
        <v>659</v>
      </c>
      <c r="C15" s="255" t="s">
        <v>641</v>
      </c>
      <c r="D15" s="233"/>
      <c r="E15" s="234">
        <v>8844974.0399999991</v>
      </c>
      <c r="F15" s="235">
        <v>7886525.04</v>
      </c>
      <c r="G15" s="256"/>
      <c r="H15" s="257"/>
      <c r="I15" s="237"/>
      <c r="J15" s="238">
        <v>7886885.04</v>
      </c>
      <c r="K15" s="249"/>
      <c r="L15" s="240"/>
      <c r="M15" s="8">
        <v>7914639.7400000002</v>
      </c>
      <c r="N15" s="241">
        <v>6876885.04</v>
      </c>
      <c r="O15" s="72"/>
      <c r="P15" s="100"/>
      <c r="Q15" s="9"/>
      <c r="R15" s="9"/>
      <c r="S15" s="9"/>
      <c r="T15" s="258">
        <v>46054</v>
      </c>
      <c r="U15" s="10"/>
      <c r="V15" s="23"/>
      <c r="W15" s="11"/>
      <c r="X15" s="8">
        <v>6449205.2199999997</v>
      </c>
      <c r="Y15" s="9"/>
      <c r="Z15" s="9"/>
      <c r="AA15" s="9"/>
      <c r="AB15" s="10"/>
      <c r="AC15" s="24">
        <v>0.24111525746890358</v>
      </c>
      <c r="AD15" s="11">
        <v>458495.00602378778</v>
      </c>
      <c r="AE15" s="8">
        <v>1921139.11</v>
      </c>
      <c r="AF15" s="9"/>
      <c r="AG15" s="10"/>
      <c r="AH15" s="11"/>
      <c r="AI15" s="8">
        <v>4528066.1100000003</v>
      </c>
      <c r="AJ15" s="9"/>
      <c r="AK15" s="10"/>
      <c r="AL15" s="25"/>
      <c r="AM15" s="25"/>
      <c r="AN15" s="25"/>
      <c r="AO15" s="10"/>
      <c r="AP15" s="12">
        <v>7886836.46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7886885.04</v>
      </c>
      <c r="BA15" s="15">
        <v>6876885.04</v>
      </c>
      <c r="BB15" s="15">
        <v>7886885.04</v>
      </c>
      <c r="BC15" s="15">
        <v>6876885.04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830000</v>
      </c>
      <c r="BJ15" s="242"/>
      <c r="BK15" s="242"/>
      <c r="BL15" s="242"/>
      <c r="BM15" s="242"/>
      <c r="BN15" s="296"/>
      <c r="BO15" s="296"/>
      <c r="BP15" s="296"/>
      <c r="BQ15" s="296"/>
      <c r="BR15" s="245"/>
      <c r="BS15" s="245"/>
      <c r="BT15" s="242"/>
      <c r="BU15" s="242"/>
      <c r="BV15" s="246" t="s">
        <v>637</v>
      </c>
      <c r="BW15" s="242">
        <v>0</v>
      </c>
      <c r="BX15" s="242">
        <v>1901559.49</v>
      </c>
      <c r="BY15" s="242">
        <v>7967721.04</v>
      </c>
      <c r="BZ15" s="242">
        <v>1921139.11</v>
      </c>
      <c r="CA15" s="242">
        <v>7967721.04</v>
      </c>
      <c r="CB15" s="243" t="s">
        <v>633</v>
      </c>
      <c r="CC15" s="248">
        <v>6449205.2199999997</v>
      </c>
      <c r="CD15" s="248">
        <v>4528066.1100000003</v>
      </c>
      <c r="CE15" s="248">
        <v>7886836.46</v>
      </c>
      <c r="CF15" s="248">
        <v>0</v>
      </c>
    </row>
    <row r="16" spans="1:95" x14ac:dyDescent="0.25">
      <c r="A16" s="254" t="s">
        <v>660</v>
      </c>
      <c r="B16" s="255" t="s">
        <v>661</v>
      </c>
      <c r="C16" s="255" t="s">
        <v>652</v>
      </c>
      <c r="D16" s="233"/>
      <c r="E16" s="234">
        <v>324900</v>
      </c>
      <c r="F16" s="235">
        <v>324900</v>
      </c>
      <c r="G16" s="256"/>
      <c r="H16" s="257"/>
      <c r="I16" s="237"/>
      <c r="J16" s="238">
        <v>324900</v>
      </c>
      <c r="K16" s="249"/>
      <c r="L16" s="240"/>
      <c r="M16" s="8">
        <v>306221.40999999997</v>
      </c>
      <c r="N16" s="241">
        <v>307641</v>
      </c>
      <c r="O16" s="72"/>
      <c r="P16" s="100"/>
      <c r="Q16" s="9"/>
      <c r="R16" s="9"/>
      <c r="S16" s="9"/>
      <c r="T16" s="258">
        <v>46022</v>
      </c>
      <c r="U16" s="10"/>
      <c r="V16" s="23"/>
      <c r="W16" s="11"/>
      <c r="X16" s="8">
        <v>306221.40999999997</v>
      </c>
      <c r="Y16" s="9"/>
      <c r="Z16" s="9"/>
      <c r="AA16" s="9"/>
      <c r="AB16" s="10"/>
      <c r="AC16" s="24">
        <v>0.59122929292929294</v>
      </c>
      <c r="AD16" s="11">
        <v>113569.41224757578</v>
      </c>
      <c r="AE16" s="8">
        <v>181448.27</v>
      </c>
      <c r="AF16" s="9"/>
      <c r="AG16" s="10"/>
      <c r="AH16" s="11"/>
      <c r="AI16" s="8">
        <v>124773.14</v>
      </c>
      <c r="AJ16" s="9"/>
      <c r="AK16" s="10"/>
      <c r="AL16" s="25"/>
      <c r="AM16" s="25"/>
      <c r="AN16" s="25"/>
      <c r="AO16" s="10"/>
      <c r="AP16" s="12">
        <v>324900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324900</v>
      </c>
      <c r="BA16" s="15">
        <v>307641</v>
      </c>
      <c r="BB16" s="15">
        <v>324900</v>
      </c>
      <c r="BC16" s="15">
        <v>307641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18000</v>
      </c>
      <c r="BJ16" s="242"/>
      <c r="BK16" s="242"/>
      <c r="BL16" s="242"/>
      <c r="BM16" s="242"/>
      <c r="BN16" s="296"/>
      <c r="BO16" s="296"/>
      <c r="BP16" s="296"/>
      <c r="BQ16" s="296"/>
      <c r="BR16" s="245"/>
      <c r="BS16" s="245"/>
      <c r="BT16" s="242"/>
      <c r="BU16" s="242"/>
      <c r="BV16" s="246" t="s">
        <v>637</v>
      </c>
      <c r="BW16" s="242">
        <v>0</v>
      </c>
      <c r="BX16" s="242">
        <v>192090.3</v>
      </c>
      <c r="BY16" s="242">
        <v>306900</v>
      </c>
      <c r="BZ16" s="242">
        <v>192090.3</v>
      </c>
      <c r="CA16" s="242">
        <v>306900</v>
      </c>
      <c r="CB16" s="243" t="s">
        <v>633</v>
      </c>
      <c r="CC16" s="248">
        <v>306221.40999999997</v>
      </c>
      <c r="CD16" s="248">
        <v>124773.14</v>
      </c>
      <c r="CE16" s="248">
        <v>324900</v>
      </c>
      <c r="CF16" s="248">
        <v>0</v>
      </c>
    </row>
    <row r="17" spans="1:84" x14ac:dyDescent="0.25">
      <c r="A17" s="254" t="s">
        <v>662</v>
      </c>
      <c r="B17" s="255" t="s">
        <v>663</v>
      </c>
      <c r="C17" s="255" t="s">
        <v>664</v>
      </c>
      <c r="D17" s="233"/>
      <c r="E17" s="234">
        <v>25173720.640000001</v>
      </c>
      <c r="F17" s="235">
        <v>25295417.440000001</v>
      </c>
      <c r="G17" s="256"/>
      <c r="H17" s="257"/>
      <c r="I17" s="237"/>
      <c r="J17" s="238">
        <v>25191176.640000001</v>
      </c>
      <c r="K17" s="249"/>
      <c r="L17" s="240"/>
      <c r="M17" s="8">
        <v>23168278.870000001</v>
      </c>
      <c r="N17" s="241">
        <v>23271176.640000001</v>
      </c>
      <c r="O17" s="72"/>
      <c r="P17" s="100"/>
      <c r="Q17" s="9"/>
      <c r="R17" s="9"/>
      <c r="S17" s="9"/>
      <c r="T17" s="258">
        <v>46274</v>
      </c>
      <c r="U17" s="10"/>
      <c r="V17" s="23"/>
      <c r="W17" s="11"/>
      <c r="X17" s="8">
        <v>12340864.27</v>
      </c>
      <c r="Y17" s="9"/>
      <c r="Z17" s="9"/>
      <c r="AA17" s="9"/>
      <c r="AB17" s="10"/>
      <c r="AC17" s="24">
        <v>9.0396038551634181E-2</v>
      </c>
      <c r="AD17" s="11">
        <v>191644.80402148314</v>
      </c>
      <c r="AE17" s="8">
        <v>2120057.5499999998</v>
      </c>
      <c r="AF17" s="9"/>
      <c r="AG17" s="10"/>
      <c r="AH17" s="11"/>
      <c r="AI17" s="8">
        <v>10220806.720000001</v>
      </c>
      <c r="AJ17" s="9"/>
      <c r="AK17" s="10"/>
      <c r="AL17" s="25"/>
      <c r="AM17" s="25"/>
      <c r="AN17" s="25"/>
      <c r="AO17" s="10"/>
      <c r="AP17" s="12">
        <v>14176592.91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25191176.640000001</v>
      </c>
      <c r="BA17" s="15">
        <v>23271176.640000001</v>
      </c>
      <c r="BB17" s="15">
        <v>25191176.640000001</v>
      </c>
      <c r="BC17" s="15">
        <v>23271176.640000001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1790000</v>
      </c>
      <c r="BJ17" s="242"/>
      <c r="BK17" s="242"/>
      <c r="BL17" s="242"/>
      <c r="BM17" s="242"/>
      <c r="BN17" s="296"/>
      <c r="BO17" s="296"/>
      <c r="BP17" s="296"/>
      <c r="BQ17" s="296"/>
      <c r="BR17" s="245"/>
      <c r="BS17" s="245"/>
      <c r="BT17" s="242"/>
      <c r="BU17" s="242"/>
      <c r="BV17" s="246" t="s">
        <v>637</v>
      </c>
      <c r="BW17" s="242">
        <v>0</v>
      </c>
      <c r="BX17" s="242">
        <v>2120057.5499999998</v>
      </c>
      <c r="BY17" s="242">
        <v>23452991.789999999</v>
      </c>
      <c r="BZ17" s="242">
        <v>2120057.5499999998</v>
      </c>
      <c r="CA17" s="242">
        <v>23452991.789999999</v>
      </c>
      <c r="CB17" s="243" t="s">
        <v>633</v>
      </c>
      <c r="CC17" s="248">
        <v>12340864.27</v>
      </c>
      <c r="CD17" s="248">
        <v>10220806.720000001</v>
      </c>
      <c r="CE17" s="248">
        <v>14176592.91</v>
      </c>
      <c r="CF17" s="248">
        <v>0</v>
      </c>
    </row>
    <row r="18" spans="1:84" x14ac:dyDescent="0.25">
      <c r="A18" s="254" t="s">
        <v>665</v>
      </c>
      <c r="B18" s="255" t="s">
        <v>666</v>
      </c>
      <c r="C18" s="255" t="s">
        <v>652</v>
      </c>
      <c r="D18" s="233"/>
      <c r="E18" s="234">
        <v>4082300</v>
      </c>
      <c r="F18" s="235">
        <v>4104848</v>
      </c>
      <c r="G18" s="256"/>
      <c r="H18" s="257"/>
      <c r="I18" s="237"/>
      <c r="J18" s="238">
        <v>4104848</v>
      </c>
      <c r="K18" s="249"/>
      <c r="L18" s="240"/>
      <c r="M18" s="8">
        <v>3900648.79</v>
      </c>
      <c r="N18" s="241">
        <v>3944848</v>
      </c>
      <c r="O18" s="72"/>
      <c r="P18" s="100"/>
      <c r="Q18" s="9"/>
      <c r="R18" s="9"/>
      <c r="S18" s="9"/>
      <c r="T18" s="258">
        <v>46321</v>
      </c>
      <c r="U18" s="10"/>
      <c r="V18" s="23"/>
      <c r="W18" s="11"/>
      <c r="X18" s="8">
        <v>1509066.73</v>
      </c>
      <c r="Y18" s="9"/>
      <c r="Z18" s="9"/>
      <c r="AA18" s="9"/>
      <c r="AB18" s="10"/>
      <c r="AC18" s="24">
        <v>3.901071055248196E-2</v>
      </c>
      <c r="AD18" s="11">
        <v>5969.0955299503157</v>
      </c>
      <c r="AE18" s="8">
        <v>153011.71</v>
      </c>
      <c r="AF18" s="9"/>
      <c r="AG18" s="10"/>
      <c r="AH18" s="11"/>
      <c r="AI18" s="8">
        <v>1356055.02</v>
      </c>
      <c r="AJ18" s="9"/>
      <c r="AK18" s="10"/>
      <c r="AL18" s="25"/>
      <c r="AM18" s="25"/>
      <c r="AN18" s="25"/>
      <c r="AO18" s="10"/>
      <c r="AP18" s="12">
        <v>144233.32999999999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4104848</v>
      </c>
      <c r="BA18" s="15">
        <v>3944848</v>
      </c>
      <c r="BB18" s="15">
        <v>4104848</v>
      </c>
      <c r="BC18" s="15">
        <v>3944848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160000</v>
      </c>
      <c r="BJ18" s="242"/>
      <c r="BK18" s="242"/>
      <c r="BL18" s="242"/>
      <c r="BM18" s="242"/>
      <c r="BN18" s="296"/>
      <c r="BO18" s="296"/>
      <c r="BP18" s="296"/>
      <c r="BQ18" s="296"/>
      <c r="BR18" s="245"/>
      <c r="BS18" s="245"/>
      <c r="BT18" s="242"/>
      <c r="BU18" s="242"/>
      <c r="BV18" s="246" t="s">
        <v>637</v>
      </c>
      <c r="BW18" s="242">
        <v>0</v>
      </c>
      <c r="BX18" s="242">
        <v>153011.71</v>
      </c>
      <c r="BY18" s="242">
        <v>3922300</v>
      </c>
      <c r="BZ18" s="242">
        <v>153011.71</v>
      </c>
      <c r="CA18" s="242">
        <v>3922300</v>
      </c>
      <c r="CB18" s="243" t="s">
        <v>633</v>
      </c>
      <c r="CC18" s="248">
        <v>1509066.73</v>
      </c>
      <c r="CD18" s="248">
        <v>1356055.02</v>
      </c>
      <c r="CE18" s="248">
        <v>144233.32999999999</v>
      </c>
      <c r="CF18" s="248">
        <v>0</v>
      </c>
    </row>
    <row r="19" spans="1:84" x14ac:dyDescent="0.25">
      <c r="A19" s="254" t="s">
        <v>667</v>
      </c>
      <c r="B19" s="255" t="s">
        <v>668</v>
      </c>
      <c r="C19" s="255" t="s">
        <v>669</v>
      </c>
      <c r="D19" s="233"/>
      <c r="E19" s="234">
        <v>6881300</v>
      </c>
      <c r="F19" s="235">
        <v>6881300</v>
      </c>
      <c r="G19" s="256"/>
      <c r="H19" s="257"/>
      <c r="I19" s="237"/>
      <c r="J19" s="238">
        <v>6881300</v>
      </c>
      <c r="K19" s="239"/>
      <c r="L19" s="240"/>
      <c r="M19" s="8">
        <v>5811297.0300000003</v>
      </c>
      <c r="N19" s="241">
        <v>5981300</v>
      </c>
      <c r="O19" s="72"/>
      <c r="P19" s="100"/>
      <c r="Q19" s="9"/>
      <c r="R19" s="9"/>
      <c r="S19" s="9"/>
      <c r="T19" s="258">
        <v>46168</v>
      </c>
      <c r="U19" s="10"/>
      <c r="V19" s="23"/>
      <c r="W19" s="11"/>
      <c r="X19" s="8">
        <v>3415344.08</v>
      </c>
      <c r="Y19" s="9"/>
      <c r="Z19" s="9"/>
      <c r="AA19" s="9"/>
      <c r="AB19" s="10"/>
      <c r="AC19" s="24">
        <v>9.6195372878367769E-2</v>
      </c>
      <c r="AD19" s="11">
        <v>57735.673037585024</v>
      </c>
      <c r="AE19" s="8">
        <v>600191.79</v>
      </c>
      <c r="AF19" s="9"/>
      <c r="AG19" s="10"/>
      <c r="AH19" s="11"/>
      <c r="AI19" s="8">
        <v>2815152.29</v>
      </c>
      <c r="AJ19" s="9"/>
      <c r="AK19" s="10"/>
      <c r="AL19" s="25"/>
      <c r="AM19" s="25"/>
      <c r="AN19" s="25"/>
      <c r="AO19" s="10"/>
      <c r="AP19" s="12">
        <v>3954560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6881300</v>
      </c>
      <c r="BA19" s="15">
        <v>5981300</v>
      </c>
      <c r="BB19" s="15">
        <v>6881300</v>
      </c>
      <c r="BC19" s="15">
        <v>5981300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825000</v>
      </c>
      <c r="BJ19" s="242"/>
      <c r="BK19" s="242"/>
      <c r="BL19" s="242"/>
      <c r="BM19" s="242"/>
      <c r="BN19" s="296"/>
      <c r="BO19" s="296"/>
      <c r="BP19" s="296"/>
      <c r="BQ19" s="296"/>
      <c r="BR19" s="245"/>
      <c r="BS19" s="245"/>
      <c r="BT19" s="242"/>
      <c r="BU19" s="242"/>
      <c r="BV19" s="246" t="s">
        <v>637</v>
      </c>
      <c r="BW19" s="242">
        <v>0</v>
      </c>
      <c r="BX19" s="242">
        <v>600191.79</v>
      </c>
      <c r="BY19" s="242">
        <v>6239300</v>
      </c>
      <c r="BZ19" s="242">
        <v>600191.79</v>
      </c>
      <c r="CA19" s="242">
        <v>6239300</v>
      </c>
      <c r="CB19" s="243" t="s">
        <v>633</v>
      </c>
      <c r="CC19" s="248">
        <v>3415344.08</v>
      </c>
      <c r="CD19" s="248">
        <v>2815152.29</v>
      </c>
      <c r="CE19" s="248">
        <v>3954560</v>
      </c>
      <c r="CF19" s="248">
        <v>0</v>
      </c>
    </row>
    <row r="20" spans="1:84" x14ac:dyDescent="0.25">
      <c r="A20" s="254" t="s">
        <v>670</v>
      </c>
      <c r="B20" s="255" t="s">
        <v>671</v>
      </c>
      <c r="C20" s="255" t="s">
        <v>672</v>
      </c>
      <c r="D20" s="233"/>
      <c r="E20" s="234">
        <v>1298330</v>
      </c>
      <c r="F20" s="235">
        <v>1298330</v>
      </c>
      <c r="G20" s="256"/>
      <c r="H20" s="257"/>
      <c r="I20" s="237"/>
      <c r="J20" s="238">
        <v>1298330</v>
      </c>
      <c r="K20" s="239"/>
      <c r="L20" s="240"/>
      <c r="M20" s="8">
        <v>1067832.49</v>
      </c>
      <c r="N20" s="241">
        <v>913330</v>
      </c>
      <c r="O20" s="72"/>
      <c r="P20" s="100"/>
      <c r="Q20" s="9"/>
      <c r="R20" s="9"/>
      <c r="S20" s="9"/>
      <c r="T20" s="258">
        <v>46142</v>
      </c>
      <c r="U20" s="10"/>
      <c r="V20" s="23"/>
      <c r="W20" s="11"/>
      <c r="X20" s="8">
        <v>775780.75</v>
      </c>
      <c r="Y20" s="9"/>
      <c r="Z20" s="9"/>
      <c r="AA20" s="9"/>
      <c r="AB20" s="10"/>
      <c r="AC20" s="24">
        <v>5.3256153889149539E-2</v>
      </c>
      <c r="AD20" s="11">
        <v>3349.0004558422329</v>
      </c>
      <c r="AE20" s="8">
        <v>62884.76</v>
      </c>
      <c r="AF20" s="9"/>
      <c r="AG20" s="10"/>
      <c r="AH20" s="11"/>
      <c r="AI20" s="8">
        <v>712895.99</v>
      </c>
      <c r="AJ20" s="9"/>
      <c r="AK20" s="10"/>
      <c r="AL20" s="25"/>
      <c r="AM20" s="25"/>
      <c r="AN20" s="25"/>
      <c r="AO20" s="10"/>
      <c r="AP20" s="12">
        <v>685017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1298330</v>
      </c>
      <c r="BA20" s="15">
        <v>913330</v>
      </c>
      <c r="BB20" s="15">
        <v>1298330</v>
      </c>
      <c r="BC20" s="15">
        <v>913330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385000</v>
      </c>
      <c r="BJ20" s="242"/>
      <c r="BK20" s="242"/>
      <c r="BL20" s="242"/>
      <c r="BM20" s="242"/>
      <c r="BN20" s="296"/>
      <c r="BO20" s="296"/>
      <c r="BP20" s="296"/>
      <c r="BQ20" s="296"/>
      <c r="BR20" s="245"/>
      <c r="BS20" s="245"/>
      <c r="BT20" s="242"/>
      <c r="BU20" s="242"/>
      <c r="BV20" s="246" t="s">
        <v>637</v>
      </c>
      <c r="BW20" s="242">
        <v>0</v>
      </c>
      <c r="BX20" s="242">
        <v>62884.76</v>
      </c>
      <c r="BY20" s="242">
        <v>1180798</v>
      </c>
      <c r="BZ20" s="242">
        <v>62884.76</v>
      </c>
      <c r="CA20" s="242">
        <v>1180798</v>
      </c>
      <c r="CB20" s="243" t="s">
        <v>633</v>
      </c>
      <c r="CC20" s="248">
        <v>775780.75</v>
      </c>
      <c r="CD20" s="248">
        <v>712895.99</v>
      </c>
      <c r="CE20" s="248">
        <v>685017</v>
      </c>
      <c r="CF20" s="248">
        <v>0</v>
      </c>
    </row>
    <row r="21" spans="1:84" x14ac:dyDescent="0.25">
      <c r="A21" s="254" t="s">
        <v>673</v>
      </c>
      <c r="B21" s="255" t="s">
        <v>674</v>
      </c>
      <c r="C21" s="255" t="s">
        <v>641</v>
      </c>
      <c r="D21" s="233"/>
      <c r="E21" s="234">
        <v>1233380</v>
      </c>
      <c r="F21" s="235">
        <v>1198273.02</v>
      </c>
      <c r="G21" s="256"/>
      <c r="H21" s="257"/>
      <c r="I21" s="237"/>
      <c r="J21" s="238">
        <v>1230131</v>
      </c>
      <c r="K21" s="239"/>
      <c r="L21" s="240"/>
      <c r="M21" s="8">
        <v>1077411.67</v>
      </c>
      <c r="N21" s="241">
        <v>1080131</v>
      </c>
      <c r="O21" s="71"/>
      <c r="P21" s="100"/>
      <c r="Q21" s="9"/>
      <c r="R21" s="9"/>
      <c r="S21" s="9"/>
      <c r="T21" s="258">
        <v>46168</v>
      </c>
      <c r="U21" s="10"/>
      <c r="V21" s="23"/>
      <c r="W21" s="11"/>
      <c r="X21" s="8">
        <v>923220.5</v>
      </c>
      <c r="Y21" s="9"/>
      <c r="Z21" s="9"/>
      <c r="AA21" s="9"/>
      <c r="AB21" s="10"/>
      <c r="AC21" s="24">
        <v>4.7434536234153522E-3</v>
      </c>
      <c r="AD21" s="11">
        <v>26.150944433106229</v>
      </c>
      <c r="AE21" s="8">
        <v>5513.06</v>
      </c>
      <c r="AF21" s="9"/>
      <c r="AG21" s="10"/>
      <c r="AH21" s="11"/>
      <c r="AI21" s="8">
        <v>917707.44</v>
      </c>
      <c r="AJ21" s="9"/>
      <c r="AK21" s="10"/>
      <c r="AL21" s="25"/>
      <c r="AM21" s="25"/>
      <c r="AN21" s="25"/>
      <c r="AO21" s="10"/>
      <c r="AP21" s="12">
        <v>1160831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1230131</v>
      </c>
      <c r="BA21" s="15">
        <v>1080131</v>
      </c>
      <c r="BB21" s="15">
        <v>1230131</v>
      </c>
      <c r="BC21" s="15">
        <v>1080131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62974</v>
      </c>
      <c r="BJ21" s="242"/>
      <c r="BK21" s="242"/>
      <c r="BL21" s="242"/>
      <c r="BM21" s="242"/>
      <c r="BN21" s="296"/>
      <c r="BO21" s="296"/>
      <c r="BP21" s="296"/>
      <c r="BQ21" s="296"/>
      <c r="BR21" s="245"/>
      <c r="BS21" s="245"/>
      <c r="BT21" s="242"/>
      <c r="BU21" s="242"/>
      <c r="BV21" s="246" t="s">
        <v>637</v>
      </c>
      <c r="BW21" s="242">
        <v>0</v>
      </c>
      <c r="BX21" s="242">
        <v>5513.06</v>
      </c>
      <c r="BY21" s="242">
        <v>1162246</v>
      </c>
      <c r="BZ21" s="242">
        <v>5513.06</v>
      </c>
      <c r="CA21" s="242">
        <v>1162246</v>
      </c>
      <c r="CB21" s="243" t="s">
        <v>633</v>
      </c>
      <c r="CC21" s="248">
        <v>923220.5</v>
      </c>
      <c r="CD21" s="248">
        <v>917707.44</v>
      </c>
      <c r="CE21" s="248">
        <v>1160831</v>
      </c>
      <c r="CF21" s="248">
        <v>0</v>
      </c>
    </row>
    <row r="22" spans="1:84" x14ac:dyDescent="0.25">
      <c r="A22" s="254" t="s">
        <v>675</v>
      </c>
      <c r="B22" s="255" t="s">
        <v>676</v>
      </c>
      <c r="C22" s="255" t="s">
        <v>641</v>
      </c>
      <c r="D22" s="233"/>
      <c r="E22" s="234">
        <v>30413570</v>
      </c>
      <c r="F22" s="235">
        <v>30413570</v>
      </c>
      <c r="G22" s="256"/>
      <c r="H22" s="257"/>
      <c r="I22" s="237"/>
      <c r="J22" s="238">
        <v>28550624.699999999</v>
      </c>
      <c r="K22" s="239"/>
      <c r="L22" s="240"/>
      <c r="M22" s="8">
        <v>28038021.100000001</v>
      </c>
      <c r="N22" s="241">
        <v>26179781.699999999</v>
      </c>
      <c r="O22" s="71"/>
      <c r="P22" s="100"/>
      <c r="Q22" s="9"/>
      <c r="R22" s="9"/>
      <c r="S22" s="9"/>
      <c r="T22" s="258">
        <v>46478</v>
      </c>
      <c r="U22" s="10"/>
      <c r="V22" s="23"/>
      <c r="W22" s="11"/>
      <c r="X22" s="8">
        <v>2787466.66</v>
      </c>
      <c r="Y22" s="9"/>
      <c r="Z22" s="9"/>
      <c r="AA22" s="9"/>
      <c r="AB22" s="10"/>
      <c r="AC22" s="24">
        <v>4.4305637112708135E-5</v>
      </c>
      <c r="AD22" s="11">
        <v>5.5047538830684174E-2</v>
      </c>
      <c r="AE22" s="8">
        <v>1242.45</v>
      </c>
      <c r="AF22" s="9"/>
      <c r="AG22" s="10"/>
      <c r="AH22" s="11"/>
      <c r="AI22" s="8">
        <v>2786224.21</v>
      </c>
      <c r="AJ22" s="9"/>
      <c r="AK22" s="10"/>
      <c r="AL22" s="25"/>
      <c r="AM22" s="25"/>
      <c r="AN22" s="25"/>
      <c r="AO22" s="10"/>
      <c r="AP22" s="12">
        <v>2927422.95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28550624.699999999</v>
      </c>
      <c r="BA22" s="15">
        <v>26179781.699999999</v>
      </c>
      <c r="BB22" s="15">
        <v>28550624.699999999</v>
      </c>
      <c r="BC22" s="15">
        <v>26179781.699999999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2370843</v>
      </c>
      <c r="BJ22" s="242"/>
      <c r="BK22" s="242"/>
      <c r="BL22" s="242"/>
      <c r="BM22" s="242"/>
      <c r="BN22" s="296"/>
      <c r="BO22" s="296"/>
      <c r="BP22" s="296"/>
      <c r="BQ22" s="296"/>
      <c r="BR22" s="245"/>
      <c r="BS22" s="245"/>
      <c r="BT22" s="242"/>
      <c r="BU22" s="242"/>
      <c r="BV22" s="246" t="s">
        <v>637</v>
      </c>
      <c r="BW22" s="242">
        <v>0</v>
      </c>
      <c r="BX22" s="242">
        <v>1242.45</v>
      </c>
      <c r="BY22" s="242">
        <v>28042707</v>
      </c>
      <c r="BZ22" s="242">
        <v>1242.45</v>
      </c>
      <c r="CA22" s="242">
        <v>28042707</v>
      </c>
      <c r="CB22" s="243" t="s">
        <v>633</v>
      </c>
      <c r="CC22" s="248">
        <v>2787466.66</v>
      </c>
      <c r="CD22" s="248">
        <v>2786224.21</v>
      </c>
      <c r="CE22" s="248">
        <v>2927422.95</v>
      </c>
      <c r="CF22" s="248">
        <v>0</v>
      </c>
    </row>
    <row r="23" spans="1:84" x14ac:dyDescent="0.25">
      <c r="A23" s="254" t="s">
        <v>677</v>
      </c>
      <c r="B23" s="255" t="s">
        <v>678</v>
      </c>
      <c r="C23" s="255" t="s">
        <v>641</v>
      </c>
      <c r="D23" s="233"/>
      <c r="E23" s="234">
        <v>1524766</v>
      </c>
      <c r="F23" s="235">
        <v>1524766</v>
      </c>
      <c r="G23" s="256"/>
      <c r="H23" s="257"/>
      <c r="I23" s="237"/>
      <c r="J23" s="238">
        <v>1524766</v>
      </c>
      <c r="K23" s="239"/>
      <c r="L23" s="240"/>
      <c r="M23" s="8">
        <v>1366049.13</v>
      </c>
      <c r="N23" s="241">
        <v>1393326</v>
      </c>
      <c r="O23" s="71"/>
      <c r="P23" s="100"/>
      <c r="Q23" s="9"/>
      <c r="R23" s="9"/>
      <c r="S23" s="9"/>
      <c r="T23" s="258">
        <v>46172</v>
      </c>
      <c r="U23" s="10"/>
      <c r="V23" s="23"/>
      <c r="W23" s="11"/>
      <c r="X23" s="8">
        <v>50303.97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50303.97</v>
      </c>
      <c r="AJ23" s="9"/>
      <c r="AK23" s="10"/>
      <c r="AL23" s="25"/>
      <c r="AM23" s="25"/>
      <c r="AN23" s="25"/>
      <c r="AO23" s="10"/>
      <c r="AP23" s="12">
        <v>0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1524766</v>
      </c>
      <c r="BA23" s="15">
        <v>1393326</v>
      </c>
      <c r="BB23" s="15">
        <v>1524766</v>
      </c>
      <c r="BC23" s="15">
        <v>1393326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131440</v>
      </c>
      <c r="BJ23" s="242"/>
      <c r="BK23" s="242"/>
      <c r="BL23" s="242"/>
      <c r="BM23" s="242"/>
      <c r="BN23" s="296"/>
      <c r="BO23" s="296"/>
      <c r="BP23" s="296"/>
      <c r="BQ23" s="296"/>
      <c r="BR23" s="245"/>
      <c r="BS23" s="245"/>
      <c r="BT23" s="242"/>
      <c r="BU23" s="242"/>
      <c r="BV23" s="246" t="s">
        <v>637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50303.97</v>
      </c>
      <c r="CD23" s="248">
        <v>50303.97</v>
      </c>
      <c r="CE23" s="248">
        <v>0</v>
      </c>
      <c r="CF23" s="248">
        <v>0</v>
      </c>
    </row>
    <row r="24" spans="1:84" x14ac:dyDescent="0.25">
      <c r="A24" s="254" t="s">
        <v>679</v>
      </c>
      <c r="B24" s="255" t="s">
        <v>680</v>
      </c>
      <c r="C24" s="255" t="s">
        <v>641</v>
      </c>
      <c r="D24" s="233"/>
      <c r="E24" s="234">
        <v>299780</v>
      </c>
      <c r="F24" s="235">
        <v>299780</v>
      </c>
      <c r="G24" s="256"/>
      <c r="H24" s="257"/>
      <c r="I24" s="237"/>
      <c r="J24" s="238">
        <v>299780</v>
      </c>
      <c r="K24" s="239"/>
      <c r="L24" s="240"/>
      <c r="M24" s="8">
        <v>306248.46999999997</v>
      </c>
      <c r="N24" s="241">
        <v>314780</v>
      </c>
      <c r="O24" s="71"/>
      <c r="P24" s="100"/>
      <c r="Q24" s="9"/>
      <c r="R24" s="9"/>
      <c r="S24" s="9"/>
      <c r="T24" s="258">
        <v>46081</v>
      </c>
      <c r="U24" s="10"/>
      <c r="V24" s="23"/>
      <c r="W24" s="11"/>
      <c r="X24" s="8">
        <v>311891.84999999998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311891.84999999998</v>
      </c>
      <c r="AJ24" s="9"/>
      <c r="AK24" s="10"/>
      <c r="AL24" s="25"/>
      <c r="AM24" s="25"/>
      <c r="AN24" s="25"/>
      <c r="AO24" s="10"/>
      <c r="AP24" s="12">
        <v>291620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299780</v>
      </c>
      <c r="BA24" s="15">
        <v>314780</v>
      </c>
      <c r="BB24" s="15">
        <v>299780</v>
      </c>
      <c r="BC24" s="15">
        <v>314780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-30000</v>
      </c>
      <c r="BJ24" s="242"/>
      <c r="BK24" s="242"/>
      <c r="BL24" s="242"/>
      <c r="BM24" s="242"/>
      <c r="BN24" s="296"/>
      <c r="BO24" s="296"/>
      <c r="BP24" s="296"/>
      <c r="BQ24" s="296"/>
      <c r="BR24" s="245"/>
      <c r="BS24" s="245"/>
      <c r="BT24" s="242"/>
      <c r="BU24" s="242"/>
      <c r="BV24" s="246" t="s">
        <v>637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311891.84999999998</v>
      </c>
      <c r="CD24" s="248">
        <v>311891.84999999998</v>
      </c>
      <c r="CE24" s="248">
        <v>291620</v>
      </c>
      <c r="CF24" s="248">
        <v>0</v>
      </c>
    </row>
    <row r="25" spans="1:84" x14ac:dyDescent="0.25">
      <c r="A25" s="254" t="s">
        <v>681</v>
      </c>
      <c r="B25" s="255" t="s">
        <v>682</v>
      </c>
      <c r="C25" s="255" t="s">
        <v>683</v>
      </c>
      <c r="D25" s="233"/>
      <c r="E25" s="234">
        <v>0</v>
      </c>
      <c r="F25" s="235">
        <v>0</v>
      </c>
      <c r="G25" s="256"/>
      <c r="H25" s="257"/>
      <c r="I25" s="237"/>
      <c r="J25" s="238">
        <v>532604.56999999995</v>
      </c>
      <c r="K25" s="249"/>
      <c r="L25" s="240"/>
      <c r="M25" s="8">
        <v>512057.34</v>
      </c>
      <c r="N25" s="241">
        <v>512057.34</v>
      </c>
      <c r="O25" s="71"/>
      <c r="P25" s="100"/>
      <c r="Q25" s="9"/>
      <c r="R25" s="9"/>
      <c r="S25" s="9"/>
      <c r="T25" s="258">
        <v>46053</v>
      </c>
      <c r="U25" s="10"/>
      <c r="V25" s="23"/>
      <c r="W25" s="11"/>
      <c r="X25" s="8">
        <v>512057.34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512057.34</v>
      </c>
      <c r="AJ25" s="9"/>
      <c r="AK25" s="10"/>
      <c r="AL25" s="25"/>
      <c r="AM25" s="25"/>
      <c r="AN25" s="25"/>
      <c r="AO25" s="10"/>
      <c r="AP25" s="12">
        <v>532604.56999999995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532604.56999999995</v>
      </c>
      <c r="BA25" s="15">
        <v>512057.34</v>
      </c>
      <c r="BB25" s="15">
        <v>532604.56999999995</v>
      </c>
      <c r="BC25" s="15">
        <v>512057.34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16000</v>
      </c>
      <c r="BJ25" s="242"/>
      <c r="BK25" s="242"/>
      <c r="BL25" s="242"/>
      <c r="BM25" s="242"/>
      <c r="BN25" s="296"/>
      <c r="BO25" s="296"/>
      <c r="BP25" s="296"/>
      <c r="BQ25" s="296"/>
      <c r="BR25" s="245"/>
      <c r="BS25" s="245"/>
      <c r="BT25" s="242"/>
      <c r="BU25" s="242"/>
      <c r="BV25" s="246" t="s">
        <v>637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512057.34</v>
      </c>
      <c r="CD25" s="248">
        <v>512057.34</v>
      </c>
      <c r="CE25" s="248">
        <v>532604.56999999995</v>
      </c>
      <c r="CF25" s="248">
        <v>0</v>
      </c>
    </row>
    <row r="26" spans="1:84" x14ac:dyDescent="0.25">
      <c r="A26" s="254" t="s">
        <v>684</v>
      </c>
      <c r="B26" s="255" t="s">
        <v>685</v>
      </c>
      <c r="C26" s="255" t="s">
        <v>672</v>
      </c>
      <c r="D26" s="233"/>
      <c r="E26" s="234">
        <v>2062405.32</v>
      </c>
      <c r="F26" s="235">
        <v>2062405.32</v>
      </c>
      <c r="G26" s="256"/>
      <c r="H26" s="257"/>
      <c r="I26" s="237"/>
      <c r="J26" s="238">
        <v>1795652.66</v>
      </c>
      <c r="K26" s="249"/>
      <c r="L26" s="240"/>
      <c r="M26" s="8">
        <v>1707350.4</v>
      </c>
      <c r="N26" s="241">
        <v>1693652.66</v>
      </c>
      <c r="O26" s="71"/>
      <c r="P26" s="100"/>
      <c r="Q26" s="9"/>
      <c r="R26" s="9"/>
      <c r="S26" s="9"/>
      <c r="T26" s="258">
        <v>46079</v>
      </c>
      <c r="U26" s="10"/>
      <c r="V26" s="23"/>
      <c r="W26" s="11"/>
      <c r="X26" s="8">
        <v>1349601.92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1349601.92</v>
      </c>
      <c r="AJ26" s="9"/>
      <c r="AK26" s="10"/>
      <c r="AL26" s="25"/>
      <c r="AM26" s="25"/>
      <c r="AN26" s="25"/>
      <c r="AO26" s="10"/>
      <c r="AP26" s="12">
        <v>1374448.17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1795652.66</v>
      </c>
      <c r="BA26" s="15">
        <v>1693652.66</v>
      </c>
      <c r="BB26" s="15">
        <v>1795652.66</v>
      </c>
      <c r="BC26" s="15">
        <v>1693652.66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140000</v>
      </c>
      <c r="BJ26" s="242"/>
      <c r="BK26" s="242"/>
      <c r="BL26" s="242"/>
      <c r="BM26" s="242"/>
      <c r="BN26" s="296"/>
      <c r="BO26" s="296"/>
      <c r="BP26" s="296"/>
      <c r="BQ26" s="296"/>
      <c r="BR26" s="245"/>
      <c r="BS26" s="245"/>
      <c r="BT26" s="242"/>
      <c r="BU26" s="242"/>
      <c r="BV26" s="246" t="s">
        <v>637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1349601.92</v>
      </c>
      <c r="CD26" s="248">
        <v>1349601.92</v>
      </c>
      <c r="CE26" s="248">
        <v>1374448.17</v>
      </c>
      <c r="CF26" s="248">
        <v>0</v>
      </c>
    </row>
    <row r="27" spans="1:84" x14ac:dyDescent="0.25">
      <c r="A27" s="254" t="s">
        <v>686</v>
      </c>
      <c r="B27" s="255" t="s">
        <v>687</v>
      </c>
      <c r="C27" s="255" t="s">
        <v>688</v>
      </c>
      <c r="D27" s="233"/>
      <c r="E27" s="234">
        <v>951469</v>
      </c>
      <c r="F27" s="235">
        <v>951469</v>
      </c>
      <c r="G27" s="256"/>
      <c r="H27" s="257"/>
      <c r="I27" s="237"/>
      <c r="J27" s="238">
        <v>157746.09</v>
      </c>
      <c r="K27" s="239"/>
      <c r="L27" s="240"/>
      <c r="M27" s="8">
        <v>157746.09</v>
      </c>
      <c r="N27" s="241">
        <v>157746.09</v>
      </c>
      <c r="O27" s="71"/>
      <c r="P27" s="100"/>
      <c r="Q27" s="9"/>
      <c r="R27" s="9"/>
      <c r="S27" s="9"/>
      <c r="T27" s="258">
        <v>46138</v>
      </c>
      <c r="U27" s="10"/>
      <c r="V27" s="23"/>
      <c r="W27" s="11"/>
      <c r="X27" s="8">
        <v>157746.09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157746.09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157746.09</v>
      </c>
      <c r="BA27" s="15">
        <v>157746.09</v>
      </c>
      <c r="BB27" s="15">
        <v>157746.09</v>
      </c>
      <c r="BC27" s="15">
        <v>157746.09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9546</v>
      </c>
      <c r="BJ27" s="242"/>
      <c r="BK27" s="242"/>
      <c r="BL27" s="242"/>
      <c r="BM27" s="242"/>
      <c r="BN27" s="296"/>
      <c r="BO27" s="296"/>
      <c r="BP27" s="296"/>
      <c r="BQ27" s="296"/>
      <c r="BR27" s="245"/>
      <c r="BS27" s="245"/>
      <c r="BT27" s="242"/>
      <c r="BU27" s="242"/>
      <c r="BV27" s="246" t="s">
        <v>637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157746.09</v>
      </c>
      <c r="CD27" s="248">
        <v>157746.09</v>
      </c>
      <c r="CE27" s="248">
        <v>0</v>
      </c>
      <c r="CF27" s="248">
        <v>0</v>
      </c>
    </row>
    <row r="28" spans="1:84" x14ac:dyDescent="0.25">
      <c r="A28" s="254" t="s">
        <v>689</v>
      </c>
      <c r="B28" s="255" t="s">
        <v>690</v>
      </c>
      <c r="C28" s="255" t="s">
        <v>683</v>
      </c>
      <c r="D28" s="233"/>
      <c r="E28" s="234">
        <v>3690645</v>
      </c>
      <c r="F28" s="235">
        <v>3690645</v>
      </c>
      <c r="G28" s="256"/>
      <c r="H28" s="257"/>
      <c r="I28" s="237"/>
      <c r="J28" s="238">
        <v>3690645</v>
      </c>
      <c r="K28" s="239"/>
      <c r="L28" s="240"/>
      <c r="M28" s="8">
        <v>3171351.44</v>
      </c>
      <c r="N28" s="241">
        <v>3390645</v>
      </c>
      <c r="O28" s="239"/>
      <c r="P28" s="240"/>
      <c r="Q28" s="9"/>
      <c r="R28" s="9"/>
      <c r="S28" s="9"/>
      <c r="T28" s="258">
        <v>46113</v>
      </c>
      <c r="U28" s="10"/>
      <c r="V28" s="23"/>
      <c r="W28" s="11"/>
      <c r="X28" s="8">
        <v>1035065.41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1035065.41</v>
      </c>
      <c r="AJ28" s="9"/>
      <c r="AK28" s="10"/>
      <c r="AL28" s="25"/>
      <c r="AM28" s="25"/>
      <c r="AN28" s="25"/>
      <c r="AO28" s="10"/>
      <c r="AP28" s="12">
        <v>1033150.21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3690645</v>
      </c>
      <c r="BA28" s="15">
        <v>3390645</v>
      </c>
      <c r="BB28" s="15">
        <v>3690645</v>
      </c>
      <c r="BC28" s="15">
        <v>3390645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300000</v>
      </c>
      <c r="BJ28" s="242"/>
      <c r="BK28" s="242"/>
      <c r="BL28" s="242"/>
      <c r="BM28" s="242"/>
      <c r="BN28" s="296"/>
      <c r="BO28" s="296"/>
      <c r="BP28" s="296"/>
      <c r="BQ28" s="296"/>
      <c r="BR28" s="245"/>
      <c r="BS28" s="245"/>
      <c r="BT28" s="242"/>
      <c r="BU28" s="242"/>
      <c r="BV28" s="246" t="s">
        <v>637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1035065.41</v>
      </c>
      <c r="CD28" s="248">
        <v>1035065.41</v>
      </c>
      <c r="CE28" s="248">
        <v>1033150.21</v>
      </c>
      <c r="CF28" s="248">
        <v>0</v>
      </c>
    </row>
    <row r="29" spans="1:84" x14ac:dyDescent="0.25">
      <c r="A29" s="254" t="s">
        <v>691</v>
      </c>
      <c r="B29" s="255" t="s">
        <v>692</v>
      </c>
      <c r="C29" s="255" t="s">
        <v>672</v>
      </c>
      <c r="D29" s="233"/>
      <c r="E29" s="234">
        <v>381600</v>
      </c>
      <c r="F29" s="235">
        <v>385826.34</v>
      </c>
      <c r="G29" s="256"/>
      <c r="H29" s="257"/>
      <c r="I29" s="237"/>
      <c r="J29" s="238">
        <v>381600</v>
      </c>
      <c r="K29" s="239"/>
      <c r="L29" s="240"/>
      <c r="M29" s="8">
        <v>325958.40999999997</v>
      </c>
      <c r="N29" s="241">
        <v>338101</v>
      </c>
      <c r="O29" s="71"/>
      <c r="P29" s="100"/>
      <c r="Q29" s="9"/>
      <c r="R29" s="9"/>
      <c r="S29" s="9"/>
      <c r="T29" s="258">
        <v>46079</v>
      </c>
      <c r="U29" s="10"/>
      <c r="V29" s="23"/>
      <c r="W29" s="11"/>
      <c r="X29" s="8">
        <v>129004.89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129004.89</v>
      </c>
      <c r="AJ29" s="9"/>
      <c r="AK29" s="10"/>
      <c r="AL29" s="25"/>
      <c r="AM29" s="25"/>
      <c r="AN29" s="25"/>
      <c r="AO29" s="10"/>
      <c r="AP29" s="12">
        <v>140100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381600</v>
      </c>
      <c r="BA29" s="15">
        <v>338101</v>
      </c>
      <c r="BB29" s="15">
        <v>381600</v>
      </c>
      <c r="BC29" s="15">
        <v>338101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43499</v>
      </c>
      <c r="BJ29" s="242"/>
      <c r="BK29" s="242"/>
      <c r="BL29" s="242"/>
      <c r="BM29" s="242"/>
      <c r="BN29" s="296"/>
      <c r="BO29" s="296"/>
      <c r="BP29" s="296"/>
      <c r="BQ29" s="296"/>
      <c r="BR29" s="245"/>
      <c r="BS29" s="245"/>
      <c r="BT29" s="242"/>
      <c r="BU29" s="242"/>
      <c r="BV29" s="246" t="s">
        <v>637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129004.89</v>
      </c>
      <c r="CD29" s="248">
        <v>129004.89</v>
      </c>
      <c r="CE29" s="248">
        <v>140100</v>
      </c>
      <c r="CF29" s="248">
        <v>0</v>
      </c>
    </row>
    <row r="30" spans="1:84" x14ac:dyDescent="0.25">
      <c r="A30" s="254" t="s">
        <v>693</v>
      </c>
      <c r="B30" s="255" t="s">
        <v>694</v>
      </c>
      <c r="C30" s="255" t="s">
        <v>683</v>
      </c>
      <c r="D30" s="233"/>
      <c r="E30" s="234">
        <v>3720000</v>
      </c>
      <c r="F30" s="235">
        <v>3720000</v>
      </c>
      <c r="G30" s="256"/>
      <c r="H30" s="257"/>
      <c r="I30" s="237"/>
      <c r="J30" s="238">
        <v>3720000</v>
      </c>
      <c r="K30" s="239"/>
      <c r="L30" s="240"/>
      <c r="M30" s="8">
        <v>3586216.64</v>
      </c>
      <c r="N30" s="241">
        <v>3585392</v>
      </c>
      <c r="O30" s="71"/>
      <c r="P30" s="100"/>
      <c r="Q30" s="9"/>
      <c r="R30" s="9"/>
      <c r="S30" s="9"/>
      <c r="T30" s="258">
        <v>46080</v>
      </c>
      <c r="U30" s="10"/>
      <c r="V30" s="23"/>
      <c r="W30" s="11"/>
      <c r="X30" s="8">
        <v>1939024.63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1939024.63</v>
      </c>
      <c r="AJ30" s="9"/>
      <c r="AK30" s="10"/>
      <c r="AL30" s="25"/>
      <c r="AM30" s="25"/>
      <c r="AN30" s="25"/>
      <c r="AO30" s="10"/>
      <c r="AP30" s="12">
        <v>1746890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3720000</v>
      </c>
      <c r="BA30" s="15">
        <v>3585392</v>
      </c>
      <c r="BB30" s="15">
        <v>3720000</v>
      </c>
      <c r="BC30" s="15">
        <v>3585392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134608</v>
      </c>
      <c r="BJ30" s="242"/>
      <c r="BK30" s="242"/>
      <c r="BL30" s="242"/>
      <c r="BM30" s="242"/>
      <c r="BN30" s="296"/>
      <c r="BO30" s="296"/>
      <c r="BP30" s="296"/>
      <c r="BQ30" s="296"/>
      <c r="BR30" s="245"/>
      <c r="BS30" s="245"/>
      <c r="BT30" s="242"/>
      <c r="BU30" s="242"/>
      <c r="BV30" s="246" t="s">
        <v>637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1939024.63</v>
      </c>
      <c r="CD30" s="248">
        <v>1939024.63</v>
      </c>
      <c r="CE30" s="248">
        <v>1746890</v>
      </c>
      <c r="CF30" s="248">
        <v>0</v>
      </c>
    </row>
    <row r="31" spans="1:84" x14ac:dyDescent="0.25">
      <c r="A31" s="254" t="s">
        <v>695</v>
      </c>
      <c r="B31" s="255" t="s">
        <v>696</v>
      </c>
      <c r="C31" s="255" t="s">
        <v>652</v>
      </c>
      <c r="D31" s="233"/>
      <c r="E31" s="234">
        <v>942000</v>
      </c>
      <c r="F31" s="235">
        <v>942000</v>
      </c>
      <c r="G31" s="256"/>
      <c r="H31" s="257"/>
      <c r="I31" s="237"/>
      <c r="J31" s="238">
        <v>942000</v>
      </c>
      <c r="K31" s="239"/>
      <c r="L31" s="240"/>
      <c r="M31" s="8">
        <v>794390.31</v>
      </c>
      <c r="N31" s="241">
        <v>812000</v>
      </c>
      <c r="O31" s="71"/>
      <c r="P31" s="100"/>
      <c r="Q31" s="9"/>
      <c r="R31" s="9"/>
      <c r="S31" s="9"/>
      <c r="T31" s="258">
        <v>46107</v>
      </c>
      <c r="U31" s="10"/>
      <c r="V31" s="23"/>
      <c r="W31" s="11"/>
      <c r="X31" s="8">
        <v>577796.16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577796.16</v>
      </c>
      <c r="AJ31" s="9"/>
      <c r="AK31" s="10"/>
      <c r="AL31" s="25"/>
      <c r="AM31" s="25"/>
      <c r="AN31" s="25"/>
      <c r="AO31" s="10"/>
      <c r="AP31" s="12">
        <v>746125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942000</v>
      </c>
      <c r="BA31" s="15">
        <v>812000</v>
      </c>
      <c r="BB31" s="15">
        <v>942000</v>
      </c>
      <c r="BC31" s="15">
        <v>812000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120000</v>
      </c>
      <c r="BJ31" s="242"/>
      <c r="BK31" s="242"/>
      <c r="BL31" s="242"/>
      <c r="BM31" s="242"/>
      <c r="BN31" s="296"/>
      <c r="BO31" s="296"/>
      <c r="BP31" s="296"/>
      <c r="BQ31" s="296"/>
      <c r="BR31" s="245"/>
      <c r="BS31" s="245"/>
      <c r="BT31" s="242"/>
      <c r="BU31" s="242"/>
      <c r="BV31" s="246" t="s">
        <v>637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577796.16</v>
      </c>
      <c r="CD31" s="248">
        <v>577796.16</v>
      </c>
      <c r="CE31" s="248">
        <v>746125</v>
      </c>
      <c r="CF31" s="248">
        <v>0</v>
      </c>
    </row>
    <row r="32" spans="1:84" x14ac:dyDescent="0.25">
      <c r="A32" s="254" t="s">
        <v>697</v>
      </c>
      <c r="B32" s="255" t="s">
        <v>698</v>
      </c>
      <c r="C32" s="255" t="s">
        <v>652</v>
      </c>
      <c r="D32" s="233"/>
      <c r="E32" s="234">
        <v>0</v>
      </c>
      <c r="F32" s="235">
        <v>0</v>
      </c>
      <c r="G32" s="256"/>
      <c r="H32" s="257"/>
      <c r="I32" s="237"/>
      <c r="J32" s="238">
        <v>1120.6500000000001</v>
      </c>
      <c r="K32" s="239"/>
      <c r="L32" s="240"/>
      <c r="M32" s="8">
        <v>1120.6500000000001</v>
      </c>
      <c r="N32" s="241">
        <v>1120.6500000000001</v>
      </c>
      <c r="O32" s="71"/>
      <c r="P32" s="100"/>
      <c r="Q32" s="9"/>
      <c r="R32" s="9"/>
      <c r="S32" s="9"/>
      <c r="T32" s="258">
        <v>46023</v>
      </c>
      <c r="U32" s="10"/>
      <c r="V32" s="23"/>
      <c r="W32" s="11"/>
      <c r="X32" s="8">
        <v>1120.6500000000001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1120.6500000000001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1120.6500000000001</v>
      </c>
      <c r="BA32" s="15">
        <v>1120.6500000000001</v>
      </c>
      <c r="BB32" s="15">
        <v>1120.6500000000001</v>
      </c>
      <c r="BC32" s="15">
        <v>1120.6500000000001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0</v>
      </c>
      <c r="BJ32" s="242"/>
      <c r="BK32" s="242"/>
      <c r="BL32" s="242"/>
      <c r="BM32" s="242"/>
      <c r="BN32" s="296"/>
      <c r="BO32" s="296"/>
      <c r="BP32" s="296"/>
      <c r="BQ32" s="296"/>
      <c r="BR32" s="245"/>
      <c r="BS32" s="245"/>
      <c r="BT32" s="242"/>
      <c r="BU32" s="242"/>
      <c r="BV32" s="246" t="s">
        <v>637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1120.6500000000001</v>
      </c>
      <c r="CD32" s="248">
        <v>1120.6500000000001</v>
      </c>
      <c r="CE32" s="248">
        <v>0</v>
      </c>
      <c r="CF32" s="248">
        <v>0</v>
      </c>
    </row>
    <row r="33" spans="1:84" x14ac:dyDescent="0.25">
      <c r="A33" s="254" t="s">
        <v>699</v>
      </c>
      <c r="B33" s="255" t="s">
        <v>700</v>
      </c>
      <c r="C33" s="255" t="s">
        <v>641</v>
      </c>
      <c r="D33" s="233"/>
      <c r="E33" s="234">
        <v>3777777</v>
      </c>
      <c r="F33" s="235">
        <v>3777777</v>
      </c>
      <c r="G33" s="256"/>
      <c r="H33" s="257"/>
      <c r="I33" s="237"/>
      <c r="J33" s="238">
        <v>3777777</v>
      </c>
      <c r="K33" s="239"/>
      <c r="L33" s="240"/>
      <c r="M33" s="8">
        <v>3536389.34</v>
      </c>
      <c r="N33" s="241">
        <v>3537185</v>
      </c>
      <c r="O33" s="71"/>
      <c r="P33" s="100"/>
      <c r="Q33" s="9"/>
      <c r="R33" s="9"/>
      <c r="S33" s="9"/>
      <c r="T33" s="258">
        <v>46234</v>
      </c>
      <c r="U33" s="10"/>
      <c r="V33" s="23"/>
      <c r="W33" s="11"/>
      <c r="X33" s="8">
        <v>41652.43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41652.43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3777777</v>
      </c>
      <c r="BA33" s="15">
        <v>3537185</v>
      </c>
      <c r="BB33" s="15">
        <v>3777777</v>
      </c>
      <c r="BC33" s="15">
        <v>3537185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0</v>
      </c>
      <c r="BJ33" s="242"/>
      <c r="BK33" s="242"/>
      <c r="BL33" s="242"/>
      <c r="BM33" s="242"/>
      <c r="BN33" s="296"/>
      <c r="BO33" s="296"/>
      <c r="BP33" s="296"/>
      <c r="BQ33" s="296"/>
      <c r="BR33" s="245"/>
      <c r="BS33" s="245"/>
      <c r="BT33" s="242"/>
      <c r="BU33" s="242"/>
      <c r="BV33" s="246" t="s">
        <v>637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41652.43</v>
      </c>
      <c r="CD33" s="248">
        <v>41652.43</v>
      </c>
      <c r="CE33" s="248">
        <v>0</v>
      </c>
      <c r="CF33" s="248">
        <v>0</v>
      </c>
    </row>
    <row r="34" spans="1:84" x14ac:dyDescent="0.25">
      <c r="A34" s="254" t="s">
        <v>701</v>
      </c>
      <c r="B34" s="255" t="s">
        <v>702</v>
      </c>
      <c r="C34" s="255" t="s">
        <v>639</v>
      </c>
      <c r="D34" s="233"/>
      <c r="E34" s="234">
        <v>103300</v>
      </c>
      <c r="F34" s="235">
        <v>103000</v>
      </c>
      <c r="G34" s="256"/>
      <c r="H34" s="257"/>
      <c r="I34" s="237"/>
      <c r="J34" s="238">
        <v>103300</v>
      </c>
      <c r="K34" s="239"/>
      <c r="L34" s="240"/>
      <c r="M34" s="8">
        <v>77842.83</v>
      </c>
      <c r="N34" s="241">
        <v>78300</v>
      </c>
      <c r="O34" s="71"/>
      <c r="P34" s="100"/>
      <c r="Q34" s="9"/>
      <c r="R34" s="9"/>
      <c r="S34" s="9"/>
      <c r="T34" s="258">
        <v>46023</v>
      </c>
      <c r="U34" s="10"/>
      <c r="V34" s="23"/>
      <c r="W34" s="11"/>
      <c r="X34" s="8">
        <v>71370.850000000006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71370.850000000006</v>
      </c>
      <c r="AJ34" s="9"/>
      <c r="AK34" s="10"/>
      <c r="AL34" s="25"/>
      <c r="AM34" s="25"/>
      <c r="AN34" s="25"/>
      <c r="AO34" s="10"/>
      <c r="AP34" s="12">
        <v>103000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103300</v>
      </c>
      <c r="BA34" s="15">
        <v>78300</v>
      </c>
      <c r="BB34" s="15">
        <v>103300</v>
      </c>
      <c r="BC34" s="15">
        <v>78300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0</v>
      </c>
      <c r="BJ34" s="242"/>
      <c r="BK34" s="242"/>
      <c r="BL34" s="242"/>
      <c r="BM34" s="242"/>
      <c r="BN34" s="296"/>
      <c r="BO34" s="296"/>
      <c r="BP34" s="296"/>
      <c r="BQ34" s="296"/>
      <c r="BR34" s="245"/>
      <c r="BS34" s="245"/>
      <c r="BT34" s="242"/>
      <c r="BU34" s="242"/>
      <c r="BV34" s="246" t="s">
        <v>637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71370.850000000006</v>
      </c>
      <c r="CD34" s="248">
        <v>71370.850000000006</v>
      </c>
      <c r="CE34" s="248">
        <v>103000</v>
      </c>
      <c r="CF34" s="248">
        <v>0</v>
      </c>
    </row>
    <row r="35" spans="1:84" x14ac:dyDescent="0.25">
      <c r="A35" s="254" t="s">
        <v>703</v>
      </c>
      <c r="B35" s="255" t="s">
        <v>704</v>
      </c>
      <c r="C35" s="255" t="s">
        <v>683</v>
      </c>
      <c r="D35" s="233"/>
      <c r="E35" s="234">
        <v>116752.04</v>
      </c>
      <c r="F35" s="235">
        <v>116752.04</v>
      </c>
      <c r="G35" s="256"/>
      <c r="H35" s="257"/>
      <c r="I35" s="237"/>
      <c r="J35" s="238">
        <v>116752.04</v>
      </c>
      <c r="K35" s="239"/>
      <c r="L35" s="240"/>
      <c r="M35" s="8">
        <v>115708.88</v>
      </c>
      <c r="N35" s="241">
        <v>115708.88</v>
      </c>
      <c r="O35" s="71"/>
      <c r="P35" s="100"/>
      <c r="Q35" s="9"/>
      <c r="R35" s="9"/>
      <c r="S35" s="9"/>
      <c r="T35" s="258">
        <v>46023</v>
      </c>
      <c r="U35" s="10"/>
      <c r="V35" s="23"/>
      <c r="W35" s="11"/>
      <c r="X35" s="8">
        <v>115708.88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115708.88</v>
      </c>
      <c r="AJ35" s="9"/>
      <c r="AK35" s="10"/>
      <c r="AL35" s="25"/>
      <c r="AM35" s="25"/>
      <c r="AN35" s="25"/>
      <c r="AO35" s="10"/>
      <c r="AP35" s="12">
        <v>116752.04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116752.04</v>
      </c>
      <c r="BA35" s="15">
        <v>115708.88</v>
      </c>
      <c r="BB35" s="15">
        <v>116752.04</v>
      </c>
      <c r="BC35" s="15">
        <v>115708.88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0</v>
      </c>
      <c r="BJ35" s="242"/>
      <c r="BK35" s="242"/>
      <c r="BL35" s="242"/>
      <c r="BM35" s="242"/>
      <c r="BN35" s="296"/>
      <c r="BO35" s="296"/>
      <c r="BP35" s="296"/>
      <c r="BQ35" s="296"/>
      <c r="BR35" s="245"/>
      <c r="BS35" s="245"/>
      <c r="BT35" s="242"/>
      <c r="BU35" s="242"/>
      <c r="BV35" s="246" t="s">
        <v>637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115708.88</v>
      </c>
      <c r="CD35" s="248">
        <v>115708.88</v>
      </c>
      <c r="CE35" s="248">
        <v>116752.04</v>
      </c>
      <c r="CF35" s="248">
        <v>0</v>
      </c>
    </row>
    <row r="36" spans="1:84" x14ac:dyDescent="0.25">
      <c r="A36" s="254" t="s">
        <v>705</v>
      </c>
      <c r="B36" s="255" t="s">
        <v>706</v>
      </c>
      <c r="C36" s="255" t="s">
        <v>683</v>
      </c>
      <c r="D36" s="233"/>
      <c r="E36" s="234">
        <v>149366.82999999999</v>
      </c>
      <c r="F36" s="235">
        <v>149366.82999999999</v>
      </c>
      <c r="G36" s="256"/>
      <c r="H36" s="257"/>
      <c r="I36" s="237"/>
      <c r="J36" s="238">
        <v>149366.82999999999</v>
      </c>
      <c r="K36" s="239"/>
      <c r="L36" s="240"/>
      <c r="M36" s="8">
        <v>132138.74</v>
      </c>
      <c r="N36" s="241">
        <v>132138.74</v>
      </c>
      <c r="O36" s="71"/>
      <c r="P36" s="100"/>
      <c r="Q36" s="9"/>
      <c r="R36" s="9"/>
      <c r="S36" s="9"/>
      <c r="T36" s="258">
        <v>46023</v>
      </c>
      <c r="U36" s="10"/>
      <c r="V36" s="23"/>
      <c r="W36" s="11"/>
      <c r="X36" s="8">
        <v>132138.74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132138.74</v>
      </c>
      <c r="AJ36" s="9"/>
      <c r="AK36" s="10"/>
      <c r="AL36" s="25"/>
      <c r="AM36" s="25"/>
      <c r="AN36" s="25"/>
      <c r="AO36" s="10"/>
      <c r="AP36" s="12">
        <v>149366.82999999999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149366.82999999999</v>
      </c>
      <c r="BA36" s="15">
        <v>132138.74</v>
      </c>
      <c r="BB36" s="15">
        <v>149366.82999999999</v>
      </c>
      <c r="BC36" s="15">
        <v>132138.74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0</v>
      </c>
      <c r="BJ36" s="242"/>
      <c r="BK36" s="242"/>
      <c r="BL36" s="242"/>
      <c r="BM36" s="242"/>
      <c r="BN36" s="296"/>
      <c r="BO36" s="296"/>
      <c r="BP36" s="296"/>
      <c r="BQ36" s="296"/>
      <c r="BR36" s="245"/>
      <c r="BS36" s="245"/>
      <c r="BT36" s="242"/>
      <c r="BU36" s="242"/>
      <c r="BV36" s="246" t="s">
        <v>637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132138.74</v>
      </c>
      <c r="CD36" s="248">
        <v>132138.74</v>
      </c>
      <c r="CE36" s="248">
        <v>149366.82999999999</v>
      </c>
      <c r="CF36" s="248">
        <v>0</v>
      </c>
    </row>
    <row r="37" spans="1:84" x14ac:dyDescent="0.25">
      <c r="A37" s="254" t="s">
        <v>707</v>
      </c>
      <c r="B37" s="255" t="s">
        <v>708</v>
      </c>
      <c r="C37" s="255" t="s">
        <v>639</v>
      </c>
      <c r="D37" s="233"/>
      <c r="E37" s="234">
        <v>413636.54</v>
      </c>
      <c r="F37" s="235">
        <v>413636.54</v>
      </c>
      <c r="G37" s="256"/>
      <c r="H37" s="257"/>
      <c r="I37" s="237"/>
      <c r="J37" s="238">
        <v>337485.68</v>
      </c>
      <c r="K37" s="239"/>
      <c r="L37" s="240"/>
      <c r="M37" s="8">
        <v>337485.68</v>
      </c>
      <c r="N37" s="241">
        <v>337485.68</v>
      </c>
      <c r="O37" s="71"/>
      <c r="P37" s="100"/>
      <c r="Q37" s="9"/>
      <c r="R37" s="9"/>
      <c r="S37" s="9"/>
      <c r="T37" s="258">
        <v>46023</v>
      </c>
      <c r="U37" s="10"/>
      <c r="V37" s="23"/>
      <c r="W37" s="11"/>
      <c r="X37" s="8">
        <v>337485.68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337485.68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358674.83</v>
      </c>
      <c r="BA37" s="15">
        <v>338674.83</v>
      </c>
      <c r="BB37" s="15">
        <v>337485.68</v>
      </c>
      <c r="BC37" s="15">
        <v>337485.68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0</v>
      </c>
      <c r="BJ37" s="242"/>
      <c r="BK37" s="242"/>
      <c r="BL37" s="242"/>
      <c r="BM37" s="242"/>
      <c r="BN37" s="296"/>
      <c r="BO37" s="296"/>
      <c r="BP37" s="296"/>
      <c r="BQ37" s="296"/>
      <c r="BR37" s="245"/>
      <c r="BS37" s="245"/>
      <c r="BT37" s="242"/>
      <c r="BU37" s="242"/>
      <c r="BV37" s="246" t="s">
        <v>637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337485.68</v>
      </c>
      <c r="CD37" s="248">
        <v>337485.68</v>
      </c>
      <c r="CE37" s="248">
        <v>0</v>
      </c>
      <c r="CF37" s="248">
        <v>0</v>
      </c>
    </row>
    <row r="38" spans="1:84" x14ac:dyDescent="0.25">
      <c r="A38" s="254" t="s">
        <v>709</v>
      </c>
      <c r="B38" s="255" t="s">
        <v>710</v>
      </c>
      <c r="C38" s="255" t="s">
        <v>672</v>
      </c>
      <c r="D38" s="233"/>
      <c r="E38" s="234">
        <v>1260000</v>
      </c>
      <c r="F38" s="235">
        <v>1260000</v>
      </c>
      <c r="G38" s="256"/>
      <c r="H38" s="257"/>
      <c r="I38" s="237"/>
      <c r="J38" s="238">
        <v>1260000</v>
      </c>
      <c r="K38" s="239"/>
      <c r="L38" s="240"/>
      <c r="M38" s="8">
        <v>1132397.99</v>
      </c>
      <c r="N38" s="241">
        <v>1132398</v>
      </c>
      <c r="O38" s="71"/>
      <c r="P38" s="100"/>
      <c r="Q38" s="9"/>
      <c r="R38" s="9"/>
      <c r="S38" s="9"/>
      <c r="T38" s="258">
        <v>46204</v>
      </c>
      <c r="U38" s="10"/>
      <c r="V38" s="23"/>
      <c r="W38" s="11"/>
      <c r="X38" s="8">
        <v>7257.82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7257.82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1260000</v>
      </c>
      <c r="BA38" s="15">
        <v>1132398</v>
      </c>
      <c r="BB38" s="15">
        <v>1260000</v>
      </c>
      <c r="BC38" s="15">
        <v>1132398</v>
      </c>
      <c r="BD38" s="242">
        <v>0</v>
      </c>
      <c r="BE38" s="242">
        <v>0</v>
      </c>
      <c r="BF38" s="242"/>
      <c r="BG38" s="242">
        <v>1</v>
      </c>
      <c r="BH38" s="242">
        <v>0</v>
      </c>
      <c r="BI38" s="242">
        <v>0</v>
      </c>
      <c r="BJ38" s="242"/>
      <c r="BK38" s="242"/>
      <c r="BL38" s="242"/>
      <c r="BM38" s="242"/>
      <c r="BN38" s="296"/>
      <c r="BO38" s="296"/>
      <c r="BP38" s="296"/>
      <c r="BQ38" s="296"/>
      <c r="BR38" s="245"/>
      <c r="BS38" s="245"/>
      <c r="BT38" s="242"/>
      <c r="BU38" s="242"/>
      <c r="BV38" s="246" t="s">
        <v>637</v>
      </c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7257.82</v>
      </c>
      <c r="CD38" s="248">
        <v>7257.82</v>
      </c>
      <c r="CE38" s="248">
        <v>0</v>
      </c>
      <c r="CF38" s="248">
        <v>0</v>
      </c>
    </row>
    <row r="39" spans="1:84" x14ac:dyDescent="0.25">
      <c r="A39" s="254" t="s">
        <v>711</v>
      </c>
      <c r="B39" s="255" t="s">
        <v>712</v>
      </c>
      <c r="C39" s="255" t="s">
        <v>641</v>
      </c>
      <c r="D39" s="233"/>
      <c r="E39" s="234">
        <v>48439</v>
      </c>
      <c r="F39" s="235">
        <v>48439</v>
      </c>
      <c r="G39" s="256"/>
      <c r="H39" s="257"/>
      <c r="I39" s="237"/>
      <c r="J39" s="238">
        <v>48439</v>
      </c>
      <c r="K39" s="239"/>
      <c r="L39" s="240"/>
      <c r="M39" s="8">
        <v>40498.51</v>
      </c>
      <c r="N39" s="241">
        <v>42893</v>
      </c>
      <c r="O39" s="71"/>
      <c r="P39" s="100"/>
      <c r="Q39" s="9"/>
      <c r="R39" s="9"/>
      <c r="S39" s="9"/>
      <c r="T39" s="258">
        <v>46112</v>
      </c>
      <c r="U39" s="10"/>
      <c r="V39" s="23"/>
      <c r="W39" s="11"/>
      <c r="X39" s="8">
        <v>2299.41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2299.41</v>
      </c>
      <c r="AJ39" s="9"/>
      <c r="AK39" s="10"/>
      <c r="AL39" s="25"/>
      <c r="AM39" s="25"/>
      <c r="AN39" s="25"/>
      <c r="AO39" s="10"/>
      <c r="AP39" s="12">
        <v>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15">
        <v>48439</v>
      </c>
      <c r="BA39" s="15">
        <v>42893</v>
      </c>
      <c r="BB39" s="15">
        <v>48439</v>
      </c>
      <c r="BC39" s="15">
        <v>42893</v>
      </c>
      <c r="BD39" s="242">
        <v>0</v>
      </c>
      <c r="BE39" s="242">
        <v>0</v>
      </c>
      <c r="BF39" s="242"/>
      <c r="BG39" s="242">
        <v>1</v>
      </c>
      <c r="BH39" s="242">
        <v>0</v>
      </c>
      <c r="BI39" s="242">
        <v>0</v>
      </c>
      <c r="BJ39" s="242"/>
      <c r="BK39" s="242"/>
      <c r="BL39" s="242"/>
      <c r="BM39" s="242"/>
      <c r="BN39" s="296"/>
      <c r="BO39" s="296"/>
      <c r="BP39" s="296"/>
      <c r="BQ39" s="296"/>
      <c r="BR39" s="245"/>
      <c r="BS39" s="245"/>
      <c r="BT39" s="242"/>
      <c r="BU39" s="242"/>
      <c r="BV39" s="246" t="s">
        <v>637</v>
      </c>
      <c r="BW39" s="242">
        <v>0</v>
      </c>
      <c r="BX39" s="242">
        <v>0</v>
      </c>
      <c r="BY39" s="242">
        <v>0</v>
      </c>
      <c r="BZ39" s="242">
        <v>0</v>
      </c>
      <c r="CA39" s="242">
        <v>0</v>
      </c>
      <c r="CB39" s="243" t="s">
        <v>633</v>
      </c>
      <c r="CC39" s="248">
        <v>2299.41</v>
      </c>
      <c r="CD39" s="248">
        <v>2299.41</v>
      </c>
      <c r="CE39" s="248">
        <v>0</v>
      </c>
      <c r="CF39" s="248">
        <v>0</v>
      </c>
    </row>
    <row r="40" spans="1:84" x14ac:dyDescent="0.25">
      <c r="A40" s="254" t="s">
        <v>713</v>
      </c>
      <c r="B40" s="255" t="s">
        <v>714</v>
      </c>
      <c r="C40" s="255" t="s">
        <v>640</v>
      </c>
      <c r="D40" s="233"/>
      <c r="E40" s="234">
        <v>27888</v>
      </c>
      <c r="F40" s="235">
        <v>27888</v>
      </c>
      <c r="G40" s="256"/>
      <c r="H40" s="257"/>
      <c r="I40" s="237"/>
      <c r="J40" s="238">
        <v>15739</v>
      </c>
      <c r="K40" s="239"/>
      <c r="L40" s="240"/>
      <c r="M40" s="8">
        <v>15739</v>
      </c>
      <c r="N40" s="241">
        <v>15739</v>
      </c>
      <c r="O40" s="71"/>
      <c r="P40" s="100"/>
      <c r="Q40" s="9"/>
      <c r="R40" s="9"/>
      <c r="S40" s="9"/>
      <c r="T40" s="258">
        <v>46054</v>
      </c>
      <c r="U40" s="10"/>
      <c r="V40" s="23"/>
      <c r="W40" s="11"/>
      <c r="X40" s="8">
        <v>15739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15739</v>
      </c>
      <c r="AJ40" s="9"/>
      <c r="AK40" s="10"/>
      <c r="AL40" s="25"/>
      <c r="AM40" s="25"/>
      <c r="AN40" s="25"/>
      <c r="AO40" s="10"/>
      <c r="AP40" s="12">
        <v>0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15">
        <v>15739</v>
      </c>
      <c r="BA40" s="15">
        <v>15739</v>
      </c>
      <c r="BB40" s="15">
        <v>15739</v>
      </c>
      <c r="BC40" s="15">
        <v>15739</v>
      </c>
      <c r="BD40" s="242">
        <v>0</v>
      </c>
      <c r="BE40" s="242">
        <v>0</v>
      </c>
      <c r="BF40" s="242"/>
      <c r="BG40" s="242">
        <v>1</v>
      </c>
      <c r="BH40" s="242">
        <v>0</v>
      </c>
      <c r="BI40" s="242">
        <v>0</v>
      </c>
      <c r="BJ40" s="242"/>
      <c r="BK40" s="242"/>
      <c r="BL40" s="242"/>
      <c r="BM40" s="242"/>
      <c r="BN40" s="296"/>
      <c r="BO40" s="296"/>
      <c r="BP40" s="296"/>
      <c r="BQ40" s="296"/>
      <c r="BR40" s="245"/>
      <c r="BS40" s="245"/>
      <c r="BT40" s="242"/>
      <c r="BU40" s="242"/>
      <c r="BV40" s="246" t="s">
        <v>637</v>
      </c>
      <c r="BW40" s="242">
        <v>0</v>
      </c>
      <c r="BX40" s="242">
        <v>0</v>
      </c>
      <c r="BY40" s="242">
        <v>0</v>
      </c>
      <c r="BZ40" s="242">
        <v>0</v>
      </c>
      <c r="CA40" s="242">
        <v>0</v>
      </c>
      <c r="CB40" s="243" t="s">
        <v>633</v>
      </c>
      <c r="CC40" s="248">
        <v>15739</v>
      </c>
      <c r="CD40" s="248">
        <v>15739</v>
      </c>
      <c r="CE40" s="248">
        <v>0</v>
      </c>
      <c r="CF40" s="248">
        <v>0</v>
      </c>
    </row>
    <row r="41" spans="1:84" x14ac:dyDescent="0.25">
      <c r="A41" s="254" t="s">
        <v>715</v>
      </c>
      <c r="B41" s="255" t="s">
        <v>716</v>
      </c>
      <c r="C41" s="255" t="s">
        <v>641</v>
      </c>
      <c r="D41" s="233"/>
      <c r="E41" s="234">
        <v>11055.99</v>
      </c>
      <c r="F41" s="235">
        <v>11055.99</v>
      </c>
      <c r="G41" s="256"/>
      <c r="H41" s="257"/>
      <c r="I41" s="237"/>
      <c r="J41" s="238">
        <v>3703.18</v>
      </c>
      <c r="K41" s="239"/>
      <c r="L41" s="240"/>
      <c r="M41" s="8">
        <v>12400</v>
      </c>
      <c r="N41" s="241">
        <v>3703.18</v>
      </c>
      <c r="O41" s="71"/>
      <c r="P41" s="100"/>
      <c r="Q41" s="9"/>
      <c r="R41" s="9"/>
      <c r="S41" s="9"/>
      <c r="T41" s="258">
        <v>46081</v>
      </c>
      <c r="U41" s="10"/>
      <c r="V41" s="23"/>
      <c r="W41" s="11"/>
      <c r="X41" s="8">
        <v>3703.18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3703.18</v>
      </c>
      <c r="AJ41" s="9"/>
      <c r="AK41" s="10"/>
      <c r="AL41" s="25"/>
      <c r="AM41" s="25"/>
      <c r="AN41" s="25"/>
      <c r="AO41" s="10"/>
      <c r="AP41" s="12">
        <v>0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15">
        <v>3703.18</v>
      </c>
      <c r="BA41" s="15">
        <v>3703.18</v>
      </c>
      <c r="BB41" s="15">
        <v>3703.18</v>
      </c>
      <c r="BC41" s="15">
        <v>3703.18</v>
      </c>
      <c r="BD41" s="242">
        <v>0</v>
      </c>
      <c r="BE41" s="242">
        <v>0</v>
      </c>
      <c r="BF41" s="242"/>
      <c r="BG41" s="242">
        <v>1</v>
      </c>
      <c r="BH41" s="242">
        <v>0</v>
      </c>
      <c r="BI41" s="242">
        <v>0</v>
      </c>
      <c r="BJ41" s="242"/>
      <c r="BK41" s="242"/>
      <c r="BL41" s="242"/>
      <c r="BM41" s="242"/>
      <c r="BN41" s="296"/>
      <c r="BO41" s="296"/>
      <c r="BP41" s="296"/>
      <c r="BQ41" s="296"/>
      <c r="BR41" s="245"/>
      <c r="BS41" s="245"/>
      <c r="BT41" s="242"/>
      <c r="BU41" s="242"/>
      <c r="BV41" s="246" t="s">
        <v>637</v>
      </c>
      <c r="BW41" s="242">
        <v>0</v>
      </c>
      <c r="BX41" s="242">
        <v>0</v>
      </c>
      <c r="BY41" s="242">
        <v>0</v>
      </c>
      <c r="BZ41" s="242">
        <v>0</v>
      </c>
      <c r="CA41" s="242">
        <v>0</v>
      </c>
      <c r="CB41" s="243" t="s">
        <v>633</v>
      </c>
      <c r="CC41" s="248">
        <v>3703.18</v>
      </c>
      <c r="CD41" s="248">
        <v>3703.18</v>
      </c>
      <c r="CE41" s="248">
        <v>0</v>
      </c>
      <c r="CF41" s="248">
        <v>0</v>
      </c>
    </row>
    <row r="42" spans="1:84" x14ac:dyDescent="0.25">
      <c r="A42" s="254"/>
      <c r="B42" s="93" t="s">
        <v>717</v>
      </c>
      <c r="C42" s="255"/>
      <c r="D42" s="233"/>
      <c r="E42" s="279">
        <f>SUM(E8:E41)</f>
        <v>112672189.31999999</v>
      </c>
      <c r="F42" s="268">
        <f>SUM(F8:F41)</f>
        <v>111869074.48000002</v>
      </c>
      <c r="G42" s="256"/>
      <c r="H42" s="257"/>
      <c r="I42" s="237"/>
      <c r="J42" s="280">
        <f>SUM(J8:J41)</f>
        <v>107424347.44000001</v>
      </c>
      <c r="K42" s="239"/>
      <c r="L42" s="240"/>
      <c r="M42" s="272">
        <f>SUM(M8:M41)</f>
        <v>101792558.59000002</v>
      </c>
      <c r="N42" s="281">
        <f>SUM(N8:N41)</f>
        <v>98552703.460000008</v>
      </c>
      <c r="O42" s="71"/>
      <c r="P42" s="100"/>
      <c r="Q42" s="270">
        <f>SUM(Q8:Q41)</f>
        <v>0</v>
      </c>
      <c r="R42" s="270">
        <f>SUM(R8:R41)</f>
        <v>0</v>
      </c>
      <c r="S42" s="270">
        <f>SUM(S8:S41)</f>
        <v>0</v>
      </c>
      <c r="T42" s="258"/>
      <c r="U42" s="10"/>
      <c r="V42" s="23"/>
      <c r="W42" s="271">
        <f>SUM(W8:W41)</f>
        <v>0</v>
      </c>
      <c r="X42" s="272">
        <f>SUM(X8:X41)</f>
        <v>46923257.49000001</v>
      </c>
      <c r="Y42" s="270">
        <f>SUM(Y8:Y41)</f>
        <v>0</v>
      </c>
      <c r="Z42" s="270">
        <f>SUM(Z8:Z41)</f>
        <v>0</v>
      </c>
      <c r="AA42" s="270">
        <f>SUM(AA8:AA41)</f>
        <v>0</v>
      </c>
      <c r="AB42" s="10"/>
      <c r="AC42" s="24"/>
      <c r="AD42" s="271">
        <f>SUM(AD8:AD41)</f>
        <v>13900489.359773837</v>
      </c>
      <c r="AE42" s="272">
        <f>SUM(AE8:AE41)</f>
        <v>13793631.719999999</v>
      </c>
      <c r="AF42" s="270">
        <f>SUM(AF8:AF41)</f>
        <v>0</v>
      </c>
      <c r="AG42" s="10"/>
      <c r="AH42" s="271">
        <f>SUM(AH8:AH41)</f>
        <v>0</v>
      </c>
      <c r="AI42" s="272">
        <f>SUM(AI8:AI41)</f>
        <v>33129625.77</v>
      </c>
      <c r="AJ42" s="270">
        <f>SUM(AJ8:AJ41)</f>
        <v>0</v>
      </c>
      <c r="AK42" s="10"/>
      <c r="AL42" s="283">
        <f>SUM(AL8:AL41)</f>
        <v>0</v>
      </c>
      <c r="AM42" s="283">
        <f>SUM(AM8:AM41)</f>
        <v>0</v>
      </c>
      <c r="AN42" s="283">
        <f>SUM(AN8:AN41)</f>
        <v>0</v>
      </c>
      <c r="AO42" s="10"/>
      <c r="AP42" s="284">
        <f>SUM(AP8:AP41)</f>
        <v>49934713.839999996</v>
      </c>
      <c r="AQ42" s="284">
        <f>SUM(AQ8:AQ41)</f>
        <v>0</v>
      </c>
      <c r="AR42" s="284">
        <f>SUM(AR8:AR41)</f>
        <v>0</v>
      </c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6"/>
      <c r="BO42" s="296"/>
      <c r="BP42" s="296"/>
      <c r="BQ42" s="296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6"/>
      <c r="BO43" s="296"/>
      <c r="BP43" s="296"/>
      <c r="BQ43" s="296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93" t="s">
        <v>632</v>
      </c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6"/>
      <c r="BO44" s="296"/>
      <c r="BP44" s="296"/>
      <c r="BQ44" s="296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 t="s">
        <v>718</v>
      </c>
      <c r="B45" s="259" t="s">
        <v>719</v>
      </c>
      <c r="C45" s="255" t="s">
        <v>641</v>
      </c>
      <c r="D45" s="233"/>
      <c r="E45" s="234">
        <v>55712110.25</v>
      </c>
      <c r="F45" s="235">
        <v>55712110.25</v>
      </c>
      <c r="G45" s="256"/>
      <c r="H45" s="257"/>
      <c r="I45" s="237"/>
      <c r="J45" s="238">
        <v>55712110</v>
      </c>
      <c r="K45" s="239"/>
      <c r="L45" s="240"/>
      <c r="M45" s="8">
        <v>45289595.380000003</v>
      </c>
      <c r="N45" s="241">
        <v>45328892.68</v>
      </c>
      <c r="O45" s="71"/>
      <c r="P45" s="100"/>
      <c r="Q45" s="9"/>
      <c r="R45" s="9"/>
      <c r="S45" s="9"/>
      <c r="T45" s="258">
        <v>46022</v>
      </c>
      <c r="U45" s="10"/>
      <c r="V45" s="23"/>
      <c r="W45" s="11"/>
      <c r="X45" s="8">
        <v>45328892.68</v>
      </c>
      <c r="Y45" s="9"/>
      <c r="Z45" s="9"/>
      <c r="AA45" s="9"/>
      <c r="AB45" s="10"/>
      <c r="AC45" s="24">
        <v>0.99978328495986313</v>
      </c>
      <c r="AD45" s="11">
        <v>55687949.68777404</v>
      </c>
      <c r="AE45" s="8">
        <v>45063061.289999999</v>
      </c>
      <c r="AF45" s="9"/>
      <c r="AG45" s="10"/>
      <c r="AH45" s="11"/>
      <c r="AI45" s="8">
        <v>265831.39</v>
      </c>
      <c r="AJ45" s="9"/>
      <c r="AK45" s="10"/>
      <c r="AL45" s="25"/>
      <c r="AM45" s="25"/>
      <c r="AN45" s="25"/>
      <c r="AO45" s="10"/>
      <c r="AP45" s="12">
        <v>55712110</v>
      </c>
      <c r="AQ45" s="12"/>
      <c r="AR45" s="12"/>
      <c r="AS45" s="242"/>
      <c r="AT45" s="243"/>
      <c r="AU45" s="242"/>
      <c r="AV45" s="242"/>
      <c r="AW45" s="244"/>
      <c r="AX45" s="243" t="s">
        <v>630</v>
      </c>
      <c r="AY45" s="243" t="s">
        <v>630</v>
      </c>
      <c r="AZ45" s="15">
        <v>55712110</v>
      </c>
      <c r="BA45" s="15">
        <v>45328892.68</v>
      </c>
      <c r="BB45" s="15">
        <v>55712110</v>
      </c>
      <c r="BC45" s="15">
        <v>45328892.68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10375000</v>
      </c>
      <c r="BJ45" s="242"/>
      <c r="BK45" s="242"/>
      <c r="BL45" s="242"/>
      <c r="BM45" s="242"/>
      <c r="BN45" s="296"/>
      <c r="BO45" s="296"/>
      <c r="BP45" s="296"/>
      <c r="BQ45" s="296"/>
      <c r="BR45" s="245"/>
      <c r="BS45" s="245"/>
      <c r="BT45" s="242"/>
      <c r="BU45" s="242"/>
      <c r="BV45" s="246" t="s">
        <v>637</v>
      </c>
      <c r="BW45" s="242">
        <v>0</v>
      </c>
      <c r="BX45" s="242">
        <v>55700020.719999999</v>
      </c>
      <c r="BY45" s="242">
        <v>45072829.25</v>
      </c>
      <c r="BZ45" s="242">
        <v>55700020.719999999</v>
      </c>
      <c r="CA45" s="242">
        <v>45072829.25</v>
      </c>
      <c r="CB45" s="243" t="s">
        <v>633</v>
      </c>
      <c r="CC45" s="248">
        <v>45328892.68</v>
      </c>
      <c r="CD45" s="248">
        <v>265831.39</v>
      </c>
      <c r="CE45" s="248">
        <v>55712110</v>
      </c>
      <c r="CF45" s="248">
        <v>0</v>
      </c>
    </row>
    <row r="46" spans="1:84" x14ac:dyDescent="0.25">
      <c r="A46" s="254" t="s">
        <v>720</v>
      </c>
      <c r="B46" s="259" t="s">
        <v>721</v>
      </c>
      <c r="C46" s="255" t="s">
        <v>639</v>
      </c>
      <c r="D46" s="233"/>
      <c r="E46" s="234">
        <v>24157761.07</v>
      </c>
      <c r="F46" s="235">
        <v>24157761.07</v>
      </c>
      <c r="G46" s="256"/>
      <c r="H46" s="257"/>
      <c r="I46" s="237"/>
      <c r="J46" s="238">
        <v>24160002.440000001</v>
      </c>
      <c r="K46" s="239"/>
      <c r="L46" s="240"/>
      <c r="M46" s="8">
        <v>43262631.57</v>
      </c>
      <c r="N46" s="241">
        <v>21018432.219999999</v>
      </c>
      <c r="O46" s="239"/>
      <c r="P46" s="240"/>
      <c r="Q46" s="9"/>
      <c r="R46" s="9"/>
      <c r="S46" s="9"/>
      <c r="T46" s="258">
        <v>45717</v>
      </c>
      <c r="U46" s="10"/>
      <c r="V46" s="23"/>
      <c r="W46" s="11"/>
      <c r="X46" s="8">
        <v>21018432.219999999</v>
      </c>
      <c r="Y46" s="9"/>
      <c r="Z46" s="9"/>
      <c r="AA46" s="9"/>
      <c r="AB46" s="10"/>
      <c r="AC46" s="24">
        <v>1</v>
      </c>
      <c r="AD46" s="11">
        <v>24157761.07</v>
      </c>
      <c r="AE46" s="8">
        <v>21046229.25</v>
      </c>
      <c r="AF46" s="9"/>
      <c r="AG46" s="10"/>
      <c r="AH46" s="11"/>
      <c r="AI46" s="8">
        <v>-27797.03</v>
      </c>
      <c r="AJ46" s="9"/>
      <c r="AK46" s="10"/>
      <c r="AL46" s="25"/>
      <c r="AM46" s="25"/>
      <c r="AN46" s="25"/>
      <c r="AO46" s="10"/>
      <c r="AP46" s="12">
        <v>24160002.440000001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24160002.440000001</v>
      </c>
      <c r="BA46" s="15">
        <v>21018432.219999999</v>
      </c>
      <c r="BB46" s="15">
        <v>24160002.440000001</v>
      </c>
      <c r="BC46" s="15">
        <v>21018432.219999999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3104992.7200000025</v>
      </c>
      <c r="BJ46" s="242"/>
      <c r="BK46" s="242"/>
      <c r="BL46" s="242"/>
      <c r="BM46" s="242"/>
      <c r="BN46" s="296"/>
      <c r="BO46" s="296"/>
      <c r="BP46" s="296"/>
      <c r="BQ46" s="296"/>
      <c r="BR46" s="245"/>
      <c r="BS46" s="245"/>
      <c r="BT46" s="242"/>
      <c r="BU46" s="242"/>
      <c r="BV46" s="246" t="s">
        <v>637</v>
      </c>
      <c r="BW46" s="242">
        <v>0</v>
      </c>
      <c r="BX46" s="242">
        <v>24157761.07</v>
      </c>
      <c r="BY46" s="242">
        <v>21046229.25</v>
      </c>
      <c r="BZ46" s="242">
        <v>24157761.07</v>
      </c>
      <c r="CA46" s="242">
        <v>21046229.25</v>
      </c>
      <c r="CB46" s="243" t="s">
        <v>633</v>
      </c>
      <c r="CC46" s="248">
        <v>21018432.219999999</v>
      </c>
      <c r="CD46" s="248">
        <v>-27797.03</v>
      </c>
      <c r="CE46" s="248">
        <v>24160002.440000001</v>
      </c>
      <c r="CF46" s="248">
        <v>0</v>
      </c>
    </row>
    <row r="47" spans="1:84" x14ac:dyDescent="0.25">
      <c r="A47" s="254" t="s">
        <v>722</v>
      </c>
      <c r="B47" s="255" t="s">
        <v>723</v>
      </c>
      <c r="C47" s="255" t="s">
        <v>652</v>
      </c>
      <c r="D47" s="233"/>
      <c r="E47" s="234">
        <v>2472164.0499999998</v>
      </c>
      <c r="F47" s="235">
        <v>2472164.0499999998</v>
      </c>
      <c r="G47" s="256"/>
      <c r="H47" s="257"/>
      <c r="I47" s="237"/>
      <c r="J47" s="238">
        <v>2472164.0499999998</v>
      </c>
      <c r="K47" s="239"/>
      <c r="L47" s="240"/>
      <c r="M47" s="8">
        <v>2282717.7000000002</v>
      </c>
      <c r="N47" s="241">
        <v>2286264.4300000002</v>
      </c>
      <c r="O47" s="71"/>
      <c r="P47" s="100"/>
      <c r="Q47" s="9"/>
      <c r="R47" s="9"/>
      <c r="S47" s="9"/>
      <c r="T47" s="258">
        <v>45925</v>
      </c>
      <c r="U47" s="10"/>
      <c r="V47" s="23"/>
      <c r="W47" s="11"/>
      <c r="X47" s="8">
        <v>2286264.4300000002</v>
      </c>
      <c r="Y47" s="9"/>
      <c r="Z47" s="9"/>
      <c r="AA47" s="9"/>
      <c r="AB47" s="10"/>
      <c r="AC47" s="24">
        <v>0.93899835698214573</v>
      </c>
      <c r="AD47" s="11">
        <v>2179750.5028688391</v>
      </c>
      <c r="AE47" s="8">
        <v>2054298.05</v>
      </c>
      <c r="AF47" s="9"/>
      <c r="AG47" s="10"/>
      <c r="AH47" s="11"/>
      <c r="AI47" s="8">
        <v>231966.38</v>
      </c>
      <c r="AJ47" s="9"/>
      <c r="AK47" s="10"/>
      <c r="AL47" s="25"/>
      <c r="AM47" s="25"/>
      <c r="AN47" s="25"/>
      <c r="AO47" s="10"/>
      <c r="AP47" s="12">
        <v>2472164.0499999998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2472164.0499999998</v>
      </c>
      <c r="BA47" s="15">
        <v>2286264.4300000002</v>
      </c>
      <c r="BB47" s="15">
        <v>2472164.0499999998</v>
      </c>
      <c r="BC47" s="15">
        <v>2286264.4300000002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186096.34999999963</v>
      </c>
      <c r="BJ47" s="242"/>
      <c r="BK47" s="242"/>
      <c r="BL47" s="242"/>
      <c r="BM47" s="242"/>
      <c r="BN47" s="296"/>
      <c r="BO47" s="296"/>
      <c r="BP47" s="296"/>
      <c r="BQ47" s="296"/>
      <c r="BR47" s="245"/>
      <c r="BS47" s="245"/>
      <c r="BT47" s="242"/>
      <c r="BU47" s="242"/>
      <c r="BV47" s="246" t="s">
        <v>637</v>
      </c>
      <c r="BW47" s="242">
        <v>0</v>
      </c>
      <c r="BX47" s="242">
        <v>2321357.1</v>
      </c>
      <c r="BY47" s="242">
        <v>2187754.6800000002</v>
      </c>
      <c r="BZ47" s="242">
        <v>2321357.1</v>
      </c>
      <c r="CA47" s="242">
        <v>2187754.6800000002</v>
      </c>
      <c r="CB47" s="243" t="s">
        <v>633</v>
      </c>
      <c r="CC47" s="248">
        <v>2286264.4300000002</v>
      </c>
      <c r="CD47" s="248">
        <v>231966.38</v>
      </c>
      <c r="CE47" s="248">
        <v>2472164.0499999998</v>
      </c>
      <c r="CF47" s="248">
        <v>0</v>
      </c>
    </row>
    <row r="48" spans="1:84" x14ac:dyDescent="0.25">
      <c r="A48" s="254" t="s">
        <v>724</v>
      </c>
      <c r="B48" s="255" t="s">
        <v>725</v>
      </c>
      <c r="C48" s="255" t="s">
        <v>652</v>
      </c>
      <c r="D48" s="233"/>
      <c r="E48" s="234">
        <v>1777852</v>
      </c>
      <c r="F48" s="235">
        <v>1777852</v>
      </c>
      <c r="G48" s="256"/>
      <c r="H48" s="257"/>
      <c r="I48" s="237"/>
      <c r="J48" s="238">
        <v>1777852</v>
      </c>
      <c r="K48" s="239"/>
      <c r="L48" s="240"/>
      <c r="M48" s="8">
        <v>1708711.68</v>
      </c>
      <c r="N48" s="241">
        <v>1708475.32</v>
      </c>
      <c r="O48" s="239"/>
      <c r="P48" s="240"/>
      <c r="Q48" s="9"/>
      <c r="R48" s="9"/>
      <c r="S48" s="9"/>
      <c r="T48" s="258">
        <v>46022</v>
      </c>
      <c r="U48" s="10"/>
      <c r="V48" s="23"/>
      <c r="W48" s="11"/>
      <c r="X48" s="8">
        <v>1708475.32</v>
      </c>
      <c r="Y48" s="9"/>
      <c r="Z48" s="9"/>
      <c r="AA48" s="9"/>
      <c r="AB48" s="10"/>
      <c r="AC48" s="24">
        <v>0.81407593265701017</v>
      </c>
      <c r="AD48" s="11">
        <v>1178216.0618842826</v>
      </c>
      <c r="AE48" s="8">
        <v>1350527.55</v>
      </c>
      <c r="AF48" s="9"/>
      <c r="AG48" s="10"/>
      <c r="AH48" s="11"/>
      <c r="AI48" s="8">
        <v>357947.77</v>
      </c>
      <c r="AJ48" s="9"/>
      <c r="AK48" s="10"/>
      <c r="AL48" s="25"/>
      <c r="AM48" s="25"/>
      <c r="AN48" s="25"/>
      <c r="AO48" s="10"/>
      <c r="AP48" s="12">
        <v>1777852</v>
      </c>
      <c r="AQ48" s="12"/>
      <c r="AR48" s="12"/>
      <c r="AS48" s="242"/>
      <c r="AT48" s="243"/>
      <c r="AU48" s="242"/>
      <c r="AV48" s="242"/>
      <c r="AW48" s="244"/>
      <c r="AX48" s="243" t="s">
        <v>630</v>
      </c>
      <c r="AY48" s="243" t="s">
        <v>630</v>
      </c>
      <c r="AZ48" s="15">
        <v>1777852</v>
      </c>
      <c r="BA48" s="15">
        <v>1708475.32</v>
      </c>
      <c r="BB48" s="15">
        <v>1777852</v>
      </c>
      <c r="BC48" s="15">
        <v>1708475.32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65000</v>
      </c>
      <c r="BJ48" s="242"/>
      <c r="BK48" s="242"/>
      <c r="BL48" s="242"/>
      <c r="BM48" s="242"/>
      <c r="BN48" s="296"/>
      <c r="BO48" s="296"/>
      <c r="BP48" s="296"/>
      <c r="BQ48" s="296"/>
      <c r="BR48" s="245"/>
      <c r="BS48" s="245"/>
      <c r="BT48" s="242"/>
      <c r="BU48" s="242"/>
      <c r="BV48" s="246" t="s">
        <v>637</v>
      </c>
      <c r="BW48" s="242">
        <v>0</v>
      </c>
      <c r="BX48" s="242">
        <v>1447304.87</v>
      </c>
      <c r="BY48" s="242">
        <v>1658970</v>
      </c>
      <c r="BZ48" s="242">
        <v>1447304.87</v>
      </c>
      <c r="CA48" s="242">
        <v>1658970</v>
      </c>
      <c r="CB48" s="243" t="s">
        <v>633</v>
      </c>
      <c r="CC48" s="248">
        <v>1708475.32</v>
      </c>
      <c r="CD48" s="248">
        <v>357947.77</v>
      </c>
      <c r="CE48" s="248">
        <v>1777852</v>
      </c>
      <c r="CF48" s="248">
        <v>0</v>
      </c>
    </row>
    <row r="49" spans="1:84" x14ac:dyDescent="0.25">
      <c r="A49" s="254" t="s">
        <v>726</v>
      </c>
      <c r="B49" s="255" t="s">
        <v>727</v>
      </c>
      <c r="C49" s="255" t="s">
        <v>652</v>
      </c>
      <c r="D49" s="233"/>
      <c r="E49" s="234">
        <v>223896.45</v>
      </c>
      <c r="F49" s="235">
        <v>223896.45</v>
      </c>
      <c r="G49" s="256"/>
      <c r="H49" s="257"/>
      <c r="I49" s="237"/>
      <c r="J49" s="238">
        <v>223896.47</v>
      </c>
      <c r="K49" s="239"/>
      <c r="L49" s="240"/>
      <c r="M49" s="8">
        <v>220754.51</v>
      </c>
      <c r="N49" s="241">
        <v>220754.51</v>
      </c>
      <c r="O49" s="71"/>
      <c r="P49" s="100"/>
      <c r="Q49" s="9"/>
      <c r="R49" s="9"/>
      <c r="S49" s="9"/>
      <c r="T49" s="258">
        <v>45869</v>
      </c>
      <c r="U49" s="10"/>
      <c r="V49" s="23"/>
      <c r="W49" s="11"/>
      <c r="X49" s="8">
        <v>220754.51</v>
      </c>
      <c r="Y49" s="9"/>
      <c r="Z49" s="9"/>
      <c r="AA49" s="9"/>
      <c r="AB49" s="10"/>
      <c r="AC49" s="24">
        <v>0.90775937496231518</v>
      </c>
      <c r="AD49" s="11">
        <v>184496.66456002826</v>
      </c>
      <c r="AE49" s="8">
        <v>203244.51</v>
      </c>
      <c r="AF49" s="9"/>
      <c r="AG49" s="10"/>
      <c r="AH49" s="11"/>
      <c r="AI49" s="8">
        <v>17510</v>
      </c>
      <c r="AJ49" s="9"/>
      <c r="AK49" s="10"/>
      <c r="AL49" s="25"/>
      <c r="AM49" s="25"/>
      <c r="AN49" s="25"/>
      <c r="AO49" s="10"/>
      <c r="AP49" s="12">
        <v>223896.47</v>
      </c>
      <c r="AQ49" s="12"/>
      <c r="AR49" s="12"/>
      <c r="AS49" s="242"/>
      <c r="AT49" s="243"/>
      <c r="AU49" s="242"/>
      <c r="AV49" s="242"/>
      <c r="AW49" s="244"/>
      <c r="AX49" s="243" t="s">
        <v>630</v>
      </c>
      <c r="AY49" s="243" t="s">
        <v>630</v>
      </c>
      <c r="AZ49" s="15">
        <v>223896.47</v>
      </c>
      <c r="BA49" s="15">
        <v>220754.51</v>
      </c>
      <c r="BB49" s="15">
        <v>223896.47</v>
      </c>
      <c r="BC49" s="15">
        <v>220754.51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3141.9599999999919</v>
      </c>
      <c r="BJ49" s="242"/>
      <c r="BK49" s="242"/>
      <c r="BL49" s="242"/>
      <c r="BM49" s="242"/>
      <c r="BN49" s="296"/>
      <c r="BO49" s="296"/>
      <c r="BP49" s="296"/>
      <c r="BQ49" s="296"/>
      <c r="BR49" s="245"/>
      <c r="BS49" s="245"/>
      <c r="BT49" s="242"/>
      <c r="BU49" s="242"/>
      <c r="BV49" s="246" t="s">
        <v>637</v>
      </c>
      <c r="BW49" s="242">
        <v>0</v>
      </c>
      <c r="BX49" s="242">
        <v>203244.02</v>
      </c>
      <c r="BY49" s="242">
        <v>223896.9</v>
      </c>
      <c r="BZ49" s="242">
        <v>203244.02</v>
      </c>
      <c r="CA49" s="242">
        <v>223896.9</v>
      </c>
      <c r="CB49" s="243" t="s">
        <v>633</v>
      </c>
      <c r="CC49" s="248">
        <v>220754.51</v>
      </c>
      <c r="CD49" s="248">
        <v>17510</v>
      </c>
      <c r="CE49" s="248">
        <v>223896.47</v>
      </c>
      <c r="CF49" s="248">
        <v>0</v>
      </c>
    </row>
    <row r="50" spans="1:84" x14ac:dyDescent="0.25">
      <c r="A50" s="254" t="s">
        <v>728</v>
      </c>
      <c r="B50" s="255" t="s">
        <v>729</v>
      </c>
      <c r="C50" s="255" t="s">
        <v>683</v>
      </c>
      <c r="D50" s="233"/>
      <c r="E50" s="234">
        <v>3216240.01</v>
      </c>
      <c r="F50" s="235">
        <v>3216240.01</v>
      </c>
      <c r="G50" s="256"/>
      <c r="H50" s="257"/>
      <c r="I50" s="237"/>
      <c r="J50" s="238">
        <v>3216240.01</v>
      </c>
      <c r="K50" s="239"/>
      <c r="L50" s="240"/>
      <c r="M50" s="8">
        <v>3153374.23</v>
      </c>
      <c r="N50" s="241">
        <v>3153237.4</v>
      </c>
      <c r="O50" s="71"/>
      <c r="P50" s="100"/>
      <c r="Q50" s="9"/>
      <c r="R50" s="9"/>
      <c r="S50" s="9"/>
      <c r="T50" s="258">
        <v>45870</v>
      </c>
      <c r="U50" s="10"/>
      <c r="V50" s="23"/>
      <c r="W50" s="11"/>
      <c r="X50" s="8">
        <v>3153237.4</v>
      </c>
      <c r="Y50" s="9"/>
      <c r="Z50" s="9"/>
      <c r="AA50" s="9"/>
      <c r="AB50" s="10"/>
      <c r="AC50" s="24">
        <v>0.85565869160904007</v>
      </c>
      <c r="AD50" s="11">
        <v>2354773.9942395287</v>
      </c>
      <c r="AE50" s="8">
        <v>2754167.5</v>
      </c>
      <c r="AF50" s="9"/>
      <c r="AG50" s="10"/>
      <c r="AH50" s="11"/>
      <c r="AI50" s="8">
        <v>399069.9</v>
      </c>
      <c r="AJ50" s="9"/>
      <c r="AK50" s="10"/>
      <c r="AL50" s="25"/>
      <c r="AM50" s="25"/>
      <c r="AN50" s="25"/>
      <c r="AO50" s="10"/>
      <c r="AP50" s="12">
        <v>3216240.01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3216240.01</v>
      </c>
      <c r="BA50" s="15">
        <v>3153237.4</v>
      </c>
      <c r="BB50" s="15">
        <v>3216240.01</v>
      </c>
      <c r="BC50" s="15">
        <v>3153237.4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62865.219999999739</v>
      </c>
      <c r="BJ50" s="242"/>
      <c r="BK50" s="242"/>
      <c r="BL50" s="242"/>
      <c r="BM50" s="242"/>
      <c r="BN50" s="296"/>
      <c r="BO50" s="296"/>
      <c r="BP50" s="296"/>
      <c r="BQ50" s="296"/>
      <c r="BR50" s="245"/>
      <c r="BS50" s="245"/>
      <c r="BT50" s="242"/>
      <c r="BU50" s="242"/>
      <c r="BV50" s="246" t="s">
        <v>637</v>
      </c>
      <c r="BW50" s="242">
        <v>0</v>
      </c>
      <c r="BX50" s="242">
        <v>2752001.49</v>
      </c>
      <c r="BY50" s="242">
        <v>3218768.8</v>
      </c>
      <c r="BZ50" s="242">
        <v>2752001.49</v>
      </c>
      <c r="CA50" s="242">
        <v>3218768.8</v>
      </c>
      <c r="CB50" s="243" t="s">
        <v>633</v>
      </c>
      <c r="CC50" s="248">
        <v>3153237.4</v>
      </c>
      <c r="CD50" s="248">
        <v>399069.9</v>
      </c>
      <c r="CE50" s="248">
        <v>3216240.01</v>
      </c>
      <c r="CF50" s="248">
        <v>0</v>
      </c>
    </row>
    <row r="51" spans="1:84" x14ac:dyDescent="0.25">
      <c r="A51" s="254" t="s">
        <v>730</v>
      </c>
      <c r="B51" s="255" t="s">
        <v>731</v>
      </c>
      <c r="C51" s="255" t="s">
        <v>641</v>
      </c>
      <c r="D51" s="233"/>
      <c r="E51" s="234">
        <v>44560</v>
      </c>
      <c r="F51" s="235">
        <v>44560</v>
      </c>
      <c r="G51" s="256"/>
      <c r="H51" s="257"/>
      <c r="I51" s="237"/>
      <c r="J51" s="238">
        <v>44560</v>
      </c>
      <c r="K51" s="239"/>
      <c r="L51" s="240"/>
      <c r="M51" s="8">
        <v>25097.25</v>
      </c>
      <c r="N51" s="241">
        <v>25097.25</v>
      </c>
      <c r="O51" s="71"/>
      <c r="P51" s="100"/>
      <c r="Q51" s="9"/>
      <c r="R51" s="9"/>
      <c r="S51" s="9"/>
      <c r="T51" s="258">
        <v>45870</v>
      </c>
      <c r="U51" s="10"/>
      <c r="V51" s="23"/>
      <c r="W51" s="11"/>
      <c r="X51" s="8">
        <v>25097.25</v>
      </c>
      <c r="Y51" s="9"/>
      <c r="Z51" s="9"/>
      <c r="AA51" s="9"/>
      <c r="AB51" s="10"/>
      <c r="AC51" s="24">
        <v>1</v>
      </c>
      <c r="AD51" s="11">
        <v>44560</v>
      </c>
      <c r="AE51" s="8">
        <v>13506.19</v>
      </c>
      <c r="AF51" s="9"/>
      <c r="AG51" s="10"/>
      <c r="AH51" s="11"/>
      <c r="AI51" s="8">
        <v>11591.06</v>
      </c>
      <c r="AJ51" s="9"/>
      <c r="AK51" s="10"/>
      <c r="AL51" s="25"/>
      <c r="AM51" s="25"/>
      <c r="AN51" s="25"/>
      <c r="AO51" s="10"/>
      <c r="AP51" s="12">
        <v>44560</v>
      </c>
      <c r="AQ51" s="12"/>
      <c r="AR51" s="12"/>
      <c r="AS51" s="242"/>
      <c r="AT51" s="243"/>
      <c r="AU51" s="242"/>
      <c r="AV51" s="242"/>
      <c r="AW51" s="244"/>
      <c r="AX51" s="243" t="s">
        <v>630</v>
      </c>
      <c r="AY51" s="243" t="s">
        <v>630</v>
      </c>
      <c r="AZ51" s="15">
        <v>44560</v>
      </c>
      <c r="BA51" s="15">
        <v>25097.25</v>
      </c>
      <c r="BB51" s="15">
        <v>44560</v>
      </c>
      <c r="BC51" s="15">
        <v>25097.25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19462.75</v>
      </c>
      <c r="BJ51" s="242"/>
      <c r="BK51" s="242"/>
      <c r="BL51" s="242"/>
      <c r="BM51" s="242"/>
      <c r="BN51" s="296"/>
      <c r="BO51" s="296"/>
      <c r="BP51" s="296"/>
      <c r="BQ51" s="296"/>
      <c r="BR51" s="245"/>
      <c r="BS51" s="245"/>
      <c r="BT51" s="242"/>
      <c r="BU51" s="242"/>
      <c r="BV51" s="246" t="s">
        <v>637</v>
      </c>
      <c r="BW51" s="242">
        <v>0</v>
      </c>
      <c r="BX51" s="242">
        <v>44560</v>
      </c>
      <c r="BY51" s="242">
        <v>13506.19</v>
      </c>
      <c r="BZ51" s="242">
        <v>44560</v>
      </c>
      <c r="CA51" s="242">
        <v>13506.19</v>
      </c>
      <c r="CB51" s="243" t="s">
        <v>633</v>
      </c>
      <c r="CC51" s="248">
        <v>25097.25</v>
      </c>
      <c r="CD51" s="248">
        <v>11591.06</v>
      </c>
      <c r="CE51" s="248">
        <v>44560</v>
      </c>
      <c r="CF51" s="248">
        <v>0</v>
      </c>
    </row>
    <row r="52" spans="1:84" x14ac:dyDescent="0.25">
      <c r="A52" s="254" t="s">
        <v>732</v>
      </c>
      <c r="B52" s="255" t="s">
        <v>733</v>
      </c>
      <c r="C52" s="255" t="s">
        <v>655</v>
      </c>
      <c r="D52" s="233"/>
      <c r="E52" s="234">
        <v>0</v>
      </c>
      <c r="F52" s="235">
        <v>0</v>
      </c>
      <c r="G52" s="256"/>
      <c r="H52" s="257"/>
      <c r="I52" s="237"/>
      <c r="J52" s="238">
        <v>4300</v>
      </c>
      <c r="K52" s="239"/>
      <c r="L52" s="240"/>
      <c r="M52" s="8">
        <v>1313.45</v>
      </c>
      <c r="N52" s="241">
        <v>1313.45</v>
      </c>
      <c r="O52" s="71"/>
      <c r="P52" s="100"/>
      <c r="Q52" s="9"/>
      <c r="R52" s="9"/>
      <c r="S52" s="9"/>
      <c r="T52" s="258">
        <v>45747</v>
      </c>
      <c r="U52" s="10"/>
      <c r="V52" s="23"/>
      <c r="W52" s="11"/>
      <c r="X52" s="8">
        <v>1313.45</v>
      </c>
      <c r="Y52" s="9"/>
      <c r="Z52" s="9"/>
      <c r="AA52" s="9"/>
      <c r="AB52" s="10"/>
      <c r="AC52" s="24">
        <v>1</v>
      </c>
      <c r="AD52" s="11">
        <v>0</v>
      </c>
      <c r="AE52" s="8">
        <v>1313.45</v>
      </c>
      <c r="AF52" s="9"/>
      <c r="AG52" s="10"/>
      <c r="AH52" s="11"/>
      <c r="AI52" s="8">
        <v>0</v>
      </c>
      <c r="AJ52" s="9"/>
      <c r="AK52" s="10"/>
      <c r="AL52" s="25"/>
      <c r="AM52" s="25"/>
      <c r="AN52" s="25"/>
      <c r="AO52" s="10"/>
      <c r="AP52" s="12">
        <v>4300</v>
      </c>
      <c r="AQ52" s="12"/>
      <c r="AR52" s="12"/>
      <c r="AS52" s="242"/>
      <c r="AT52" s="243"/>
      <c r="AU52" s="242"/>
      <c r="AV52" s="242"/>
      <c r="AW52" s="244"/>
      <c r="AX52" s="243" t="s">
        <v>630</v>
      </c>
      <c r="AY52" s="243" t="s">
        <v>630</v>
      </c>
      <c r="AZ52" s="15">
        <v>4300</v>
      </c>
      <c r="BA52" s="15">
        <v>1313.45</v>
      </c>
      <c r="BB52" s="15">
        <v>4300</v>
      </c>
      <c r="BC52" s="15">
        <v>1313.45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2986.55</v>
      </c>
      <c r="BJ52" s="242"/>
      <c r="BK52" s="242"/>
      <c r="BL52" s="242"/>
      <c r="BM52" s="242"/>
      <c r="BN52" s="296"/>
      <c r="BO52" s="296"/>
      <c r="BP52" s="296"/>
      <c r="BQ52" s="296"/>
      <c r="BR52" s="245"/>
      <c r="BS52" s="245"/>
      <c r="BT52" s="242"/>
      <c r="BU52" s="242"/>
      <c r="BV52" s="246" t="s">
        <v>637</v>
      </c>
      <c r="BW52" s="242">
        <v>0</v>
      </c>
      <c r="BX52" s="242">
        <v>0</v>
      </c>
      <c r="BY52" s="242">
        <v>1313.45</v>
      </c>
      <c r="BZ52" s="242">
        <v>0</v>
      </c>
      <c r="CA52" s="242">
        <v>1313.45</v>
      </c>
      <c r="CB52" s="243" t="s">
        <v>633</v>
      </c>
      <c r="CC52" s="248">
        <v>1313.45</v>
      </c>
      <c r="CD52" s="248">
        <v>0</v>
      </c>
      <c r="CE52" s="248">
        <v>4300</v>
      </c>
      <c r="CF52" s="248">
        <v>0</v>
      </c>
    </row>
    <row r="53" spans="1:84" x14ac:dyDescent="0.25">
      <c r="A53" s="254" t="s">
        <v>734</v>
      </c>
      <c r="B53" s="255" t="s">
        <v>735</v>
      </c>
      <c r="C53" s="255" t="s">
        <v>639</v>
      </c>
      <c r="D53" s="233"/>
      <c r="E53" s="234">
        <v>3968668.9</v>
      </c>
      <c r="F53" s="235">
        <v>3968668.9</v>
      </c>
      <c r="G53" s="256"/>
      <c r="H53" s="257"/>
      <c r="I53" s="237"/>
      <c r="J53" s="238">
        <v>3968668.9</v>
      </c>
      <c r="K53" s="239"/>
      <c r="L53" s="240"/>
      <c r="M53" s="8">
        <v>3792778.91</v>
      </c>
      <c r="N53" s="241">
        <v>3790858.34</v>
      </c>
      <c r="O53" s="71"/>
      <c r="P53" s="100"/>
      <c r="Q53" s="9"/>
      <c r="R53" s="9"/>
      <c r="S53" s="9"/>
      <c r="T53" s="258">
        <v>46016</v>
      </c>
      <c r="U53" s="10"/>
      <c r="V53" s="23"/>
      <c r="W53" s="11"/>
      <c r="X53" s="8">
        <v>3790858.34</v>
      </c>
      <c r="Y53" s="9"/>
      <c r="Z53" s="9"/>
      <c r="AA53" s="9"/>
      <c r="AB53" s="10"/>
      <c r="AC53" s="24">
        <v>0.52414536710090509</v>
      </c>
      <c r="AD53" s="11">
        <v>1090305.1575720697</v>
      </c>
      <c r="AE53" s="8">
        <v>1941399.17</v>
      </c>
      <c r="AF53" s="9"/>
      <c r="AG53" s="10"/>
      <c r="AH53" s="11"/>
      <c r="AI53" s="8">
        <v>1849459.17</v>
      </c>
      <c r="AJ53" s="9"/>
      <c r="AK53" s="10"/>
      <c r="AL53" s="25"/>
      <c r="AM53" s="25"/>
      <c r="AN53" s="25"/>
      <c r="AO53" s="10"/>
      <c r="AP53" s="12">
        <v>3968668.9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3968668.9</v>
      </c>
      <c r="BA53" s="15">
        <v>3790858.34</v>
      </c>
      <c r="BB53" s="15">
        <v>3968668.9</v>
      </c>
      <c r="BC53" s="15">
        <v>3790858.34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155000</v>
      </c>
      <c r="BJ53" s="242"/>
      <c r="BK53" s="242"/>
      <c r="BL53" s="242"/>
      <c r="BM53" s="242"/>
      <c r="BN53" s="296"/>
      <c r="BO53" s="296"/>
      <c r="BP53" s="296"/>
      <c r="BQ53" s="296"/>
      <c r="BR53" s="245"/>
      <c r="BS53" s="245"/>
      <c r="BT53" s="242"/>
      <c r="BU53" s="242"/>
      <c r="BV53" s="246" t="s">
        <v>637</v>
      </c>
      <c r="BW53" s="242">
        <v>0</v>
      </c>
      <c r="BX53" s="242">
        <v>2080157.96</v>
      </c>
      <c r="BY53" s="242">
        <v>3703932.71</v>
      </c>
      <c r="BZ53" s="242">
        <v>2080157.96</v>
      </c>
      <c r="CA53" s="242">
        <v>3703932.71</v>
      </c>
      <c r="CB53" s="243" t="s">
        <v>633</v>
      </c>
      <c r="CC53" s="248">
        <v>3790858.34</v>
      </c>
      <c r="CD53" s="248">
        <v>1849459.17</v>
      </c>
      <c r="CE53" s="248">
        <v>3968668.9</v>
      </c>
      <c r="CF53" s="248">
        <v>0</v>
      </c>
    </row>
    <row r="54" spans="1:84" x14ac:dyDescent="0.25">
      <c r="A54" s="254" t="s">
        <v>736</v>
      </c>
      <c r="B54" s="255" t="s">
        <v>737</v>
      </c>
      <c r="C54" s="255" t="s">
        <v>652</v>
      </c>
      <c r="D54" s="233"/>
      <c r="E54" s="234">
        <v>110661.47</v>
      </c>
      <c r="F54" s="235">
        <v>110661.47</v>
      </c>
      <c r="G54" s="256"/>
      <c r="H54" s="257"/>
      <c r="I54" s="237"/>
      <c r="J54" s="238">
        <v>110661.47</v>
      </c>
      <c r="K54" s="239"/>
      <c r="L54" s="240"/>
      <c r="M54" s="8">
        <v>94483.21</v>
      </c>
      <c r="N54" s="241">
        <v>94483.21</v>
      </c>
      <c r="O54" s="71"/>
      <c r="P54" s="100"/>
      <c r="Q54" s="9"/>
      <c r="R54" s="9"/>
      <c r="S54" s="9"/>
      <c r="T54" s="258">
        <v>45838</v>
      </c>
      <c r="U54" s="10"/>
      <c r="V54" s="23"/>
      <c r="W54" s="11"/>
      <c r="X54" s="8">
        <v>94483.21</v>
      </c>
      <c r="Y54" s="9"/>
      <c r="Z54" s="9"/>
      <c r="AA54" s="9"/>
      <c r="AB54" s="10"/>
      <c r="AC54" s="24">
        <v>1</v>
      </c>
      <c r="AD54" s="11">
        <v>110661.47</v>
      </c>
      <c r="AE54" s="8">
        <v>85064.63</v>
      </c>
      <c r="AF54" s="9"/>
      <c r="AG54" s="10"/>
      <c r="AH54" s="11"/>
      <c r="AI54" s="8">
        <v>9418.58</v>
      </c>
      <c r="AJ54" s="9"/>
      <c r="AK54" s="10"/>
      <c r="AL54" s="25"/>
      <c r="AM54" s="25"/>
      <c r="AN54" s="25"/>
      <c r="AO54" s="10"/>
      <c r="AP54" s="12">
        <v>110661.47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110661.47</v>
      </c>
      <c r="BA54" s="15">
        <v>94483.21</v>
      </c>
      <c r="BB54" s="15">
        <v>110661.47</v>
      </c>
      <c r="BC54" s="15">
        <v>94483.21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16178.259999999995</v>
      </c>
      <c r="BJ54" s="242"/>
      <c r="BK54" s="242"/>
      <c r="BL54" s="242"/>
      <c r="BM54" s="242"/>
      <c r="BN54" s="296"/>
      <c r="BO54" s="296"/>
      <c r="BP54" s="296"/>
      <c r="BQ54" s="296"/>
      <c r="BR54" s="245"/>
      <c r="BS54" s="245"/>
      <c r="BT54" s="242"/>
      <c r="BU54" s="242"/>
      <c r="BV54" s="246" t="s">
        <v>637</v>
      </c>
      <c r="BW54" s="242">
        <v>0</v>
      </c>
      <c r="BX54" s="242">
        <v>110661.47</v>
      </c>
      <c r="BY54" s="242">
        <v>85064.63</v>
      </c>
      <c r="BZ54" s="242">
        <v>110661.47</v>
      </c>
      <c r="CA54" s="242">
        <v>85064.63</v>
      </c>
      <c r="CB54" s="243" t="s">
        <v>633</v>
      </c>
      <c r="CC54" s="248">
        <v>94483.21</v>
      </c>
      <c r="CD54" s="248">
        <v>9418.58</v>
      </c>
      <c r="CE54" s="248">
        <v>110661.47</v>
      </c>
      <c r="CF54" s="248">
        <v>0</v>
      </c>
    </row>
    <row r="55" spans="1:84" x14ac:dyDescent="0.25">
      <c r="A55" s="254" t="s">
        <v>738</v>
      </c>
      <c r="B55" s="255" t="s">
        <v>739</v>
      </c>
      <c r="C55" s="255" t="s">
        <v>652</v>
      </c>
      <c r="D55" s="233"/>
      <c r="E55" s="234">
        <v>18201.12</v>
      </c>
      <c r="F55" s="235">
        <v>18201.12</v>
      </c>
      <c r="G55" s="256"/>
      <c r="H55" s="257"/>
      <c r="I55" s="237"/>
      <c r="J55" s="238">
        <v>18201.12</v>
      </c>
      <c r="K55" s="239"/>
      <c r="L55" s="240"/>
      <c r="M55" s="8">
        <v>16466.72</v>
      </c>
      <c r="N55" s="241">
        <v>16466.72</v>
      </c>
      <c r="O55" s="71"/>
      <c r="P55" s="100"/>
      <c r="Q55" s="9"/>
      <c r="R55" s="9"/>
      <c r="S55" s="9"/>
      <c r="T55" s="258">
        <v>45961</v>
      </c>
      <c r="U55" s="10"/>
      <c r="V55" s="23"/>
      <c r="W55" s="11"/>
      <c r="X55" s="8">
        <v>16466.72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16466.72</v>
      </c>
      <c r="AJ55" s="9"/>
      <c r="AK55" s="10"/>
      <c r="AL55" s="25"/>
      <c r="AM55" s="25"/>
      <c r="AN55" s="25"/>
      <c r="AO55" s="10"/>
      <c r="AP55" s="12">
        <v>18201.12</v>
      </c>
      <c r="AQ55" s="12"/>
      <c r="AR55" s="12"/>
      <c r="AS55" s="242"/>
      <c r="AT55" s="243"/>
      <c r="AU55" s="242"/>
      <c r="AV55" s="242"/>
      <c r="AW55" s="244"/>
      <c r="AX55" s="243" t="s">
        <v>630</v>
      </c>
      <c r="AY55" s="243" t="s">
        <v>630</v>
      </c>
      <c r="AZ55" s="15">
        <v>18201.12</v>
      </c>
      <c r="BA55" s="15">
        <v>16466.72</v>
      </c>
      <c r="BB55" s="15">
        <v>18201.12</v>
      </c>
      <c r="BC55" s="15">
        <v>16466.72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0</v>
      </c>
      <c r="BJ55" s="242"/>
      <c r="BK55" s="242"/>
      <c r="BL55" s="242"/>
      <c r="BM55" s="242"/>
      <c r="BN55" s="296"/>
      <c r="BO55" s="296"/>
      <c r="BP55" s="296"/>
      <c r="BQ55" s="296"/>
      <c r="BR55" s="245"/>
      <c r="BS55" s="245"/>
      <c r="BT55" s="242"/>
      <c r="BU55" s="242"/>
      <c r="BV55" s="246" t="s">
        <v>637</v>
      </c>
      <c r="BW55" s="242">
        <v>0</v>
      </c>
      <c r="BX55" s="242">
        <v>0</v>
      </c>
      <c r="BY55" s="242">
        <v>0</v>
      </c>
      <c r="BZ55" s="242">
        <v>0</v>
      </c>
      <c r="CA55" s="242">
        <v>0</v>
      </c>
      <c r="CB55" s="243" t="s">
        <v>633</v>
      </c>
      <c r="CC55" s="248">
        <v>16466.72</v>
      </c>
      <c r="CD55" s="248">
        <v>16466.72</v>
      </c>
      <c r="CE55" s="248">
        <v>18201.12</v>
      </c>
      <c r="CF55" s="248">
        <v>0</v>
      </c>
    </row>
    <row r="56" spans="1:84" x14ac:dyDescent="0.25">
      <c r="A56" s="254" t="s">
        <v>740</v>
      </c>
      <c r="B56" s="255" t="s">
        <v>741</v>
      </c>
      <c r="C56" s="255" t="s">
        <v>652</v>
      </c>
      <c r="D56" s="233"/>
      <c r="E56" s="234">
        <v>427464.77</v>
      </c>
      <c r="F56" s="235">
        <v>427464.77</v>
      </c>
      <c r="G56" s="256"/>
      <c r="H56" s="257"/>
      <c r="I56" s="237"/>
      <c r="J56" s="238">
        <v>427464.77</v>
      </c>
      <c r="K56" s="239"/>
      <c r="L56" s="240"/>
      <c r="M56" s="8">
        <v>371915.26</v>
      </c>
      <c r="N56" s="241">
        <v>371915.26</v>
      </c>
      <c r="O56" s="71"/>
      <c r="P56" s="100"/>
      <c r="Q56" s="9"/>
      <c r="R56" s="9"/>
      <c r="S56" s="9"/>
      <c r="T56" s="258">
        <v>45838</v>
      </c>
      <c r="U56" s="10"/>
      <c r="V56" s="23"/>
      <c r="W56" s="11"/>
      <c r="X56" s="8">
        <v>371915.26</v>
      </c>
      <c r="Y56" s="9"/>
      <c r="Z56" s="9"/>
      <c r="AA56" s="9"/>
      <c r="AB56" s="10"/>
      <c r="AC56" s="24">
        <v>1</v>
      </c>
      <c r="AD56" s="11">
        <v>427464.77</v>
      </c>
      <c r="AE56" s="8">
        <v>152091.76</v>
      </c>
      <c r="AF56" s="9"/>
      <c r="AG56" s="10"/>
      <c r="AH56" s="11"/>
      <c r="AI56" s="8">
        <v>219823.5</v>
      </c>
      <c r="AJ56" s="9"/>
      <c r="AK56" s="10"/>
      <c r="AL56" s="25"/>
      <c r="AM56" s="25"/>
      <c r="AN56" s="25"/>
      <c r="AO56" s="10"/>
      <c r="AP56" s="12">
        <v>427464.77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427464.77</v>
      </c>
      <c r="BA56" s="15">
        <v>371915.26</v>
      </c>
      <c r="BB56" s="15">
        <v>427464.77</v>
      </c>
      <c r="BC56" s="15">
        <v>371915.26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58649.48000000004</v>
      </c>
      <c r="BJ56" s="242"/>
      <c r="BK56" s="242"/>
      <c r="BL56" s="242"/>
      <c r="BM56" s="242"/>
      <c r="BN56" s="296"/>
      <c r="BO56" s="296"/>
      <c r="BP56" s="296"/>
      <c r="BQ56" s="296"/>
      <c r="BR56" s="245"/>
      <c r="BS56" s="245"/>
      <c r="BT56" s="242"/>
      <c r="BU56" s="242"/>
      <c r="BV56" s="246" t="s">
        <v>637</v>
      </c>
      <c r="BW56" s="242">
        <v>0</v>
      </c>
      <c r="BX56" s="242">
        <v>427464.77</v>
      </c>
      <c r="BY56" s="242">
        <v>152091.76</v>
      </c>
      <c r="BZ56" s="242">
        <v>427464.77</v>
      </c>
      <c r="CA56" s="242">
        <v>152091.76</v>
      </c>
      <c r="CB56" s="243" t="s">
        <v>633</v>
      </c>
      <c r="CC56" s="248">
        <v>371915.26</v>
      </c>
      <c r="CD56" s="248">
        <v>219823.5</v>
      </c>
      <c r="CE56" s="248">
        <v>427464.77</v>
      </c>
      <c r="CF56" s="248">
        <v>0</v>
      </c>
    </row>
    <row r="57" spans="1:84" x14ac:dyDescent="0.25">
      <c r="A57" s="254" t="s">
        <v>742</v>
      </c>
      <c r="B57" s="255" t="s">
        <v>743</v>
      </c>
      <c r="C57" s="255" t="s">
        <v>641</v>
      </c>
      <c r="D57" s="233"/>
      <c r="E57" s="234">
        <v>175884.64</v>
      </c>
      <c r="F57" s="235">
        <v>175884.64</v>
      </c>
      <c r="G57" s="256"/>
      <c r="H57" s="257"/>
      <c r="I57" s="237"/>
      <c r="J57" s="238">
        <v>175884.64</v>
      </c>
      <c r="K57" s="239"/>
      <c r="L57" s="240"/>
      <c r="M57" s="8">
        <v>118135.83</v>
      </c>
      <c r="N57" s="241">
        <v>119186.11</v>
      </c>
      <c r="O57" s="71"/>
      <c r="P57" s="100"/>
      <c r="Q57" s="9"/>
      <c r="R57" s="9"/>
      <c r="S57" s="9"/>
      <c r="T57" s="258">
        <v>45747</v>
      </c>
      <c r="U57" s="10"/>
      <c r="V57" s="23"/>
      <c r="W57" s="11"/>
      <c r="X57" s="8">
        <v>119186.11</v>
      </c>
      <c r="Y57" s="9"/>
      <c r="Z57" s="9"/>
      <c r="AA57" s="9"/>
      <c r="AB57" s="10"/>
      <c r="AC57" s="24">
        <v>0.98508723095255835</v>
      </c>
      <c r="AD57" s="11">
        <v>170677.85873051587</v>
      </c>
      <c r="AE57" s="8">
        <v>105814.13</v>
      </c>
      <c r="AF57" s="9"/>
      <c r="AG57" s="10"/>
      <c r="AH57" s="11"/>
      <c r="AI57" s="8">
        <v>13371.98</v>
      </c>
      <c r="AJ57" s="9"/>
      <c r="AK57" s="10"/>
      <c r="AL57" s="25"/>
      <c r="AM57" s="25"/>
      <c r="AN57" s="25"/>
      <c r="AO57" s="10"/>
      <c r="AP57" s="12">
        <v>175884.64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175884.64</v>
      </c>
      <c r="BA57" s="15">
        <v>119186.11</v>
      </c>
      <c r="BB57" s="15">
        <v>175884.64</v>
      </c>
      <c r="BC57" s="15">
        <v>119186.11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56698.530000000013</v>
      </c>
      <c r="BJ57" s="242"/>
      <c r="BK57" s="242"/>
      <c r="BL57" s="242"/>
      <c r="BM57" s="242"/>
      <c r="BN57" s="296"/>
      <c r="BO57" s="296"/>
      <c r="BP57" s="296"/>
      <c r="BQ57" s="296"/>
      <c r="BR57" s="245"/>
      <c r="BS57" s="245"/>
      <c r="BT57" s="242"/>
      <c r="BU57" s="242"/>
      <c r="BV57" s="246" t="s">
        <v>637</v>
      </c>
      <c r="BW57" s="242">
        <v>0</v>
      </c>
      <c r="BX57" s="242">
        <v>173261.67</v>
      </c>
      <c r="BY57" s="242">
        <v>107416</v>
      </c>
      <c r="BZ57" s="242">
        <v>173261.67</v>
      </c>
      <c r="CA57" s="242">
        <v>107416</v>
      </c>
      <c r="CB57" s="243" t="s">
        <v>633</v>
      </c>
      <c r="CC57" s="248">
        <v>119186.11</v>
      </c>
      <c r="CD57" s="248">
        <v>13371.98</v>
      </c>
      <c r="CE57" s="248">
        <v>175884.64</v>
      </c>
      <c r="CF57" s="248">
        <v>0</v>
      </c>
    </row>
    <row r="58" spans="1:84" x14ac:dyDescent="0.25">
      <c r="A58" s="254" t="s">
        <v>744</v>
      </c>
      <c r="B58" s="255" t="s">
        <v>745</v>
      </c>
      <c r="C58" s="255" t="s">
        <v>641</v>
      </c>
      <c r="D58" s="233"/>
      <c r="E58" s="234">
        <v>1251279</v>
      </c>
      <c r="F58" s="235">
        <v>1251279</v>
      </c>
      <c r="G58" s="256"/>
      <c r="H58" s="257"/>
      <c r="I58" s="237"/>
      <c r="J58" s="238">
        <v>1251279</v>
      </c>
      <c r="K58" s="239"/>
      <c r="L58" s="240"/>
      <c r="M58" s="8">
        <v>1063948.08</v>
      </c>
      <c r="N58" s="241">
        <v>1063532.3999999999</v>
      </c>
      <c r="O58" s="71"/>
      <c r="P58" s="100"/>
      <c r="Q58" s="9"/>
      <c r="R58" s="9"/>
      <c r="S58" s="9"/>
      <c r="T58" s="258">
        <v>46022</v>
      </c>
      <c r="U58" s="10"/>
      <c r="V58" s="23"/>
      <c r="W58" s="11"/>
      <c r="X58" s="8">
        <v>1063532.3999999999</v>
      </c>
      <c r="Y58" s="9"/>
      <c r="Z58" s="9"/>
      <c r="AA58" s="9"/>
      <c r="AB58" s="10"/>
      <c r="AC58" s="24">
        <v>0.17308410805582908</v>
      </c>
      <c r="AD58" s="11">
        <v>37485.927827419204</v>
      </c>
      <c r="AE58" s="8">
        <v>197572.74</v>
      </c>
      <c r="AF58" s="9"/>
      <c r="AG58" s="10"/>
      <c r="AH58" s="11"/>
      <c r="AI58" s="8">
        <v>865959.66</v>
      </c>
      <c r="AJ58" s="9"/>
      <c r="AK58" s="10"/>
      <c r="AL58" s="25"/>
      <c r="AM58" s="25"/>
      <c r="AN58" s="25"/>
      <c r="AO58" s="10"/>
      <c r="AP58" s="12">
        <v>1251279</v>
      </c>
      <c r="AQ58" s="12"/>
      <c r="AR58" s="12"/>
      <c r="AS58" s="242"/>
      <c r="AT58" s="243"/>
      <c r="AU58" s="242"/>
      <c r="AV58" s="242"/>
      <c r="AW58" s="244"/>
      <c r="AX58" s="243" t="s">
        <v>630</v>
      </c>
      <c r="AY58" s="243" t="s">
        <v>630</v>
      </c>
      <c r="AZ58" s="15">
        <v>1251279</v>
      </c>
      <c r="BA58" s="15">
        <v>1063532.3999999999</v>
      </c>
      <c r="BB58" s="15">
        <v>1251279</v>
      </c>
      <c r="BC58" s="15">
        <v>1063532.3999999999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186000</v>
      </c>
      <c r="BJ58" s="242"/>
      <c r="BK58" s="242"/>
      <c r="BL58" s="242"/>
      <c r="BM58" s="242"/>
      <c r="BN58" s="296"/>
      <c r="BO58" s="296"/>
      <c r="BP58" s="296"/>
      <c r="BQ58" s="296"/>
      <c r="BR58" s="245"/>
      <c r="BS58" s="245"/>
      <c r="BT58" s="242"/>
      <c r="BU58" s="242"/>
      <c r="BV58" s="246" t="s">
        <v>637</v>
      </c>
      <c r="BW58" s="242">
        <v>0</v>
      </c>
      <c r="BX58" s="242">
        <v>216576.37</v>
      </c>
      <c r="BY58" s="242">
        <v>1141484</v>
      </c>
      <c r="BZ58" s="242">
        <v>197572.74</v>
      </c>
      <c r="CA58" s="242">
        <v>1141484</v>
      </c>
      <c r="CB58" s="243" t="s">
        <v>633</v>
      </c>
      <c r="CC58" s="248">
        <v>1063532.3999999999</v>
      </c>
      <c r="CD58" s="248">
        <v>865959.66</v>
      </c>
      <c r="CE58" s="248">
        <v>1251279</v>
      </c>
      <c r="CF58" s="248">
        <v>0</v>
      </c>
    </row>
    <row r="59" spans="1:84" x14ac:dyDescent="0.25">
      <c r="A59" s="254" t="s">
        <v>746</v>
      </c>
      <c r="B59" s="255" t="s">
        <v>747</v>
      </c>
      <c r="C59" s="255" t="s">
        <v>652</v>
      </c>
      <c r="D59" s="233"/>
      <c r="E59" s="234">
        <v>199161.5</v>
      </c>
      <c r="F59" s="235">
        <v>199161.5</v>
      </c>
      <c r="G59" s="256"/>
      <c r="H59" s="257"/>
      <c r="I59" s="237"/>
      <c r="J59" s="238">
        <v>199161.5</v>
      </c>
      <c r="K59" s="239"/>
      <c r="L59" s="240"/>
      <c r="M59" s="8">
        <v>133356.29999999999</v>
      </c>
      <c r="N59" s="241">
        <v>124146.3</v>
      </c>
      <c r="O59" s="71"/>
      <c r="P59" s="100"/>
      <c r="Q59" s="9"/>
      <c r="R59" s="9"/>
      <c r="S59" s="9"/>
      <c r="T59" s="258">
        <v>45747</v>
      </c>
      <c r="U59" s="10"/>
      <c r="V59" s="23"/>
      <c r="W59" s="11"/>
      <c r="X59" s="8">
        <v>124146.3</v>
      </c>
      <c r="Y59" s="9"/>
      <c r="Z59" s="9"/>
      <c r="AA59" s="9"/>
      <c r="AB59" s="10"/>
      <c r="AC59" s="24">
        <v>0.91986917183228745</v>
      </c>
      <c r="AD59" s="11">
        <v>168522.32275391303</v>
      </c>
      <c r="AE59" s="8">
        <v>119458.81</v>
      </c>
      <c r="AF59" s="9"/>
      <c r="AG59" s="10"/>
      <c r="AH59" s="11"/>
      <c r="AI59" s="8">
        <v>4687.49</v>
      </c>
      <c r="AJ59" s="9"/>
      <c r="AK59" s="10"/>
      <c r="AL59" s="25"/>
      <c r="AM59" s="25"/>
      <c r="AN59" s="25"/>
      <c r="AO59" s="10"/>
      <c r="AP59" s="12">
        <v>199161.5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199161.5</v>
      </c>
      <c r="BA59" s="15">
        <v>124146.3</v>
      </c>
      <c r="BB59" s="15">
        <v>199161.5</v>
      </c>
      <c r="BC59" s="15">
        <v>124146.3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75015.199999999997</v>
      </c>
      <c r="BJ59" s="242"/>
      <c r="BK59" s="242"/>
      <c r="BL59" s="242"/>
      <c r="BM59" s="242"/>
      <c r="BN59" s="296"/>
      <c r="BO59" s="296"/>
      <c r="BP59" s="296"/>
      <c r="BQ59" s="296"/>
      <c r="BR59" s="245"/>
      <c r="BS59" s="245"/>
      <c r="BT59" s="242"/>
      <c r="BU59" s="242"/>
      <c r="BV59" s="246" t="s">
        <v>637</v>
      </c>
      <c r="BW59" s="242">
        <v>0</v>
      </c>
      <c r="BX59" s="242">
        <v>183202.49</v>
      </c>
      <c r="BY59" s="242">
        <v>129865</v>
      </c>
      <c r="BZ59" s="242">
        <v>183202.49</v>
      </c>
      <c r="CA59" s="242">
        <v>129865</v>
      </c>
      <c r="CB59" s="243" t="s">
        <v>633</v>
      </c>
      <c r="CC59" s="248">
        <v>124146.3</v>
      </c>
      <c r="CD59" s="248">
        <v>4687.49</v>
      </c>
      <c r="CE59" s="248">
        <v>199161.5</v>
      </c>
      <c r="CF59" s="248">
        <v>0</v>
      </c>
    </row>
    <row r="60" spans="1:84" x14ac:dyDescent="0.25">
      <c r="A60" s="254" t="s">
        <v>748</v>
      </c>
      <c r="B60" s="255" t="s">
        <v>749</v>
      </c>
      <c r="C60" s="255" t="s">
        <v>750</v>
      </c>
      <c r="D60" s="233"/>
      <c r="E60" s="234">
        <v>7100</v>
      </c>
      <c r="F60" s="235">
        <v>7100</v>
      </c>
      <c r="G60" s="256"/>
      <c r="H60" s="257"/>
      <c r="I60" s="237"/>
      <c r="J60" s="238">
        <v>7100</v>
      </c>
      <c r="K60" s="239"/>
      <c r="L60" s="240"/>
      <c r="M60" s="8">
        <v>3227.7</v>
      </c>
      <c r="N60" s="241">
        <v>3227.7</v>
      </c>
      <c r="O60" s="71"/>
      <c r="P60" s="100"/>
      <c r="Q60" s="9"/>
      <c r="R60" s="9"/>
      <c r="S60" s="9"/>
      <c r="T60" s="258">
        <v>45777</v>
      </c>
      <c r="U60" s="10"/>
      <c r="V60" s="23"/>
      <c r="W60" s="11"/>
      <c r="X60" s="8">
        <v>3227.7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3227.7</v>
      </c>
      <c r="AJ60" s="9"/>
      <c r="AK60" s="10"/>
      <c r="AL60" s="25"/>
      <c r="AM60" s="25"/>
      <c r="AN60" s="25"/>
      <c r="AO60" s="10"/>
      <c r="AP60" s="12">
        <v>7100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7100</v>
      </c>
      <c r="BA60" s="15">
        <v>3227.7</v>
      </c>
      <c r="BB60" s="15">
        <v>7100</v>
      </c>
      <c r="BC60" s="15">
        <v>3227.7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3872.3</v>
      </c>
      <c r="BJ60" s="242"/>
      <c r="BK60" s="242"/>
      <c r="BL60" s="242"/>
      <c r="BM60" s="242"/>
      <c r="BN60" s="296"/>
      <c r="BO60" s="296"/>
      <c r="BP60" s="296"/>
      <c r="BQ60" s="296"/>
      <c r="BR60" s="245"/>
      <c r="BS60" s="245"/>
      <c r="BT60" s="242"/>
      <c r="BU60" s="242"/>
      <c r="BV60" s="246" t="s">
        <v>637</v>
      </c>
      <c r="BW60" s="242">
        <v>0</v>
      </c>
      <c r="BX60" s="242">
        <v>0</v>
      </c>
      <c r="BY60" s="242">
        <v>0</v>
      </c>
      <c r="BZ60" s="242">
        <v>0</v>
      </c>
      <c r="CA60" s="242">
        <v>0</v>
      </c>
      <c r="CB60" s="243" t="s">
        <v>633</v>
      </c>
      <c r="CC60" s="248">
        <v>3227.7</v>
      </c>
      <c r="CD60" s="248">
        <v>3227.7</v>
      </c>
      <c r="CE60" s="248">
        <v>7100</v>
      </c>
      <c r="CF60" s="248">
        <v>0</v>
      </c>
    </row>
    <row r="61" spans="1:84" x14ac:dyDescent="0.25">
      <c r="A61" s="254" t="s">
        <v>751</v>
      </c>
      <c r="B61" s="255" t="s">
        <v>752</v>
      </c>
      <c r="C61" s="255" t="s">
        <v>652</v>
      </c>
      <c r="D61" s="233"/>
      <c r="E61" s="234">
        <v>294600</v>
      </c>
      <c r="F61" s="235">
        <v>294600</v>
      </c>
      <c r="G61" s="256"/>
      <c r="H61" s="257"/>
      <c r="I61" s="237"/>
      <c r="J61" s="238">
        <v>290129</v>
      </c>
      <c r="K61" s="239"/>
      <c r="L61" s="240"/>
      <c r="M61" s="8">
        <v>201974.83</v>
      </c>
      <c r="N61" s="241">
        <v>197889.31</v>
      </c>
      <c r="O61" s="71"/>
      <c r="P61" s="100"/>
      <c r="Q61" s="9"/>
      <c r="R61" s="9"/>
      <c r="S61" s="9"/>
      <c r="T61" s="258">
        <v>45777</v>
      </c>
      <c r="U61" s="10"/>
      <c r="V61" s="23"/>
      <c r="W61" s="11"/>
      <c r="X61" s="8">
        <v>197889.31</v>
      </c>
      <c r="Y61" s="9"/>
      <c r="Z61" s="9"/>
      <c r="AA61" s="9"/>
      <c r="AB61" s="10"/>
      <c r="AC61" s="24">
        <v>0.37664030431705592</v>
      </c>
      <c r="AD61" s="11">
        <v>41791.307616054502</v>
      </c>
      <c r="AE61" s="8">
        <v>106438.55</v>
      </c>
      <c r="AF61" s="9"/>
      <c r="AG61" s="10"/>
      <c r="AH61" s="11"/>
      <c r="AI61" s="8">
        <v>91450.76</v>
      </c>
      <c r="AJ61" s="9"/>
      <c r="AK61" s="10"/>
      <c r="AL61" s="25"/>
      <c r="AM61" s="25"/>
      <c r="AN61" s="25"/>
      <c r="AO61" s="10"/>
      <c r="AP61" s="12">
        <v>290129</v>
      </c>
      <c r="AQ61" s="12"/>
      <c r="AR61" s="12"/>
      <c r="AS61" s="242"/>
      <c r="AT61" s="243"/>
      <c r="AU61" s="242"/>
      <c r="AV61" s="242"/>
      <c r="AW61" s="244"/>
      <c r="AX61" s="243" t="s">
        <v>630</v>
      </c>
      <c r="AY61" s="243" t="s">
        <v>630</v>
      </c>
      <c r="AZ61" s="15">
        <v>290129</v>
      </c>
      <c r="BA61" s="15">
        <v>197889.31</v>
      </c>
      <c r="BB61" s="15">
        <v>290129</v>
      </c>
      <c r="BC61" s="15">
        <v>197889.31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92239.69</v>
      </c>
      <c r="BJ61" s="242"/>
      <c r="BK61" s="242"/>
      <c r="BL61" s="242"/>
      <c r="BM61" s="242"/>
      <c r="BN61" s="296"/>
      <c r="BO61" s="296"/>
      <c r="BP61" s="296"/>
      <c r="BQ61" s="296"/>
      <c r="BR61" s="245"/>
      <c r="BS61" s="245"/>
      <c r="BT61" s="242"/>
      <c r="BU61" s="242"/>
      <c r="BV61" s="246" t="s">
        <v>637</v>
      </c>
      <c r="BW61" s="242">
        <v>0</v>
      </c>
      <c r="BX61" s="242">
        <v>110958.14</v>
      </c>
      <c r="BY61" s="242">
        <v>282600</v>
      </c>
      <c r="BZ61" s="242">
        <v>110958.14</v>
      </c>
      <c r="CA61" s="242">
        <v>282600</v>
      </c>
      <c r="CB61" s="243" t="s">
        <v>633</v>
      </c>
      <c r="CC61" s="248">
        <v>197889.31</v>
      </c>
      <c r="CD61" s="248">
        <v>91450.76</v>
      </c>
      <c r="CE61" s="248">
        <v>290129</v>
      </c>
      <c r="CF61" s="248">
        <v>0</v>
      </c>
    </row>
    <row r="62" spans="1:84" x14ac:dyDescent="0.25">
      <c r="A62" s="254" t="s">
        <v>753</v>
      </c>
      <c r="B62" s="255" t="s">
        <v>754</v>
      </c>
      <c r="C62" s="255" t="s">
        <v>652</v>
      </c>
      <c r="D62" s="233"/>
      <c r="E62" s="234">
        <v>129965.06</v>
      </c>
      <c r="F62" s="235">
        <v>129965.06</v>
      </c>
      <c r="G62" s="256"/>
      <c r="H62" s="257"/>
      <c r="I62" s="237"/>
      <c r="J62" s="238">
        <v>129965.06</v>
      </c>
      <c r="K62" s="239"/>
      <c r="L62" s="240"/>
      <c r="M62" s="8">
        <v>120318.68</v>
      </c>
      <c r="N62" s="241">
        <v>120318.68</v>
      </c>
      <c r="O62" s="71"/>
      <c r="P62" s="100"/>
      <c r="Q62" s="9"/>
      <c r="R62" s="9"/>
      <c r="S62" s="9"/>
      <c r="T62" s="258">
        <v>45838</v>
      </c>
      <c r="U62" s="10"/>
      <c r="V62" s="23"/>
      <c r="W62" s="11"/>
      <c r="X62" s="8">
        <v>120318.68</v>
      </c>
      <c r="Y62" s="9"/>
      <c r="Z62" s="9"/>
      <c r="AA62" s="9"/>
      <c r="AB62" s="10"/>
      <c r="AC62" s="24">
        <v>1</v>
      </c>
      <c r="AD62" s="11">
        <v>129965.06</v>
      </c>
      <c r="AE62" s="8">
        <v>10110.6</v>
      </c>
      <c r="AF62" s="9"/>
      <c r="AG62" s="10"/>
      <c r="AH62" s="11"/>
      <c r="AI62" s="8">
        <v>110208.08</v>
      </c>
      <c r="AJ62" s="9"/>
      <c r="AK62" s="10"/>
      <c r="AL62" s="25"/>
      <c r="AM62" s="25"/>
      <c r="AN62" s="25"/>
      <c r="AO62" s="10"/>
      <c r="AP62" s="12">
        <v>129965.06</v>
      </c>
      <c r="AQ62" s="12"/>
      <c r="AR62" s="12"/>
      <c r="AS62" s="242"/>
      <c r="AT62" s="243"/>
      <c r="AU62" s="242"/>
      <c r="AV62" s="242"/>
      <c r="AW62" s="244"/>
      <c r="AX62" s="243" t="s">
        <v>630</v>
      </c>
      <c r="AY62" s="243" t="s">
        <v>630</v>
      </c>
      <c r="AZ62" s="15">
        <v>129965.06</v>
      </c>
      <c r="BA62" s="15">
        <v>120318.68</v>
      </c>
      <c r="BB62" s="15">
        <v>129965.06</v>
      </c>
      <c r="BC62" s="15">
        <v>120318.68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21621.380000000005</v>
      </c>
      <c r="BJ62" s="242"/>
      <c r="BK62" s="242"/>
      <c r="BL62" s="242"/>
      <c r="BM62" s="242"/>
      <c r="BN62" s="296"/>
      <c r="BO62" s="296"/>
      <c r="BP62" s="296"/>
      <c r="BQ62" s="296"/>
      <c r="BR62" s="245"/>
      <c r="BS62" s="245"/>
      <c r="BT62" s="242"/>
      <c r="BU62" s="242"/>
      <c r="BV62" s="246" t="s">
        <v>637</v>
      </c>
      <c r="BW62" s="242">
        <v>0</v>
      </c>
      <c r="BX62" s="242">
        <v>129965.06</v>
      </c>
      <c r="BY62" s="242">
        <v>10110.6</v>
      </c>
      <c r="BZ62" s="242">
        <v>129965.06</v>
      </c>
      <c r="CA62" s="242">
        <v>10110.6</v>
      </c>
      <c r="CB62" s="243" t="s">
        <v>633</v>
      </c>
      <c r="CC62" s="248">
        <v>120318.68</v>
      </c>
      <c r="CD62" s="248">
        <v>110208.08</v>
      </c>
      <c r="CE62" s="248">
        <v>129965.06</v>
      </c>
      <c r="CF62" s="248">
        <v>0</v>
      </c>
    </row>
    <row r="63" spans="1:84" x14ac:dyDescent="0.25">
      <c r="A63" s="254" t="s">
        <v>755</v>
      </c>
      <c r="B63" s="255" t="s">
        <v>756</v>
      </c>
      <c r="C63" s="255" t="s">
        <v>683</v>
      </c>
      <c r="D63" s="233"/>
      <c r="E63" s="234">
        <v>153298.79</v>
      </c>
      <c r="F63" s="235">
        <v>153298.79</v>
      </c>
      <c r="G63" s="256"/>
      <c r="H63" s="257"/>
      <c r="I63" s="237"/>
      <c r="J63" s="238">
        <v>153298.79</v>
      </c>
      <c r="K63" s="239"/>
      <c r="L63" s="240"/>
      <c r="M63" s="8">
        <v>136808.29999999999</v>
      </c>
      <c r="N63" s="241">
        <v>136808.29999999999</v>
      </c>
      <c r="O63" s="71"/>
      <c r="P63" s="100"/>
      <c r="Q63" s="9"/>
      <c r="R63" s="9"/>
      <c r="S63" s="9"/>
      <c r="T63" s="258">
        <v>45777</v>
      </c>
      <c r="U63" s="10"/>
      <c r="V63" s="23"/>
      <c r="W63" s="11"/>
      <c r="X63" s="8">
        <v>136808.29999999999</v>
      </c>
      <c r="Y63" s="9"/>
      <c r="Z63" s="9"/>
      <c r="AA63" s="9"/>
      <c r="AB63" s="10"/>
      <c r="AC63" s="24">
        <v>1</v>
      </c>
      <c r="AD63" s="11">
        <v>153298.79</v>
      </c>
      <c r="AE63" s="8">
        <v>136808.29999999999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153298.79</v>
      </c>
      <c r="AQ63" s="12"/>
      <c r="AR63" s="12"/>
      <c r="AS63" s="242"/>
      <c r="AT63" s="243"/>
      <c r="AU63" s="242"/>
      <c r="AV63" s="242"/>
      <c r="AW63" s="244"/>
      <c r="AX63" s="243" t="s">
        <v>630</v>
      </c>
      <c r="AY63" s="243" t="s">
        <v>630</v>
      </c>
      <c r="AZ63" s="15">
        <v>153298.79</v>
      </c>
      <c r="BA63" s="15">
        <v>136808.29999999999</v>
      </c>
      <c r="BB63" s="15">
        <v>153298.79</v>
      </c>
      <c r="BC63" s="15">
        <v>136808.29999999999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16490.49000000002</v>
      </c>
      <c r="BJ63" s="242"/>
      <c r="BK63" s="242"/>
      <c r="BL63" s="242"/>
      <c r="BM63" s="242"/>
      <c r="BN63" s="296"/>
      <c r="BO63" s="296"/>
      <c r="BP63" s="296"/>
      <c r="BQ63" s="296"/>
      <c r="BR63" s="245"/>
      <c r="BS63" s="245"/>
      <c r="BT63" s="242"/>
      <c r="BU63" s="242"/>
      <c r="BV63" s="246" t="s">
        <v>637</v>
      </c>
      <c r="BW63" s="242">
        <v>0</v>
      </c>
      <c r="BX63" s="242">
        <v>153298.79</v>
      </c>
      <c r="BY63" s="242">
        <v>136808.29999999999</v>
      </c>
      <c r="BZ63" s="242">
        <v>153298.79</v>
      </c>
      <c r="CA63" s="242">
        <v>136808.29999999999</v>
      </c>
      <c r="CB63" s="243" t="s">
        <v>633</v>
      </c>
      <c r="CC63" s="248">
        <v>136808.29999999999</v>
      </c>
      <c r="CD63" s="248">
        <v>0</v>
      </c>
      <c r="CE63" s="248">
        <v>153298.79</v>
      </c>
      <c r="CF63" s="248">
        <v>0</v>
      </c>
    </row>
    <row r="64" spans="1:84" x14ac:dyDescent="0.25">
      <c r="A64" s="254" t="s">
        <v>757</v>
      </c>
      <c r="B64" s="255" t="s">
        <v>758</v>
      </c>
      <c r="C64" s="255" t="s">
        <v>652</v>
      </c>
      <c r="D64" s="233"/>
      <c r="E64" s="234">
        <v>2008.42</v>
      </c>
      <c r="F64" s="235">
        <v>2008.42</v>
      </c>
      <c r="G64" s="256"/>
      <c r="H64" s="257"/>
      <c r="I64" s="237"/>
      <c r="J64" s="238">
        <v>2008.42</v>
      </c>
      <c r="K64" s="239"/>
      <c r="L64" s="240"/>
      <c r="M64" s="8">
        <v>1117.5</v>
      </c>
      <c r="N64" s="241">
        <v>1117.5</v>
      </c>
      <c r="O64" s="71"/>
      <c r="P64" s="100"/>
      <c r="Q64" s="9"/>
      <c r="R64" s="9"/>
      <c r="S64" s="9"/>
      <c r="T64" s="258">
        <v>45747</v>
      </c>
      <c r="U64" s="10"/>
      <c r="V64" s="23"/>
      <c r="W64" s="11"/>
      <c r="X64" s="8">
        <v>1117.5</v>
      </c>
      <c r="Y64" s="9"/>
      <c r="Z64" s="9"/>
      <c r="AA64" s="9"/>
      <c r="AB64" s="10"/>
      <c r="AC64" s="24">
        <v>1</v>
      </c>
      <c r="AD64" s="11">
        <v>2008.42</v>
      </c>
      <c r="AE64" s="8">
        <v>1117.5</v>
      </c>
      <c r="AF64" s="9"/>
      <c r="AG64" s="10"/>
      <c r="AH64" s="11"/>
      <c r="AI64" s="8">
        <v>0</v>
      </c>
      <c r="AJ64" s="9"/>
      <c r="AK64" s="10"/>
      <c r="AL64" s="25"/>
      <c r="AM64" s="25"/>
      <c r="AN64" s="25"/>
      <c r="AO64" s="10"/>
      <c r="AP64" s="12">
        <v>2008.42</v>
      </c>
      <c r="AQ64" s="12"/>
      <c r="AR64" s="12"/>
      <c r="AS64" s="242"/>
      <c r="AT64" s="243"/>
      <c r="AU64" s="242"/>
      <c r="AV64" s="242"/>
      <c r="AW64" s="244"/>
      <c r="AX64" s="243" t="s">
        <v>630</v>
      </c>
      <c r="AY64" s="243" t="s">
        <v>630</v>
      </c>
      <c r="AZ64" s="15">
        <v>2008.42</v>
      </c>
      <c r="BA64" s="15">
        <v>1117.5</v>
      </c>
      <c r="BB64" s="15">
        <v>2008.42</v>
      </c>
      <c r="BC64" s="15">
        <v>1117.5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890.92000000000007</v>
      </c>
      <c r="BJ64" s="242"/>
      <c r="BK64" s="242"/>
      <c r="BL64" s="242"/>
      <c r="BM64" s="242"/>
      <c r="BN64" s="296"/>
      <c r="BO64" s="296"/>
      <c r="BP64" s="296"/>
      <c r="BQ64" s="296"/>
      <c r="BR64" s="245"/>
      <c r="BS64" s="245"/>
      <c r="BT64" s="242"/>
      <c r="BU64" s="242"/>
      <c r="BV64" s="246" t="s">
        <v>637</v>
      </c>
      <c r="BW64" s="242">
        <v>0</v>
      </c>
      <c r="BX64" s="242">
        <v>2008.42</v>
      </c>
      <c r="BY64" s="242">
        <v>1117.5</v>
      </c>
      <c r="BZ64" s="242">
        <v>2008.42</v>
      </c>
      <c r="CA64" s="242">
        <v>1117.5</v>
      </c>
      <c r="CB64" s="243" t="s">
        <v>633</v>
      </c>
      <c r="CC64" s="248">
        <v>1117.5</v>
      </c>
      <c r="CD64" s="248">
        <v>0</v>
      </c>
      <c r="CE64" s="248">
        <v>2008.42</v>
      </c>
      <c r="CF64" s="248">
        <v>0</v>
      </c>
    </row>
    <row r="65" spans="1:84" x14ac:dyDescent="0.25">
      <c r="A65" s="254" t="s">
        <v>759</v>
      </c>
      <c r="B65" s="255" t="s">
        <v>760</v>
      </c>
      <c r="C65" s="255" t="s">
        <v>652</v>
      </c>
      <c r="D65" s="233"/>
      <c r="E65" s="234">
        <v>9571.2000000000007</v>
      </c>
      <c r="F65" s="235">
        <v>9571.2000000000007</v>
      </c>
      <c r="G65" s="256"/>
      <c r="H65" s="257"/>
      <c r="I65" s="237"/>
      <c r="J65" s="238">
        <v>9571.2000000000007</v>
      </c>
      <c r="K65" s="239"/>
      <c r="L65" s="240"/>
      <c r="M65" s="8">
        <v>8230.83</v>
      </c>
      <c r="N65" s="241">
        <v>8230.83</v>
      </c>
      <c r="O65" s="239"/>
      <c r="P65" s="240"/>
      <c r="Q65" s="9"/>
      <c r="R65" s="9"/>
      <c r="S65" s="9"/>
      <c r="T65" s="258">
        <v>45747</v>
      </c>
      <c r="U65" s="10"/>
      <c r="V65" s="23"/>
      <c r="W65" s="11"/>
      <c r="X65" s="8">
        <v>8230.83</v>
      </c>
      <c r="Y65" s="9"/>
      <c r="Z65" s="9"/>
      <c r="AA65" s="9"/>
      <c r="AB65" s="10"/>
      <c r="AC65" s="24">
        <v>1</v>
      </c>
      <c r="AD65" s="11">
        <v>9571.2000000000007</v>
      </c>
      <c r="AE65" s="8">
        <v>12351.11</v>
      </c>
      <c r="AF65" s="9"/>
      <c r="AG65" s="10"/>
      <c r="AH65" s="11"/>
      <c r="AI65" s="8">
        <v>-4120.28</v>
      </c>
      <c r="AJ65" s="9"/>
      <c r="AK65" s="10"/>
      <c r="AL65" s="25"/>
      <c r="AM65" s="25"/>
      <c r="AN65" s="25"/>
      <c r="AO65" s="10"/>
      <c r="AP65" s="12">
        <v>9571.2000000000007</v>
      </c>
      <c r="AQ65" s="12"/>
      <c r="AR65" s="12"/>
      <c r="AS65" s="242"/>
      <c r="AT65" s="243"/>
      <c r="AU65" s="242"/>
      <c r="AV65" s="242"/>
      <c r="AW65" s="244"/>
      <c r="AX65" s="243" t="s">
        <v>630</v>
      </c>
      <c r="AY65" s="243" t="s">
        <v>630</v>
      </c>
      <c r="AZ65" s="15">
        <v>9571.2000000000007</v>
      </c>
      <c r="BA65" s="15">
        <v>8230.83</v>
      </c>
      <c r="BB65" s="15">
        <v>9571.2000000000007</v>
      </c>
      <c r="BC65" s="15">
        <v>8230.83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1340.3700000000008</v>
      </c>
      <c r="BJ65" s="242"/>
      <c r="BK65" s="242"/>
      <c r="BL65" s="242"/>
      <c r="BM65" s="242"/>
      <c r="BN65" s="296"/>
      <c r="BO65" s="296"/>
      <c r="BP65" s="296"/>
      <c r="BQ65" s="296"/>
      <c r="BR65" s="245"/>
      <c r="BS65" s="245"/>
      <c r="BT65" s="242"/>
      <c r="BU65" s="242"/>
      <c r="BV65" s="246" t="s">
        <v>637</v>
      </c>
      <c r="BW65" s="242">
        <v>0</v>
      </c>
      <c r="BX65" s="242">
        <v>9571.2000000000007</v>
      </c>
      <c r="BY65" s="242">
        <v>12351.11</v>
      </c>
      <c r="BZ65" s="242">
        <v>9571.2000000000007</v>
      </c>
      <c r="CA65" s="242">
        <v>12351.11</v>
      </c>
      <c r="CB65" s="243" t="s">
        <v>633</v>
      </c>
      <c r="CC65" s="248">
        <v>8230.83</v>
      </c>
      <c r="CD65" s="248">
        <v>-4120.28</v>
      </c>
      <c r="CE65" s="248">
        <v>9571.2000000000007</v>
      </c>
      <c r="CF65" s="248">
        <v>0</v>
      </c>
    </row>
    <row r="66" spans="1:84" x14ac:dyDescent="0.25">
      <c r="A66" s="254" t="s">
        <v>761</v>
      </c>
      <c r="B66" s="255" t="s">
        <v>762</v>
      </c>
      <c r="C66" s="255" t="s">
        <v>652</v>
      </c>
      <c r="D66" s="233"/>
      <c r="E66" s="234">
        <v>2806.42</v>
      </c>
      <c r="F66" s="235">
        <v>2806.42</v>
      </c>
      <c r="G66" s="256"/>
      <c r="H66" s="257"/>
      <c r="I66" s="237"/>
      <c r="J66" s="238">
        <v>2806.42</v>
      </c>
      <c r="K66" s="239"/>
      <c r="L66" s="240"/>
      <c r="M66" s="8">
        <v>1815.23</v>
      </c>
      <c r="N66" s="241">
        <v>1815.23</v>
      </c>
      <c r="O66" s="71"/>
      <c r="P66" s="100"/>
      <c r="Q66" s="9"/>
      <c r="R66" s="9"/>
      <c r="S66" s="9"/>
      <c r="T66" s="258">
        <v>45747</v>
      </c>
      <c r="U66" s="10"/>
      <c r="V66" s="23"/>
      <c r="W66" s="11"/>
      <c r="X66" s="8">
        <v>1815.23</v>
      </c>
      <c r="Y66" s="9"/>
      <c r="Z66" s="9"/>
      <c r="AA66" s="9"/>
      <c r="AB66" s="10"/>
      <c r="AC66" s="24">
        <v>1</v>
      </c>
      <c r="AD66" s="11">
        <v>2806.42</v>
      </c>
      <c r="AE66" s="8">
        <v>1815.23</v>
      </c>
      <c r="AF66" s="9"/>
      <c r="AG66" s="10"/>
      <c r="AH66" s="11"/>
      <c r="AI66" s="8">
        <v>0</v>
      </c>
      <c r="AJ66" s="9"/>
      <c r="AK66" s="10"/>
      <c r="AL66" s="25"/>
      <c r="AM66" s="25"/>
      <c r="AN66" s="25"/>
      <c r="AO66" s="10"/>
      <c r="AP66" s="12">
        <v>2806.42</v>
      </c>
      <c r="AQ66" s="12"/>
      <c r="AR66" s="12"/>
      <c r="AS66" s="242"/>
      <c r="AT66" s="243"/>
      <c r="AU66" s="242"/>
      <c r="AV66" s="242"/>
      <c r="AW66" s="244"/>
      <c r="AX66" s="243" t="s">
        <v>630</v>
      </c>
      <c r="AY66" s="243" t="s">
        <v>630</v>
      </c>
      <c r="AZ66" s="15">
        <v>2806.42</v>
      </c>
      <c r="BA66" s="15">
        <v>1815.23</v>
      </c>
      <c r="BB66" s="15">
        <v>2806.42</v>
      </c>
      <c r="BC66" s="15">
        <v>1815.23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991.19</v>
      </c>
      <c r="BJ66" s="242"/>
      <c r="BK66" s="242"/>
      <c r="BL66" s="242"/>
      <c r="BM66" s="242"/>
      <c r="BN66" s="296"/>
      <c r="BO66" s="296"/>
      <c r="BP66" s="296"/>
      <c r="BQ66" s="296"/>
      <c r="BR66" s="245"/>
      <c r="BS66" s="245"/>
      <c r="BT66" s="242"/>
      <c r="BU66" s="242"/>
      <c r="BV66" s="246" t="s">
        <v>637</v>
      </c>
      <c r="BW66" s="242">
        <v>0</v>
      </c>
      <c r="BX66" s="242">
        <v>2806.42</v>
      </c>
      <c r="BY66" s="242">
        <v>1815.23</v>
      </c>
      <c r="BZ66" s="242">
        <v>2806.42</v>
      </c>
      <c r="CA66" s="242">
        <v>1815.23</v>
      </c>
      <c r="CB66" s="243" t="s">
        <v>633</v>
      </c>
      <c r="CC66" s="248">
        <v>1815.23</v>
      </c>
      <c r="CD66" s="248">
        <v>0</v>
      </c>
      <c r="CE66" s="248">
        <v>2806.42</v>
      </c>
      <c r="CF66" s="248">
        <v>0</v>
      </c>
    </row>
    <row r="67" spans="1:84" x14ac:dyDescent="0.25">
      <c r="A67" s="254" t="s">
        <v>763</v>
      </c>
      <c r="B67" s="255" t="s">
        <v>764</v>
      </c>
      <c r="C67" s="255" t="s">
        <v>652</v>
      </c>
      <c r="D67" s="233"/>
      <c r="E67" s="234">
        <v>1760.42</v>
      </c>
      <c r="F67" s="235">
        <v>1760.42</v>
      </c>
      <c r="G67" s="256"/>
      <c r="H67" s="257"/>
      <c r="I67" s="237"/>
      <c r="J67" s="238">
        <v>1760.42</v>
      </c>
      <c r="K67" s="239"/>
      <c r="L67" s="240"/>
      <c r="M67" s="8">
        <v>889.66</v>
      </c>
      <c r="N67" s="241">
        <v>889.66</v>
      </c>
      <c r="O67" s="71"/>
      <c r="P67" s="100"/>
      <c r="Q67" s="9"/>
      <c r="R67" s="9"/>
      <c r="S67" s="9"/>
      <c r="T67" s="258">
        <v>45747</v>
      </c>
      <c r="U67" s="10"/>
      <c r="V67" s="23"/>
      <c r="W67" s="11"/>
      <c r="X67" s="8">
        <v>889.66</v>
      </c>
      <c r="Y67" s="9"/>
      <c r="Z67" s="9"/>
      <c r="AA67" s="9"/>
      <c r="AB67" s="10"/>
      <c r="AC67" s="24">
        <v>1</v>
      </c>
      <c r="AD67" s="11">
        <v>1760.42</v>
      </c>
      <c r="AE67" s="8">
        <v>889.66</v>
      </c>
      <c r="AF67" s="9"/>
      <c r="AG67" s="10"/>
      <c r="AH67" s="11"/>
      <c r="AI67" s="8">
        <v>0</v>
      </c>
      <c r="AJ67" s="9"/>
      <c r="AK67" s="10"/>
      <c r="AL67" s="25"/>
      <c r="AM67" s="25"/>
      <c r="AN67" s="25"/>
      <c r="AO67" s="10"/>
      <c r="AP67" s="12">
        <v>1760.42</v>
      </c>
      <c r="AQ67" s="12"/>
      <c r="AR67" s="12"/>
      <c r="AS67" s="242"/>
      <c r="AT67" s="243"/>
      <c r="AU67" s="242"/>
      <c r="AV67" s="242"/>
      <c r="AW67" s="244"/>
      <c r="AX67" s="243" t="s">
        <v>630</v>
      </c>
      <c r="AY67" s="243" t="s">
        <v>630</v>
      </c>
      <c r="AZ67" s="15">
        <v>1760.42</v>
      </c>
      <c r="BA67" s="15">
        <v>889.66</v>
      </c>
      <c r="BB67" s="15">
        <v>1760.42</v>
      </c>
      <c r="BC67" s="15">
        <v>889.66</v>
      </c>
      <c r="BD67" s="242">
        <v>0</v>
      </c>
      <c r="BE67" s="242">
        <v>0</v>
      </c>
      <c r="BF67" s="242"/>
      <c r="BG67" s="242">
        <v>2</v>
      </c>
      <c r="BH67" s="242">
        <v>0</v>
      </c>
      <c r="BI67" s="242">
        <v>870.7600000000001</v>
      </c>
      <c r="BJ67" s="242"/>
      <c r="BK67" s="242"/>
      <c r="BL67" s="242"/>
      <c r="BM67" s="242"/>
      <c r="BN67" s="296"/>
      <c r="BO67" s="296"/>
      <c r="BP67" s="296"/>
      <c r="BQ67" s="296"/>
      <c r="BR67" s="245"/>
      <c r="BS67" s="245"/>
      <c r="BT67" s="242"/>
      <c r="BU67" s="242"/>
      <c r="BV67" s="246" t="s">
        <v>637</v>
      </c>
      <c r="BW67" s="242">
        <v>0</v>
      </c>
      <c r="BX67" s="242">
        <v>1760.42</v>
      </c>
      <c r="BY67" s="242">
        <v>889.66</v>
      </c>
      <c r="BZ67" s="242">
        <v>1760.42</v>
      </c>
      <c r="CA67" s="242">
        <v>889.66</v>
      </c>
      <c r="CB67" s="243" t="s">
        <v>633</v>
      </c>
      <c r="CC67" s="248">
        <v>889.66</v>
      </c>
      <c r="CD67" s="248">
        <v>0</v>
      </c>
      <c r="CE67" s="248">
        <v>1760.42</v>
      </c>
      <c r="CF67" s="248">
        <v>0</v>
      </c>
    </row>
    <row r="68" spans="1:84" x14ac:dyDescent="0.25">
      <c r="A68" s="254" t="s">
        <v>765</v>
      </c>
      <c r="B68" s="255" t="s">
        <v>766</v>
      </c>
      <c r="C68" s="255" t="s">
        <v>639</v>
      </c>
      <c r="D68" s="233"/>
      <c r="E68" s="234">
        <v>1147640</v>
      </c>
      <c r="F68" s="235">
        <v>1147640</v>
      </c>
      <c r="G68" s="256"/>
      <c r="H68" s="257"/>
      <c r="I68" s="237"/>
      <c r="J68" s="238">
        <v>1147640</v>
      </c>
      <c r="K68" s="239"/>
      <c r="L68" s="240"/>
      <c r="M68" s="8">
        <v>1123919.83</v>
      </c>
      <c r="N68" s="241">
        <v>1125399.83</v>
      </c>
      <c r="O68" s="71"/>
      <c r="P68" s="100"/>
      <c r="Q68" s="9"/>
      <c r="R68" s="9"/>
      <c r="S68" s="9"/>
      <c r="T68" s="258">
        <v>45961</v>
      </c>
      <c r="U68" s="10"/>
      <c r="V68" s="23"/>
      <c r="W68" s="11"/>
      <c r="X68" s="8">
        <v>1125399.83</v>
      </c>
      <c r="Y68" s="9"/>
      <c r="Z68" s="9"/>
      <c r="AA68" s="9"/>
      <c r="AB68" s="10"/>
      <c r="AC68" s="24">
        <v>0.29295746113165028</v>
      </c>
      <c r="AD68" s="11">
        <v>98494.984852379304</v>
      </c>
      <c r="AE68" s="8">
        <v>320292.15000000002</v>
      </c>
      <c r="AF68" s="9"/>
      <c r="AG68" s="10"/>
      <c r="AH68" s="11"/>
      <c r="AI68" s="8">
        <v>805107.68</v>
      </c>
      <c r="AJ68" s="9"/>
      <c r="AK68" s="10"/>
      <c r="AL68" s="25"/>
      <c r="AM68" s="25"/>
      <c r="AN68" s="25"/>
      <c r="AO68" s="10"/>
      <c r="AP68" s="12">
        <v>1147640</v>
      </c>
      <c r="AQ68" s="12"/>
      <c r="AR68" s="12"/>
      <c r="AS68" s="242"/>
      <c r="AT68" s="243"/>
      <c r="AU68" s="242"/>
      <c r="AV68" s="242"/>
      <c r="AW68" s="244"/>
      <c r="AX68" s="243" t="s">
        <v>630</v>
      </c>
      <c r="AY68" s="243" t="s">
        <v>630</v>
      </c>
      <c r="AZ68" s="15">
        <v>1147640</v>
      </c>
      <c r="BA68" s="15">
        <v>1125399.83</v>
      </c>
      <c r="BB68" s="15">
        <v>1147640</v>
      </c>
      <c r="BC68" s="15">
        <v>1125399.83</v>
      </c>
      <c r="BD68" s="242">
        <v>0</v>
      </c>
      <c r="BE68" s="242">
        <v>0</v>
      </c>
      <c r="BF68" s="242"/>
      <c r="BG68" s="242">
        <v>2</v>
      </c>
      <c r="BH68" s="242">
        <v>0</v>
      </c>
      <c r="BI68" s="242">
        <v>21000</v>
      </c>
      <c r="BJ68" s="242"/>
      <c r="BK68" s="242"/>
      <c r="BL68" s="242"/>
      <c r="BM68" s="242"/>
      <c r="BN68" s="296"/>
      <c r="BO68" s="296"/>
      <c r="BP68" s="296"/>
      <c r="BQ68" s="296"/>
      <c r="BR68" s="245"/>
      <c r="BS68" s="245"/>
      <c r="BT68" s="242"/>
      <c r="BU68" s="242"/>
      <c r="BV68" s="246" t="s">
        <v>637</v>
      </c>
      <c r="BW68" s="242">
        <v>0</v>
      </c>
      <c r="BX68" s="242">
        <v>336209.17</v>
      </c>
      <c r="BY68" s="242">
        <v>1093306</v>
      </c>
      <c r="BZ68" s="242">
        <v>320292.15000000002</v>
      </c>
      <c r="CA68" s="242">
        <v>1093306</v>
      </c>
      <c r="CB68" s="243" t="s">
        <v>633</v>
      </c>
      <c r="CC68" s="248">
        <v>1125399.83</v>
      </c>
      <c r="CD68" s="248">
        <v>805107.68</v>
      </c>
      <c r="CE68" s="248">
        <v>1147640</v>
      </c>
      <c r="CF68" s="248">
        <v>0</v>
      </c>
    </row>
    <row r="69" spans="1:84" x14ac:dyDescent="0.25">
      <c r="A69" s="254" t="s">
        <v>767</v>
      </c>
      <c r="B69" s="255" t="s">
        <v>768</v>
      </c>
      <c r="C69" s="255" t="s">
        <v>652</v>
      </c>
      <c r="D69" s="233"/>
      <c r="E69" s="234">
        <v>1855.92</v>
      </c>
      <c r="F69" s="235">
        <v>1855.92</v>
      </c>
      <c r="G69" s="256"/>
      <c r="H69" s="257"/>
      <c r="I69" s="237"/>
      <c r="J69" s="238">
        <v>1855.92</v>
      </c>
      <c r="K69" s="239"/>
      <c r="L69" s="240"/>
      <c r="M69" s="8">
        <v>1144.8800000000001</v>
      </c>
      <c r="N69" s="241">
        <v>1144.8800000000001</v>
      </c>
      <c r="O69" s="71"/>
      <c r="P69" s="100"/>
      <c r="Q69" s="9"/>
      <c r="R69" s="9"/>
      <c r="S69" s="9"/>
      <c r="T69" s="258">
        <v>45747</v>
      </c>
      <c r="U69" s="10"/>
      <c r="V69" s="23"/>
      <c r="W69" s="11"/>
      <c r="X69" s="8">
        <v>1144.8800000000001</v>
      </c>
      <c r="Y69" s="9"/>
      <c r="Z69" s="9"/>
      <c r="AA69" s="9"/>
      <c r="AB69" s="10"/>
      <c r="AC69" s="24">
        <v>1</v>
      </c>
      <c r="AD69" s="11">
        <v>1855.92</v>
      </c>
      <c r="AE69" s="8">
        <v>1144.8800000000001</v>
      </c>
      <c r="AF69" s="9"/>
      <c r="AG69" s="10"/>
      <c r="AH69" s="11"/>
      <c r="AI69" s="8">
        <v>0</v>
      </c>
      <c r="AJ69" s="9"/>
      <c r="AK69" s="10"/>
      <c r="AL69" s="25"/>
      <c r="AM69" s="25"/>
      <c r="AN69" s="25"/>
      <c r="AO69" s="10"/>
      <c r="AP69" s="12">
        <v>1855.92</v>
      </c>
      <c r="AQ69" s="12"/>
      <c r="AR69" s="12"/>
      <c r="AS69" s="242"/>
      <c r="AT69" s="243"/>
      <c r="AU69" s="242"/>
      <c r="AV69" s="242"/>
      <c r="AW69" s="244"/>
      <c r="AX69" s="243" t="s">
        <v>630</v>
      </c>
      <c r="AY69" s="243" t="s">
        <v>630</v>
      </c>
      <c r="AZ69" s="15">
        <v>1855.92</v>
      </c>
      <c r="BA69" s="15">
        <v>1144.8800000000001</v>
      </c>
      <c r="BB69" s="15">
        <v>1855.92</v>
      </c>
      <c r="BC69" s="15">
        <v>1144.8800000000001</v>
      </c>
      <c r="BD69" s="242">
        <v>0</v>
      </c>
      <c r="BE69" s="242">
        <v>0</v>
      </c>
      <c r="BF69" s="242"/>
      <c r="BG69" s="242">
        <v>2</v>
      </c>
      <c r="BH69" s="242">
        <v>0</v>
      </c>
      <c r="BI69" s="242">
        <v>711.04</v>
      </c>
      <c r="BJ69" s="242"/>
      <c r="BK69" s="242"/>
      <c r="BL69" s="242"/>
      <c r="BM69" s="242"/>
      <c r="BN69" s="296"/>
      <c r="BO69" s="296"/>
      <c r="BP69" s="296"/>
      <c r="BQ69" s="296"/>
      <c r="BR69" s="245"/>
      <c r="BS69" s="245"/>
      <c r="BT69" s="242"/>
      <c r="BU69" s="242"/>
      <c r="BV69" s="246" t="s">
        <v>637</v>
      </c>
      <c r="BW69" s="242">
        <v>0</v>
      </c>
      <c r="BX69" s="242">
        <v>1855.92</v>
      </c>
      <c r="BY69" s="242">
        <v>1144.8800000000001</v>
      </c>
      <c r="BZ69" s="242">
        <v>1855.92</v>
      </c>
      <c r="CA69" s="242">
        <v>1144.8800000000001</v>
      </c>
      <c r="CB69" s="243" t="s">
        <v>633</v>
      </c>
      <c r="CC69" s="248">
        <v>1144.8800000000001</v>
      </c>
      <c r="CD69" s="248">
        <v>0</v>
      </c>
      <c r="CE69" s="248">
        <v>1855.92</v>
      </c>
      <c r="CF69" s="248">
        <v>0</v>
      </c>
    </row>
    <row r="70" spans="1:84" x14ac:dyDescent="0.25">
      <c r="A70" s="254" t="s">
        <v>769</v>
      </c>
      <c r="B70" s="255" t="s">
        <v>770</v>
      </c>
      <c r="C70" s="255" t="s">
        <v>652</v>
      </c>
      <c r="D70" s="233"/>
      <c r="E70" s="234">
        <v>108668.35</v>
      </c>
      <c r="F70" s="235">
        <v>108668.35</v>
      </c>
      <c r="G70" s="256"/>
      <c r="H70" s="257"/>
      <c r="I70" s="237"/>
      <c r="J70" s="238">
        <v>108668.35</v>
      </c>
      <c r="K70" s="239"/>
      <c r="L70" s="240"/>
      <c r="M70" s="8">
        <v>107074.87</v>
      </c>
      <c r="N70" s="241">
        <v>107074.87</v>
      </c>
      <c r="O70" s="71"/>
      <c r="P70" s="100"/>
      <c r="Q70" s="9"/>
      <c r="R70" s="9"/>
      <c r="S70" s="9"/>
      <c r="T70" s="258">
        <v>45808</v>
      </c>
      <c r="U70" s="10"/>
      <c r="V70" s="23"/>
      <c r="W70" s="11"/>
      <c r="X70" s="8">
        <v>107074.87</v>
      </c>
      <c r="Y70" s="9"/>
      <c r="Z70" s="9"/>
      <c r="AA70" s="9"/>
      <c r="AB70" s="10"/>
      <c r="AC70" s="24">
        <v>0</v>
      </c>
      <c r="AD70" s="11">
        <v>0</v>
      </c>
      <c r="AE70" s="8">
        <v>0</v>
      </c>
      <c r="AF70" s="9"/>
      <c r="AG70" s="10"/>
      <c r="AH70" s="11"/>
      <c r="AI70" s="8">
        <v>107074.87</v>
      </c>
      <c r="AJ70" s="9"/>
      <c r="AK70" s="10"/>
      <c r="AL70" s="25"/>
      <c r="AM70" s="25"/>
      <c r="AN70" s="25"/>
      <c r="AO70" s="10"/>
      <c r="AP70" s="12">
        <v>108668.35</v>
      </c>
      <c r="AQ70" s="12"/>
      <c r="AR70" s="12"/>
      <c r="AS70" s="242"/>
      <c r="AT70" s="243"/>
      <c r="AU70" s="242"/>
      <c r="AV70" s="242"/>
      <c r="AW70" s="244"/>
      <c r="AX70" s="243" t="s">
        <v>630</v>
      </c>
      <c r="AY70" s="243" t="s">
        <v>630</v>
      </c>
      <c r="AZ70" s="15">
        <v>108668.35</v>
      </c>
      <c r="BA70" s="15">
        <v>107074.87</v>
      </c>
      <c r="BB70" s="15">
        <v>108668.35</v>
      </c>
      <c r="BC70" s="15">
        <v>107074.87</v>
      </c>
      <c r="BD70" s="242">
        <v>0</v>
      </c>
      <c r="BE70" s="242">
        <v>0</v>
      </c>
      <c r="BF70" s="242"/>
      <c r="BG70" s="242">
        <v>2</v>
      </c>
      <c r="BH70" s="242">
        <v>0</v>
      </c>
      <c r="BI70" s="242">
        <v>1593.4800000000105</v>
      </c>
      <c r="BJ70" s="242"/>
      <c r="BK70" s="242"/>
      <c r="BL70" s="242"/>
      <c r="BM70" s="242"/>
      <c r="BN70" s="296"/>
      <c r="BO70" s="296"/>
      <c r="BP70" s="296"/>
      <c r="BQ70" s="296"/>
      <c r="BR70" s="245"/>
      <c r="BS70" s="245"/>
      <c r="BT70" s="242"/>
      <c r="BU70" s="242"/>
      <c r="BV70" s="246" t="s">
        <v>637</v>
      </c>
      <c r="BW70" s="242">
        <v>0</v>
      </c>
      <c r="BX70" s="242">
        <v>0</v>
      </c>
      <c r="BY70" s="242">
        <v>0</v>
      </c>
      <c r="BZ70" s="242">
        <v>0</v>
      </c>
      <c r="CA70" s="242">
        <v>0</v>
      </c>
      <c r="CB70" s="243" t="s">
        <v>633</v>
      </c>
      <c r="CC70" s="248">
        <v>107074.87</v>
      </c>
      <c r="CD70" s="248">
        <v>107074.87</v>
      </c>
      <c r="CE70" s="248">
        <v>108668.35</v>
      </c>
      <c r="CF70" s="248">
        <v>0</v>
      </c>
    </row>
    <row r="71" spans="1:84" x14ac:dyDescent="0.25">
      <c r="A71" s="254" t="s">
        <v>771</v>
      </c>
      <c r="B71" s="255" t="s">
        <v>772</v>
      </c>
      <c r="C71" s="255" t="s">
        <v>639</v>
      </c>
      <c r="D71" s="233"/>
      <c r="E71" s="234">
        <v>425035.04</v>
      </c>
      <c r="F71" s="235">
        <v>425035.04</v>
      </c>
      <c r="G71" s="256"/>
      <c r="H71" s="257"/>
      <c r="I71" s="237"/>
      <c r="J71" s="238">
        <v>425035.04</v>
      </c>
      <c r="K71" s="239"/>
      <c r="L71" s="240"/>
      <c r="M71" s="8">
        <v>375601.24</v>
      </c>
      <c r="N71" s="241">
        <v>375601.24</v>
      </c>
      <c r="O71" s="71"/>
      <c r="P71" s="100"/>
      <c r="Q71" s="9"/>
      <c r="R71" s="9"/>
      <c r="S71" s="9"/>
      <c r="T71" s="258">
        <v>45747</v>
      </c>
      <c r="U71" s="10"/>
      <c r="V71" s="23"/>
      <c r="W71" s="11"/>
      <c r="X71" s="8">
        <v>375601.24</v>
      </c>
      <c r="Y71" s="9"/>
      <c r="Z71" s="9"/>
      <c r="AA71" s="9"/>
      <c r="AB71" s="10"/>
      <c r="AC71" s="24">
        <v>1</v>
      </c>
      <c r="AD71" s="11">
        <v>425035.04</v>
      </c>
      <c r="AE71" s="8">
        <v>162458.93</v>
      </c>
      <c r="AF71" s="9"/>
      <c r="AG71" s="10"/>
      <c r="AH71" s="11"/>
      <c r="AI71" s="8">
        <v>213142.31</v>
      </c>
      <c r="AJ71" s="9"/>
      <c r="AK71" s="10"/>
      <c r="AL71" s="25"/>
      <c r="AM71" s="25"/>
      <c r="AN71" s="25"/>
      <c r="AO71" s="10"/>
      <c r="AP71" s="12">
        <v>425035.04</v>
      </c>
      <c r="AQ71" s="12"/>
      <c r="AR71" s="12"/>
      <c r="AS71" s="242"/>
      <c r="AT71" s="243"/>
      <c r="AU71" s="242"/>
      <c r="AV71" s="242"/>
      <c r="AW71" s="244"/>
      <c r="AX71" s="243" t="s">
        <v>630</v>
      </c>
      <c r="AY71" s="243" t="s">
        <v>630</v>
      </c>
      <c r="AZ71" s="15">
        <v>425035.04</v>
      </c>
      <c r="BA71" s="15">
        <v>375601.24</v>
      </c>
      <c r="BB71" s="15">
        <v>425035.04</v>
      </c>
      <c r="BC71" s="15">
        <v>375601.24</v>
      </c>
      <c r="BD71" s="242">
        <v>0</v>
      </c>
      <c r="BE71" s="242">
        <v>0</v>
      </c>
      <c r="BF71" s="242"/>
      <c r="BG71" s="242">
        <v>2</v>
      </c>
      <c r="BH71" s="242">
        <v>0</v>
      </c>
      <c r="BI71" s="242">
        <v>49433.799999999988</v>
      </c>
      <c r="BJ71" s="242"/>
      <c r="BK71" s="242"/>
      <c r="BL71" s="242"/>
      <c r="BM71" s="242"/>
      <c r="BN71" s="296"/>
      <c r="BO71" s="296"/>
      <c r="BP71" s="296"/>
      <c r="BQ71" s="296"/>
      <c r="BR71" s="245"/>
      <c r="BS71" s="245"/>
      <c r="BT71" s="242"/>
      <c r="BU71" s="242"/>
      <c r="BV71" s="246" t="s">
        <v>637</v>
      </c>
      <c r="BW71" s="242">
        <v>0</v>
      </c>
      <c r="BX71" s="242">
        <v>425035.04</v>
      </c>
      <c r="BY71" s="242">
        <v>162458.93</v>
      </c>
      <c r="BZ71" s="242">
        <v>425035.04</v>
      </c>
      <c r="CA71" s="242">
        <v>162458.93</v>
      </c>
      <c r="CB71" s="243" t="s">
        <v>633</v>
      </c>
      <c r="CC71" s="248">
        <v>375601.24</v>
      </c>
      <c r="CD71" s="248">
        <v>213142.31</v>
      </c>
      <c r="CE71" s="248">
        <v>425035.04</v>
      </c>
      <c r="CF71" s="248">
        <v>0</v>
      </c>
    </row>
    <row r="72" spans="1:84" x14ac:dyDescent="0.25">
      <c r="A72" s="254" t="s">
        <v>773</v>
      </c>
      <c r="B72" s="255" t="s">
        <v>774</v>
      </c>
      <c r="C72" s="255" t="s">
        <v>652</v>
      </c>
      <c r="D72" s="233"/>
      <c r="E72" s="234">
        <v>1855.92</v>
      </c>
      <c r="F72" s="235">
        <v>1855.92</v>
      </c>
      <c r="G72" s="256"/>
      <c r="H72" s="257"/>
      <c r="I72" s="237"/>
      <c r="J72" s="238">
        <v>1855.92</v>
      </c>
      <c r="K72" s="239"/>
      <c r="L72" s="240"/>
      <c r="M72" s="8">
        <v>777.55</v>
      </c>
      <c r="N72" s="241">
        <v>777.55</v>
      </c>
      <c r="O72" s="71"/>
      <c r="P72" s="100"/>
      <c r="Q72" s="9"/>
      <c r="R72" s="9"/>
      <c r="S72" s="9"/>
      <c r="T72" s="258">
        <v>45747</v>
      </c>
      <c r="U72" s="10"/>
      <c r="V72" s="23"/>
      <c r="W72" s="11"/>
      <c r="X72" s="8">
        <v>777.55</v>
      </c>
      <c r="Y72" s="9"/>
      <c r="Z72" s="9"/>
      <c r="AA72" s="9"/>
      <c r="AB72" s="10"/>
      <c r="AC72" s="24">
        <v>1</v>
      </c>
      <c r="AD72" s="11">
        <v>1855.92</v>
      </c>
      <c r="AE72" s="8">
        <v>777.55</v>
      </c>
      <c r="AF72" s="9"/>
      <c r="AG72" s="10"/>
      <c r="AH72" s="11"/>
      <c r="AI72" s="8">
        <v>0</v>
      </c>
      <c r="AJ72" s="9"/>
      <c r="AK72" s="10"/>
      <c r="AL72" s="25"/>
      <c r="AM72" s="25"/>
      <c r="AN72" s="25"/>
      <c r="AO72" s="10"/>
      <c r="AP72" s="12">
        <v>1855.92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1855.92</v>
      </c>
      <c r="BA72" s="15">
        <v>777.55</v>
      </c>
      <c r="BB72" s="15">
        <v>1855.92</v>
      </c>
      <c r="BC72" s="15">
        <v>777.55</v>
      </c>
      <c r="BD72" s="242">
        <v>0</v>
      </c>
      <c r="BE72" s="242">
        <v>0</v>
      </c>
      <c r="BF72" s="242"/>
      <c r="BG72" s="242">
        <v>2</v>
      </c>
      <c r="BH72" s="242">
        <v>0</v>
      </c>
      <c r="BI72" s="242">
        <v>1078.3700000000001</v>
      </c>
      <c r="BJ72" s="242"/>
      <c r="BK72" s="242"/>
      <c r="BL72" s="242"/>
      <c r="BM72" s="242"/>
      <c r="BN72" s="296"/>
      <c r="BO72" s="296"/>
      <c r="BP72" s="296"/>
      <c r="BQ72" s="296"/>
      <c r="BR72" s="245"/>
      <c r="BS72" s="245"/>
      <c r="BT72" s="242"/>
      <c r="BU72" s="242"/>
      <c r="BV72" s="246" t="s">
        <v>637</v>
      </c>
      <c r="BW72" s="242">
        <v>0</v>
      </c>
      <c r="BX72" s="242">
        <v>1855.92</v>
      </c>
      <c r="BY72" s="242">
        <v>777.55</v>
      </c>
      <c r="BZ72" s="242">
        <v>1855.92</v>
      </c>
      <c r="CA72" s="242">
        <v>777.55</v>
      </c>
      <c r="CB72" s="243" t="s">
        <v>633</v>
      </c>
      <c r="CC72" s="248">
        <v>777.55</v>
      </c>
      <c r="CD72" s="248">
        <v>0</v>
      </c>
      <c r="CE72" s="248">
        <v>1855.92</v>
      </c>
      <c r="CF72" s="248">
        <v>0</v>
      </c>
    </row>
    <row r="73" spans="1:84" x14ac:dyDescent="0.25">
      <c r="A73" s="254" t="s">
        <v>775</v>
      </c>
      <c r="B73" s="255" t="s">
        <v>776</v>
      </c>
      <c r="C73" s="255" t="s">
        <v>652</v>
      </c>
      <c r="D73" s="233"/>
      <c r="E73" s="234">
        <v>2216.42</v>
      </c>
      <c r="F73" s="235">
        <v>2216.42</v>
      </c>
      <c r="G73" s="256"/>
      <c r="H73" s="257"/>
      <c r="I73" s="237"/>
      <c r="J73" s="238">
        <v>2216.42</v>
      </c>
      <c r="K73" s="239"/>
      <c r="L73" s="240"/>
      <c r="M73" s="8">
        <v>1263.33</v>
      </c>
      <c r="N73" s="241">
        <v>1263.33</v>
      </c>
      <c r="O73" s="71"/>
      <c r="P73" s="100"/>
      <c r="Q73" s="9"/>
      <c r="R73" s="9"/>
      <c r="S73" s="9"/>
      <c r="T73" s="258">
        <v>45747</v>
      </c>
      <c r="U73" s="10"/>
      <c r="V73" s="23"/>
      <c r="W73" s="11"/>
      <c r="X73" s="8">
        <v>1263.33</v>
      </c>
      <c r="Y73" s="9"/>
      <c r="Z73" s="9"/>
      <c r="AA73" s="9"/>
      <c r="AB73" s="10"/>
      <c r="AC73" s="24">
        <v>1</v>
      </c>
      <c r="AD73" s="11">
        <v>2216.42</v>
      </c>
      <c r="AE73" s="8">
        <v>1263.33</v>
      </c>
      <c r="AF73" s="9"/>
      <c r="AG73" s="10"/>
      <c r="AH73" s="11"/>
      <c r="AI73" s="8">
        <v>0</v>
      </c>
      <c r="AJ73" s="9"/>
      <c r="AK73" s="10"/>
      <c r="AL73" s="25"/>
      <c r="AM73" s="25"/>
      <c r="AN73" s="25"/>
      <c r="AO73" s="10"/>
      <c r="AP73" s="12">
        <v>2216.42</v>
      </c>
      <c r="AQ73" s="12"/>
      <c r="AR73" s="12"/>
      <c r="AS73" s="242"/>
      <c r="AT73" s="243"/>
      <c r="AU73" s="242"/>
      <c r="AV73" s="242"/>
      <c r="AW73" s="244"/>
      <c r="AX73" s="243" t="s">
        <v>630</v>
      </c>
      <c r="AY73" s="243" t="s">
        <v>630</v>
      </c>
      <c r="AZ73" s="15">
        <v>2216.42</v>
      </c>
      <c r="BA73" s="15">
        <v>1263.33</v>
      </c>
      <c r="BB73" s="15">
        <v>2216.42</v>
      </c>
      <c r="BC73" s="15">
        <v>1263.33</v>
      </c>
      <c r="BD73" s="242">
        <v>0</v>
      </c>
      <c r="BE73" s="242">
        <v>0</v>
      </c>
      <c r="BF73" s="242"/>
      <c r="BG73" s="242">
        <v>2</v>
      </c>
      <c r="BH73" s="242">
        <v>0</v>
      </c>
      <c r="BI73" s="242">
        <v>953.09000000000015</v>
      </c>
      <c r="BJ73" s="242"/>
      <c r="BK73" s="242"/>
      <c r="BL73" s="242"/>
      <c r="BM73" s="242"/>
      <c r="BN73" s="296"/>
      <c r="BO73" s="296"/>
      <c r="BP73" s="296"/>
      <c r="BQ73" s="296"/>
      <c r="BR73" s="245"/>
      <c r="BS73" s="245"/>
      <c r="BT73" s="242"/>
      <c r="BU73" s="242"/>
      <c r="BV73" s="246" t="s">
        <v>637</v>
      </c>
      <c r="BW73" s="242">
        <v>0</v>
      </c>
      <c r="BX73" s="242">
        <v>2216.42</v>
      </c>
      <c r="BY73" s="242">
        <v>1263.33</v>
      </c>
      <c r="BZ73" s="242">
        <v>2216.42</v>
      </c>
      <c r="CA73" s="242">
        <v>1263.33</v>
      </c>
      <c r="CB73" s="243" t="s">
        <v>633</v>
      </c>
      <c r="CC73" s="248">
        <v>1263.33</v>
      </c>
      <c r="CD73" s="248">
        <v>0</v>
      </c>
      <c r="CE73" s="248">
        <v>2216.42</v>
      </c>
      <c r="CF73" s="248">
        <v>0</v>
      </c>
    </row>
    <row r="74" spans="1:84" x14ac:dyDescent="0.25">
      <c r="A74" s="254" t="s">
        <v>777</v>
      </c>
      <c r="B74" s="255" t="s">
        <v>778</v>
      </c>
      <c r="C74" s="255" t="s">
        <v>652</v>
      </c>
      <c r="D74" s="233"/>
      <c r="E74" s="234">
        <v>2540.42</v>
      </c>
      <c r="F74" s="235">
        <v>2540.42</v>
      </c>
      <c r="G74" s="256"/>
      <c r="H74" s="257"/>
      <c r="I74" s="237"/>
      <c r="J74" s="238">
        <v>2540.42</v>
      </c>
      <c r="K74" s="239"/>
      <c r="L74" s="240"/>
      <c r="M74" s="8">
        <v>1602.33</v>
      </c>
      <c r="N74" s="241">
        <v>1602.33</v>
      </c>
      <c r="O74" s="71"/>
      <c r="P74" s="100"/>
      <c r="Q74" s="9"/>
      <c r="R74" s="9"/>
      <c r="S74" s="9"/>
      <c r="T74" s="258">
        <v>45747</v>
      </c>
      <c r="U74" s="10"/>
      <c r="V74" s="23"/>
      <c r="W74" s="11"/>
      <c r="X74" s="8">
        <v>1602.33</v>
      </c>
      <c r="Y74" s="9"/>
      <c r="Z74" s="9"/>
      <c r="AA74" s="9"/>
      <c r="AB74" s="10"/>
      <c r="AC74" s="24">
        <v>1</v>
      </c>
      <c r="AD74" s="11">
        <v>2540.42</v>
      </c>
      <c r="AE74" s="8">
        <v>1602.33</v>
      </c>
      <c r="AF74" s="9"/>
      <c r="AG74" s="10"/>
      <c r="AH74" s="11"/>
      <c r="AI74" s="8">
        <v>0</v>
      </c>
      <c r="AJ74" s="9"/>
      <c r="AK74" s="10"/>
      <c r="AL74" s="25"/>
      <c r="AM74" s="25"/>
      <c r="AN74" s="25"/>
      <c r="AO74" s="10"/>
      <c r="AP74" s="12">
        <v>2540.42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2540.42</v>
      </c>
      <c r="BA74" s="15">
        <v>1602.33</v>
      </c>
      <c r="BB74" s="15">
        <v>2540.42</v>
      </c>
      <c r="BC74" s="15">
        <v>1602.33</v>
      </c>
      <c r="BD74" s="242">
        <v>0</v>
      </c>
      <c r="BE74" s="242">
        <v>0</v>
      </c>
      <c r="BF74" s="242"/>
      <c r="BG74" s="242">
        <v>2</v>
      </c>
      <c r="BH74" s="242">
        <v>0</v>
      </c>
      <c r="BI74" s="242">
        <v>938.09000000000015</v>
      </c>
      <c r="BJ74" s="242"/>
      <c r="BK74" s="242"/>
      <c r="BL74" s="242"/>
      <c r="BM74" s="242"/>
      <c r="BN74" s="296"/>
      <c r="BO74" s="296"/>
      <c r="BP74" s="296"/>
      <c r="BQ74" s="296"/>
      <c r="BR74" s="245"/>
      <c r="BS74" s="245"/>
      <c r="BT74" s="242"/>
      <c r="BU74" s="242"/>
      <c r="BV74" s="246" t="s">
        <v>637</v>
      </c>
      <c r="BW74" s="242">
        <v>0</v>
      </c>
      <c r="BX74" s="242">
        <v>2540.42</v>
      </c>
      <c r="BY74" s="242">
        <v>1602.33</v>
      </c>
      <c r="BZ74" s="242">
        <v>2540.42</v>
      </c>
      <c r="CA74" s="242">
        <v>1602.33</v>
      </c>
      <c r="CB74" s="243" t="s">
        <v>633</v>
      </c>
      <c r="CC74" s="248">
        <v>1602.33</v>
      </c>
      <c r="CD74" s="248">
        <v>0</v>
      </c>
      <c r="CE74" s="248">
        <v>2540.42</v>
      </c>
      <c r="CF74" s="248">
        <v>0</v>
      </c>
    </row>
    <row r="75" spans="1:84" x14ac:dyDescent="0.25">
      <c r="A75" s="254" t="s">
        <v>779</v>
      </c>
      <c r="B75" s="255" t="s">
        <v>780</v>
      </c>
      <c r="C75" s="255" t="s">
        <v>652</v>
      </c>
      <c r="D75" s="233"/>
      <c r="E75" s="234">
        <v>15697.91</v>
      </c>
      <c r="F75" s="235">
        <v>15697.91</v>
      </c>
      <c r="G75" s="256"/>
      <c r="H75" s="257"/>
      <c r="I75" s="237"/>
      <c r="J75" s="238">
        <v>15697.91</v>
      </c>
      <c r="K75" s="239"/>
      <c r="L75" s="240"/>
      <c r="M75" s="8">
        <v>13653.62</v>
      </c>
      <c r="N75" s="241">
        <v>13653.62</v>
      </c>
      <c r="O75" s="71"/>
      <c r="P75" s="100"/>
      <c r="Q75" s="9"/>
      <c r="R75" s="9"/>
      <c r="S75" s="9"/>
      <c r="T75" s="258">
        <v>45747</v>
      </c>
      <c r="U75" s="10"/>
      <c r="V75" s="23"/>
      <c r="W75" s="11"/>
      <c r="X75" s="8">
        <v>13653.62</v>
      </c>
      <c r="Y75" s="9"/>
      <c r="Z75" s="9"/>
      <c r="AA75" s="9"/>
      <c r="AB75" s="10"/>
      <c r="AC75" s="24">
        <v>1</v>
      </c>
      <c r="AD75" s="11">
        <v>15697.91</v>
      </c>
      <c r="AE75" s="8">
        <v>13653.62</v>
      </c>
      <c r="AF75" s="9"/>
      <c r="AG75" s="10"/>
      <c r="AH75" s="11"/>
      <c r="AI75" s="8">
        <v>0</v>
      </c>
      <c r="AJ75" s="9"/>
      <c r="AK75" s="10"/>
      <c r="AL75" s="25"/>
      <c r="AM75" s="25"/>
      <c r="AN75" s="25"/>
      <c r="AO75" s="10"/>
      <c r="AP75" s="12">
        <v>15697.91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15697.91</v>
      </c>
      <c r="BA75" s="15">
        <v>13653.62</v>
      </c>
      <c r="BB75" s="15">
        <v>15697.91</v>
      </c>
      <c r="BC75" s="15">
        <v>13653.62</v>
      </c>
      <c r="BD75" s="242">
        <v>0</v>
      </c>
      <c r="BE75" s="242">
        <v>0</v>
      </c>
      <c r="BF75" s="242"/>
      <c r="BG75" s="242">
        <v>2</v>
      </c>
      <c r="BH75" s="242">
        <v>0</v>
      </c>
      <c r="BI75" s="242">
        <v>2044.2899999999991</v>
      </c>
      <c r="BJ75" s="242"/>
      <c r="BK75" s="242"/>
      <c r="BL75" s="242"/>
      <c r="BM75" s="242"/>
      <c r="BN75" s="296"/>
      <c r="BO75" s="296"/>
      <c r="BP75" s="296"/>
      <c r="BQ75" s="296"/>
      <c r="BR75" s="245"/>
      <c r="BS75" s="245"/>
      <c r="BT75" s="242"/>
      <c r="BU75" s="242"/>
      <c r="BV75" s="246" t="s">
        <v>637</v>
      </c>
      <c r="BW75" s="242">
        <v>0</v>
      </c>
      <c r="BX75" s="242">
        <v>15697.91</v>
      </c>
      <c r="BY75" s="242">
        <v>13653.62</v>
      </c>
      <c r="BZ75" s="242">
        <v>15697.91</v>
      </c>
      <c r="CA75" s="242">
        <v>13653.62</v>
      </c>
      <c r="CB75" s="243" t="s">
        <v>633</v>
      </c>
      <c r="CC75" s="248">
        <v>13653.62</v>
      </c>
      <c r="CD75" s="248">
        <v>0</v>
      </c>
      <c r="CE75" s="248">
        <v>15697.91</v>
      </c>
      <c r="CF75" s="248">
        <v>0</v>
      </c>
    </row>
    <row r="76" spans="1:84" x14ac:dyDescent="0.25">
      <c r="A76" s="254" t="s">
        <v>781</v>
      </c>
      <c r="B76" s="255" t="s">
        <v>782</v>
      </c>
      <c r="C76" s="255" t="s">
        <v>652</v>
      </c>
      <c r="D76" s="233"/>
      <c r="E76" s="234">
        <v>1760.42</v>
      </c>
      <c r="F76" s="235">
        <v>1760.42</v>
      </c>
      <c r="G76" s="256"/>
      <c r="H76" s="257"/>
      <c r="I76" s="237"/>
      <c r="J76" s="238">
        <v>1760.42</v>
      </c>
      <c r="K76" s="239"/>
      <c r="L76" s="240"/>
      <c r="M76" s="8">
        <v>889.64</v>
      </c>
      <c r="N76" s="241">
        <v>889.64</v>
      </c>
      <c r="O76" s="71"/>
      <c r="P76" s="100"/>
      <c r="Q76" s="9"/>
      <c r="R76" s="9"/>
      <c r="S76" s="9"/>
      <c r="T76" s="258">
        <v>45747</v>
      </c>
      <c r="U76" s="10"/>
      <c r="V76" s="23"/>
      <c r="W76" s="11"/>
      <c r="X76" s="8">
        <v>889.64</v>
      </c>
      <c r="Y76" s="9"/>
      <c r="Z76" s="9"/>
      <c r="AA76" s="9"/>
      <c r="AB76" s="10"/>
      <c r="AC76" s="24">
        <v>1</v>
      </c>
      <c r="AD76" s="11">
        <v>1760.42</v>
      </c>
      <c r="AE76" s="8">
        <v>889.64</v>
      </c>
      <c r="AF76" s="9"/>
      <c r="AG76" s="10"/>
      <c r="AH76" s="11"/>
      <c r="AI76" s="8">
        <v>0</v>
      </c>
      <c r="AJ76" s="9"/>
      <c r="AK76" s="10"/>
      <c r="AL76" s="25"/>
      <c r="AM76" s="25"/>
      <c r="AN76" s="25"/>
      <c r="AO76" s="10"/>
      <c r="AP76" s="12">
        <v>1760.42</v>
      </c>
      <c r="AQ76" s="12"/>
      <c r="AR76" s="12"/>
      <c r="AS76" s="242"/>
      <c r="AT76" s="243"/>
      <c r="AU76" s="242"/>
      <c r="AV76" s="242"/>
      <c r="AW76" s="244"/>
      <c r="AX76" s="243" t="s">
        <v>630</v>
      </c>
      <c r="AY76" s="243" t="s">
        <v>630</v>
      </c>
      <c r="AZ76" s="15">
        <v>1760.42</v>
      </c>
      <c r="BA76" s="15">
        <v>889.64</v>
      </c>
      <c r="BB76" s="15">
        <v>1760.42</v>
      </c>
      <c r="BC76" s="15">
        <v>889.64</v>
      </c>
      <c r="BD76" s="242">
        <v>0</v>
      </c>
      <c r="BE76" s="242">
        <v>0</v>
      </c>
      <c r="BF76" s="242"/>
      <c r="BG76" s="242">
        <v>2</v>
      </c>
      <c r="BH76" s="242">
        <v>0</v>
      </c>
      <c r="BI76" s="242">
        <v>870.78000000000009</v>
      </c>
      <c r="BJ76" s="242"/>
      <c r="BK76" s="242"/>
      <c r="BL76" s="242"/>
      <c r="BM76" s="242"/>
      <c r="BN76" s="296"/>
      <c r="BO76" s="296"/>
      <c r="BP76" s="296"/>
      <c r="BQ76" s="296"/>
      <c r="BR76" s="245"/>
      <c r="BS76" s="245"/>
      <c r="BT76" s="242"/>
      <c r="BU76" s="242"/>
      <c r="BV76" s="246" t="s">
        <v>637</v>
      </c>
      <c r="BW76" s="242">
        <v>0</v>
      </c>
      <c r="BX76" s="242">
        <v>1760.42</v>
      </c>
      <c r="BY76" s="242">
        <v>889.64</v>
      </c>
      <c r="BZ76" s="242">
        <v>1760.42</v>
      </c>
      <c r="CA76" s="242">
        <v>889.64</v>
      </c>
      <c r="CB76" s="243" t="s">
        <v>633</v>
      </c>
      <c r="CC76" s="248">
        <v>889.64</v>
      </c>
      <c r="CD76" s="248">
        <v>0</v>
      </c>
      <c r="CE76" s="248">
        <v>1760.42</v>
      </c>
      <c r="CF76" s="248">
        <v>0</v>
      </c>
    </row>
    <row r="77" spans="1:84" x14ac:dyDescent="0.25">
      <c r="A77" s="254" t="s">
        <v>783</v>
      </c>
      <c r="B77" s="255" t="s">
        <v>784</v>
      </c>
      <c r="C77" s="255" t="s">
        <v>655</v>
      </c>
      <c r="D77" s="233"/>
      <c r="E77" s="234">
        <v>0</v>
      </c>
      <c r="F77" s="235">
        <v>0</v>
      </c>
      <c r="G77" s="256"/>
      <c r="H77" s="257"/>
      <c r="I77" s="237"/>
      <c r="J77" s="238">
        <v>0</v>
      </c>
      <c r="K77" s="239"/>
      <c r="L77" s="240"/>
      <c r="M77" s="8">
        <v>1267652.77</v>
      </c>
      <c r="N77" s="241">
        <v>1267652.77</v>
      </c>
      <c r="O77" s="71"/>
      <c r="P77" s="100"/>
      <c r="Q77" s="9"/>
      <c r="R77" s="9"/>
      <c r="S77" s="9"/>
      <c r="T77" s="258">
        <v>46022</v>
      </c>
      <c r="U77" s="10"/>
      <c r="V77" s="23"/>
      <c r="W77" s="11"/>
      <c r="X77" s="8">
        <v>1267652.77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1267652.77</v>
      </c>
      <c r="AJ77" s="9"/>
      <c r="AK77" s="10"/>
      <c r="AL77" s="25"/>
      <c r="AM77" s="25"/>
      <c r="AN77" s="25"/>
      <c r="AO77" s="10"/>
      <c r="AP77" s="12">
        <v>0</v>
      </c>
      <c r="AQ77" s="12"/>
      <c r="AR77" s="12"/>
      <c r="AS77" s="242"/>
      <c r="AT77" s="243"/>
      <c r="AU77" s="242"/>
      <c r="AV77" s="242"/>
      <c r="AW77" s="244"/>
      <c r="AX77" s="243" t="s">
        <v>630</v>
      </c>
      <c r="AY77" s="243" t="s">
        <v>630</v>
      </c>
      <c r="AZ77" s="15">
        <v>0</v>
      </c>
      <c r="BA77" s="15">
        <v>1267652.77</v>
      </c>
      <c r="BB77" s="15">
        <v>0</v>
      </c>
      <c r="BC77" s="15">
        <v>1267652.77</v>
      </c>
      <c r="BD77" s="242">
        <v>0</v>
      </c>
      <c r="BE77" s="242">
        <v>0</v>
      </c>
      <c r="BF77" s="242"/>
      <c r="BG77" s="242">
        <v>2</v>
      </c>
      <c r="BH77" s="242">
        <v>0</v>
      </c>
      <c r="BI77" s="242">
        <v>-1000983.54</v>
      </c>
      <c r="BJ77" s="242"/>
      <c r="BK77" s="242"/>
      <c r="BL77" s="242"/>
      <c r="BM77" s="242"/>
      <c r="BN77" s="296"/>
      <c r="BO77" s="296"/>
      <c r="BP77" s="296"/>
      <c r="BQ77" s="296"/>
      <c r="BR77" s="245"/>
      <c r="BS77" s="245"/>
      <c r="BT77" s="242"/>
      <c r="BU77" s="242"/>
      <c r="BV77" s="246" t="s">
        <v>637</v>
      </c>
      <c r="BW77" s="242">
        <v>0</v>
      </c>
      <c r="BX77" s="242">
        <v>0</v>
      </c>
      <c r="BY77" s="242">
        <v>0</v>
      </c>
      <c r="BZ77" s="242">
        <v>0</v>
      </c>
      <c r="CA77" s="242">
        <v>0</v>
      </c>
      <c r="CB77" s="243" t="s">
        <v>633</v>
      </c>
      <c r="CC77" s="248">
        <v>1267652.77</v>
      </c>
      <c r="CD77" s="248">
        <v>1267652.77</v>
      </c>
      <c r="CE77" s="248">
        <v>0</v>
      </c>
      <c r="CF77" s="248">
        <v>0</v>
      </c>
    </row>
    <row r="78" spans="1:84" x14ac:dyDescent="0.25">
      <c r="A78" s="254" t="s">
        <v>785</v>
      </c>
      <c r="B78" s="255" t="s">
        <v>786</v>
      </c>
      <c r="C78" s="255" t="s">
        <v>655</v>
      </c>
      <c r="D78" s="233"/>
      <c r="E78" s="234">
        <v>0</v>
      </c>
      <c r="F78" s="235">
        <v>0</v>
      </c>
      <c r="G78" s="256"/>
      <c r="H78" s="257"/>
      <c r="I78" s="237"/>
      <c r="J78" s="238">
        <v>0</v>
      </c>
      <c r="K78" s="239"/>
      <c r="L78" s="240"/>
      <c r="M78" s="8">
        <v>588792.6</v>
      </c>
      <c r="N78" s="241">
        <v>588792.6</v>
      </c>
      <c r="O78" s="71"/>
      <c r="P78" s="100"/>
      <c r="Q78" s="9"/>
      <c r="R78" s="9"/>
      <c r="S78" s="9"/>
      <c r="T78" s="258">
        <v>46022</v>
      </c>
      <c r="U78" s="10"/>
      <c r="V78" s="23"/>
      <c r="W78" s="11"/>
      <c r="X78" s="8">
        <v>588792.6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588792.6</v>
      </c>
      <c r="AJ78" s="9"/>
      <c r="AK78" s="10"/>
      <c r="AL78" s="25"/>
      <c r="AM78" s="25"/>
      <c r="AN78" s="25"/>
      <c r="AO78" s="10"/>
      <c r="AP78" s="12">
        <v>0</v>
      </c>
      <c r="AQ78" s="12"/>
      <c r="AR78" s="12"/>
      <c r="AS78" s="242"/>
      <c r="AT78" s="243"/>
      <c r="AU78" s="242"/>
      <c r="AV78" s="242"/>
      <c r="AW78" s="244"/>
      <c r="AX78" s="243" t="s">
        <v>630</v>
      </c>
      <c r="AY78" s="243" t="s">
        <v>630</v>
      </c>
      <c r="AZ78" s="15">
        <v>0</v>
      </c>
      <c r="BA78" s="15">
        <v>588792.6</v>
      </c>
      <c r="BB78" s="15">
        <v>0</v>
      </c>
      <c r="BC78" s="15">
        <v>588792.6</v>
      </c>
      <c r="BD78" s="242">
        <v>0</v>
      </c>
      <c r="BE78" s="242">
        <v>0</v>
      </c>
      <c r="BF78" s="242"/>
      <c r="BG78" s="242">
        <v>2</v>
      </c>
      <c r="BH78" s="242">
        <v>0</v>
      </c>
      <c r="BI78" s="242">
        <v>-462255.27</v>
      </c>
      <c r="BJ78" s="242"/>
      <c r="BK78" s="242"/>
      <c r="BL78" s="242"/>
      <c r="BM78" s="242"/>
      <c r="BN78" s="296"/>
      <c r="BO78" s="296"/>
      <c r="BP78" s="296"/>
      <c r="BQ78" s="296"/>
      <c r="BR78" s="245"/>
      <c r="BS78" s="245"/>
      <c r="BT78" s="242"/>
      <c r="BU78" s="242"/>
      <c r="BV78" s="246" t="s">
        <v>637</v>
      </c>
      <c r="BW78" s="242">
        <v>0</v>
      </c>
      <c r="BX78" s="242">
        <v>0</v>
      </c>
      <c r="BY78" s="242">
        <v>0</v>
      </c>
      <c r="BZ78" s="242">
        <v>0</v>
      </c>
      <c r="CA78" s="242">
        <v>0</v>
      </c>
      <c r="CB78" s="243" t="s">
        <v>633</v>
      </c>
      <c r="CC78" s="248">
        <v>588792.6</v>
      </c>
      <c r="CD78" s="248">
        <v>588792.6</v>
      </c>
      <c r="CE78" s="248">
        <v>0</v>
      </c>
      <c r="CF78" s="248">
        <v>0</v>
      </c>
    </row>
    <row r="79" spans="1:84" x14ac:dyDescent="0.25">
      <c r="A79" s="254" t="s">
        <v>787</v>
      </c>
      <c r="B79" s="255" t="s">
        <v>788</v>
      </c>
      <c r="C79" s="255" t="s">
        <v>750</v>
      </c>
      <c r="D79" s="233"/>
      <c r="E79" s="234">
        <v>46890</v>
      </c>
      <c r="F79" s="235">
        <v>46890</v>
      </c>
      <c r="G79" s="256"/>
      <c r="H79" s="257"/>
      <c r="I79" s="237"/>
      <c r="J79" s="238">
        <v>32962</v>
      </c>
      <c r="K79" s="239"/>
      <c r="L79" s="240"/>
      <c r="M79" s="8">
        <v>33665.49</v>
      </c>
      <c r="N79" s="241">
        <v>19986.45</v>
      </c>
      <c r="O79" s="71"/>
      <c r="P79" s="100"/>
      <c r="Q79" s="9"/>
      <c r="R79" s="9"/>
      <c r="S79" s="9"/>
      <c r="T79" s="258">
        <v>45838</v>
      </c>
      <c r="U79" s="10"/>
      <c r="V79" s="23"/>
      <c r="W79" s="11"/>
      <c r="X79" s="8">
        <v>19986.45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19986.45</v>
      </c>
      <c r="AJ79" s="9"/>
      <c r="AK79" s="10"/>
      <c r="AL79" s="25"/>
      <c r="AM79" s="25"/>
      <c r="AN79" s="25"/>
      <c r="AO79" s="10"/>
      <c r="AP79" s="12">
        <v>32962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32962</v>
      </c>
      <c r="BA79" s="15">
        <v>19986.45</v>
      </c>
      <c r="BB79" s="15">
        <v>32962</v>
      </c>
      <c r="BC79" s="15">
        <v>19986.45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12975.55</v>
      </c>
      <c r="BJ79" s="242"/>
      <c r="BK79" s="242"/>
      <c r="BL79" s="242"/>
      <c r="BM79" s="242"/>
      <c r="BN79" s="296"/>
      <c r="BO79" s="296"/>
      <c r="BP79" s="296"/>
      <c r="BQ79" s="296"/>
      <c r="BR79" s="245"/>
      <c r="BS79" s="245"/>
      <c r="BT79" s="242"/>
      <c r="BU79" s="242"/>
      <c r="BV79" s="246" t="s">
        <v>637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19986.45</v>
      </c>
      <c r="CD79" s="248">
        <v>19986.45</v>
      </c>
      <c r="CE79" s="248">
        <v>32962</v>
      </c>
      <c r="CF79" s="248">
        <v>0</v>
      </c>
    </row>
    <row r="80" spans="1:84" x14ac:dyDescent="0.25">
      <c r="A80" s="254" t="s">
        <v>789</v>
      </c>
      <c r="B80" s="255" t="s">
        <v>790</v>
      </c>
      <c r="C80" s="255" t="s">
        <v>641</v>
      </c>
      <c r="D80" s="233"/>
      <c r="E80" s="234">
        <v>8232.73</v>
      </c>
      <c r="F80" s="235">
        <v>8232.73</v>
      </c>
      <c r="G80" s="256"/>
      <c r="H80" s="257"/>
      <c r="I80" s="237"/>
      <c r="J80" s="238">
        <v>8232.73</v>
      </c>
      <c r="K80" s="239"/>
      <c r="L80" s="240"/>
      <c r="M80" s="8">
        <v>4545.4799999999996</v>
      </c>
      <c r="N80" s="241">
        <v>4545.4799999999996</v>
      </c>
      <c r="O80" s="71"/>
      <c r="P80" s="100"/>
      <c r="Q80" s="9"/>
      <c r="R80" s="9"/>
      <c r="S80" s="9"/>
      <c r="T80" s="258">
        <v>45747</v>
      </c>
      <c r="U80" s="10"/>
      <c r="V80" s="23"/>
      <c r="W80" s="11"/>
      <c r="X80" s="8">
        <v>4545.4799999999996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4545.4799999999996</v>
      </c>
      <c r="AJ80" s="9"/>
      <c r="AK80" s="10"/>
      <c r="AL80" s="25"/>
      <c r="AM80" s="25"/>
      <c r="AN80" s="25"/>
      <c r="AO80" s="10"/>
      <c r="AP80" s="12">
        <v>8232.73</v>
      </c>
      <c r="AQ80" s="12"/>
      <c r="AR80" s="12"/>
      <c r="AS80" s="242"/>
      <c r="AT80" s="243"/>
      <c r="AU80" s="242"/>
      <c r="AV80" s="242"/>
      <c r="AW80" s="244"/>
      <c r="AX80" s="243" t="s">
        <v>630</v>
      </c>
      <c r="AY80" s="243" t="s">
        <v>630</v>
      </c>
      <c r="AZ80" s="15">
        <v>8232.73</v>
      </c>
      <c r="BA80" s="15">
        <v>4545.4799999999996</v>
      </c>
      <c r="BB80" s="15">
        <v>8232.73</v>
      </c>
      <c r="BC80" s="15">
        <v>4545.4799999999996</v>
      </c>
      <c r="BD80" s="242">
        <v>0</v>
      </c>
      <c r="BE80" s="242">
        <v>0</v>
      </c>
      <c r="BF80" s="242"/>
      <c r="BG80" s="242">
        <v>2</v>
      </c>
      <c r="BH80" s="242">
        <v>0</v>
      </c>
      <c r="BI80" s="242">
        <v>3687.25</v>
      </c>
      <c r="BJ80" s="242"/>
      <c r="BK80" s="242"/>
      <c r="BL80" s="242"/>
      <c r="BM80" s="242"/>
      <c r="BN80" s="296"/>
      <c r="BO80" s="296"/>
      <c r="BP80" s="296"/>
      <c r="BQ80" s="296"/>
      <c r="BR80" s="245"/>
      <c r="BS80" s="245"/>
      <c r="BT80" s="242"/>
      <c r="BU80" s="242"/>
      <c r="BV80" s="246" t="s">
        <v>637</v>
      </c>
      <c r="BW80" s="242">
        <v>0</v>
      </c>
      <c r="BX80" s="242">
        <v>0</v>
      </c>
      <c r="BY80" s="242">
        <v>0</v>
      </c>
      <c r="BZ80" s="242">
        <v>0</v>
      </c>
      <c r="CA80" s="242">
        <v>0</v>
      </c>
      <c r="CB80" s="243" t="s">
        <v>633</v>
      </c>
      <c r="CC80" s="248">
        <v>4545.4799999999996</v>
      </c>
      <c r="CD80" s="248">
        <v>4545.4799999999996</v>
      </c>
      <c r="CE80" s="248">
        <v>8232.73</v>
      </c>
      <c r="CF80" s="248">
        <v>0</v>
      </c>
    </row>
    <row r="81" spans="1:84" x14ac:dyDescent="0.25">
      <c r="A81" s="254" t="s">
        <v>791</v>
      </c>
      <c r="B81" s="255" t="s">
        <v>792</v>
      </c>
      <c r="C81" s="255" t="s">
        <v>652</v>
      </c>
      <c r="D81" s="233"/>
      <c r="E81" s="234">
        <v>41679.769999999997</v>
      </c>
      <c r="F81" s="235">
        <v>41679.769999999997</v>
      </c>
      <c r="G81" s="256"/>
      <c r="H81" s="257"/>
      <c r="I81" s="237"/>
      <c r="J81" s="238">
        <v>41679.769999999997</v>
      </c>
      <c r="K81" s="239"/>
      <c r="L81" s="240"/>
      <c r="M81" s="8">
        <v>36111.949999999997</v>
      </c>
      <c r="N81" s="241">
        <v>36111.949999999997</v>
      </c>
      <c r="O81" s="71"/>
      <c r="P81" s="100"/>
      <c r="Q81" s="9"/>
      <c r="R81" s="9"/>
      <c r="S81" s="9"/>
      <c r="T81" s="258">
        <v>45747</v>
      </c>
      <c r="U81" s="10"/>
      <c r="V81" s="23"/>
      <c r="W81" s="11"/>
      <c r="X81" s="8">
        <v>36111.949999999997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36111.949999999997</v>
      </c>
      <c r="AJ81" s="9"/>
      <c r="AK81" s="10"/>
      <c r="AL81" s="25"/>
      <c r="AM81" s="25"/>
      <c r="AN81" s="25"/>
      <c r="AO81" s="10"/>
      <c r="AP81" s="12">
        <v>41679.769999999997</v>
      </c>
      <c r="AQ81" s="12"/>
      <c r="AR81" s="12"/>
      <c r="AS81" s="242"/>
      <c r="AT81" s="243"/>
      <c r="AU81" s="242"/>
      <c r="AV81" s="242"/>
      <c r="AW81" s="244"/>
      <c r="AX81" s="243" t="s">
        <v>630</v>
      </c>
      <c r="AY81" s="243" t="s">
        <v>630</v>
      </c>
      <c r="AZ81" s="15">
        <v>41679.769999999997</v>
      </c>
      <c r="BA81" s="15">
        <v>36111.949999999997</v>
      </c>
      <c r="BB81" s="15">
        <v>41679.769999999997</v>
      </c>
      <c r="BC81" s="15">
        <v>36111.949999999997</v>
      </c>
      <c r="BD81" s="242">
        <v>0</v>
      </c>
      <c r="BE81" s="242">
        <v>0</v>
      </c>
      <c r="BF81" s="242"/>
      <c r="BG81" s="242">
        <v>2</v>
      </c>
      <c r="BH81" s="242">
        <v>0</v>
      </c>
      <c r="BI81" s="242">
        <v>5567.82</v>
      </c>
      <c r="BJ81" s="242"/>
      <c r="BK81" s="242"/>
      <c r="BL81" s="242"/>
      <c r="BM81" s="242"/>
      <c r="BN81" s="296"/>
      <c r="BO81" s="296"/>
      <c r="BP81" s="296"/>
      <c r="BQ81" s="296"/>
      <c r="BR81" s="245"/>
      <c r="BS81" s="245"/>
      <c r="BT81" s="242"/>
      <c r="BU81" s="242"/>
      <c r="BV81" s="246" t="s">
        <v>637</v>
      </c>
      <c r="BW81" s="242">
        <v>0</v>
      </c>
      <c r="BX81" s="242">
        <v>0</v>
      </c>
      <c r="BY81" s="242">
        <v>0</v>
      </c>
      <c r="BZ81" s="242">
        <v>0</v>
      </c>
      <c r="CA81" s="242">
        <v>0</v>
      </c>
      <c r="CB81" s="243" t="s">
        <v>633</v>
      </c>
      <c r="CC81" s="248">
        <v>36111.949999999997</v>
      </c>
      <c r="CD81" s="248">
        <v>36111.949999999997</v>
      </c>
      <c r="CE81" s="248">
        <v>41679.769999999997</v>
      </c>
      <c r="CF81" s="248">
        <v>0</v>
      </c>
    </row>
    <row r="82" spans="1:84" x14ac:dyDescent="0.25">
      <c r="A82" s="254" t="s">
        <v>793</v>
      </c>
      <c r="B82" s="255" t="s">
        <v>794</v>
      </c>
      <c r="C82" s="255" t="s">
        <v>683</v>
      </c>
      <c r="D82" s="233"/>
      <c r="E82" s="234">
        <v>22446.19</v>
      </c>
      <c r="F82" s="235">
        <v>22446.19</v>
      </c>
      <c r="G82" s="256"/>
      <c r="H82" s="257"/>
      <c r="I82" s="237"/>
      <c r="J82" s="238">
        <v>22446.19</v>
      </c>
      <c r="K82" s="239"/>
      <c r="L82" s="240"/>
      <c r="M82" s="8">
        <v>18064.72</v>
      </c>
      <c r="N82" s="241">
        <v>18064.72</v>
      </c>
      <c r="O82" s="71"/>
      <c r="P82" s="100"/>
      <c r="Q82" s="9"/>
      <c r="R82" s="9"/>
      <c r="S82" s="9"/>
      <c r="T82" s="258">
        <v>45747</v>
      </c>
      <c r="U82" s="10"/>
      <c r="V82" s="23"/>
      <c r="W82" s="11"/>
      <c r="X82" s="8">
        <v>18064.72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18064.72</v>
      </c>
      <c r="AJ82" s="9"/>
      <c r="AK82" s="10"/>
      <c r="AL82" s="25"/>
      <c r="AM82" s="25"/>
      <c r="AN82" s="25"/>
      <c r="AO82" s="10"/>
      <c r="AP82" s="12">
        <v>22446.19</v>
      </c>
      <c r="AQ82" s="12"/>
      <c r="AR82" s="12"/>
      <c r="AS82" s="242"/>
      <c r="AT82" s="243"/>
      <c r="AU82" s="242"/>
      <c r="AV82" s="242"/>
      <c r="AW82" s="244"/>
      <c r="AX82" s="243" t="s">
        <v>630</v>
      </c>
      <c r="AY82" s="243" t="s">
        <v>630</v>
      </c>
      <c r="AZ82" s="15">
        <v>22446.19</v>
      </c>
      <c r="BA82" s="15">
        <v>18064.72</v>
      </c>
      <c r="BB82" s="15">
        <v>22446.19</v>
      </c>
      <c r="BC82" s="15">
        <v>18064.72</v>
      </c>
      <c r="BD82" s="242">
        <v>0</v>
      </c>
      <c r="BE82" s="242">
        <v>0</v>
      </c>
      <c r="BF82" s="242"/>
      <c r="BG82" s="242">
        <v>2</v>
      </c>
      <c r="BH82" s="242">
        <v>0</v>
      </c>
      <c r="BI82" s="242">
        <v>4381.4699999999975</v>
      </c>
      <c r="BJ82" s="242"/>
      <c r="BK82" s="242"/>
      <c r="BL82" s="242"/>
      <c r="BM82" s="242"/>
      <c r="BN82" s="296"/>
      <c r="BO82" s="296"/>
      <c r="BP82" s="296"/>
      <c r="BQ82" s="296"/>
      <c r="BR82" s="245"/>
      <c r="BS82" s="245"/>
      <c r="BT82" s="242"/>
      <c r="BU82" s="242"/>
      <c r="BV82" s="246" t="s">
        <v>637</v>
      </c>
      <c r="BW82" s="242">
        <v>0</v>
      </c>
      <c r="BX82" s="242">
        <v>0</v>
      </c>
      <c r="BY82" s="242">
        <v>0</v>
      </c>
      <c r="BZ82" s="242">
        <v>0</v>
      </c>
      <c r="CA82" s="242">
        <v>0</v>
      </c>
      <c r="CB82" s="243" t="s">
        <v>633</v>
      </c>
      <c r="CC82" s="248">
        <v>18064.72</v>
      </c>
      <c r="CD82" s="248">
        <v>18064.72</v>
      </c>
      <c r="CE82" s="248">
        <v>22446.19</v>
      </c>
      <c r="CF82" s="248">
        <v>0</v>
      </c>
    </row>
    <row r="83" spans="1:84" x14ac:dyDescent="0.25">
      <c r="A83" s="254" t="s">
        <v>795</v>
      </c>
      <c r="B83" s="255" t="s">
        <v>796</v>
      </c>
      <c r="C83" s="255" t="s">
        <v>672</v>
      </c>
      <c r="D83" s="233"/>
      <c r="E83" s="234">
        <v>58900</v>
      </c>
      <c r="F83" s="235">
        <v>58900</v>
      </c>
      <c r="G83" s="256"/>
      <c r="H83" s="257"/>
      <c r="I83" s="237"/>
      <c r="J83" s="238">
        <v>58900</v>
      </c>
      <c r="K83" s="239"/>
      <c r="L83" s="240"/>
      <c r="M83" s="8">
        <v>30416.99</v>
      </c>
      <c r="N83" s="241">
        <v>28875.38</v>
      </c>
      <c r="O83" s="71"/>
      <c r="P83" s="100"/>
      <c r="Q83" s="9"/>
      <c r="R83" s="9"/>
      <c r="S83" s="9"/>
      <c r="T83" s="258">
        <v>45777</v>
      </c>
      <c r="U83" s="10"/>
      <c r="V83" s="23"/>
      <c r="W83" s="11"/>
      <c r="X83" s="8">
        <v>28875.38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28875.38</v>
      </c>
      <c r="AJ83" s="9"/>
      <c r="AK83" s="10"/>
      <c r="AL83" s="25"/>
      <c r="AM83" s="25"/>
      <c r="AN83" s="25"/>
      <c r="AO83" s="10"/>
      <c r="AP83" s="12">
        <v>58900</v>
      </c>
      <c r="AQ83" s="12"/>
      <c r="AR83" s="12"/>
      <c r="AS83" s="242"/>
      <c r="AT83" s="243"/>
      <c r="AU83" s="242"/>
      <c r="AV83" s="242"/>
      <c r="AW83" s="244"/>
      <c r="AX83" s="243" t="s">
        <v>630</v>
      </c>
      <c r="AY83" s="243" t="s">
        <v>630</v>
      </c>
      <c r="AZ83" s="15">
        <v>58900</v>
      </c>
      <c r="BA83" s="15">
        <v>28875.38</v>
      </c>
      <c r="BB83" s="15">
        <v>58900</v>
      </c>
      <c r="BC83" s="15">
        <v>28875.38</v>
      </c>
      <c r="BD83" s="242">
        <v>0</v>
      </c>
      <c r="BE83" s="242">
        <v>0</v>
      </c>
      <c r="BF83" s="242"/>
      <c r="BG83" s="242">
        <v>2</v>
      </c>
      <c r="BH83" s="242">
        <v>0</v>
      </c>
      <c r="BI83" s="242">
        <v>30024.62</v>
      </c>
      <c r="BJ83" s="242"/>
      <c r="BK83" s="242"/>
      <c r="BL83" s="242"/>
      <c r="BM83" s="242"/>
      <c r="BN83" s="296"/>
      <c r="BO83" s="296"/>
      <c r="BP83" s="296"/>
      <c r="BQ83" s="296"/>
      <c r="BR83" s="245"/>
      <c r="BS83" s="245"/>
      <c r="BT83" s="242"/>
      <c r="BU83" s="242"/>
      <c r="BV83" s="246" t="s">
        <v>637</v>
      </c>
      <c r="BW83" s="242">
        <v>0</v>
      </c>
      <c r="BX83" s="242">
        <v>0</v>
      </c>
      <c r="BY83" s="242">
        <v>0</v>
      </c>
      <c r="BZ83" s="242">
        <v>0</v>
      </c>
      <c r="CA83" s="242">
        <v>0</v>
      </c>
      <c r="CB83" s="243" t="s">
        <v>633</v>
      </c>
      <c r="CC83" s="248">
        <v>28875.38</v>
      </c>
      <c r="CD83" s="248">
        <v>28875.38</v>
      </c>
      <c r="CE83" s="248">
        <v>58900</v>
      </c>
      <c r="CF83" s="248">
        <v>0</v>
      </c>
    </row>
    <row r="84" spans="1:84" x14ac:dyDescent="0.25">
      <c r="A84" s="254" t="s">
        <v>797</v>
      </c>
      <c r="B84" s="255" t="s">
        <v>798</v>
      </c>
      <c r="C84" s="255" t="s">
        <v>641</v>
      </c>
      <c r="D84" s="233"/>
      <c r="E84" s="234">
        <v>143799</v>
      </c>
      <c r="F84" s="235">
        <v>143799</v>
      </c>
      <c r="G84" s="256"/>
      <c r="H84" s="257"/>
      <c r="I84" s="237"/>
      <c r="J84" s="238">
        <v>143799</v>
      </c>
      <c r="K84" s="239"/>
      <c r="L84" s="240"/>
      <c r="M84" s="8">
        <v>110078.27</v>
      </c>
      <c r="N84" s="241">
        <v>108690.45</v>
      </c>
      <c r="O84" s="71"/>
      <c r="P84" s="100"/>
      <c r="Q84" s="9"/>
      <c r="R84" s="9"/>
      <c r="S84" s="9"/>
      <c r="T84" s="258">
        <v>46022</v>
      </c>
      <c r="U84" s="10"/>
      <c r="V84" s="23"/>
      <c r="W84" s="11"/>
      <c r="X84" s="8">
        <v>108690.45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108690.45</v>
      </c>
      <c r="AJ84" s="9"/>
      <c r="AK84" s="10"/>
      <c r="AL84" s="25"/>
      <c r="AM84" s="25"/>
      <c r="AN84" s="25"/>
      <c r="AO84" s="10"/>
      <c r="AP84" s="12">
        <v>143799</v>
      </c>
      <c r="AQ84" s="12"/>
      <c r="AR84" s="12"/>
      <c r="AS84" s="242"/>
      <c r="AT84" s="243"/>
      <c r="AU84" s="242"/>
      <c r="AV84" s="242"/>
      <c r="AW84" s="244"/>
      <c r="AX84" s="243" t="s">
        <v>630</v>
      </c>
      <c r="AY84" s="243" t="s">
        <v>630</v>
      </c>
      <c r="AZ84" s="15">
        <v>143799</v>
      </c>
      <c r="BA84" s="15">
        <v>108690.45</v>
      </c>
      <c r="BB84" s="15">
        <v>143799</v>
      </c>
      <c r="BC84" s="15">
        <v>108690.45</v>
      </c>
      <c r="BD84" s="242">
        <v>0</v>
      </c>
      <c r="BE84" s="242">
        <v>0</v>
      </c>
      <c r="BF84" s="242"/>
      <c r="BG84" s="242">
        <v>2</v>
      </c>
      <c r="BH84" s="242">
        <v>0</v>
      </c>
      <c r="BI84" s="242">
        <v>20000</v>
      </c>
      <c r="BJ84" s="242"/>
      <c r="BK84" s="242"/>
      <c r="BL84" s="242"/>
      <c r="BM84" s="242"/>
      <c r="BN84" s="296"/>
      <c r="BO84" s="296"/>
      <c r="BP84" s="296"/>
      <c r="BQ84" s="296"/>
      <c r="BR84" s="245"/>
      <c r="BS84" s="245"/>
      <c r="BT84" s="242"/>
      <c r="BU84" s="242"/>
      <c r="BV84" s="246" t="s">
        <v>637</v>
      </c>
      <c r="BW84" s="242">
        <v>0</v>
      </c>
      <c r="BX84" s="242">
        <v>0</v>
      </c>
      <c r="BY84" s="242">
        <v>0</v>
      </c>
      <c r="BZ84" s="242">
        <v>0</v>
      </c>
      <c r="CA84" s="242">
        <v>0</v>
      </c>
      <c r="CB84" s="243" t="s">
        <v>633</v>
      </c>
      <c r="CC84" s="248">
        <v>108690.45</v>
      </c>
      <c r="CD84" s="248">
        <v>108690.45</v>
      </c>
      <c r="CE84" s="248">
        <v>143799</v>
      </c>
      <c r="CF84" s="248">
        <v>0</v>
      </c>
    </row>
    <row r="85" spans="1:84" x14ac:dyDescent="0.25">
      <c r="A85" s="254" t="s">
        <v>799</v>
      </c>
      <c r="B85" s="255" t="s">
        <v>800</v>
      </c>
      <c r="C85" s="255" t="s">
        <v>652</v>
      </c>
      <c r="D85" s="233"/>
      <c r="E85" s="234">
        <v>17542.439999999999</v>
      </c>
      <c r="F85" s="235">
        <v>17542.439999999999</v>
      </c>
      <c r="G85" s="256"/>
      <c r="H85" s="257"/>
      <c r="I85" s="237"/>
      <c r="J85" s="238">
        <v>17542.439999999999</v>
      </c>
      <c r="K85" s="239"/>
      <c r="L85" s="240"/>
      <c r="M85" s="8">
        <v>15759.76</v>
      </c>
      <c r="N85" s="241">
        <v>15759.76</v>
      </c>
      <c r="O85" s="71"/>
      <c r="P85" s="100"/>
      <c r="Q85" s="9"/>
      <c r="R85" s="9"/>
      <c r="S85" s="9"/>
      <c r="T85" s="258">
        <v>45808</v>
      </c>
      <c r="U85" s="10"/>
      <c r="V85" s="23"/>
      <c r="W85" s="11"/>
      <c r="X85" s="8">
        <v>15759.76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15759.76</v>
      </c>
      <c r="AJ85" s="9"/>
      <c r="AK85" s="10"/>
      <c r="AL85" s="25"/>
      <c r="AM85" s="25"/>
      <c r="AN85" s="25"/>
      <c r="AO85" s="10"/>
      <c r="AP85" s="12">
        <v>17542.439999999999</v>
      </c>
      <c r="AQ85" s="12"/>
      <c r="AR85" s="12"/>
      <c r="AS85" s="242"/>
      <c r="AT85" s="243"/>
      <c r="AU85" s="242"/>
      <c r="AV85" s="242"/>
      <c r="AW85" s="244"/>
      <c r="AX85" s="243" t="s">
        <v>630</v>
      </c>
      <c r="AY85" s="243" t="s">
        <v>630</v>
      </c>
      <c r="AZ85" s="15">
        <v>17542.439999999999</v>
      </c>
      <c r="BA85" s="15">
        <v>15759.76</v>
      </c>
      <c r="BB85" s="15">
        <v>17542.439999999999</v>
      </c>
      <c r="BC85" s="15">
        <v>15759.76</v>
      </c>
      <c r="BD85" s="242">
        <v>0</v>
      </c>
      <c r="BE85" s="242">
        <v>0</v>
      </c>
      <c r="BF85" s="242"/>
      <c r="BG85" s="242">
        <v>2</v>
      </c>
      <c r="BH85" s="242">
        <v>0</v>
      </c>
      <c r="BI85" s="242">
        <v>1782.6799999999985</v>
      </c>
      <c r="BJ85" s="242"/>
      <c r="BK85" s="242"/>
      <c r="BL85" s="242"/>
      <c r="BM85" s="242"/>
      <c r="BN85" s="296"/>
      <c r="BO85" s="296"/>
      <c r="BP85" s="296"/>
      <c r="BQ85" s="296"/>
      <c r="BR85" s="245"/>
      <c r="BS85" s="245"/>
      <c r="BT85" s="242"/>
      <c r="BU85" s="242"/>
      <c r="BV85" s="246" t="s">
        <v>637</v>
      </c>
      <c r="BW85" s="242">
        <v>0</v>
      </c>
      <c r="BX85" s="242">
        <v>0</v>
      </c>
      <c r="BY85" s="242">
        <v>0</v>
      </c>
      <c r="BZ85" s="242">
        <v>0</v>
      </c>
      <c r="CA85" s="242">
        <v>0</v>
      </c>
      <c r="CB85" s="243" t="s">
        <v>633</v>
      </c>
      <c r="CC85" s="248">
        <v>15759.76</v>
      </c>
      <c r="CD85" s="248">
        <v>15759.76</v>
      </c>
      <c r="CE85" s="248">
        <v>17542.439999999999</v>
      </c>
      <c r="CF85" s="248">
        <v>0</v>
      </c>
    </row>
    <row r="86" spans="1:84" x14ac:dyDescent="0.25">
      <c r="A86" s="254" t="s">
        <v>801</v>
      </c>
      <c r="B86" s="255" t="s">
        <v>802</v>
      </c>
      <c r="C86" s="255" t="s">
        <v>652</v>
      </c>
      <c r="D86" s="233"/>
      <c r="E86" s="234">
        <v>79531.98</v>
      </c>
      <c r="F86" s="235">
        <v>79531.98</v>
      </c>
      <c r="G86" s="256"/>
      <c r="H86" s="257"/>
      <c r="I86" s="237"/>
      <c r="J86" s="238">
        <v>79531.98</v>
      </c>
      <c r="K86" s="239"/>
      <c r="L86" s="240"/>
      <c r="M86" s="8">
        <v>70340.570000000007</v>
      </c>
      <c r="N86" s="241">
        <v>70340.570000000007</v>
      </c>
      <c r="O86" s="71"/>
      <c r="P86" s="100"/>
      <c r="Q86" s="9"/>
      <c r="R86" s="9"/>
      <c r="S86" s="9"/>
      <c r="T86" s="258">
        <v>45869</v>
      </c>
      <c r="U86" s="10"/>
      <c r="V86" s="23"/>
      <c r="W86" s="11"/>
      <c r="X86" s="8">
        <v>70340.570000000007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70340.570000000007</v>
      </c>
      <c r="AJ86" s="9"/>
      <c r="AK86" s="10"/>
      <c r="AL86" s="25"/>
      <c r="AM86" s="25"/>
      <c r="AN86" s="25"/>
      <c r="AO86" s="10"/>
      <c r="AP86" s="12">
        <v>79531.98</v>
      </c>
      <c r="AQ86" s="12"/>
      <c r="AR86" s="12"/>
      <c r="AS86" s="242"/>
      <c r="AT86" s="243"/>
      <c r="AU86" s="242"/>
      <c r="AV86" s="242"/>
      <c r="AW86" s="244"/>
      <c r="AX86" s="243" t="s">
        <v>630</v>
      </c>
      <c r="AY86" s="243" t="s">
        <v>630</v>
      </c>
      <c r="AZ86" s="15">
        <v>79531.98</v>
      </c>
      <c r="BA86" s="15">
        <v>70340.570000000007</v>
      </c>
      <c r="BB86" s="15">
        <v>79531.98</v>
      </c>
      <c r="BC86" s="15">
        <v>70340.570000000007</v>
      </c>
      <c r="BD86" s="242">
        <v>0</v>
      </c>
      <c r="BE86" s="242">
        <v>0</v>
      </c>
      <c r="BF86" s="242"/>
      <c r="BG86" s="242">
        <v>2</v>
      </c>
      <c r="BH86" s="242">
        <v>0</v>
      </c>
      <c r="BI86" s="242">
        <v>9191.4099999999889</v>
      </c>
      <c r="BJ86" s="242"/>
      <c r="BK86" s="242"/>
      <c r="BL86" s="242"/>
      <c r="BM86" s="242"/>
      <c r="BN86" s="296"/>
      <c r="BO86" s="296"/>
      <c r="BP86" s="296"/>
      <c r="BQ86" s="296"/>
      <c r="BR86" s="245"/>
      <c r="BS86" s="245"/>
      <c r="BT86" s="242"/>
      <c r="BU86" s="242"/>
      <c r="BV86" s="246" t="s">
        <v>637</v>
      </c>
      <c r="BW86" s="242">
        <v>0</v>
      </c>
      <c r="BX86" s="242">
        <v>0</v>
      </c>
      <c r="BY86" s="242">
        <v>0</v>
      </c>
      <c r="BZ86" s="242">
        <v>0</v>
      </c>
      <c r="CA86" s="242">
        <v>0</v>
      </c>
      <c r="CB86" s="243" t="s">
        <v>633</v>
      </c>
      <c r="CC86" s="248">
        <v>70340.570000000007</v>
      </c>
      <c r="CD86" s="248">
        <v>70340.570000000007</v>
      </c>
      <c r="CE86" s="248">
        <v>79531.98</v>
      </c>
      <c r="CF86" s="248">
        <v>0</v>
      </c>
    </row>
    <row r="87" spans="1:84" x14ac:dyDescent="0.25">
      <c r="A87" s="254" t="s">
        <v>803</v>
      </c>
      <c r="B87" s="255" t="s">
        <v>804</v>
      </c>
      <c r="C87" s="255" t="s">
        <v>652</v>
      </c>
      <c r="D87" s="233"/>
      <c r="E87" s="234">
        <v>102913.84</v>
      </c>
      <c r="F87" s="235">
        <v>102913.84</v>
      </c>
      <c r="G87" s="256"/>
      <c r="H87" s="257"/>
      <c r="I87" s="237"/>
      <c r="J87" s="238">
        <v>102913.84</v>
      </c>
      <c r="K87" s="239"/>
      <c r="L87" s="240"/>
      <c r="M87" s="8">
        <v>98598.77</v>
      </c>
      <c r="N87" s="241">
        <v>98598.77</v>
      </c>
      <c r="O87" s="71"/>
      <c r="P87" s="100"/>
      <c r="Q87" s="9"/>
      <c r="R87" s="9"/>
      <c r="S87" s="9"/>
      <c r="T87" s="258">
        <v>45991</v>
      </c>
      <c r="U87" s="10"/>
      <c r="V87" s="23"/>
      <c r="W87" s="11"/>
      <c r="X87" s="8">
        <v>98598.77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98598.77</v>
      </c>
      <c r="AJ87" s="9"/>
      <c r="AK87" s="10"/>
      <c r="AL87" s="25"/>
      <c r="AM87" s="25"/>
      <c r="AN87" s="25"/>
      <c r="AO87" s="10"/>
      <c r="AP87" s="12">
        <v>102913.84</v>
      </c>
      <c r="AQ87" s="12"/>
      <c r="AR87" s="12"/>
      <c r="AS87" s="242"/>
      <c r="AT87" s="243"/>
      <c r="AU87" s="242"/>
      <c r="AV87" s="242"/>
      <c r="AW87" s="244"/>
      <c r="AX87" s="243" t="s">
        <v>630</v>
      </c>
      <c r="AY87" s="243" t="s">
        <v>630</v>
      </c>
      <c r="AZ87" s="15">
        <v>102913.84</v>
      </c>
      <c r="BA87" s="15">
        <v>98598.77</v>
      </c>
      <c r="BB87" s="15">
        <v>102913.84</v>
      </c>
      <c r="BC87" s="15">
        <v>98598.77</v>
      </c>
      <c r="BD87" s="242">
        <v>0</v>
      </c>
      <c r="BE87" s="242">
        <v>0</v>
      </c>
      <c r="BF87" s="242"/>
      <c r="BG87" s="242">
        <v>2</v>
      </c>
      <c r="BH87" s="242">
        <v>0</v>
      </c>
      <c r="BI87" s="242">
        <v>10000</v>
      </c>
      <c r="BJ87" s="242"/>
      <c r="BK87" s="242"/>
      <c r="BL87" s="242"/>
      <c r="BM87" s="242"/>
      <c r="BN87" s="296"/>
      <c r="BO87" s="296"/>
      <c r="BP87" s="296"/>
      <c r="BQ87" s="296"/>
      <c r="BR87" s="245"/>
      <c r="BS87" s="245"/>
      <c r="BT87" s="242"/>
      <c r="BU87" s="242"/>
      <c r="BV87" s="246" t="s">
        <v>637</v>
      </c>
      <c r="BW87" s="242">
        <v>0</v>
      </c>
      <c r="BX87" s="242">
        <v>0</v>
      </c>
      <c r="BY87" s="242">
        <v>0</v>
      </c>
      <c r="BZ87" s="242">
        <v>0</v>
      </c>
      <c r="CA87" s="242">
        <v>0</v>
      </c>
      <c r="CB87" s="243" t="s">
        <v>633</v>
      </c>
      <c r="CC87" s="248">
        <v>98598.77</v>
      </c>
      <c r="CD87" s="248">
        <v>98598.77</v>
      </c>
      <c r="CE87" s="248">
        <v>102913.84</v>
      </c>
      <c r="CF87" s="248">
        <v>0</v>
      </c>
    </row>
    <row r="88" spans="1:84" x14ac:dyDescent="0.25">
      <c r="A88" s="254" t="s">
        <v>805</v>
      </c>
      <c r="B88" s="255" t="s">
        <v>806</v>
      </c>
      <c r="C88" s="255" t="s">
        <v>652</v>
      </c>
      <c r="D88" s="233"/>
      <c r="E88" s="234">
        <v>96086</v>
      </c>
      <c r="F88" s="235">
        <v>96086</v>
      </c>
      <c r="G88" s="256"/>
      <c r="H88" s="257"/>
      <c r="I88" s="237"/>
      <c r="J88" s="238">
        <v>96086</v>
      </c>
      <c r="K88" s="239"/>
      <c r="L88" s="240"/>
      <c r="M88" s="8">
        <v>75784.740000000005</v>
      </c>
      <c r="N88" s="241">
        <v>75784.740000000005</v>
      </c>
      <c r="O88" s="71"/>
      <c r="P88" s="100"/>
      <c r="Q88" s="9"/>
      <c r="R88" s="9"/>
      <c r="S88" s="9"/>
      <c r="T88" s="258">
        <v>45869</v>
      </c>
      <c r="U88" s="10"/>
      <c r="V88" s="23"/>
      <c r="W88" s="11"/>
      <c r="X88" s="8">
        <v>75784.740000000005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75784.740000000005</v>
      </c>
      <c r="AJ88" s="9"/>
      <c r="AK88" s="10"/>
      <c r="AL88" s="25"/>
      <c r="AM88" s="25"/>
      <c r="AN88" s="25"/>
      <c r="AO88" s="10"/>
      <c r="AP88" s="12">
        <v>96086</v>
      </c>
      <c r="AQ88" s="12"/>
      <c r="AR88" s="12"/>
      <c r="AS88" s="242"/>
      <c r="AT88" s="243"/>
      <c r="AU88" s="242"/>
      <c r="AV88" s="242"/>
      <c r="AW88" s="244"/>
      <c r="AX88" s="243" t="s">
        <v>630</v>
      </c>
      <c r="AY88" s="243" t="s">
        <v>630</v>
      </c>
      <c r="AZ88" s="15">
        <v>96086</v>
      </c>
      <c r="BA88" s="15">
        <v>75784.740000000005</v>
      </c>
      <c r="BB88" s="15">
        <v>96086</v>
      </c>
      <c r="BC88" s="15">
        <v>75784.740000000005</v>
      </c>
      <c r="BD88" s="242">
        <v>0</v>
      </c>
      <c r="BE88" s="242">
        <v>0</v>
      </c>
      <c r="BF88" s="242"/>
      <c r="BG88" s="242">
        <v>2</v>
      </c>
      <c r="BH88" s="242">
        <v>0</v>
      </c>
      <c r="BI88" s="242">
        <v>20324.300000000003</v>
      </c>
      <c r="BJ88" s="242"/>
      <c r="BK88" s="242"/>
      <c r="BL88" s="242"/>
      <c r="BM88" s="242"/>
      <c r="BN88" s="296"/>
      <c r="BO88" s="296"/>
      <c r="BP88" s="296"/>
      <c r="BQ88" s="296"/>
      <c r="BR88" s="245"/>
      <c r="BS88" s="245"/>
      <c r="BT88" s="242"/>
      <c r="BU88" s="242"/>
      <c r="BV88" s="246" t="s">
        <v>637</v>
      </c>
      <c r="BW88" s="242">
        <v>0</v>
      </c>
      <c r="BX88" s="242">
        <v>0</v>
      </c>
      <c r="BY88" s="242">
        <v>0</v>
      </c>
      <c r="BZ88" s="242">
        <v>0</v>
      </c>
      <c r="CA88" s="242">
        <v>0</v>
      </c>
      <c r="CB88" s="243" t="s">
        <v>633</v>
      </c>
      <c r="CC88" s="248">
        <v>75784.740000000005</v>
      </c>
      <c r="CD88" s="248">
        <v>75784.740000000005</v>
      </c>
      <c r="CE88" s="248">
        <v>96086</v>
      </c>
      <c r="CF88" s="248">
        <v>0</v>
      </c>
    </row>
    <row r="89" spans="1:84" x14ac:dyDescent="0.25">
      <c r="A89" s="254" t="s">
        <v>807</v>
      </c>
      <c r="B89" s="255" t="s">
        <v>808</v>
      </c>
      <c r="C89" s="255" t="s">
        <v>641</v>
      </c>
      <c r="D89" s="233"/>
      <c r="E89" s="234">
        <v>22619.54</v>
      </c>
      <c r="F89" s="235">
        <v>22619.54</v>
      </c>
      <c r="G89" s="256"/>
      <c r="H89" s="257"/>
      <c r="I89" s="237"/>
      <c r="J89" s="238">
        <v>22619.54</v>
      </c>
      <c r="K89" s="239"/>
      <c r="L89" s="240"/>
      <c r="M89" s="8">
        <v>19011.650000000001</v>
      </c>
      <c r="N89" s="241">
        <v>19011.650000000001</v>
      </c>
      <c r="O89" s="71"/>
      <c r="P89" s="100"/>
      <c r="Q89" s="9"/>
      <c r="R89" s="9"/>
      <c r="S89" s="9"/>
      <c r="T89" s="258">
        <v>45900</v>
      </c>
      <c r="U89" s="10"/>
      <c r="V89" s="23"/>
      <c r="W89" s="11"/>
      <c r="X89" s="8">
        <v>19011.650000000001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19011.650000000001</v>
      </c>
      <c r="AJ89" s="9"/>
      <c r="AK89" s="10"/>
      <c r="AL89" s="25"/>
      <c r="AM89" s="25"/>
      <c r="AN89" s="25"/>
      <c r="AO89" s="10"/>
      <c r="AP89" s="12">
        <v>22619.54</v>
      </c>
      <c r="AQ89" s="12"/>
      <c r="AR89" s="12"/>
      <c r="AS89" s="242"/>
      <c r="AT89" s="243"/>
      <c r="AU89" s="242"/>
      <c r="AV89" s="242"/>
      <c r="AW89" s="244"/>
      <c r="AX89" s="243" t="s">
        <v>630</v>
      </c>
      <c r="AY89" s="243" t="s">
        <v>630</v>
      </c>
      <c r="AZ89" s="15">
        <v>22619.54</v>
      </c>
      <c r="BA89" s="15">
        <v>19011.650000000001</v>
      </c>
      <c r="BB89" s="15">
        <v>22619.54</v>
      </c>
      <c r="BC89" s="15">
        <v>19011.650000000001</v>
      </c>
      <c r="BD89" s="242">
        <v>0</v>
      </c>
      <c r="BE89" s="242">
        <v>0</v>
      </c>
      <c r="BF89" s="242"/>
      <c r="BG89" s="242">
        <v>2</v>
      </c>
      <c r="BH89" s="242">
        <v>0</v>
      </c>
      <c r="BI89" s="242">
        <v>3607.8899999999994</v>
      </c>
      <c r="BJ89" s="242"/>
      <c r="BK89" s="242"/>
      <c r="BL89" s="242"/>
      <c r="BM89" s="242"/>
      <c r="BN89" s="296"/>
      <c r="BO89" s="296"/>
      <c r="BP89" s="296"/>
      <c r="BQ89" s="296"/>
      <c r="BR89" s="245"/>
      <c r="BS89" s="245"/>
      <c r="BT89" s="242"/>
      <c r="BU89" s="242"/>
      <c r="BV89" s="246" t="s">
        <v>637</v>
      </c>
      <c r="BW89" s="242">
        <v>0</v>
      </c>
      <c r="BX89" s="242">
        <v>0</v>
      </c>
      <c r="BY89" s="242">
        <v>0</v>
      </c>
      <c r="BZ89" s="242">
        <v>0</v>
      </c>
      <c r="CA89" s="242">
        <v>0</v>
      </c>
      <c r="CB89" s="243" t="s">
        <v>633</v>
      </c>
      <c r="CC89" s="248">
        <v>19011.650000000001</v>
      </c>
      <c r="CD89" s="248">
        <v>19011.650000000001</v>
      </c>
      <c r="CE89" s="248">
        <v>22619.54</v>
      </c>
      <c r="CF89" s="248">
        <v>0</v>
      </c>
    </row>
    <row r="90" spans="1:84" x14ac:dyDescent="0.25">
      <c r="A90" s="254" t="s">
        <v>809</v>
      </c>
      <c r="B90" s="255" t="s">
        <v>810</v>
      </c>
      <c r="C90" s="255" t="s">
        <v>639</v>
      </c>
      <c r="D90" s="233"/>
      <c r="E90" s="234">
        <v>7454.07</v>
      </c>
      <c r="F90" s="235">
        <v>7454.07</v>
      </c>
      <c r="G90" s="256"/>
      <c r="H90" s="257"/>
      <c r="I90" s="237"/>
      <c r="J90" s="238">
        <v>7454.07</v>
      </c>
      <c r="K90" s="239"/>
      <c r="L90" s="240"/>
      <c r="M90" s="8">
        <v>6535.41</v>
      </c>
      <c r="N90" s="241">
        <v>6535.41</v>
      </c>
      <c r="O90" s="71"/>
      <c r="P90" s="100"/>
      <c r="Q90" s="9"/>
      <c r="R90" s="9"/>
      <c r="S90" s="9"/>
      <c r="T90" s="258">
        <v>45838</v>
      </c>
      <c r="U90" s="10"/>
      <c r="V90" s="23"/>
      <c r="W90" s="11"/>
      <c r="X90" s="8">
        <v>6535.41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6535.41</v>
      </c>
      <c r="AJ90" s="9"/>
      <c r="AK90" s="10"/>
      <c r="AL90" s="25"/>
      <c r="AM90" s="25"/>
      <c r="AN90" s="25"/>
      <c r="AO90" s="10"/>
      <c r="AP90" s="12">
        <v>7454.07</v>
      </c>
      <c r="AQ90" s="12"/>
      <c r="AR90" s="12"/>
      <c r="AS90" s="242"/>
      <c r="AT90" s="243"/>
      <c r="AU90" s="242"/>
      <c r="AV90" s="242"/>
      <c r="AW90" s="244"/>
      <c r="AX90" s="243" t="s">
        <v>630</v>
      </c>
      <c r="AY90" s="243" t="s">
        <v>630</v>
      </c>
      <c r="AZ90" s="15">
        <v>7454.07</v>
      </c>
      <c r="BA90" s="15">
        <v>6535.41</v>
      </c>
      <c r="BB90" s="15">
        <v>7454.07</v>
      </c>
      <c r="BC90" s="15">
        <v>6535.41</v>
      </c>
      <c r="BD90" s="242">
        <v>0</v>
      </c>
      <c r="BE90" s="242">
        <v>0</v>
      </c>
      <c r="BF90" s="242"/>
      <c r="BG90" s="242">
        <v>2</v>
      </c>
      <c r="BH90" s="242">
        <v>0</v>
      </c>
      <c r="BI90" s="242">
        <v>918.65999999999985</v>
      </c>
      <c r="BJ90" s="242"/>
      <c r="BK90" s="242"/>
      <c r="BL90" s="242"/>
      <c r="BM90" s="242"/>
      <c r="BN90" s="296"/>
      <c r="BO90" s="296"/>
      <c r="BP90" s="296"/>
      <c r="BQ90" s="296"/>
      <c r="BR90" s="245"/>
      <c r="BS90" s="245"/>
      <c r="BT90" s="242"/>
      <c r="BU90" s="242"/>
      <c r="BV90" s="246" t="s">
        <v>637</v>
      </c>
      <c r="BW90" s="242">
        <v>0</v>
      </c>
      <c r="BX90" s="242">
        <v>0</v>
      </c>
      <c r="BY90" s="242">
        <v>0</v>
      </c>
      <c r="BZ90" s="242">
        <v>0</v>
      </c>
      <c r="CA90" s="242">
        <v>0</v>
      </c>
      <c r="CB90" s="243" t="s">
        <v>633</v>
      </c>
      <c r="CC90" s="248">
        <v>6535.41</v>
      </c>
      <c r="CD90" s="248">
        <v>6535.41</v>
      </c>
      <c r="CE90" s="248">
        <v>7454.07</v>
      </c>
      <c r="CF90" s="248">
        <v>0</v>
      </c>
    </row>
    <row r="91" spans="1:84" x14ac:dyDescent="0.25">
      <c r="A91" s="254" t="s">
        <v>811</v>
      </c>
      <c r="B91" s="255" t="s">
        <v>812</v>
      </c>
      <c r="C91" s="255" t="s">
        <v>683</v>
      </c>
      <c r="D91" s="233"/>
      <c r="E91" s="234">
        <v>101491.67</v>
      </c>
      <c r="F91" s="235">
        <v>101491.67</v>
      </c>
      <c r="G91" s="256"/>
      <c r="H91" s="257"/>
      <c r="I91" s="237"/>
      <c r="J91" s="238">
        <v>101491.67</v>
      </c>
      <c r="K91" s="239"/>
      <c r="L91" s="240"/>
      <c r="M91" s="8">
        <v>96329.49</v>
      </c>
      <c r="N91" s="241">
        <v>96329.49</v>
      </c>
      <c r="O91" s="71"/>
      <c r="P91" s="100"/>
      <c r="Q91" s="9"/>
      <c r="R91" s="9"/>
      <c r="S91" s="9"/>
      <c r="T91" s="258">
        <v>45900</v>
      </c>
      <c r="U91" s="10"/>
      <c r="V91" s="23"/>
      <c r="W91" s="11"/>
      <c r="X91" s="8">
        <v>96329.49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96329.49</v>
      </c>
      <c r="AJ91" s="9"/>
      <c r="AK91" s="10"/>
      <c r="AL91" s="25"/>
      <c r="AM91" s="25"/>
      <c r="AN91" s="25"/>
      <c r="AO91" s="10"/>
      <c r="AP91" s="12">
        <v>101491.67</v>
      </c>
      <c r="AQ91" s="12"/>
      <c r="AR91" s="12"/>
      <c r="AS91" s="242"/>
      <c r="AT91" s="243"/>
      <c r="AU91" s="242"/>
      <c r="AV91" s="242"/>
      <c r="AW91" s="244"/>
      <c r="AX91" s="243" t="s">
        <v>630</v>
      </c>
      <c r="AY91" s="243" t="s">
        <v>630</v>
      </c>
      <c r="AZ91" s="15">
        <v>101491.67</v>
      </c>
      <c r="BA91" s="15">
        <v>96329.49</v>
      </c>
      <c r="BB91" s="15">
        <v>101491.67</v>
      </c>
      <c r="BC91" s="15">
        <v>96329.49</v>
      </c>
      <c r="BD91" s="242">
        <v>0</v>
      </c>
      <c r="BE91" s="242">
        <v>0</v>
      </c>
      <c r="BF91" s="242"/>
      <c r="BG91" s="242">
        <v>2</v>
      </c>
      <c r="BH91" s="242">
        <v>0</v>
      </c>
      <c r="BI91" s="242">
        <v>5162.179999999993</v>
      </c>
      <c r="BJ91" s="242"/>
      <c r="BK91" s="242"/>
      <c r="BL91" s="242"/>
      <c r="BM91" s="242"/>
      <c r="BN91" s="296"/>
      <c r="BO91" s="296"/>
      <c r="BP91" s="296"/>
      <c r="BQ91" s="296"/>
      <c r="BR91" s="245"/>
      <c r="BS91" s="245"/>
      <c r="BT91" s="242"/>
      <c r="BU91" s="242"/>
      <c r="BV91" s="246" t="s">
        <v>637</v>
      </c>
      <c r="BW91" s="242">
        <v>0</v>
      </c>
      <c r="BX91" s="242">
        <v>0</v>
      </c>
      <c r="BY91" s="242">
        <v>0</v>
      </c>
      <c r="BZ91" s="242">
        <v>0</v>
      </c>
      <c r="CA91" s="242">
        <v>0</v>
      </c>
      <c r="CB91" s="243" t="s">
        <v>633</v>
      </c>
      <c r="CC91" s="248">
        <v>96329.49</v>
      </c>
      <c r="CD91" s="248">
        <v>96329.49</v>
      </c>
      <c r="CE91" s="248">
        <v>101491.67</v>
      </c>
      <c r="CF91" s="248">
        <v>0</v>
      </c>
    </row>
    <row r="92" spans="1:84" x14ac:dyDescent="0.25">
      <c r="A92" s="254" t="s">
        <v>813</v>
      </c>
      <c r="B92" s="255" t="s">
        <v>814</v>
      </c>
      <c r="C92" s="255" t="s">
        <v>683</v>
      </c>
      <c r="D92" s="233"/>
      <c r="E92" s="234">
        <v>0</v>
      </c>
      <c r="F92" s="235">
        <v>0</v>
      </c>
      <c r="G92" s="256"/>
      <c r="H92" s="257"/>
      <c r="I92" s="237"/>
      <c r="J92" s="238">
        <v>217648.89</v>
      </c>
      <c r="K92" s="239"/>
      <c r="L92" s="240"/>
      <c r="M92" s="8">
        <v>208346.69</v>
      </c>
      <c r="N92" s="241">
        <v>208346.69</v>
      </c>
      <c r="O92" s="71"/>
      <c r="P92" s="100"/>
      <c r="Q92" s="9"/>
      <c r="R92" s="9"/>
      <c r="S92" s="9"/>
      <c r="T92" s="258">
        <v>46022</v>
      </c>
      <c r="U92" s="10"/>
      <c r="V92" s="23"/>
      <c r="W92" s="11"/>
      <c r="X92" s="8">
        <v>208346.69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208346.69</v>
      </c>
      <c r="AJ92" s="9"/>
      <c r="AK92" s="10"/>
      <c r="AL92" s="25"/>
      <c r="AM92" s="25"/>
      <c r="AN92" s="25"/>
      <c r="AO92" s="10"/>
      <c r="AP92" s="12">
        <v>217648.89</v>
      </c>
      <c r="AQ92" s="12"/>
      <c r="AR92" s="12"/>
      <c r="AS92" s="242"/>
      <c r="AT92" s="243"/>
      <c r="AU92" s="242"/>
      <c r="AV92" s="242"/>
      <c r="AW92" s="244"/>
      <c r="AX92" s="243" t="s">
        <v>630</v>
      </c>
      <c r="AY92" s="243" t="s">
        <v>630</v>
      </c>
      <c r="AZ92" s="15">
        <v>217648.89</v>
      </c>
      <c r="BA92" s="15">
        <v>208346.69</v>
      </c>
      <c r="BB92" s="15">
        <v>217648.89</v>
      </c>
      <c r="BC92" s="15">
        <v>208346.69</v>
      </c>
      <c r="BD92" s="242">
        <v>0</v>
      </c>
      <c r="BE92" s="242">
        <v>0</v>
      </c>
      <c r="BF92" s="242"/>
      <c r="BG92" s="242">
        <v>2</v>
      </c>
      <c r="BH92" s="242">
        <v>0</v>
      </c>
      <c r="BI92" s="242">
        <v>7000</v>
      </c>
      <c r="BJ92" s="242"/>
      <c r="BK92" s="242"/>
      <c r="BL92" s="242"/>
      <c r="BM92" s="242"/>
      <c r="BN92" s="296"/>
      <c r="BO92" s="296"/>
      <c r="BP92" s="296"/>
      <c r="BQ92" s="296"/>
      <c r="BR92" s="245"/>
      <c r="BS92" s="245"/>
      <c r="BT92" s="242"/>
      <c r="BU92" s="242"/>
      <c r="BV92" s="246" t="s">
        <v>637</v>
      </c>
      <c r="BW92" s="242">
        <v>0</v>
      </c>
      <c r="BX92" s="242">
        <v>0</v>
      </c>
      <c r="BY92" s="242">
        <v>0</v>
      </c>
      <c r="BZ92" s="242">
        <v>0</v>
      </c>
      <c r="CA92" s="242">
        <v>0</v>
      </c>
      <c r="CB92" s="243" t="s">
        <v>633</v>
      </c>
      <c r="CC92" s="248">
        <v>208346.69</v>
      </c>
      <c r="CD92" s="248">
        <v>208346.69</v>
      </c>
      <c r="CE92" s="248">
        <v>217648.89</v>
      </c>
      <c r="CF92" s="248">
        <v>0</v>
      </c>
    </row>
    <row r="93" spans="1:84" x14ac:dyDescent="0.25">
      <c r="A93" s="254" t="s">
        <v>815</v>
      </c>
      <c r="B93" s="255" t="s">
        <v>816</v>
      </c>
      <c r="C93" s="255" t="s">
        <v>652</v>
      </c>
      <c r="D93" s="233"/>
      <c r="E93" s="234">
        <v>31523.02</v>
      </c>
      <c r="F93" s="235">
        <v>31523.02</v>
      </c>
      <c r="G93" s="256"/>
      <c r="H93" s="257"/>
      <c r="I93" s="237"/>
      <c r="J93" s="238">
        <v>31523.02</v>
      </c>
      <c r="K93" s="239"/>
      <c r="L93" s="240"/>
      <c r="M93" s="8">
        <v>27539.82</v>
      </c>
      <c r="N93" s="241">
        <v>27539.82</v>
      </c>
      <c r="O93" s="71"/>
      <c r="P93" s="100"/>
      <c r="Q93" s="9"/>
      <c r="R93" s="9"/>
      <c r="S93" s="9"/>
      <c r="T93" s="258">
        <v>45838</v>
      </c>
      <c r="U93" s="10"/>
      <c r="V93" s="23"/>
      <c r="W93" s="11"/>
      <c r="X93" s="8">
        <v>27539.82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27539.82</v>
      </c>
      <c r="AJ93" s="9"/>
      <c r="AK93" s="10"/>
      <c r="AL93" s="25"/>
      <c r="AM93" s="25"/>
      <c r="AN93" s="25"/>
      <c r="AO93" s="10"/>
      <c r="AP93" s="12">
        <v>31523.02</v>
      </c>
      <c r="AQ93" s="12"/>
      <c r="AR93" s="12"/>
      <c r="AS93" s="242"/>
      <c r="AT93" s="243"/>
      <c r="AU93" s="242"/>
      <c r="AV93" s="242"/>
      <c r="AW93" s="244"/>
      <c r="AX93" s="243" t="s">
        <v>630</v>
      </c>
      <c r="AY93" s="243" t="s">
        <v>630</v>
      </c>
      <c r="AZ93" s="15">
        <v>31523.02</v>
      </c>
      <c r="BA93" s="15">
        <v>27539.82</v>
      </c>
      <c r="BB93" s="15">
        <v>31523.02</v>
      </c>
      <c r="BC93" s="15">
        <v>27539.82</v>
      </c>
      <c r="BD93" s="242">
        <v>0</v>
      </c>
      <c r="BE93" s="242">
        <v>0</v>
      </c>
      <c r="BF93" s="242"/>
      <c r="BG93" s="242">
        <v>2</v>
      </c>
      <c r="BH93" s="242">
        <v>0</v>
      </c>
      <c r="BI93" s="242">
        <v>4278.9200000000019</v>
      </c>
      <c r="BJ93" s="242"/>
      <c r="BK93" s="242"/>
      <c r="BL93" s="242"/>
      <c r="BM93" s="242"/>
      <c r="BN93" s="296"/>
      <c r="BO93" s="296"/>
      <c r="BP93" s="296"/>
      <c r="BQ93" s="296"/>
      <c r="BR93" s="245"/>
      <c r="BS93" s="245"/>
      <c r="BT93" s="242"/>
      <c r="BU93" s="242"/>
      <c r="BV93" s="246" t="s">
        <v>637</v>
      </c>
      <c r="BW93" s="242">
        <v>0</v>
      </c>
      <c r="BX93" s="242">
        <v>0</v>
      </c>
      <c r="BY93" s="242">
        <v>0</v>
      </c>
      <c r="BZ93" s="242">
        <v>0</v>
      </c>
      <c r="CA93" s="242">
        <v>0</v>
      </c>
      <c r="CB93" s="243" t="s">
        <v>633</v>
      </c>
      <c r="CC93" s="248">
        <v>27539.82</v>
      </c>
      <c r="CD93" s="248">
        <v>27539.82</v>
      </c>
      <c r="CE93" s="248">
        <v>31523.02</v>
      </c>
      <c r="CF93" s="248">
        <v>0</v>
      </c>
    </row>
    <row r="94" spans="1:84" x14ac:dyDescent="0.25">
      <c r="A94" s="254" t="s">
        <v>817</v>
      </c>
      <c r="B94" s="255" t="s">
        <v>818</v>
      </c>
      <c r="C94" s="255" t="s">
        <v>652</v>
      </c>
      <c r="D94" s="233"/>
      <c r="E94" s="234">
        <v>15966.99</v>
      </c>
      <c r="F94" s="235">
        <v>15966.99</v>
      </c>
      <c r="G94" s="256"/>
      <c r="H94" s="257"/>
      <c r="I94" s="237"/>
      <c r="J94" s="238">
        <v>15966.99</v>
      </c>
      <c r="K94" s="239"/>
      <c r="L94" s="240"/>
      <c r="M94" s="8">
        <v>14039.55</v>
      </c>
      <c r="N94" s="241">
        <v>14039.55</v>
      </c>
      <c r="O94" s="239"/>
      <c r="P94" s="240"/>
      <c r="Q94" s="9"/>
      <c r="R94" s="9"/>
      <c r="S94" s="9"/>
      <c r="T94" s="258">
        <v>45900</v>
      </c>
      <c r="U94" s="10"/>
      <c r="V94" s="23"/>
      <c r="W94" s="11"/>
      <c r="X94" s="8">
        <v>14039.55</v>
      </c>
      <c r="Y94" s="9"/>
      <c r="Z94" s="9"/>
      <c r="AA94" s="9"/>
      <c r="AB94" s="10"/>
      <c r="AC94" s="24">
        <v>0</v>
      </c>
      <c r="AD94" s="11">
        <v>0</v>
      </c>
      <c r="AE94" s="8">
        <v>0</v>
      </c>
      <c r="AF94" s="9"/>
      <c r="AG94" s="10"/>
      <c r="AH94" s="11"/>
      <c r="AI94" s="8">
        <v>14039.55</v>
      </c>
      <c r="AJ94" s="9"/>
      <c r="AK94" s="10"/>
      <c r="AL94" s="25"/>
      <c r="AM94" s="25"/>
      <c r="AN94" s="25"/>
      <c r="AO94" s="10"/>
      <c r="AP94" s="12">
        <v>15966.99</v>
      </c>
      <c r="AQ94" s="12"/>
      <c r="AR94" s="12"/>
      <c r="AS94" s="242"/>
      <c r="AT94" s="243"/>
      <c r="AU94" s="242"/>
      <c r="AV94" s="242"/>
      <c r="AW94" s="244"/>
      <c r="AX94" s="243" t="s">
        <v>630</v>
      </c>
      <c r="AY94" s="243" t="s">
        <v>630</v>
      </c>
      <c r="AZ94" s="15">
        <v>15966.99</v>
      </c>
      <c r="BA94" s="15">
        <v>14039.55</v>
      </c>
      <c r="BB94" s="15">
        <v>15966.99</v>
      </c>
      <c r="BC94" s="15">
        <v>14039.55</v>
      </c>
      <c r="BD94" s="242">
        <v>0</v>
      </c>
      <c r="BE94" s="242">
        <v>0</v>
      </c>
      <c r="BF94" s="242"/>
      <c r="BG94" s="242">
        <v>2</v>
      </c>
      <c r="BH94" s="242">
        <v>0</v>
      </c>
      <c r="BI94" s="242">
        <v>1927.4400000000005</v>
      </c>
      <c r="BJ94" s="242"/>
      <c r="BK94" s="242"/>
      <c r="BL94" s="242"/>
      <c r="BM94" s="242"/>
      <c r="BN94" s="296"/>
      <c r="BO94" s="296"/>
      <c r="BP94" s="296"/>
      <c r="BQ94" s="296"/>
      <c r="BR94" s="245"/>
      <c r="BS94" s="245"/>
      <c r="BT94" s="242"/>
      <c r="BU94" s="242"/>
      <c r="BV94" s="246" t="s">
        <v>637</v>
      </c>
      <c r="BW94" s="242">
        <v>0</v>
      </c>
      <c r="BX94" s="242">
        <v>0</v>
      </c>
      <c r="BY94" s="242">
        <v>0</v>
      </c>
      <c r="BZ94" s="242">
        <v>0</v>
      </c>
      <c r="CA94" s="242">
        <v>0</v>
      </c>
      <c r="CB94" s="243" t="s">
        <v>633</v>
      </c>
      <c r="CC94" s="248">
        <v>14039.55</v>
      </c>
      <c r="CD94" s="248">
        <v>14039.55</v>
      </c>
      <c r="CE94" s="248">
        <v>15966.99</v>
      </c>
      <c r="CF94" s="248">
        <v>0</v>
      </c>
    </row>
    <row r="95" spans="1:84" x14ac:dyDescent="0.25">
      <c r="A95" s="254" t="s">
        <v>819</v>
      </c>
      <c r="B95" s="255" t="s">
        <v>820</v>
      </c>
      <c r="C95" s="255" t="s">
        <v>750</v>
      </c>
      <c r="D95" s="233"/>
      <c r="E95" s="234">
        <v>14300</v>
      </c>
      <c r="F95" s="235">
        <v>14300</v>
      </c>
      <c r="G95" s="256"/>
      <c r="H95" s="257"/>
      <c r="I95" s="237"/>
      <c r="J95" s="238">
        <v>14300</v>
      </c>
      <c r="K95" s="239"/>
      <c r="L95" s="240"/>
      <c r="M95" s="8">
        <v>8192.7900000000009</v>
      </c>
      <c r="N95" s="241">
        <v>8192.7900000000009</v>
      </c>
      <c r="O95" s="71"/>
      <c r="P95" s="100"/>
      <c r="Q95" s="9"/>
      <c r="R95" s="9"/>
      <c r="S95" s="9"/>
      <c r="T95" s="258">
        <v>45930</v>
      </c>
      <c r="U95" s="10"/>
      <c r="V95" s="23"/>
      <c r="W95" s="11"/>
      <c r="X95" s="8">
        <v>8192.7900000000009</v>
      </c>
      <c r="Y95" s="9"/>
      <c r="Z95" s="9"/>
      <c r="AA95" s="9"/>
      <c r="AB95" s="10"/>
      <c r="AC95" s="24">
        <v>0</v>
      </c>
      <c r="AD95" s="11">
        <v>0</v>
      </c>
      <c r="AE95" s="8">
        <v>0</v>
      </c>
      <c r="AF95" s="9"/>
      <c r="AG95" s="10"/>
      <c r="AH95" s="11"/>
      <c r="AI95" s="8">
        <v>8192.7900000000009</v>
      </c>
      <c r="AJ95" s="9"/>
      <c r="AK95" s="10"/>
      <c r="AL95" s="25"/>
      <c r="AM95" s="25"/>
      <c r="AN95" s="25"/>
      <c r="AO95" s="10"/>
      <c r="AP95" s="12">
        <v>14300</v>
      </c>
      <c r="AQ95" s="12"/>
      <c r="AR95" s="12"/>
      <c r="AS95" s="242"/>
      <c r="AT95" s="243"/>
      <c r="AU95" s="242"/>
      <c r="AV95" s="242"/>
      <c r="AW95" s="244"/>
      <c r="AX95" s="243" t="s">
        <v>630</v>
      </c>
      <c r="AY95" s="243" t="s">
        <v>630</v>
      </c>
      <c r="AZ95" s="15">
        <v>14300</v>
      </c>
      <c r="BA95" s="15">
        <v>8192.7900000000009</v>
      </c>
      <c r="BB95" s="15">
        <v>14300</v>
      </c>
      <c r="BC95" s="15">
        <v>8192.7900000000009</v>
      </c>
      <c r="BD95" s="242">
        <v>0</v>
      </c>
      <c r="BE95" s="242">
        <v>0</v>
      </c>
      <c r="BF95" s="242"/>
      <c r="BG95" s="242">
        <v>2</v>
      </c>
      <c r="BH95" s="242">
        <v>0</v>
      </c>
      <c r="BI95" s="242">
        <v>6107.2099999999991</v>
      </c>
      <c r="BJ95" s="242"/>
      <c r="BK95" s="242"/>
      <c r="BL95" s="242"/>
      <c r="BM95" s="242"/>
      <c r="BN95" s="296"/>
      <c r="BO95" s="296"/>
      <c r="BP95" s="296"/>
      <c r="BQ95" s="296"/>
      <c r="BR95" s="245"/>
      <c r="BS95" s="245"/>
      <c r="BT95" s="242"/>
      <c r="BU95" s="242"/>
      <c r="BV95" s="246" t="s">
        <v>637</v>
      </c>
      <c r="BW95" s="242">
        <v>0</v>
      </c>
      <c r="BX95" s="242">
        <v>0</v>
      </c>
      <c r="BY95" s="242">
        <v>0</v>
      </c>
      <c r="BZ95" s="242">
        <v>0</v>
      </c>
      <c r="CA95" s="242">
        <v>0</v>
      </c>
      <c r="CB95" s="243" t="s">
        <v>633</v>
      </c>
      <c r="CC95" s="248">
        <v>8192.7900000000009</v>
      </c>
      <c r="CD95" s="248">
        <v>8192.7900000000009</v>
      </c>
      <c r="CE95" s="248">
        <v>14300</v>
      </c>
      <c r="CF95" s="248">
        <v>0</v>
      </c>
    </row>
    <row r="96" spans="1:84" x14ac:dyDescent="0.25">
      <c r="A96" s="254" t="s">
        <v>821</v>
      </c>
      <c r="B96" s="255" t="s">
        <v>822</v>
      </c>
      <c r="C96" s="255" t="s">
        <v>641</v>
      </c>
      <c r="D96" s="233"/>
      <c r="E96" s="234">
        <v>0</v>
      </c>
      <c r="F96" s="235">
        <v>0</v>
      </c>
      <c r="G96" s="256"/>
      <c r="H96" s="257"/>
      <c r="I96" s="237"/>
      <c r="J96" s="238">
        <v>24775</v>
      </c>
      <c r="K96" s="239"/>
      <c r="L96" s="240"/>
      <c r="M96" s="8">
        <v>11291.59</v>
      </c>
      <c r="N96" s="241">
        <v>11291.59</v>
      </c>
      <c r="O96" s="71"/>
      <c r="P96" s="100"/>
      <c r="Q96" s="9"/>
      <c r="R96" s="9"/>
      <c r="S96" s="9"/>
      <c r="T96" s="258">
        <v>45900</v>
      </c>
      <c r="U96" s="10"/>
      <c r="V96" s="23"/>
      <c r="W96" s="11"/>
      <c r="X96" s="8">
        <v>11291.59</v>
      </c>
      <c r="Y96" s="9"/>
      <c r="Z96" s="9"/>
      <c r="AA96" s="9"/>
      <c r="AB96" s="10"/>
      <c r="AC96" s="24">
        <v>0</v>
      </c>
      <c r="AD96" s="11">
        <v>0</v>
      </c>
      <c r="AE96" s="8">
        <v>0</v>
      </c>
      <c r="AF96" s="9"/>
      <c r="AG96" s="10"/>
      <c r="AH96" s="11"/>
      <c r="AI96" s="8">
        <v>11291.59</v>
      </c>
      <c r="AJ96" s="9"/>
      <c r="AK96" s="10"/>
      <c r="AL96" s="25"/>
      <c r="AM96" s="25"/>
      <c r="AN96" s="25"/>
      <c r="AO96" s="10"/>
      <c r="AP96" s="12">
        <v>24775</v>
      </c>
      <c r="AQ96" s="12"/>
      <c r="AR96" s="12"/>
      <c r="AS96" s="242"/>
      <c r="AT96" s="243"/>
      <c r="AU96" s="242"/>
      <c r="AV96" s="242"/>
      <c r="AW96" s="244"/>
      <c r="AX96" s="243" t="s">
        <v>630</v>
      </c>
      <c r="AY96" s="243" t="s">
        <v>630</v>
      </c>
      <c r="AZ96" s="15">
        <v>24775</v>
      </c>
      <c r="BA96" s="15">
        <v>11291.59</v>
      </c>
      <c r="BB96" s="15">
        <v>24775</v>
      </c>
      <c r="BC96" s="15">
        <v>11291.59</v>
      </c>
      <c r="BD96" s="242">
        <v>0</v>
      </c>
      <c r="BE96" s="242">
        <v>0</v>
      </c>
      <c r="BF96" s="242"/>
      <c r="BG96" s="242">
        <v>2</v>
      </c>
      <c r="BH96" s="242">
        <v>0</v>
      </c>
      <c r="BI96" s="242">
        <v>13483.41</v>
      </c>
      <c r="BJ96" s="242"/>
      <c r="BK96" s="242"/>
      <c r="BL96" s="242"/>
      <c r="BM96" s="242"/>
      <c r="BN96" s="296"/>
      <c r="BO96" s="296"/>
      <c r="BP96" s="296"/>
      <c r="BQ96" s="296"/>
      <c r="BR96" s="245"/>
      <c r="BS96" s="245"/>
      <c r="BT96" s="242"/>
      <c r="BU96" s="242"/>
      <c r="BV96" s="246" t="s">
        <v>637</v>
      </c>
      <c r="BW96" s="242">
        <v>0</v>
      </c>
      <c r="BX96" s="242">
        <v>0</v>
      </c>
      <c r="BY96" s="242">
        <v>0</v>
      </c>
      <c r="BZ96" s="242">
        <v>0</v>
      </c>
      <c r="CA96" s="242">
        <v>0</v>
      </c>
      <c r="CB96" s="243" t="s">
        <v>633</v>
      </c>
      <c r="CC96" s="248">
        <v>11291.59</v>
      </c>
      <c r="CD96" s="248">
        <v>11291.59</v>
      </c>
      <c r="CE96" s="248">
        <v>24775</v>
      </c>
      <c r="CF96" s="248">
        <v>0</v>
      </c>
    </row>
    <row r="97" spans="1:84" x14ac:dyDescent="0.25">
      <c r="A97" s="254" t="s">
        <v>823</v>
      </c>
      <c r="B97" s="255" t="s">
        <v>824</v>
      </c>
      <c r="C97" s="255" t="s">
        <v>683</v>
      </c>
      <c r="D97" s="233"/>
      <c r="E97" s="234">
        <v>800.69</v>
      </c>
      <c r="F97" s="235">
        <v>800.69</v>
      </c>
      <c r="G97" s="256"/>
      <c r="H97" s="257"/>
      <c r="I97" s="237"/>
      <c r="J97" s="238">
        <v>800.69</v>
      </c>
      <c r="K97" s="239"/>
      <c r="L97" s="240"/>
      <c r="M97" s="8">
        <v>771.32</v>
      </c>
      <c r="N97" s="241">
        <v>771.32</v>
      </c>
      <c r="O97" s="71"/>
      <c r="P97" s="100"/>
      <c r="Q97" s="9"/>
      <c r="R97" s="9"/>
      <c r="S97" s="9"/>
      <c r="T97" s="258">
        <v>45869</v>
      </c>
      <c r="U97" s="10"/>
      <c r="V97" s="23"/>
      <c r="W97" s="11"/>
      <c r="X97" s="8">
        <v>771.32</v>
      </c>
      <c r="Y97" s="9"/>
      <c r="Z97" s="9"/>
      <c r="AA97" s="9"/>
      <c r="AB97" s="10"/>
      <c r="AC97" s="24">
        <v>0</v>
      </c>
      <c r="AD97" s="11">
        <v>0</v>
      </c>
      <c r="AE97" s="8">
        <v>0</v>
      </c>
      <c r="AF97" s="9"/>
      <c r="AG97" s="10"/>
      <c r="AH97" s="11"/>
      <c r="AI97" s="8">
        <v>771.32</v>
      </c>
      <c r="AJ97" s="9"/>
      <c r="AK97" s="10"/>
      <c r="AL97" s="25"/>
      <c r="AM97" s="25"/>
      <c r="AN97" s="25"/>
      <c r="AO97" s="10"/>
      <c r="AP97" s="12">
        <v>800.69</v>
      </c>
      <c r="AQ97" s="12"/>
      <c r="AR97" s="12"/>
      <c r="AS97" s="242"/>
      <c r="AT97" s="243"/>
      <c r="AU97" s="242"/>
      <c r="AV97" s="242"/>
      <c r="AW97" s="244"/>
      <c r="AX97" s="243" t="s">
        <v>630</v>
      </c>
      <c r="AY97" s="243" t="s">
        <v>630</v>
      </c>
      <c r="AZ97" s="15">
        <v>800.69</v>
      </c>
      <c r="BA97" s="15">
        <v>771.32</v>
      </c>
      <c r="BB97" s="15">
        <v>800.69</v>
      </c>
      <c r="BC97" s="15">
        <v>771.32</v>
      </c>
      <c r="BD97" s="242">
        <v>0</v>
      </c>
      <c r="BE97" s="242">
        <v>0</v>
      </c>
      <c r="BF97" s="242"/>
      <c r="BG97" s="242">
        <v>2</v>
      </c>
      <c r="BH97" s="242">
        <v>0</v>
      </c>
      <c r="BI97" s="242">
        <v>29.370000000000005</v>
      </c>
      <c r="BJ97" s="242"/>
      <c r="BK97" s="242"/>
      <c r="BL97" s="242"/>
      <c r="BM97" s="242"/>
      <c r="BN97" s="296"/>
      <c r="BO97" s="296"/>
      <c r="BP97" s="296"/>
      <c r="BQ97" s="296"/>
      <c r="BR97" s="245"/>
      <c r="BS97" s="245"/>
      <c r="BT97" s="242"/>
      <c r="BU97" s="242"/>
      <c r="BV97" s="246" t="s">
        <v>637</v>
      </c>
      <c r="BW97" s="242">
        <v>0</v>
      </c>
      <c r="BX97" s="242">
        <v>0</v>
      </c>
      <c r="BY97" s="242">
        <v>0</v>
      </c>
      <c r="BZ97" s="242">
        <v>0</v>
      </c>
      <c r="CA97" s="242">
        <v>0</v>
      </c>
      <c r="CB97" s="243" t="s">
        <v>633</v>
      </c>
      <c r="CC97" s="248">
        <v>771.32</v>
      </c>
      <c r="CD97" s="248">
        <v>771.32</v>
      </c>
      <c r="CE97" s="248">
        <v>800.69</v>
      </c>
      <c r="CF97" s="248">
        <v>0</v>
      </c>
    </row>
    <row r="98" spans="1:84" x14ac:dyDescent="0.25">
      <c r="A98" s="254" t="s">
        <v>825</v>
      </c>
      <c r="B98" s="255" t="s">
        <v>826</v>
      </c>
      <c r="C98" s="255" t="s">
        <v>683</v>
      </c>
      <c r="D98" s="233"/>
      <c r="E98" s="234">
        <v>247539.61</v>
      </c>
      <c r="F98" s="235">
        <v>247539.61</v>
      </c>
      <c r="G98" s="256"/>
      <c r="H98" s="257"/>
      <c r="I98" s="237"/>
      <c r="J98" s="238">
        <v>247539.61</v>
      </c>
      <c r="K98" s="239"/>
      <c r="L98" s="240"/>
      <c r="M98" s="8">
        <v>236312.57</v>
      </c>
      <c r="N98" s="241">
        <v>236312.57</v>
      </c>
      <c r="O98" s="71"/>
      <c r="P98" s="100"/>
      <c r="Q98" s="9"/>
      <c r="R98" s="9"/>
      <c r="S98" s="9"/>
      <c r="T98" s="258">
        <v>45961</v>
      </c>
      <c r="U98" s="10"/>
      <c r="V98" s="23"/>
      <c r="W98" s="11"/>
      <c r="X98" s="8">
        <v>236312.57</v>
      </c>
      <c r="Y98" s="9"/>
      <c r="Z98" s="9"/>
      <c r="AA98" s="9"/>
      <c r="AB98" s="10"/>
      <c r="AC98" s="24">
        <v>0</v>
      </c>
      <c r="AD98" s="11">
        <v>0</v>
      </c>
      <c r="AE98" s="8">
        <v>0</v>
      </c>
      <c r="AF98" s="9"/>
      <c r="AG98" s="10"/>
      <c r="AH98" s="11"/>
      <c r="AI98" s="8">
        <v>236312.57</v>
      </c>
      <c r="AJ98" s="9"/>
      <c r="AK98" s="10"/>
      <c r="AL98" s="25"/>
      <c r="AM98" s="25"/>
      <c r="AN98" s="25"/>
      <c r="AO98" s="10"/>
      <c r="AP98" s="12">
        <v>247539.61</v>
      </c>
      <c r="AQ98" s="12"/>
      <c r="AR98" s="12"/>
      <c r="AS98" s="242"/>
      <c r="AT98" s="243"/>
      <c r="AU98" s="242"/>
      <c r="AV98" s="242"/>
      <c r="AW98" s="244"/>
      <c r="AX98" s="243" t="s">
        <v>630</v>
      </c>
      <c r="AY98" s="243" t="s">
        <v>630</v>
      </c>
      <c r="AZ98" s="15">
        <v>247539.61</v>
      </c>
      <c r="BA98" s="15">
        <v>236312.57</v>
      </c>
      <c r="BB98" s="15">
        <v>247539.61</v>
      </c>
      <c r="BC98" s="15">
        <v>236312.57</v>
      </c>
      <c r="BD98" s="242">
        <v>0</v>
      </c>
      <c r="BE98" s="242">
        <v>0</v>
      </c>
      <c r="BF98" s="242"/>
      <c r="BG98" s="242">
        <v>2</v>
      </c>
      <c r="BH98" s="242">
        <v>0</v>
      </c>
      <c r="BI98" s="242">
        <v>8250</v>
      </c>
      <c r="BJ98" s="242"/>
      <c r="BK98" s="242"/>
      <c r="BL98" s="242"/>
      <c r="BM98" s="242"/>
      <c r="BN98" s="296"/>
      <c r="BO98" s="296"/>
      <c r="BP98" s="296"/>
      <c r="BQ98" s="296"/>
      <c r="BR98" s="245"/>
      <c r="BS98" s="245"/>
      <c r="BT98" s="242"/>
      <c r="BU98" s="242"/>
      <c r="BV98" s="246" t="s">
        <v>637</v>
      </c>
      <c r="BW98" s="242">
        <v>0</v>
      </c>
      <c r="BX98" s="242">
        <v>0</v>
      </c>
      <c r="BY98" s="242">
        <v>0</v>
      </c>
      <c r="BZ98" s="242">
        <v>0</v>
      </c>
      <c r="CA98" s="242">
        <v>0</v>
      </c>
      <c r="CB98" s="243" t="s">
        <v>633</v>
      </c>
      <c r="CC98" s="248">
        <v>236312.57</v>
      </c>
      <c r="CD98" s="248">
        <v>236312.57</v>
      </c>
      <c r="CE98" s="248">
        <v>247539.61</v>
      </c>
      <c r="CF98" s="248">
        <v>0</v>
      </c>
    </row>
    <row r="99" spans="1:84" x14ac:dyDescent="0.25">
      <c r="A99" s="254" t="s">
        <v>827</v>
      </c>
      <c r="B99" s="255" t="s">
        <v>828</v>
      </c>
      <c r="C99" s="255" t="s">
        <v>672</v>
      </c>
      <c r="D99" s="233"/>
      <c r="E99" s="234">
        <v>31296.85</v>
      </c>
      <c r="F99" s="235">
        <v>31296.85</v>
      </c>
      <c r="G99" s="256"/>
      <c r="H99" s="257"/>
      <c r="I99" s="237"/>
      <c r="J99" s="238">
        <v>31296.85</v>
      </c>
      <c r="K99" s="239"/>
      <c r="L99" s="240"/>
      <c r="M99" s="8">
        <v>25667.34</v>
      </c>
      <c r="N99" s="241">
        <v>25667.34</v>
      </c>
      <c r="O99" s="71"/>
      <c r="P99" s="100"/>
      <c r="Q99" s="9"/>
      <c r="R99" s="9"/>
      <c r="S99" s="9"/>
      <c r="T99" s="258">
        <v>45961</v>
      </c>
      <c r="U99" s="10"/>
      <c r="V99" s="23"/>
      <c r="W99" s="11"/>
      <c r="X99" s="8">
        <v>25667.34</v>
      </c>
      <c r="Y99" s="9"/>
      <c r="Z99" s="9"/>
      <c r="AA99" s="9"/>
      <c r="AB99" s="10"/>
      <c r="AC99" s="24">
        <v>0</v>
      </c>
      <c r="AD99" s="11">
        <v>0</v>
      </c>
      <c r="AE99" s="8">
        <v>0</v>
      </c>
      <c r="AF99" s="9"/>
      <c r="AG99" s="10"/>
      <c r="AH99" s="11"/>
      <c r="AI99" s="8">
        <v>25667.34</v>
      </c>
      <c r="AJ99" s="9"/>
      <c r="AK99" s="10"/>
      <c r="AL99" s="25"/>
      <c r="AM99" s="25"/>
      <c r="AN99" s="25"/>
      <c r="AO99" s="10"/>
      <c r="AP99" s="12">
        <v>31296.85</v>
      </c>
      <c r="AQ99" s="12"/>
      <c r="AR99" s="12"/>
      <c r="AS99" s="242"/>
      <c r="AT99" s="243"/>
      <c r="AU99" s="242"/>
      <c r="AV99" s="242"/>
      <c r="AW99" s="244"/>
      <c r="AX99" s="243" t="s">
        <v>630</v>
      </c>
      <c r="AY99" s="243" t="s">
        <v>630</v>
      </c>
      <c r="AZ99" s="15">
        <v>31296.85</v>
      </c>
      <c r="BA99" s="15">
        <v>25667.34</v>
      </c>
      <c r="BB99" s="15">
        <v>31296.85</v>
      </c>
      <c r="BC99" s="15">
        <v>25667.34</v>
      </c>
      <c r="BD99" s="242">
        <v>0</v>
      </c>
      <c r="BE99" s="242">
        <v>0</v>
      </c>
      <c r="BF99" s="242"/>
      <c r="BG99" s="242">
        <v>2</v>
      </c>
      <c r="BH99" s="242">
        <v>0</v>
      </c>
      <c r="BI99" s="242">
        <v>4000</v>
      </c>
      <c r="BJ99" s="242"/>
      <c r="BK99" s="242"/>
      <c r="BL99" s="242"/>
      <c r="BM99" s="242"/>
      <c r="BN99" s="296"/>
      <c r="BO99" s="296"/>
      <c r="BP99" s="296"/>
      <c r="BQ99" s="296"/>
      <c r="BR99" s="245"/>
      <c r="BS99" s="245"/>
      <c r="BT99" s="242"/>
      <c r="BU99" s="242"/>
      <c r="BV99" s="246" t="s">
        <v>637</v>
      </c>
      <c r="BW99" s="242">
        <v>0</v>
      </c>
      <c r="BX99" s="242">
        <v>0</v>
      </c>
      <c r="BY99" s="242">
        <v>0</v>
      </c>
      <c r="BZ99" s="242">
        <v>0</v>
      </c>
      <c r="CA99" s="242">
        <v>0</v>
      </c>
      <c r="CB99" s="243" t="s">
        <v>633</v>
      </c>
      <c r="CC99" s="248">
        <v>25667.34</v>
      </c>
      <c r="CD99" s="248">
        <v>25667.34</v>
      </c>
      <c r="CE99" s="248">
        <v>31296.85</v>
      </c>
      <c r="CF99" s="248">
        <v>0</v>
      </c>
    </row>
    <row r="100" spans="1:84" x14ac:dyDescent="0.25">
      <c r="A100" s="254" t="s">
        <v>829</v>
      </c>
      <c r="B100" s="255" t="s">
        <v>830</v>
      </c>
      <c r="C100" s="255" t="s">
        <v>641</v>
      </c>
      <c r="D100" s="233"/>
      <c r="E100" s="234">
        <v>20123.71</v>
      </c>
      <c r="F100" s="235">
        <v>20123.71</v>
      </c>
      <c r="G100" s="256"/>
      <c r="H100" s="257"/>
      <c r="I100" s="237"/>
      <c r="J100" s="238">
        <v>20123.71</v>
      </c>
      <c r="K100" s="239"/>
      <c r="L100" s="240"/>
      <c r="M100" s="8">
        <v>17208.88</v>
      </c>
      <c r="N100" s="241">
        <v>17411.71</v>
      </c>
      <c r="O100" s="71"/>
      <c r="P100" s="100"/>
      <c r="Q100" s="9"/>
      <c r="R100" s="9"/>
      <c r="S100" s="9"/>
      <c r="T100" s="258">
        <v>45961</v>
      </c>
      <c r="U100" s="10"/>
      <c r="V100" s="23"/>
      <c r="W100" s="11"/>
      <c r="X100" s="8">
        <v>17411.71</v>
      </c>
      <c r="Y100" s="9"/>
      <c r="Z100" s="9"/>
      <c r="AA100" s="9"/>
      <c r="AB100" s="10"/>
      <c r="AC100" s="24">
        <v>0</v>
      </c>
      <c r="AD100" s="11">
        <v>0</v>
      </c>
      <c r="AE100" s="8">
        <v>0</v>
      </c>
      <c r="AF100" s="9"/>
      <c r="AG100" s="10"/>
      <c r="AH100" s="11"/>
      <c r="AI100" s="8">
        <v>17411.71</v>
      </c>
      <c r="AJ100" s="9"/>
      <c r="AK100" s="10"/>
      <c r="AL100" s="25"/>
      <c r="AM100" s="25"/>
      <c r="AN100" s="25"/>
      <c r="AO100" s="10"/>
      <c r="AP100" s="12">
        <v>20123.71</v>
      </c>
      <c r="AQ100" s="12"/>
      <c r="AR100" s="12"/>
      <c r="AS100" s="242"/>
      <c r="AT100" s="243"/>
      <c r="AU100" s="242"/>
      <c r="AV100" s="242"/>
      <c r="AW100" s="244"/>
      <c r="AX100" s="243" t="s">
        <v>630</v>
      </c>
      <c r="AY100" s="243" t="s">
        <v>630</v>
      </c>
      <c r="AZ100" s="15">
        <v>20123.71</v>
      </c>
      <c r="BA100" s="15">
        <v>17411.71</v>
      </c>
      <c r="BB100" s="15">
        <v>20123.71</v>
      </c>
      <c r="BC100" s="15">
        <v>17411.71</v>
      </c>
      <c r="BD100" s="242">
        <v>0</v>
      </c>
      <c r="BE100" s="242">
        <v>0</v>
      </c>
      <c r="BF100" s="242"/>
      <c r="BG100" s="242">
        <v>2</v>
      </c>
      <c r="BH100" s="242">
        <v>0</v>
      </c>
      <c r="BI100" s="242">
        <v>2942</v>
      </c>
      <c r="BJ100" s="242"/>
      <c r="BK100" s="242"/>
      <c r="BL100" s="242"/>
      <c r="BM100" s="242"/>
      <c r="BN100" s="296"/>
      <c r="BO100" s="296"/>
      <c r="BP100" s="296"/>
      <c r="BQ100" s="296"/>
      <c r="BR100" s="245"/>
      <c r="BS100" s="245"/>
      <c r="BT100" s="242"/>
      <c r="BU100" s="242"/>
      <c r="BV100" s="246" t="s">
        <v>637</v>
      </c>
      <c r="BW100" s="242">
        <v>0</v>
      </c>
      <c r="BX100" s="242">
        <v>0</v>
      </c>
      <c r="BY100" s="242">
        <v>0</v>
      </c>
      <c r="BZ100" s="242">
        <v>0</v>
      </c>
      <c r="CA100" s="242">
        <v>0</v>
      </c>
      <c r="CB100" s="243" t="s">
        <v>633</v>
      </c>
      <c r="CC100" s="248">
        <v>17411.71</v>
      </c>
      <c r="CD100" s="248">
        <v>17411.71</v>
      </c>
      <c r="CE100" s="248">
        <v>20123.71</v>
      </c>
      <c r="CF100" s="248">
        <v>0</v>
      </c>
    </row>
    <row r="101" spans="1:84" x14ac:dyDescent="0.25">
      <c r="A101" s="254" t="s">
        <v>831</v>
      </c>
      <c r="B101" s="255" t="s">
        <v>832</v>
      </c>
      <c r="C101" s="255" t="s">
        <v>672</v>
      </c>
      <c r="D101" s="233"/>
      <c r="E101" s="234">
        <v>8241.5499999999993</v>
      </c>
      <c r="F101" s="235">
        <v>8241.5499999999993</v>
      </c>
      <c r="G101" s="256"/>
      <c r="H101" s="257"/>
      <c r="I101" s="237"/>
      <c r="J101" s="238">
        <v>8241.5499999999993</v>
      </c>
      <c r="K101" s="239"/>
      <c r="L101" s="240"/>
      <c r="M101" s="8">
        <v>6965.65</v>
      </c>
      <c r="N101" s="241">
        <v>6965.65</v>
      </c>
      <c r="O101" s="71"/>
      <c r="P101" s="100"/>
      <c r="Q101" s="9"/>
      <c r="R101" s="9"/>
      <c r="S101" s="9"/>
      <c r="T101" s="258">
        <v>45961</v>
      </c>
      <c r="U101" s="10"/>
      <c r="V101" s="23"/>
      <c r="W101" s="11"/>
      <c r="X101" s="8">
        <v>6965.65</v>
      </c>
      <c r="Y101" s="9"/>
      <c r="Z101" s="9"/>
      <c r="AA101" s="9"/>
      <c r="AB101" s="10"/>
      <c r="AC101" s="24">
        <v>0</v>
      </c>
      <c r="AD101" s="11">
        <v>0</v>
      </c>
      <c r="AE101" s="8">
        <v>0</v>
      </c>
      <c r="AF101" s="9"/>
      <c r="AG101" s="10"/>
      <c r="AH101" s="11"/>
      <c r="AI101" s="8">
        <v>6965.65</v>
      </c>
      <c r="AJ101" s="9"/>
      <c r="AK101" s="10"/>
      <c r="AL101" s="25"/>
      <c r="AM101" s="25"/>
      <c r="AN101" s="25"/>
      <c r="AO101" s="10"/>
      <c r="AP101" s="12">
        <v>8241.5499999999993</v>
      </c>
      <c r="AQ101" s="12"/>
      <c r="AR101" s="12"/>
      <c r="AS101" s="242"/>
      <c r="AT101" s="243"/>
      <c r="AU101" s="242"/>
      <c r="AV101" s="242"/>
      <c r="AW101" s="244"/>
      <c r="AX101" s="243" t="s">
        <v>630</v>
      </c>
      <c r="AY101" s="243" t="s">
        <v>630</v>
      </c>
      <c r="AZ101" s="15">
        <v>8241.5499999999993</v>
      </c>
      <c r="BA101" s="15">
        <v>6965.65</v>
      </c>
      <c r="BB101" s="15">
        <v>8241.5499999999993</v>
      </c>
      <c r="BC101" s="15">
        <v>6965.65</v>
      </c>
      <c r="BD101" s="242">
        <v>0</v>
      </c>
      <c r="BE101" s="242">
        <v>0</v>
      </c>
      <c r="BF101" s="242"/>
      <c r="BG101" s="242">
        <v>2</v>
      </c>
      <c r="BH101" s="242">
        <v>0</v>
      </c>
      <c r="BI101" s="242">
        <v>3500</v>
      </c>
      <c r="BJ101" s="242"/>
      <c r="BK101" s="242"/>
      <c r="BL101" s="242"/>
      <c r="BM101" s="242"/>
      <c r="BN101" s="296"/>
      <c r="BO101" s="296"/>
      <c r="BP101" s="296"/>
      <c r="BQ101" s="296"/>
      <c r="BR101" s="245"/>
      <c r="BS101" s="245"/>
      <c r="BT101" s="242"/>
      <c r="BU101" s="242"/>
      <c r="BV101" s="246" t="s">
        <v>637</v>
      </c>
      <c r="BW101" s="242">
        <v>0</v>
      </c>
      <c r="BX101" s="242">
        <v>0</v>
      </c>
      <c r="BY101" s="242">
        <v>0</v>
      </c>
      <c r="BZ101" s="242">
        <v>0</v>
      </c>
      <c r="CA101" s="242">
        <v>0</v>
      </c>
      <c r="CB101" s="243" t="s">
        <v>633</v>
      </c>
      <c r="CC101" s="248">
        <v>6965.65</v>
      </c>
      <c r="CD101" s="248">
        <v>6965.65</v>
      </c>
      <c r="CE101" s="248">
        <v>8241.5499999999993</v>
      </c>
      <c r="CF101" s="248">
        <v>0</v>
      </c>
    </row>
    <row r="102" spans="1:84" x14ac:dyDescent="0.25">
      <c r="A102" s="254"/>
      <c r="B102" s="93" t="s">
        <v>833</v>
      </c>
      <c r="C102" s="255"/>
      <c r="D102" s="233"/>
      <c r="E102" s="279">
        <f>SUM(E44:E101)</f>
        <v>97183665.590000004</v>
      </c>
      <c r="F102" s="268">
        <f>SUM(F44:F101)</f>
        <v>97183665.590000004</v>
      </c>
      <c r="G102" s="256"/>
      <c r="H102" s="257"/>
      <c r="I102" s="237"/>
      <c r="J102" s="280">
        <f>SUM(J44:J101)</f>
        <v>97414231.620000005</v>
      </c>
      <c r="K102" s="239"/>
      <c r="L102" s="240"/>
      <c r="M102" s="272">
        <f>SUM(M44:M101)</f>
        <v>106663614.95999996</v>
      </c>
      <c r="N102" s="281">
        <f>SUM(N44:N101)</f>
        <v>84432379.319999978</v>
      </c>
      <c r="O102" s="71"/>
      <c r="P102" s="100"/>
      <c r="Q102" s="270">
        <f>SUM(Q44:Q101)</f>
        <v>0</v>
      </c>
      <c r="R102" s="270">
        <f>SUM(R44:R101)</f>
        <v>0</v>
      </c>
      <c r="S102" s="270">
        <f>SUM(S44:S101)</f>
        <v>0</v>
      </c>
      <c r="T102" s="258"/>
      <c r="U102" s="10"/>
      <c r="V102" s="23"/>
      <c r="W102" s="271">
        <f>SUM(W44:W101)</f>
        <v>0</v>
      </c>
      <c r="X102" s="272">
        <f>SUM(X44:X101)</f>
        <v>84432379.319999978</v>
      </c>
      <c r="Y102" s="270">
        <f>SUM(Y44:Y101)</f>
        <v>0</v>
      </c>
      <c r="Z102" s="270">
        <f>SUM(Z44:Z101)</f>
        <v>0</v>
      </c>
      <c r="AA102" s="270">
        <f>SUM(AA44:AA101)</f>
        <v>0</v>
      </c>
      <c r="AB102" s="10"/>
      <c r="AC102" s="24"/>
      <c r="AD102" s="271">
        <f>SUM(AD44:AD101)</f>
        <v>88683284.140679091</v>
      </c>
      <c r="AE102" s="272">
        <f>SUM(AE44:AE101)</f>
        <v>75859362.409999996</v>
      </c>
      <c r="AF102" s="270">
        <f>SUM(AF44:AF101)</f>
        <v>0</v>
      </c>
      <c r="AG102" s="10"/>
      <c r="AH102" s="271">
        <f>SUM(AH44:AH101)</f>
        <v>0</v>
      </c>
      <c r="AI102" s="272">
        <f>SUM(AI44:AI101)</f>
        <v>8573016.910000002</v>
      </c>
      <c r="AJ102" s="270">
        <f>SUM(AJ44:AJ101)</f>
        <v>0</v>
      </c>
      <c r="AK102" s="10"/>
      <c r="AL102" s="283">
        <f>SUM(AL44:AL101)</f>
        <v>0</v>
      </c>
      <c r="AM102" s="283">
        <f>SUM(AM44:AM101)</f>
        <v>0</v>
      </c>
      <c r="AN102" s="283">
        <f>SUM(AN44:AN101)</f>
        <v>0</v>
      </c>
      <c r="AO102" s="10"/>
      <c r="AP102" s="284">
        <f>SUM(AP44:AP101)</f>
        <v>97414231.620000005</v>
      </c>
      <c r="AQ102" s="284">
        <f>SUM(AQ44:AQ101)</f>
        <v>0</v>
      </c>
      <c r="AR102" s="284">
        <f>SUM(AR44:AR101)</f>
        <v>0</v>
      </c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6"/>
      <c r="BO102" s="296"/>
      <c r="BP102" s="296"/>
      <c r="BQ102" s="296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6"/>
      <c r="BO103" s="296"/>
      <c r="BP103" s="296"/>
      <c r="BQ103" s="296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93" t="s">
        <v>834</v>
      </c>
      <c r="C104" s="255"/>
      <c r="D104" s="233"/>
      <c r="E104" s="279">
        <f>SUM(E7:E103)/2</f>
        <v>209855854.91000009</v>
      </c>
      <c r="F104" s="268">
        <f>SUM(F7:F103)/2</f>
        <v>209052740.07000011</v>
      </c>
      <c r="G104" s="256"/>
      <c r="H104" s="257"/>
      <c r="I104" s="237"/>
      <c r="J104" s="280">
        <f>SUM(J7:J103)/2</f>
        <v>204838579.06000012</v>
      </c>
      <c r="K104" s="239"/>
      <c r="L104" s="240"/>
      <c r="M104" s="272">
        <f>SUM(M7:M103)/2</f>
        <v>208456173.54999998</v>
      </c>
      <c r="N104" s="281">
        <f>SUM(N7:N103)/2</f>
        <v>182985082.77999994</v>
      </c>
      <c r="O104" s="71"/>
      <c r="P104" s="100"/>
      <c r="Q104" s="270">
        <f>SUM(Q7:Q103)/2</f>
        <v>0</v>
      </c>
      <c r="R104" s="270">
        <f>SUM(R7:R103)/2</f>
        <v>0</v>
      </c>
      <c r="S104" s="270">
        <f>SUM(S7:S103)/2</f>
        <v>0</v>
      </c>
      <c r="T104" s="258"/>
      <c r="U104" s="10"/>
      <c r="V104" s="23"/>
      <c r="W104" s="271">
        <f>SUM(W7:W103)/2</f>
        <v>0</v>
      </c>
      <c r="X104" s="272">
        <f>SUM(X7:X103)/2</f>
        <v>131355636.81000003</v>
      </c>
      <c r="Y104" s="270">
        <f>SUM(Y7:Y103)/2</f>
        <v>0</v>
      </c>
      <c r="Z104" s="270">
        <f>SUM(Z7:Z103)/2</f>
        <v>0</v>
      </c>
      <c r="AA104" s="270">
        <f>SUM(AA7:AA103)/2</f>
        <v>0</v>
      </c>
      <c r="AB104" s="10"/>
      <c r="AC104" s="24"/>
      <c r="AD104" s="271">
        <f>SUM(AD7:AD103)/2</f>
        <v>102583773.50045294</v>
      </c>
      <c r="AE104" s="272">
        <f>SUM(AE7:AE103)/2</f>
        <v>89652994.129999995</v>
      </c>
      <c r="AF104" s="270">
        <f>SUM(AF7:AF103)/2</f>
        <v>0</v>
      </c>
      <c r="AG104" s="10"/>
      <c r="AH104" s="271">
        <f>SUM(AH7:AH103)/2</f>
        <v>0</v>
      </c>
      <c r="AI104" s="272">
        <f>SUM(AI7:AI103)/2</f>
        <v>41702642.679999992</v>
      </c>
      <c r="AJ104" s="270">
        <f>SUM(AJ7:AJ103)/2</f>
        <v>0</v>
      </c>
      <c r="AK104" s="10"/>
      <c r="AL104" s="283">
        <f>SUM(AL7:AL103)/2</f>
        <v>0</v>
      </c>
      <c r="AM104" s="283">
        <f>SUM(AM7:AM103)/2</f>
        <v>0</v>
      </c>
      <c r="AN104" s="283">
        <f>SUM(AN7:AN103)/2</f>
        <v>0</v>
      </c>
      <c r="AO104" s="10"/>
      <c r="AP104" s="284">
        <f>SUM(AP7:AP103)/2</f>
        <v>147348945.45999992</v>
      </c>
      <c r="AQ104" s="284">
        <f>SUM(AQ7:AQ103)/2</f>
        <v>0</v>
      </c>
      <c r="AR104" s="284">
        <f>SUM(AR7:AR103)/2</f>
        <v>0</v>
      </c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6"/>
      <c r="BO104" s="296"/>
      <c r="BP104" s="296"/>
      <c r="BQ104" s="296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6"/>
      <c r="BO105" s="296"/>
      <c r="BP105" s="296"/>
      <c r="BQ105" s="296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99"/>
      <c r="B106" s="298" t="s">
        <v>635</v>
      </c>
      <c r="C106" s="93"/>
      <c r="D106" s="267"/>
      <c r="E106" s="279">
        <f>SUMIF(BG8:BG106,1, E8:E106)</f>
        <v>112672189.31999999</v>
      </c>
      <c r="F106" s="268">
        <f>SUMIF(BG8:BG106,1, F8:F106)</f>
        <v>111869074.48000002</v>
      </c>
      <c r="G106" s="300"/>
      <c r="H106" s="113"/>
      <c r="I106" s="104"/>
      <c r="J106" s="280">
        <f>SUMIF(BG8:BG106,1, J8:J106)</f>
        <v>107424347.44000001</v>
      </c>
      <c r="K106" s="288"/>
      <c r="L106" s="98"/>
      <c r="M106" s="272">
        <f>SUMIF(BG8:BG106,1, M8:M106)</f>
        <v>101792558.59000002</v>
      </c>
      <c r="N106" s="281">
        <f>SUMIF(BG8:BG106,1, N8:N106)</f>
        <v>98552703.460000008</v>
      </c>
      <c r="O106" s="289"/>
      <c r="P106" s="99"/>
      <c r="Q106" s="270">
        <f>SUMIF(BG8:BG106,1, Q8:Q106)</f>
        <v>0</v>
      </c>
      <c r="R106" s="270">
        <f>SUMIF(BG8:BG106,1, R8:R106)</f>
        <v>0</v>
      </c>
      <c r="S106" s="270">
        <f>SUMIF(BG8:BG106,1, S8:S106)</f>
        <v>0</v>
      </c>
      <c r="T106" s="301"/>
      <c r="U106" s="290"/>
      <c r="V106" s="291"/>
      <c r="W106" s="271">
        <f>SUMIF(BG8:BG106,1, W8:W106)</f>
        <v>0</v>
      </c>
      <c r="X106" s="272">
        <f>SUMIF(BG8:BG106,1, X8:X106)</f>
        <v>46923257.49000001</v>
      </c>
      <c r="Y106" s="270">
        <f>SUMIF(BG8:BG106,1, Y8:Y106)</f>
        <v>0</v>
      </c>
      <c r="Z106" s="270">
        <f>SUMIF(BG8:BG106,1, Z8:Z106)</f>
        <v>0</v>
      </c>
      <c r="AA106" s="270">
        <f>SUMIF(BG8:BG106,1, AA8:AA106)</f>
        <v>0</v>
      </c>
      <c r="AB106" s="290"/>
      <c r="AC106" s="292"/>
      <c r="AD106" s="271">
        <f>SUMIF(BG8:BG106,1, AD8:AD106)</f>
        <v>13900489.359773837</v>
      </c>
      <c r="AE106" s="272">
        <f>SUMIF(BG8:BG106,1, AE8:AE106)</f>
        <v>13793631.719999999</v>
      </c>
      <c r="AF106" s="270">
        <f>SUMIF(BG8:BG106,1, AF8:AF106)</f>
        <v>0</v>
      </c>
      <c r="AG106" s="290"/>
      <c r="AH106" s="271">
        <f>SUMIF(BG8:BG106,1, AH8:AH106)</f>
        <v>0</v>
      </c>
      <c r="AI106" s="272">
        <f>SUMIF(BG8:BG106,1, AI8:AI106)</f>
        <v>33129625.77</v>
      </c>
      <c r="AJ106" s="270">
        <f>SUMIF(BG8:BG106,1, AJ8:AJ106)</f>
        <v>0</v>
      </c>
      <c r="AK106" s="290"/>
      <c r="AL106" s="283">
        <f>SUMIF(BG8:BG106,1, AL8:AL106)</f>
        <v>0</v>
      </c>
      <c r="AM106" s="283">
        <f>SUMIF(BG8:BG106,1, AM8:AM106)</f>
        <v>0</v>
      </c>
      <c r="AN106" s="283">
        <f>SUMIF(BG8:BG106,1, AN8:AN106)</f>
        <v>0</v>
      </c>
      <c r="AO106" s="290"/>
      <c r="AP106" s="284">
        <f>SUMIF(BG8:BG106,1, AP8:AP106)</f>
        <v>49934713.839999996</v>
      </c>
      <c r="AQ106" s="284">
        <f>SUMIF(BG8:BG106,1, AQ8:AQ106)</f>
        <v>0</v>
      </c>
      <c r="AR106" s="284">
        <f>SUMIF(BG8:BG106,1, AR8:AR106)</f>
        <v>0</v>
      </c>
      <c r="AS106" s="15"/>
      <c r="AT106" s="274"/>
      <c r="AU106" s="15"/>
      <c r="AV106" s="15"/>
      <c r="AW106" s="275"/>
      <c r="AX106" s="274"/>
      <c r="AY106" s="274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297"/>
      <c r="BO106" s="297"/>
      <c r="BP106" s="297"/>
      <c r="BQ106" s="297"/>
      <c r="BR106" s="293"/>
      <c r="BS106" s="293"/>
      <c r="BT106" s="15"/>
      <c r="BU106" s="15"/>
      <c r="BV106" s="276"/>
      <c r="BW106" s="15"/>
      <c r="BX106" s="15"/>
      <c r="BY106" s="15"/>
      <c r="BZ106" s="15"/>
      <c r="CA106" s="15"/>
      <c r="CB106" s="274"/>
      <c r="CC106" s="277"/>
      <c r="CD106" s="277"/>
      <c r="CE106" s="277"/>
      <c r="CF106" s="277"/>
    </row>
    <row r="107" spans="1:84" x14ac:dyDescent="0.25">
      <c r="A107" s="299"/>
      <c r="B107" s="298" t="s">
        <v>636</v>
      </c>
      <c r="C107" s="93"/>
      <c r="D107" s="267"/>
      <c r="E107" s="279">
        <f>SUMIF(BG8:BG106,2, E8:E106)</f>
        <v>97183665.590000004</v>
      </c>
      <c r="F107" s="268">
        <f>SUMIF(BG8:BG106,2, F8:F106)</f>
        <v>97183665.590000004</v>
      </c>
      <c r="G107" s="300"/>
      <c r="H107" s="113"/>
      <c r="I107" s="104"/>
      <c r="J107" s="280">
        <f>SUMIF(BG8:BG106,2, J8:J106)</f>
        <v>97414231.620000005</v>
      </c>
      <c r="K107" s="288"/>
      <c r="L107" s="98"/>
      <c r="M107" s="272">
        <f>SUMIF(BG8:BG106,2, M8:M106)</f>
        <v>106663614.95999996</v>
      </c>
      <c r="N107" s="281">
        <f>SUMIF(BG8:BG106,2, N8:N106)</f>
        <v>84432379.319999978</v>
      </c>
      <c r="O107" s="289"/>
      <c r="P107" s="99"/>
      <c r="Q107" s="270">
        <f>SUMIF(BG8:BG106,2, Q8:Q106)</f>
        <v>0</v>
      </c>
      <c r="R107" s="270">
        <f>SUMIF(BG8:BG106,2, R8:R106)</f>
        <v>0</v>
      </c>
      <c r="S107" s="270">
        <f>SUMIF(BG8:BG106,2, S8:S106)</f>
        <v>0</v>
      </c>
      <c r="T107" s="301"/>
      <c r="U107" s="290"/>
      <c r="V107" s="291"/>
      <c r="W107" s="271">
        <f>SUMIF(BG8:BG106,2, W8:W106)</f>
        <v>0</v>
      </c>
      <c r="X107" s="272">
        <f>SUMIF(BG8:BG106,2, X8:X106)</f>
        <v>84432379.319999978</v>
      </c>
      <c r="Y107" s="270">
        <f>SUMIF(BG8:BG106,2, Y8:Y106)</f>
        <v>0</v>
      </c>
      <c r="Z107" s="270">
        <f>SUMIF(BG8:BG106,2, Z8:Z106)</f>
        <v>0</v>
      </c>
      <c r="AA107" s="270">
        <f>SUMIF(BG8:BG106,2, AA8:AA106)</f>
        <v>0</v>
      </c>
      <c r="AB107" s="290"/>
      <c r="AC107" s="292"/>
      <c r="AD107" s="271">
        <f>SUMIF(BG8:BG106,2, AD8:AD106)</f>
        <v>88683284.140679091</v>
      </c>
      <c r="AE107" s="272">
        <f>SUMIF(BG8:BG106,2, AE8:AE106)</f>
        <v>75859362.409999996</v>
      </c>
      <c r="AF107" s="270">
        <f>SUMIF(BG8:BG106,2, AF8:AF106)</f>
        <v>0</v>
      </c>
      <c r="AG107" s="290"/>
      <c r="AH107" s="271">
        <f>SUMIF(BG8:BG106,2, AH8:AH106)</f>
        <v>0</v>
      </c>
      <c r="AI107" s="272">
        <f>SUMIF(BG8:BG106,2, AI8:AI106)</f>
        <v>8573016.910000002</v>
      </c>
      <c r="AJ107" s="270">
        <f>SUMIF(BG8:BG106,2, AJ8:AJ106)</f>
        <v>0</v>
      </c>
      <c r="AK107" s="290"/>
      <c r="AL107" s="283">
        <f>SUMIF(BG8:BG106,2, AL8:AL106)</f>
        <v>0</v>
      </c>
      <c r="AM107" s="283">
        <f>SUMIF(BG8:BG106,2, AM8:AM106)</f>
        <v>0</v>
      </c>
      <c r="AN107" s="283">
        <f>SUMIF(BG8:BG106,2, AN8:AN106)</f>
        <v>0</v>
      </c>
      <c r="AO107" s="290"/>
      <c r="AP107" s="284">
        <f>SUMIF(BG8:BG106,2, AP8:AP106)</f>
        <v>97414231.620000005</v>
      </c>
      <c r="AQ107" s="284">
        <f>SUMIF(BG8:BG106,2, AQ8:AQ106)</f>
        <v>0</v>
      </c>
      <c r="AR107" s="284">
        <f>SUMIF(BG8:BG106,2, AR8:AR106)</f>
        <v>0</v>
      </c>
      <c r="AS107" s="15"/>
      <c r="AT107" s="274"/>
      <c r="AU107" s="15"/>
      <c r="AV107" s="15"/>
      <c r="AW107" s="275"/>
      <c r="AX107" s="274"/>
      <c r="AY107" s="274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297"/>
      <c r="BO107" s="297"/>
      <c r="BP107" s="297"/>
      <c r="BQ107" s="297"/>
      <c r="BR107" s="293"/>
      <c r="BS107" s="293"/>
      <c r="BT107" s="15"/>
      <c r="BU107" s="15"/>
      <c r="BV107" s="276"/>
      <c r="BW107" s="15"/>
      <c r="BX107" s="15"/>
      <c r="BY107" s="15"/>
      <c r="BZ107" s="15"/>
      <c r="CA107" s="15"/>
      <c r="CB107" s="274"/>
      <c r="CC107" s="277"/>
      <c r="CD107" s="277"/>
      <c r="CE107" s="277"/>
      <c r="CF107" s="277"/>
    </row>
    <row r="108" spans="1:84" x14ac:dyDescent="0.25">
      <c r="A108" s="299"/>
      <c r="B108" s="298" t="s">
        <v>634</v>
      </c>
      <c r="C108" s="93"/>
      <c r="D108" s="267"/>
      <c r="E108" s="279">
        <f>SUM(E8:E107)/4</f>
        <v>209855854.91000006</v>
      </c>
      <c r="F108" s="268">
        <f>SUM(F8:F107)/4</f>
        <v>209052740.07000008</v>
      </c>
      <c r="G108" s="300"/>
      <c r="H108" s="113"/>
      <c r="I108" s="104"/>
      <c r="J108" s="280">
        <f>SUM(J8:J107)/4</f>
        <v>204838579.06000009</v>
      </c>
      <c r="K108" s="288"/>
      <c r="L108" s="98"/>
      <c r="M108" s="272">
        <f>SUM(M8:M107)/4</f>
        <v>208456173.54999998</v>
      </c>
      <c r="N108" s="281">
        <f>SUM(N8:N107)/4</f>
        <v>182985082.77999994</v>
      </c>
      <c r="O108" s="289"/>
      <c r="P108" s="99"/>
      <c r="Q108" s="270">
        <f>SUM(Q8:Q107)/4</f>
        <v>0</v>
      </c>
      <c r="R108" s="270">
        <f>SUM(R8:R107)/4</f>
        <v>0</v>
      </c>
      <c r="S108" s="270">
        <f>SUM(S8:S107)/4</f>
        <v>0</v>
      </c>
      <c r="T108" s="301"/>
      <c r="U108" s="290"/>
      <c r="V108" s="291"/>
      <c r="W108" s="271">
        <f>SUM(W8:W107)/4</f>
        <v>0</v>
      </c>
      <c r="X108" s="272">
        <f>SUM(X8:X107)/4</f>
        <v>131355636.81000002</v>
      </c>
      <c r="Y108" s="270">
        <f>SUM(Y8:Y107)/4</f>
        <v>0</v>
      </c>
      <c r="Z108" s="270">
        <f>SUM(Z8:Z107)/4</f>
        <v>0</v>
      </c>
      <c r="AA108" s="270">
        <f>SUM(AA8:AA107)/4</f>
        <v>0</v>
      </c>
      <c r="AB108" s="290"/>
      <c r="AC108" s="292"/>
      <c r="AD108" s="271">
        <f>SUM(AD8:AD107)/4</f>
        <v>102583773.50045294</v>
      </c>
      <c r="AE108" s="272">
        <f>SUM(AE8:AE107)/4</f>
        <v>89652994.129999995</v>
      </c>
      <c r="AF108" s="270">
        <f>SUM(AF8:AF107)/4</f>
        <v>0</v>
      </c>
      <c r="AG108" s="290"/>
      <c r="AH108" s="271">
        <f>SUM(AH8:AH107)/4</f>
        <v>0</v>
      </c>
      <c r="AI108" s="272">
        <f>SUM(AI8:AI107)/4</f>
        <v>41702642.679999992</v>
      </c>
      <c r="AJ108" s="270">
        <f>SUM(AJ8:AJ107)/4</f>
        <v>0</v>
      </c>
      <c r="AK108" s="290"/>
      <c r="AL108" s="283">
        <f>SUM(AL8:AL107)/4</f>
        <v>0</v>
      </c>
      <c r="AM108" s="283">
        <f>SUM(AM8:AM107)/4</f>
        <v>0</v>
      </c>
      <c r="AN108" s="283">
        <f>SUM(AN8:AN107)/4</f>
        <v>0</v>
      </c>
      <c r="AO108" s="290"/>
      <c r="AP108" s="284">
        <f>SUM(AP8:AP107)/4</f>
        <v>147348945.45999992</v>
      </c>
      <c r="AQ108" s="284">
        <f>SUM(AQ8:AQ107)/4</f>
        <v>0</v>
      </c>
      <c r="AR108" s="284">
        <f>SUM(AR8:AR107)/4</f>
        <v>0</v>
      </c>
      <c r="AS108" s="15"/>
      <c r="AT108" s="274"/>
      <c r="AU108" s="15"/>
      <c r="AV108" s="15"/>
      <c r="AW108" s="275"/>
      <c r="AX108" s="274"/>
      <c r="AY108" s="274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297"/>
      <c r="BO108" s="297"/>
      <c r="BP108" s="297"/>
      <c r="BQ108" s="297"/>
      <c r="BR108" s="293"/>
      <c r="BS108" s="293"/>
      <c r="BT108" s="15"/>
      <c r="BU108" s="15"/>
      <c r="BV108" s="276"/>
      <c r="BW108" s="15"/>
      <c r="BX108" s="15"/>
      <c r="BY108" s="15"/>
      <c r="BZ108" s="15"/>
      <c r="CA108" s="15"/>
      <c r="CB108" s="274"/>
      <c r="CC108" s="277"/>
      <c r="CD108" s="277"/>
      <c r="CE108" s="277"/>
      <c r="CF108" s="277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6"/>
      <c r="BO109" s="296"/>
      <c r="BP109" s="296"/>
      <c r="BQ109" s="296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6"/>
      <c r="BO110" s="296"/>
      <c r="BP110" s="296"/>
      <c r="BQ110" s="296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6"/>
      <c r="BO111" s="296"/>
      <c r="BP111" s="296"/>
      <c r="BQ111" s="296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6"/>
      <c r="BO112" s="296"/>
      <c r="BP112" s="296"/>
      <c r="BQ112" s="296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6"/>
      <c r="BO113" s="296"/>
      <c r="BP113" s="296"/>
      <c r="BQ113" s="296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6"/>
      <c r="BO114" s="296"/>
      <c r="BP114" s="296"/>
      <c r="BQ114" s="296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6"/>
      <c r="BO115" s="296"/>
      <c r="BP115" s="296"/>
      <c r="BQ115" s="296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6"/>
      <c r="BO116" s="296"/>
      <c r="BP116" s="296"/>
      <c r="BQ116" s="296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6"/>
      <c r="BO117" s="296"/>
      <c r="BP117" s="296"/>
      <c r="BQ117" s="296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6"/>
      <c r="BO118" s="296"/>
      <c r="BP118" s="296"/>
      <c r="BQ118" s="296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6"/>
      <c r="BO119" s="296"/>
      <c r="BP119" s="296"/>
      <c r="BQ119" s="296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6"/>
      <c r="BO120" s="296"/>
      <c r="BP120" s="296"/>
      <c r="BQ120" s="296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6"/>
      <c r="BO121" s="296"/>
      <c r="BP121" s="296"/>
      <c r="BQ121" s="296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6"/>
      <c r="BO122" s="296"/>
      <c r="BP122" s="296"/>
      <c r="BQ122" s="296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6"/>
      <c r="BO123" s="296"/>
      <c r="BP123" s="296"/>
      <c r="BQ123" s="296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6"/>
      <c r="BO124" s="296"/>
      <c r="BP124" s="296"/>
      <c r="BQ124" s="296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6"/>
      <c r="BO125" s="296"/>
      <c r="BP125" s="296"/>
      <c r="BQ125" s="296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6"/>
      <c r="BO126" s="296"/>
      <c r="BP126" s="296"/>
      <c r="BQ126" s="296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6"/>
      <c r="BO127" s="296"/>
      <c r="BP127" s="296"/>
      <c r="BQ127" s="296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6"/>
      <c r="BO128" s="296"/>
      <c r="BP128" s="296"/>
      <c r="BQ128" s="296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6"/>
      <c r="BO129" s="296"/>
      <c r="BP129" s="296"/>
      <c r="BQ129" s="296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6"/>
      <c r="BO130" s="296"/>
      <c r="BP130" s="296"/>
      <c r="BQ130" s="296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6"/>
      <c r="BO131" s="296"/>
      <c r="BP131" s="296"/>
      <c r="BQ131" s="296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6"/>
      <c r="BO132" s="296"/>
      <c r="BP132" s="296"/>
      <c r="BQ132" s="296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6"/>
      <c r="BO133" s="296"/>
      <c r="BP133" s="296"/>
      <c r="BQ133" s="296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6"/>
      <c r="BO134" s="296"/>
      <c r="BP134" s="296"/>
      <c r="BQ134" s="296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6"/>
      <c r="BO135" s="296"/>
      <c r="BP135" s="296"/>
      <c r="BQ135" s="296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6"/>
      <c r="BO136" s="296"/>
      <c r="BP136" s="296"/>
      <c r="BQ136" s="296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6"/>
      <c r="BO137" s="296"/>
      <c r="BP137" s="296"/>
      <c r="BQ137" s="296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6"/>
      <c r="BO138" s="296"/>
      <c r="BP138" s="296"/>
      <c r="BQ138" s="296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6"/>
      <c r="BO139" s="296"/>
      <c r="BP139" s="296"/>
      <c r="BQ139" s="296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6"/>
      <c r="BO140" s="296"/>
      <c r="BP140" s="296"/>
      <c r="BQ140" s="296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6"/>
      <c r="BO141" s="296"/>
      <c r="BP141" s="296"/>
      <c r="BQ141" s="296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6"/>
      <c r="BO142" s="296"/>
      <c r="BP142" s="296"/>
      <c r="BQ142" s="296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6"/>
      <c r="BO143" s="296"/>
      <c r="BP143" s="296"/>
      <c r="BQ143" s="296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6"/>
      <c r="BO144" s="296"/>
      <c r="BP144" s="296"/>
      <c r="BQ144" s="296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6"/>
      <c r="BO145" s="296"/>
      <c r="BP145" s="296"/>
      <c r="BQ145" s="296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6"/>
      <c r="BO146" s="296"/>
      <c r="BP146" s="296"/>
      <c r="BQ146" s="296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6"/>
      <c r="BO147" s="296"/>
      <c r="BP147" s="296"/>
      <c r="BQ147" s="296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6"/>
      <c r="BO148" s="296"/>
      <c r="BP148" s="296"/>
      <c r="BQ148" s="296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6"/>
      <c r="BO149" s="296"/>
      <c r="BP149" s="296"/>
      <c r="BQ149" s="296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6"/>
      <c r="BO150" s="296"/>
      <c r="BP150" s="296"/>
      <c r="BQ150" s="296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6"/>
      <c r="BO151" s="296"/>
      <c r="BP151" s="296"/>
      <c r="BQ151" s="296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6"/>
      <c r="BO152" s="296"/>
      <c r="BP152" s="296"/>
      <c r="BQ152" s="296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6"/>
      <c r="BO153" s="296"/>
      <c r="BP153" s="296"/>
      <c r="BQ153" s="296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6"/>
      <c r="BO154" s="296"/>
      <c r="BP154" s="296"/>
      <c r="BQ154" s="296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6"/>
      <c r="BO155" s="296"/>
      <c r="BP155" s="296"/>
      <c r="BQ155" s="296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6"/>
      <c r="BO156" s="296"/>
      <c r="BP156" s="296"/>
      <c r="BQ156" s="296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6"/>
      <c r="BO157" s="296"/>
      <c r="BP157" s="296"/>
      <c r="BQ157" s="296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6"/>
      <c r="BO158" s="296"/>
      <c r="BP158" s="296"/>
      <c r="BQ158" s="296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6"/>
      <c r="BO159" s="296"/>
      <c r="BP159" s="296"/>
      <c r="BQ159" s="296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6"/>
      <c r="BO160" s="296"/>
      <c r="BP160" s="296"/>
      <c r="BQ160" s="296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6"/>
      <c r="BO161" s="296"/>
      <c r="BP161" s="296"/>
      <c r="BQ161" s="296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6"/>
      <c r="BO162" s="296"/>
      <c r="BP162" s="296"/>
      <c r="BQ162" s="296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6"/>
      <c r="BO163" s="296"/>
      <c r="BP163" s="296"/>
      <c r="BQ163" s="296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6"/>
      <c r="BO164" s="296"/>
      <c r="BP164" s="296"/>
      <c r="BQ164" s="296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6"/>
      <c r="BO165" s="296"/>
      <c r="BP165" s="296"/>
      <c r="BQ165" s="296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6"/>
      <c r="BO166" s="296"/>
      <c r="BP166" s="296"/>
      <c r="BQ166" s="296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6"/>
      <c r="BO167" s="296"/>
      <c r="BP167" s="296"/>
      <c r="BQ167" s="296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6"/>
      <c r="BO168" s="296"/>
      <c r="BP168" s="296"/>
      <c r="BQ168" s="296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6"/>
      <c r="BO169" s="296"/>
      <c r="BP169" s="296"/>
      <c r="BQ169" s="296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6"/>
      <c r="BO170" s="296"/>
      <c r="BP170" s="296"/>
      <c r="BQ170" s="296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6"/>
      <c r="BO171" s="296"/>
      <c r="BP171" s="296"/>
      <c r="BQ171" s="296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6"/>
      <c r="BO172" s="296"/>
      <c r="BP172" s="296"/>
      <c r="BQ172" s="296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6"/>
      <c r="BO173" s="296"/>
      <c r="BP173" s="296"/>
      <c r="BQ173" s="296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6"/>
      <c r="BO174" s="296"/>
      <c r="BP174" s="296"/>
      <c r="BQ174" s="296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6"/>
      <c r="BO175" s="296"/>
      <c r="BP175" s="296"/>
      <c r="BQ175" s="296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6"/>
      <c r="BO176" s="296"/>
      <c r="BP176" s="296"/>
      <c r="BQ176" s="296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6"/>
      <c r="BO177" s="296"/>
      <c r="BP177" s="296"/>
      <c r="BQ177" s="296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6"/>
      <c r="BO178" s="296"/>
      <c r="BP178" s="296"/>
      <c r="BQ178" s="296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6"/>
      <c r="BO179" s="296"/>
      <c r="BP179" s="296"/>
      <c r="BQ179" s="296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6"/>
      <c r="BO180" s="296"/>
      <c r="BP180" s="296"/>
      <c r="BQ180" s="296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6"/>
      <c r="BO181" s="296"/>
      <c r="BP181" s="296"/>
      <c r="BQ181" s="296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6"/>
      <c r="BO182" s="296"/>
      <c r="BP182" s="296"/>
      <c r="BQ182" s="296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6"/>
      <c r="BO183" s="296"/>
      <c r="BP183" s="296"/>
      <c r="BQ183" s="296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6"/>
      <c r="BO184" s="296"/>
      <c r="BP184" s="296"/>
      <c r="BQ184" s="296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6"/>
      <c r="BO185" s="296"/>
      <c r="BP185" s="296"/>
      <c r="BQ185" s="296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6"/>
      <c r="BO186" s="296"/>
      <c r="BP186" s="296"/>
      <c r="BQ186" s="296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6"/>
      <c r="BO187" s="296"/>
      <c r="BP187" s="296"/>
      <c r="BQ187" s="296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6"/>
      <c r="BO188" s="296"/>
      <c r="BP188" s="296"/>
      <c r="BQ188" s="296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6"/>
      <c r="BO189" s="296"/>
      <c r="BP189" s="296"/>
      <c r="BQ189" s="296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6"/>
      <c r="BO190" s="296"/>
      <c r="BP190" s="296"/>
      <c r="BQ190" s="296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6"/>
      <c r="BO191" s="296"/>
      <c r="BP191" s="296"/>
      <c r="BQ191" s="296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6"/>
      <c r="BO192" s="296"/>
      <c r="BP192" s="296"/>
      <c r="BQ192" s="296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6"/>
      <c r="BO193" s="296"/>
      <c r="BP193" s="296"/>
      <c r="BQ193" s="296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6"/>
      <c r="BO194" s="296"/>
      <c r="BP194" s="296"/>
      <c r="BQ194" s="296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6"/>
      <c r="BO195" s="296"/>
      <c r="BP195" s="296"/>
      <c r="BQ195" s="296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6"/>
      <c r="BO196" s="296"/>
      <c r="BP196" s="296"/>
      <c r="BQ196" s="296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6"/>
      <c r="BO197" s="296"/>
      <c r="BP197" s="296"/>
      <c r="BQ197" s="296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6"/>
      <c r="BO198" s="296"/>
      <c r="BP198" s="296"/>
      <c r="BQ198" s="296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6"/>
      <c r="BO199" s="296"/>
      <c r="BP199" s="296"/>
      <c r="BQ199" s="296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6"/>
      <c r="BO200" s="296"/>
      <c r="BP200" s="296"/>
      <c r="BQ200" s="296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6"/>
      <c r="BO201" s="296"/>
      <c r="BP201" s="296"/>
      <c r="BQ201" s="296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6"/>
      <c r="BO202" s="296"/>
      <c r="BP202" s="296"/>
      <c r="BQ202" s="296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6"/>
      <c r="BO203" s="296"/>
      <c r="BP203" s="296"/>
      <c r="BQ203" s="296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6"/>
      <c r="BO204" s="296"/>
      <c r="BP204" s="296"/>
      <c r="BQ204" s="296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6"/>
      <c r="BO205" s="296"/>
      <c r="BP205" s="296"/>
      <c r="BQ205" s="296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6"/>
      <c r="BO206" s="296"/>
      <c r="BP206" s="296"/>
      <c r="BQ206" s="296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6"/>
      <c r="BO207" s="296"/>
      <c r="BP207" s="296"/>
      <c r="BQ207" s="296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6"/>
      <c r="BO208" s="296"/>
      <c r="BP208" s="296"/>
      <c r="BQ208" s="296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6"/>
      <c r="BO209" s="296"/>
      <c r="BP209" s="296"/>
      <c r="BQ209" s="296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6"/>
      <c r="BO210" s="296"/>
      <c r="BP210" s="296"/>
      <c r="BQ210" s="296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6"/>
      <c r="BO211" s="296"/>
      <c r="BP211" s="296"/>
      <c r="BQ211" s="296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6"/>
      <c r="BO212" s="296"/>
      <c r="BP212" s="296"/>
      <c r="BQ212" s="296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6"/>
      <c r="BO213" s="296"/>
      <c r="BP213" s="296"/>
      <c r="BQ213" s="296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6"/>
      <c r="BO214" s="296"/>
      <c r="BP214" s="296"/>
      <c r="BQ214" s="296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6"/>
      <c r="BO215" s="296"/>
      <c r="BP215" s="296"/>
      <c r="BQ215" s="296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6"/>
      <c r="BO216" s="296"/>
      <c r="BP216" s="296"/>
      <c r="BQ216" s="296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6"/>
      <c r="BO217" s="296"/>
      <c r="BP217" s="296"/>
      <c r="BQ217" s="296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6"/>
      <c r="BO218" s="296"/>
      <c r="BP218" s="296"/>
      <c r="BQ218" s="296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6"/>
      <c r="BO219" s="296"/>
      <c r="BP219" s="296"/>
      <c r="BQ219" s="296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6"/>
      <c r="BO220" s="296"/>
      <c r="BP220" s="296"/>
      <c r="BQ220" s="296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6"/>
      <c r="BO221" s="296"/>
      <c r="BP221" s="296"/>
      <c r="BQ221" s="296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6"/>
      <c r="BO222" s="296"/>
      <c r="BP222" s="296"/>
      <c r="BQ222" s="296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6"/>
      <c r="BO223" s="296"/>
      <c r="BP223" s="296"/>
      <c r="BQ223" s="296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6"/>
      <c r="BO224" s="296"/>
      <c r="BP224" s="296"/>
      <c r="BQ224" s="296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6"/>
      <c r="BO225" s="296"/>
      <c r="BP225" s="296"/>
      <c r="BQ225" s="296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6"/>
      <c r="BO226" s="296"/>
      <c r="BP226" s="296"/>
      <c r="BQ226" s="296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6"/>
      <c r="BO227" s="296"/>
      <c r="BP227" s="296"/>
      <c r="BQ227" s="296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6"/>
      <c r="BO228" s="296"/>
      <c r="BP228" s="296"/>
      <c r="BQ228" s="296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6"/>
      <c r="BO229" s="296"/>
      <c r="BP229" s="296"/>
      <c r="BQ229" s="296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6"/>
      <c r="BO230" s="296"/>
      <c r="BP230" s="296"/>
      <c r="BQ230" s="296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6"/>
      <c r="BO231" s="296"/>
      <c r="BP231" s="296"/>
      <c r="BQ231" s="296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6"/>
      <c r="BO232" s="296"/>
      <c r="BP232" s="296"/>
      <c r="BQ232" s="296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6"/>
      <c r="BO233" s="296"/>
      <c r="BP233" s="296"/>
      <c r="BQ233" s="296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6"/>
      <c r="BO234" s="296"/>
      <c r="BP234" s="296"/>
      <c r="BQ234" s="296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6"/>
      <c r="BO235" s="296"/>
      <c r="BP235" s="296"/>
      <c r="BQ235" s="296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6"/>
      <c r="BO236" s="296"/>
      <c r="BP236" s="296"/>
      <c r="BQ236" s="296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6"/>
      <c r="BO237" s="296"/>
      <c r="BP237" s="296"/>
      <c r="BQ237" s="296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6"/>
      <c r="BO238" s="296"/>
      <c r="BP238" s="296"/>
      <c r="BQ238" s="296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6"/>
      <c r="BO239" s="296"/>
      <c r="BP239" s="296"/>
      <c r="BQ239" s="296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6"/>
      <c r="BO240" s="296"/>
      <c r="BP240" s="296"/>
      <c r="BQ240" s="296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6"/>
      <c r="BO241" s="296"/>
      <c r="BP241" s="296"/>
      <c r="BQ241" s="296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6"/>
      <c r="BO242" s="296"/>
      <c r="BP242" s="296"/>
      <c r="BQ242" s="296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6"/>
      <c r="BO243" s="296"/>
      <c r="BP243" s="296"/>
      <c r="BQ243" s="296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6"/>
      <c r="BO244" s="296"/>
      <c r="BP244" s="296"/>
      <c r="BQ244" s="296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6"/>
      <c r="BO245" s="296"/>
      <c r="BP245" s="296"/>
      <c r="BQ245" s="296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6"/>
      <c r="BO246" s="296"/>
      <c r="BP246" s="296"/>
      <c r="BQ246" s="296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6"/>
      <c r="BO247" s="296"/>
      <c r="BP247" s="296"/>
      <c r="BQ247" s="296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6"/>
      <c r="BO248" s="296"/>
      <c r="BP248" s="296"/>
      <c r="BQ248" s="296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6"/>
      <c r="BO249" s="296"/>
      <c r="BP249" s="296"/>
      <c r="BQ249" s="296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6"/>
      <c r="BO250" s="296"/>
      <c r="BP250" s="296"/>
      <c r="BQ250" s="296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6"/>
      <c r="BO251" s="296"/>
      <c r="BP251" s="296"/>
      <c r="BQ251" s="296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6"/>
      <c r="BO252" s="296"/>
      <c r="BP252" s="296"/>
      <c r="BQ252" s="296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6"/>
      <c r="BO253" s="296"/>
      <c r="BP253" s="296"/>
      <c r="BQ253" s="296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6"/>
      <c r="BO254" s="296"/>
      <c r="BP254" s="296"/>
      <c r="BQ254" s="296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6"/>
      <c r="BO255" s="296"/>
      <c r="BP255" s="296"/>
      <c r="BQ255" s="296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6"/>
      <c r="BO256" s="296"/>
      <c r="BP256" s="296"/>
      <c r="BQ256" s="296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6"/>
      <c r="BO257" s="296"/>
      <c r="BP257" s="296"/>
      <c r="BQ257" s="296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6"/>
      <c r="BO258" s="296"/>
      <c r="BP258" s="296"/>
      <c r="BQ258" s="296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6"/>
      <c r="BO259" s="296"/>
      <c r="BP259" s="296"/>
      <c r="BQ259" s="296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6"/>
      <c r="BO260" s="296"/>
      <c r="BP260" s="296"/>
      <c r="BQ260" s="296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6"/>
      <c r="BO261" s="296"/>
      <c r="BP261" s="296"/>
      <c r="BQ261" s="296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6"/>
      <c r="BO262" s="296"/>
      <c r="BP262" s="296"/>
      <c r="BQ262" s="296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6"/>
      <c r="BO263" s="296"/>
      <c r="BP263" s="296"/>
      <c r="BQ263" s="296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6"/>
      <c r="BO264" s="296"/>
      <c r="BP264" s="296"/>
      <c r="BQ264" s="296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6"/>
      <c r="BO265" s="296"/>
      <c r="BP265" s="296"/>
      <c r="BQ265" s="296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6"/>
      <c r="BO266" s="296"/>
      <c r="BP266" s="296"/>
      <c r="BQ266" s="296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6"/>
      <c r="BO267" s="296"/>
      <c r="BP267" s="296"/>
      <c r="BQ267" s="296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6"/>
      <c r="BO268" s="296"/>
      <c r="BP268" s="296"/>
      <c r="BQ268" s="296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6"/>
      <c r="BO269" s="296"/>
      <c r="BP269" s="296"/>
      <c r="BQ269" s="296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6"/>
      <c r="BO270" s="296"/>
      <c r="BP270" s="296"/>
      <c r="BQ270" s="296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6"/>
      <c r="BO271" s="296"/>
      <c r="BP271" s="296"/>
      <c r="BQ271" s="296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6"/>
      <c r="BO272" s="296"/>
      <c r="BP272" s="296"/>
      <c r="BQ272" s="296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6"/>
      <c r="BO273" s="296"/>
      <c r="BP273" s="296"/>
      <c r="BQ273" s="296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6"/>
      <c r="BO274" s="296"/>
      <c r="BP274" s="296"/>
      <c r="BQ274" s="296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6"/>
      <c r="BO275" s="296"/>
      <c r="BP275" s="296"/>
      <c r="BQ275" s="296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6"/>
      <c r="BO276" s="296"/>
      <c r="BP276" s="296"/>
      <c r="BQ276" s="296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6"/>
      <c r="BO277" s="296"/>
      <c r="BP277" s="296"/>
      <c r="BQ277" s="296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6"/>
      <c r="BO278" s="296"/>
      <c r="BP278" s="296"/>
      <c r="BQ278" s="296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6"/>
      <c r="BO279" s="296"/>
      <c r="BP279" s="296"/>
      <c r="BQ279" s="296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6"/>
      <c r="BO280" s="296"/>
      <c r="BP280" s="296"/>
      <c r="BQ280" s="296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6"/>
      <c r="BO281" s="296"/>
      <c r="BP281" s="296"/>
      <c r="BQ281" s="296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6"/>
      <c r="BO282" s="296"/>
      <c r="BP282" s="296"/>
      <c r="BQ282" s="296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6"/>
      <c r="BO283" s="296"/>
      <c r="BP283" s="296"/>
      <c r="BQ283" s="296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6"/>
      <c r="BO284" s="296"/>
      <c r="BP284" s="296"/>
      <c r="BQ284" s="296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6"/>
      <c r="BO285" s="296"/>
      <c r="BP285" s="296"/>
      <c r="BQ285" s="296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6"/>
      <c r="BO286" s="296"/>
      <c r="BP286" s="296"/>
      <c r="BQ286" s="296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6"/>
      <c r="BO287" s="296"/>
      <c r="BP287" s="296"/>
      <c r="BQ287" s="296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6"/>
      <c r="BO288" s="296"/>
      <c r="BP288" s="296"/>
      <c r="BQ288" s="296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6"/>
      <c r="BO289" s="296"/>
      <c r="BP289" s="296"/>
      <c r="BQ289" s="296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6"/>
      <c r="BO290" s="296"/>
      <c r="BP290" s="296"/>
      <c r="BQ290" s="296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6"/>
      <c r="BO291" s="296"/>
      <c r="BP291" s="296"/>
      <c r="BQ291" s="296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6"/>
      <c r="BO292" s="296"/>
      <c r="BP292" s="296"/>
      <c r="BQ292" s="296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6"/>
      <c r="BO293" s="296"/>
      <c r="BP293" s="296"/>
      <c r="BQ293" s="296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6"/>
      <c r="BO294" s="296"/>
      <c r="BP294" s="296"/>
      <c r="BQ294" s="296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6"/>
      <c r="BO295" s="296"/>
      <c r="BP295" s="296"/>
      <c r="BQ295" s="296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6"/>
      <c r="BO296" s="296"/>
      <c r="BP296" s="296"/>
      <c r="BQ296" s="296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6"/>
      <c r="BO297" s="296"/>
      <c r="BP297" s="296"/>
      <c r="BQ297" s="296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6"/>
      <c r="BO298" s="296"/>
      <c r="BP298" s="296"/>
      <c r="BQ298" s="296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6"/>
      <c r="BO299" s="296"/>
      <c r="BP299" s="296"/>
      <c r="BQ299" s="296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6"/>
      <c r="BO300" s="296"/>
      <c r="BP300" s="296"/>
      <c r="BQ300" s="296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6"/>
      <c r="BO301" s="296"/>
      <c r="BP301" s="296"/>
      <c r="BQ301" s="296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6"/>
      <c r="BO302" s="296"/>
      <c r="BP302" s="296"/>
      <c r="BQ302" s="296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6"/>
      <c r="BO303" s="296"/>
      <c r="BP303" s="296"/>
      <c r="BQ303" s="296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6"/>
      <c r="BO304" s="296"/>
      <c r="BP304" s="296"/>
      <c r="BQ304" s="296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6"/>
      <c r="BO305" s="296"/>
      <c r="BP305" s="296"/>
      <c r="BQ305" s="296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6"/>
      <c r="BO306" s="296"/>
      <c r="BP306" s="296"/>
      <c r="BQ306" s="296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6"/>
      <c r="BO307" s="296"/>
      <c r="BP307" s="296"/>
      <c r="BQ307" s="296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6"/>
      <c r="BO308" s="296"/>
      <c r="BP308" s="296"/>
      <c r="BQ308" s="296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6"/>
      <c r="BO309" s="296"/>
      <c r="BP309" s="296"/>
      <c r="BQ309" s="296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6"/>
      <c r="BO310" s="296"/>
      <c r="BP310" s="296"/>
      <c r="BQ310" s="296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6"/>
      <c r="BO311" s="296"/>
      <c r="BP311" s="296"/>
      <c r="BQ311" s="296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6"/>
      <c r="BO312" s="296"/>
      <c r="BP312" s="296"/>
      <c r="BQ312" s="296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6"/>
      <c r="BO313" s="296"/>
      <c r="BP313" s="296"/>
      <c r="BQ313" s="296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6"/>
      <c r="BO314" s="296"/>
      <c r="BP314" s="296"/>
      <c r="BQ314" s="296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6"/>
      <c r="BO315" s="296"/>
      <c r="BP315" s="296"/>
      <c r="BQ315" s="296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6"/>
      <c r="BO316" s="296"/>
      <c r="BP316" s="296"/>
      <c r="BQ316" s="296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6"/>
      <c r="BO317" s="296"/>
      <c r="BP317" s="296"/>
      <c r="BQ317" s="296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6"/>
      <c r="BO318" s="296"/>
      <c r="BP318" s="296"/>
      <c r="BQ318" s="296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6"/>
      <c r="BO319" s="296"/>
      <c r="BP319" s="296"/>
      <c r="BQ319" s="296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6"/>
      <c r="BO320" s="296"/>
      <c r="BP320" s="296"/>
      <c r="BQ320" s="296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6"/>
      <c r="BO321" s="296"/>
      <c r="BP321" s="296"/>
      <c r="BQ321" s="296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6"/>
      <c r="BO322" s="296"/>
      <c r="BP322" s="296"/>
      <c r="BQ322" s="296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6"/>
      <c r="BO323" s="296"/>
      <c r="BP323" s="296"/>
      <c r="BQ323" s="296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6"/>
      <c r="BO324" s="296"/>
      <c r="BP324" s="296"/>
      <c r="BQ324" s="296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6"/>
      <c r="BO325" s="296"/>
      <c r="BP325" s="296"/>
      <c r="BQ325" s="296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6"/>
      <c r="BO326" s="296"/>
      <c r="BP326" s="296"/>
      <c r="BQ326" s="296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6"/>
      <c r="BO327" s="296"/>
      <c r="BP327" s="296"/>
      <c r="BQ327" s="296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6"/>
      <c r="BO328" s="296"/>
      <c r="BP328" s="296"/>
      <c r="BQ328" s="296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6"/>
      <c r="BO329" s="296"/>
      <c r="BP329" s="296"/>
      <c r="BQ329" s="296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6"/>
      <c r="BO330" s="296"/>
      <c r="BP330" s="296"/>
      <c r="BQ330" s="296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6"/>
      <c r="BO331" s="296"/>
      <c r="BP331" s="296"/>
      <c r="BQ331" s="296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6"/>
      <c r="BO332" s="296"/>
      <c r="BP332" s="296"/>
      <c r="BQ332" s="296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6"/>
      <c r="BO333" s="296"/>
      <c r="BP333" s="296"/>
      <c r="BQ333" s="296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6"/>
      <c r="BO334" s="296"/>
      <c r="BP334" s="296"/>
      <c r="BQ334" s="296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6"/>
      <c r="BO335" s="296"/>
      <c r="BP335" s="296"/>
      <c r="BQ335" s="296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6"/>
      <c r="BO336" s="296"/>
      <c r="BP336" s="296"/>
      <c r="BQ336" s="296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6"/>
      <c r="BO337" s="296"/>
      <c r="BP337" s="296"/>
      <c r="BQ337" s="296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6"/>
      <c r="BO338" s="296"/>
      <c r="BP338" s="296"/>
      <c r="BQ338" s="296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6"/>
      <c r="BO339" s="296"/>
      <c r="BP339" s="296"/>
      <c r="BQ339" s="296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6"/>
      <c r="BO340" s="296"/>
      <c r="BP340" s="296"/>
      <c r="BQ340" s="296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6"/>
      <c r="BO341" s="296"/>
      <c r="BP341" s="296"/>
      <c r="BQ341" s="296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6"/>
      <c r="BO342" s="296"/>
      <c r="BP342" s="296"/>
      <c r="BQ342" s="296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6"/>
      <c r="BO343" s="296"/>
      <c r="BP343" s="296"/>
      <c r="BQ343" s="296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6"/>
      <c r="BO344" s="296"/>
      <c r="BP344" s="296"/>
      <c r="BQ344" s="296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6"/>
      <c r="BO345" s="296"/>
      <c r="BP345" s="296"/>
      <c r="BQ345" s="296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6"/>
      <c r="BO346" s="296"/>
      <c r="BP346" s="296"/>
      <c r="BQ346" s="296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6"/>
      <c r="BO347" s="296"/>
      <c r="BP347" s="296"/>
      <c r="BQ347" s="296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6"/>
      <c r="BO348" s="296"/>
      <c r="BP348" s="296"/>
      <c r="BQ348" s="296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6"/>
      <c r="BO349" s="296"/>
      <c r="BP349" s="296"/>
      <c r="BQ349" s="296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6"/>
      <c r="BO350" s="296"/>
      <c r="BP350" s="296"/>
      <c r="BQ350" s="296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6"/>
      <c r="BO351" s="296"/>
      <c r="BP351" s="296"/>
      <c r="BQ351" s="296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6"/>
      <c r="BO352" s="296"/>
      <c r="BP352" s="296"/>
      <c r="BQ352" s="296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6"/>
      <c r="BO353" s="296"/>
      <c r="BP353" s="296"/>
      <c r="BQ353" s="296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6"/>
      <c r="BO354" s="296"/>
      <c r="BP354" s="296"/>
      <c r="BQ354" s="296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6"/>
      <c r="BO355" s="296"/>
      <c r="BP355" s="296"/>
      <c r="BQ355" s="296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6"/>
      <c r="BO356" s="296"/>
      <c r="BP356" s="296"/>
      <c r="BQ356" s="296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6"/>
      <c r="BO357" s="296"/>
      <c r="BP357" s="296"/>
      <c r="BQ357" s="296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6"/>
      <c r="BO358" s="296"/>
      <c r="BP358" s="296"/>
      <c r="BQ358" s="296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6"/>
      <c r="BO359" s="296"/>
      <c r="BP359" s="296"/>
      <c r="BQ359" s="296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6"/>
      <c r="BO360" s="296"/>
      <c r="BP360" s="296"/>
      <c r="BQ360" s="296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6"/>
      <c r="BO361" s="296"/>
      <c r="BP361" s="296"/>
      <c r="BQ361" s="296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6"/>
      <c r="BO362" s="296"/>
      <c r="BP362" s="296"/>
      <c r="BQ362" s="296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6"/>
      <c r="BO363" s="296"/>
      <c r="BP363" s="296"/>
      <c r="BQ363" s="296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6"/>
      <c r="BO364" s="296"/>
      <c r="BP364" s="296"/>
      <c r="BQ364" s="296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6"/>
      <c r="BO365" s="296"/>
      <c r="BP365" s="296"/>
      <c r="BQ365" s="296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6"/>
      <c r="BO366" s="296"/>
      <c r="BP366" s="296"/>
      <c r="BQ366" s="296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6"/>
      <c r="BO367" s="296"/>
      <c r="BP367" s="296"/>
      <c r="BQ367" s="296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6"/>
      <c r="BO368" s="296"/>
      <c r="BP368" s="296"/>
      <c r="BQ368" s="296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6"/>
      <c r="BO369" s="296"/>
      <c r="BP369" s="296"/>
      <c r="BQ369" s="296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6"/>
      <c r="BO370" s="296"/>
      <c r="BP370" s="296"/>
      <c r="BQ370" s="296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6"/>
      <c r="BO371" s="296"/>
      <c r="BP371" s="296"/>
      <c r="BQ371" s="296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6"/>
      <c r="BO372" s="296"/>
      <c r="BP372" s="296"/>
      <c r="BQ372" s="296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6"/>
      <c r="BO373" s="296"/>
      <c r="BP373" s="296"/>
      <c r="BQ373" s="296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6"/>
      <c r="BO374" s="296"/>
      <c r="BP374" s="296"/>
      <c r="BQ374" s="296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6"/>
      <c r="BO375" s="296"/>
      <c r="BP375" s="296"/>
      <c r="BQ375" s="296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6"/>
      <c r="BO376" s="296"/>
      <c r="BP376" s="296"/>
      <c r="BQ376" s="296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6"/>
      <c r="BO377" s="296"/>
      <c r="BP377" s="296"/>
      <c r="BQ377" s="296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6"/>
      <c r="BO378" s="296"/>
      <c r="BP378" s="296"/>
      <c r="BQ378" s="296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6"/>
      <c r="BO379" s="296"/>
      <c r="BP379" s="296"/>
      <c r="BQ379" s="296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6"/>
      <c r="BO380" s="296"/>
      <c r="BP380" s="296"/>
      <c r="BQ380" s="296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6"/>
      <c r="BO381" s="296"/>
      <c r="BP381" s="296"/>
      <c r="BQ381" s="296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6"/>
      <c r="BO382" s="296"/>
      <c r="BP382" s="296"/>
      <c r="BQ382" s="296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6"/>
      <c r="BO383" s="296"/>
      <c r="BP383" s="296"/>
      <c r="BQ383" s="296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6"/>
      <c r="BO384" s="296"/>
      <c r="BP384" s="296"/>
      <c r="BQ384" s="296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6"/>
      <c r="BO385" s="296"/>
      <c r="BP385" s="296"/>
      <c r="BQ385" s="296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6"/>
      <c r="BO386" s="296"/>
      <c r="BP386" s="296"/>
      <c r="BQ386" s="296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6"/>
      <c r="BO387" s="296"/>
      <c r="BP387" s="296"/>
      <c r="BQ387" s="296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6"/>
      <c r="BO388" s="296"/>
      <c r="BP388" s="296"/>
      <c r="BQ388" s="296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6"/>
      <c r="BO389" s="296"/>
      <c r="BP389" s="296"/>
      <c r="BQ389" s="296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6"/>
      <c r="BO390" s="296"/>
      <c r="BP390" s="296"/>
      <c r="BQ390" s="296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6"/>
      <c r="BO391" s="296"/>
      <c r="BP391" s="296"/>
      <c r="BQ391" s="296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6"/>
      <c r="BO392" s="296"/>
      <c r="BP392" s="296"/>
      <c r="BQ392" s="296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6"/>
      <c r="BO393" s="296"/>
      <c r="BP393" s="296"/>
      <c r="BQ393" s="296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6"/>
      <c r="BO394" s="296"/>
      <c r="BP394" s="296"/>
      <c r="BQ394" s="296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6"/>
      <c r="BO395" s="296"/>
      <c r="BP395" s="296"/>
      <c r="BQ395" s="296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6"/>
      <c r="BO396" s="296"/>
      <c r="BP396" s="296"/>
      <c r="BQ396" s="296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6"/>
      <c r="BO397" s="296"/>
      <c r="BP397" s="296"/>
      <c r="BQ397" s="296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6"/>
      <c r="BO398" s="296"/>
      <c r="BP398" s="296"/>
      <c r="BQ398" s="296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6"/>
      <c r="BO399" s="296"/>
      <c r="BP399" s="296"/>
      <c r="BQ399" s="296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6"/>
      <c r="BO400" s="296"/>
      <c r="BP400" s="296"/>
      <c r="BQ400" s="296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6"/>
      <c r="BO401" s="296"/>
      <c r="BP401" s="296"/>
      <c r="BQ401" s="296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6"/>
      <c r="BO402" s="296"/>
      <c r="BP402" s="296"/>
      <c r="BQ402" s="296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6"/>
      <c r="BO403" s="296"/>
      <c r="BP403" s="296"/>
      <c r="BQ403" s="296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6"/>
      <c r="BO404" s="296"/>
      <c r="BP404" s="296"/>
      <c r="BQ404" s="296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6"/>
      <c r="BO405" s="296"/>
      <c r="BP405" s="296"/>
      <c r="BQ405" s="296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6"/>
      <c r="BO406" s="296"/>
      <c r="BP406" s="296"/>
      <c r="BQ406" s="296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6"/>
      <c r="BO407" s="296"/>
      <c r="BP407" s="296"/>
      <c r="BQ407" s="296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6"/>
      <c r="BO408" s="296"/>
      <c r="BP408" s="296"/>
      <c r="BQ408" s="296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6"/>
      <c r="BO409" s="296"/>
      <c r="BP409" s="296"/>
      <c r="BQ409" s="296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6"/>
      <c r="BO410" s="296"/>
      <c r="BP410" s="296"/>
      <c r="BQ410" s="296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6"/>
      <c r="BO411" s="296"/>
      <c r="BP411" s="296"/>
      <c r="BQ411" s="296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6"/>
      <c r="BO412" s="296"/>
      <c r="BP412" s="296"/>
      <c r="BQ412" s="296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6"/>
      <c r="BO413" s="296"/>
      <c r="BP413" s="296"/>
      <c r="BQ413" s="296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6"/>
      <c r="BO414" s="296"/>
      <c r="BP414" s="296"/>
      <c r="BQ414" s="296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6"/>
      <c r="BO415" s="296"/>
      <c r="BP415" s="296"/>
      <c r="BQ415" s="296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6"/>
      <c r="BO416" s="296"/>
      <c r="BP416" s="296"/>
      <c r="BQ416" s="296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6"/>
      <c r="BO417" s="296"/>
      <c r="BP417" s="296"/>
      <c r="BQ417" s="296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6"/>
      <c r="BO418" s="296"/>
      <c r="BP418" s="296"/>
      <c r="BQ418" s="296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6"/>
      <c r="BO419" s="296"/>
      <c r="BP419" s="296"/>
      <c r="BQ419" s="296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6"/>
      <c r="BO420" s="296"/>
      <c r="BP420" s="296"/>
      <c r="BQ420" s="296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6"/>
      <c r="BO421" s="296"/>
      <c r="BP421" s="296"/>
      <c r="BQ421" s="296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6"/>
      <c r="BO422" s="296"/>
      <c r="BP422" s="296"/>
      <c r="BQ422" s="296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6"/>
      <c r="BO423" s="296"/>
      <c r="BP423" s="296"/>
      <c r="BQ423" s="296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6"/>
      <c r="BO424" s="296"/>
      <c r="BP424" s="296"/>
      <c r="BQ424" s="296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6"/>
      <c r="BO425" s="296"/>
      <c r="BP425" s="296"/>
      <c r="BQ425" s="296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6"/>
      <c r="BO426" s="296"/>
      <c r="BP426" s="296"/>
      <c r="BQ426" s="296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6"/>
      <c r="BO427" s="296"/>
      <c r="BP427" s="296"/>
      <c r="BQ427" s="296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6"/>
      <c r="BO428" s="296"/>
      <c r="BP428" s="296"/>
      <c r="BQ428" s="296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6"/>
      <c r="BO429" s="296"/>
      <c r="BP429" s="296"/>
      <c r="BQ429" s="296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6"/>
      <c r="BO430" s="296"/>
      <c r="BP430" s="296"/>
      <c r="BQ430" s="296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6"/>
      <c r="BO431" s="296"/>
      <c r="BP431" s="296"/>
      <c r="BQ431" s="296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6"/>
      <c r="BO432" s="296"/>
      <c r="BP432" s="296"/>
      <c r="BQ432" s="296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6"/>
      <c r="BO433" s="296"/>
      <c r="BP433" s="296"/>
      <c r="BQ433" s="296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6"/>
      <c r="BO434" s="296"/>
      <c r="BP434" s="296"/>
      <c r="BQ434" s="296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6"/>
      <c r="BO435" s="296"/>
      <c r="BP435" s="296"/>
      <c r="BQ435" s="296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6"/>
      <c r="BO436" s="296"/>
      <c r="BP436" s="296"/>
      <c r="BQ436" s="296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JIwmyTJBNqUXrMeulAWRUllw1Y8HsrGRAfhYIxyhklRfJWNmaG1R7UxFMCCjHmEVe+2zmzpVym+vlQOJjyKF2w==" saltValue="fCnqZ92p6ujbj/mik1/Et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5"/>
      <c r="B42" s="278"/>
      <c r="C42" s="266"/>
      <c r="D42" s="267"/>
      <c r="E42" s="268"/>
      <c r="F42" s="269"/>
      <c r="G42" s="268"/>
      <c r="H42" s="269"/>
      <c r="I42" s="268"/>
      <c r="J42" s="270"/>
      <c r="K42" s="270"/>
      <c r="L42" s="270"/>
      <c r="M42" s="15"/>
      <c r="N42" s="270"/>
      <c r="O42" s="270"/>
      <c r="P42" s="270"/>
      <c r="Q42" s="15"/>
      <c r="R42" s="271"/>
      <c r="S42" s="271"/>
      <c r="T42" s="271"/>
      <c r="U42" s="272"/>
      <c r="V42" s="272"/>
      <c r="W42" s="272"/>
      <c r="X42" s="270"/>
      <c r="Y42" s="270"/>
      <c r="Z42" s="270"/>
      <c r="AA42" s="273"/>
      <c r="AB42" s="274"/>
      <c r="AC42" s="15"/>
      <c r="AD42" s="15"/>
      <c r="AE42" s="275"/>
      <c r="AF42" s="274"/>
      <c r="AG42" s="274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276"/>
      <c r="BE42" s="15"/>
      <c r="BF42" s="15"/>
      <c r="BG42" s="15"/>
      <c r="BH42" s="15"/>
      <c r="BI42" s="15"/>
      <c r="BJ42" s="274"/>
      <c r="BK42" s="277"/>
      <c r="BL42" s="277"/>
      <c r="BM42" s="277"/>
      <c r="BN42" s="277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5"/>
      <c r="B44" s="278"/>
      <c r="C44" s="266"/>
      <c r="D44" s="267"/>
      <c r="E44" s="268"/>
      <c r="F44" s="269"/>
      <c r="G44" s="268"/>
      <c r="H44" s="269"/>
      <c r="I44" s="268"/>
      <c r="J44" s="270"/>
      <c r="K44" s="270"/>
      <c r="L44" s="270"/>
      <c r="M44" s="15"/>
      <c r="N44" s="270"/>
      <c r="O44" s="270"/>
      <c r="P44" s="270"/>
      <c r="Q44" s="15"/>
      <c r="R44" s="271"/>
      <c r="S44" s="271"/>
      <c r="T44" s="271"/>
      <c r="U44" s="272"/>
      <c r="V44" s="272"/>
      <c r="W44" s="272"/>
      <c r="X44" s="270"/>
      <c r="Y44" s="270"/>
      <c r="Z44" s="270"/>
      <c r="AA44" s="273"/>
      <c r="AB44" s="274"/>
      <c r="AC44" s="15"/>
      <c r="AD44" s="15"/>
      <c r="AE44" s="275"/>
      <c r="AF44" s="274"/>
      <c r="AG44" s="274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276"/>
      <c r="BE44" s="15"/>
      <c r="BF44" s="15"/>
      <c r="BG44" s="15"/>
      <c r="BH44" s="15"/>
      <c r="BI44" s="15"/>
      <c r="BJ44" s="274"/>
      <c r="BK44" s="277"/>
      <c r="BL44" s="277"/>
      <c r="BM44" s="277"/>
      <c r="BN44" s="277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5"/>
      <c r="B102" s="266"/>
      <c r="C102" s="266"/>
      <c r="D102" s="267"/>
      <c r="E102" s="268"/>
      <c r="F102" s="269"/>
      <c r="G102" s="268"/>
      <c r="H102" s="269"/>
      <c r="I102" s="268"/>
      <c r="J102" s="270"/>
      <c r="K102" s="270"/>
      <c r="L102" s="270"/>
      <c r="M102" s="15"/>
      <c r="N102" s="270"/>
      <c r="O102" s="270"/>
      <c r="P102" s="270"/>
      <c r="Q102" s="15"/>
      <c r="R102" s="271"/>
      <c r="S102" s="271"/>
      <c r="T102" s="271"/>
      <c r="U102" s="272"/>
      <c r="V102" s="272"/>
      <c r="W102" s="272"/>
      <c r="X102" s="270"/>
      <c r="Y102" s="270"/>
      <c r="Z102" s="270"/>
      <c r="AA102" s="273"/>
      <c r="AB102" s="274"/>
      <c r="AC102" s="15"/>
      <c r="AD102" s="15"/>
      <c r="AE102" s="275"/>
      <c r="AF102" s="274"/>
      <c r="AG102" s="274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276"/>
      <c r="BE102" s="15"/>
      <c r="BF102" s="15"/>
      <c r="BG102" s="15"/>
      <c r="BH102" s="15"/>
      <c r="BI102" s="15"/>
      <c r="BJ102" s="274"/>
      <c r="BK102" s="277"/>
      <c r="BL102" s="277"/>
      <c r="BM102" s="277"/>
      <c r="BN102" s="277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5"/>
      <c r="B104" s="266"/>
      <c r="C104" s="266"/>
      <c r="D104" s="267"/>
      <c r="E104" s="268"/>
      <c r="F104" s="269"/>
      <c r="G104" s="268"/>
      <c r="H104" s="269"/>
      <c r="I104" s="268"/>
      <c r="J104" s="270"/>
      <c r="K104" s="270"/>
      <c r="L104" s="270"/>
      <c r="M104" s="15"/>
      <c r="N104" s="270"/>
      <c r="O104" s="270"/>
      <c r="P104" s="270"/>
      <c r="Q104" s="15"/>
      <c r="R104" s="271"/>
      <c r="S104" s="271"/>
      <c r="T104" s="271"/>
      <c r="U104" s="272"/>
      <c r="V104" s="272"/>
      <c r="W104" s="272"/>
      <c r="X104" s="270"/>
      <c r="Y104" s="270"/>
      <c r="Z104" s="270"/>
      <c r="AA104" s="273"/>
      <c r="AB104" s="274"/>
      <c r="AC104" s="15"/>
      <c r="AD104" s="15"/>
      <c r="AE104" s="275"/>
      <c r="AF104" s="274"/>
      <c r="AG104" s="274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276"/>
      <c r="BE104" s="15"/>
      <c r="BF104" s="15"/>
      <c r="BG104" s="15"/>
      <c r="BH104" s="15"/>
      <c r="BI104" s="15"/>
      <c r="BJ104" s="274"/>
      <c r="BK104" s="277"/>
      <c r="BL104" s="277"/>
      <c r="BM104" s="277"/>
      <c r="BN104" s="277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78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78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78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Gx5kbLCOARXW11xBFS/gc6KRQd9O8cbRrEbhjE3ZlbSkUGtomNuXfuzMXmXGQSgIMZlLyKZvlZYoFDyp07ZmEQ==" saltValue="TcIW00gGhKV75WNwQn7V2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kb4EubHXyFwNyvwDKCEU9sV+7FHHd9dRF//ti8uavmMhrZ2mVmKQLwvSuyrzygfqy7UFTcnwNwE7PnepV4ogIA==" saltValue="5mRiHEm+AzCzvEkjGEywc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RpJdbSoEx01Q9hHCga/AuogtWM34L2uE3cKhjcf23XvmL3LhlnmUKgz2abvKqxhR9ePaS60HgYvgWBxEqgNZ/Q==" saltValue="UHaI02PHngcBp85Eb8l11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