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ED46C99A-E6A0-4A36-A25D-EDECCBD8C9A2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15" i="82" l="1"/>
  <c r="AR114" i="82"/>
  <c r="AQ115" i="82"/>
  <c r="AQ114" i="82"/>
  <c r="AP115" i="82"/>
  <c r="AP114" i="82"/>
  <c r="AN115" i="82"/>
  <c r="AN114" i="82"/>
  <c r="AM115" i="82"/>
  <c r="AM114" i="82"/>
  <c r="AL115" i="82"/>
  <c r="AL114" i="82"/>
  <c r="AJ115" i="82"/>
  <c r="AJ114" i="82"/>
  <c r="AI115" i="82"/>
  <c r="AI114" i="82"/>
  <c r="AH115" i="82"/>
  <c r="AH114" i="82"/>
  <c r="AF115" i="82"/>
  <c r="AF114" i="82"/>
  <c r="AE115" i="82"/>
  <c r="AE114" i="82"/>
  <c r="AD115" i="82"/>
  <c r="AD114" i="82"/>
  <c r="AA115" i="82"/>
  <c r="AA114" i="82"/>
  <c r="Z115" i="82"/>
  <c r="Z114" i="82"/>
  <c r="Y115" i="82"/>
  <c r="Y114" i="82"/>
  <c r="X115" i="82"/>
  <c r="X114" i="82"/>
  <c r="W115" i="82"/>
  <c r="W114" i="82"/>
  <c r="S115" i="82"/>
  <c r="S114" i="82"/>
  <c r="R115" i="82"/>
  <c r="R114" i="82"/>
  <c r="Q115" i="82"/>
  <c r="Q114" i="82"/>
  <c r="N115" i="82"/>
  <c r="N114" i="82"/>
  <c r="M115" i="82"/>
  <c r="M114" i="82"/>
  <c r="J115" i="82"/>
  <c r="J114" i="82"/>
  <c r="F115" i="82"/>
  <c r="F114" i="82"/>
  <c r="E115" i="82"/>
  <c r="E114" i="82"/>
  <c r="AP112" i="82"/>
  <c r="AJ112" i="82"/>
  <c r="AE112" i="82"/>
  <c r="Y112" i="82"/>
  <c r="R112" i="82"/>
  <c r="J112" i="82"/>
  <c r="AR110" i="82"/>
  <c r="AQ110" i="82"/>
  <c r="AP110" i="82"/>
  <c r="AN110" i="82"/>
  <c r="AM110" i="82"/>
  <c r="AL110" i="82"/>
  <c r="AJ110" i="82"/>
  <c r="AI110" i="82"/>
  <c r="AH110" i="82"/>
  <c r="AF110" i="82"/>
  <c r="AE110" i="82"/>
  <c r="AD110" i="82"/>
  <c r="AA110" i="82"/>
  <c r="Z110" i="82"/>
  <c r="Y110" i="82"/>
  <c r="X110" i="82"/>
  <c r="W110" i="82"/>
  <c r="S110" i="82"/>
  <c r="R110" i="82"/>
  <c r="Q110" i="82"/>
  <c r="N110" i="82"/>
  <c r="M110" i="82"/>
  <c r="J110" i="82"/>
  <c r="F110" i="82"/>
  <c r="E110" i="82"/>
  <c r="AR43" i="82"/>
  <c r="AQ43" i="82"/>
  <c r="AQ112" i="82" s="1"/>
  <c r="AP43" i="82"/>
  <c r="AP116" i="82" s="1"/>
  <c r="AN43" i="82"/>
  <c r="AM43" i="82"/>
  <c r="AL43" i="82"/>
  <c r="AL112" i="82" s="1"/>
  <c r="AJ43" i="82"/>
  <c r="AJ116" i="82" s="1"/>
  <c r="AI43" i="82"/>
  <c r="AH43" i="82"/>
  <c r="AF43" i="82"/>
  <c r="AF112" i="82" s="1"/>
  <c r="AE43" i="82"/>
  <c r="AE116" i="82" s="1"/>
  <c r="AD43" i="82"/>
  <c r="AA43" i="82"/>
  <c r="Z43" i="82"/>
  <c r="Z112" i="82" s="1"/>
  <c r="Y43" i="82"/>
  <c r="Y116" i="82" s="1"/>
  <c r="X43" i="82"/>
  <c r="W43" i="82"/>
  <c r="S43" i="82"/>
  <c r="S112" i="82" s="1"/>
  <c r="R43" i="82"/>
  <c r="R116" i="82" s="1"/>
  <c r="Q43" i="82"/>
  <c r="Q112" i="82" s="1"/>
  <c r="Q116" i="82" s="1"/>
  <c r="N43" i="82"/>
  <c r="M43" i="82"/>
  <c r="M112" i="82" s="1"/>
  <c r="J43" i="82"/>
  <c r="J116" i="82" s="1"/>
  <c r="F43" i="82"/>
  <c r="F112" i="82" s="1"/>
  <c r="F116" i="82" s="1"/>
  <c r="E43" i="82"/>
  <c r="AW115" i="75"/>
  <c r="AW114" i="75"/>
  <c r="AV115" i="75"/>
  <c r="AV114" i="75"/>
  <c r="AU115" i="75"/>
  <c r="AU114" i="75"/>
  <c r="AS115" i="75"/>
  <c r="AS114" i="75"/>
  <c r="AR115" i="75"/>
  <c r="AR114" i="75"/>
  <c r="AQ115" i="75"/>
  <c r="AQ114" i="75"/>
  <c r="AN115" i="75"/>
  <c r="AN114" i="75"/>
  <c r="AM115" i="75"/>
  <c r="AM114" i="75"/>
  <c r="AL115" i="75"/>
  <c r="AL114" i="75"/>
  <c r="AI115" i="75"/>
  <c r="AI114" i="75"/>
  <c r="AH115" i="75"/>
  <c r="AH114" i="75"/>
  <c r="AG115" i="75"/>
  <c r="AG114" i="75"/>
  <c r="AD115" i="75"/>
  <c r="AD114" i="75"/>
  <c r="AC115" i="75"/>
  <c r="AC114" i="75"/>
  <c r="AO115" i="75"/>
  <c r="AO114" i="75"/>
  <c r="AJ115" i="75"/>
  <c r="AJ114" i="75"/>
  <c r="Z115" i="75"/>
  <c r="Z114" i="75"/>
  <c r="V115" i="75"/>
  <c r="V114" i="75"/>
  <c r="Y115" i="75"/>
  <c r="Y114" i="75"/>
  <c r="X115" i="75"/>
  <c r="X114" i="75"/>
  <c r="W115" i="75"/>
  <c r="W114" i="75"/>
  <c r="R115" i="75"/>
  <c r="R114" i="75"/>
  <c r="Q115" i="75"/>
  <c r="Q114" i="75"/>
  <c r="P115" i="75"/>
  <c r="P114" i="75"/>
  <c r="M115" i="75"/>
  <c r="M114" i="75"/>
  <c r="L115" i="75"/>
  <c r="L114" i="75"/>
  <c r="I115" i="75"/>
  <c r="I114" i="75"/>
  <c r="F115" i="75"/>
  <c r="F114" i="75"/>
  <c r="E115" i="75"/>
  <c r="E114" i="75"/>
  <c r="AW110" i="75"/>
  <c r="AV110" i="75"/>
  <c r="AU110" i="75"/>
  <c r="AS110" i="75"/>
  <c r="AR110" i="75"/>
  <c r="AQ110" i="75"/>
  <c r="AN110" i="75"/>
  <c r="AM110" i="75"/>
  <c r="AL110" i="75"/>
  <c r="AI110" i="75"/>
  <c r="AH110" i="75"/>
  <c r="AG110" i="75"/>
  <c r="AD110" i="75"/>
  <c r="AC110" i="75"/>
  <c r="AO110" i="75"/>
  <c r="AJ110" i="75"/>
  <c r="Z110" i="75"/>
  <c r="V110" i="75"/>
  <c r="Y110" i="75"/>
  <c r="X110" i="75"/>
  <c r="W110" i="75"/>
  <c r="R110" i="75"/>
  <c r="Q110" i="75"/>
  <c r="P110" i="75"/>
  <c r="M110" i="75"/>
  <c r="L110" i="75"/>
  <c r="I110" i="75"/>
  <c r="F110" i="75"/>
  <c r="E110" i="75"/>
  <c r="AW43" i="75"/>
  <c r="AV43" i="75"/>
  <c r="AV112" i="75" s="1"/>
  <c r="AU43" i="75"/>
  <c r="AU112" i="75" s="1"/>
  <c r="AS43" i="75"/>
  <c r="AR43" i="75"/>
  <c r="AQ43" i="75"/>
  <c r="AQ112" i="75" s="1"/>
  <c r="AN43" i="75"/>
  <c r="AN112" i="75" s="1"/>
  <c r="AM43" i="75"/>
  <c r="AL43" i="75"/>
  <c r="AI43" i="75"/>
  <c r="AI112" i="75" s="1"/>
  <c r="AH43" i="75"/>
  <c r="AH112" i="75" s="1"/>
  <c r="AG43" i="75"/>
  <c r="AD43" i="75"/>
  <c r="AC43" i="75"/>
  <c r="AC112" i="75" s="1"/>
  <c r="AO43" i="75"/>
  <c r="AO112" i="75" s="1"/>
  <c r="AJ43" i="75"/>
  <c r="Z43" i="75"/>
  <c r="V43" i="75"/>
  <c r="V112" i="75" s="1"/>
  <c r="Y43" i="75"/>
  <c r="Y112" i="75" s="1"/>
  <c r="X43" i="75"/>
  <c r="W43" i="75"/>
  <c r="R43" i="75"/>
  <c r="R112" i="75" s="1"/>
  <c r="Q43" i="75"/>
  <c r="Q112" i="75" s="1"/>
  <c r="P43" i="75"/>
  <c r="M43" i="75"/>
  <c r="L43" i="75"/>
  <c r="L112" i="75" s="1"/>
  <c r="I43" i="75"/>
  <c r="I112" i="75" s="1"/>
  <c r="F43" i="75"/>
  <c r="E43" i="75"/>
  <c r="AS6" i="75"/>
  <c r="AC6" i="75"/>
  <c r="W116" i="82" l="1"/>
  <c r="N116" i="82"/>
  <c r="AM116" i="82"/>
  <c r="X116" i="82"/>
  <c r="E112" i="82"/>
  <c r="E116" i="82" s="1"/>
  <c r="N112" i="82"/>
  <c r="W112" i="82"/>
  <c r="AA112" i="82"/>
  <c r="AA116" i="82" s="1"/>
  <c r="AH112" i="82"/>
  <c r="AH116" i="82" s="1"/>
  <c r="AM112" i="82"/>
  <c r="AR112" i="82"/>
  <c r="AR116" i="82" s="1"/>
  <c r="M116" i="82"/>
  <c r="S116" i="82"/>
  <c r="Z116" i="82"/>
  <c r="AF116" i="82"/>
  <c r="AL116" i="82"/>
  <c r="AQ116" i="82"/>
  <c r="X112" i="82"/>
  <c r="AD112" i="82"/>
  <c r="AD116" i="82" s="1"/>
  <c r="AI112" i="82"/>
  <c r="AI116" i="82" s="1"/>
  <c r="AN112" i="82"/>
  <c r="AN116" i="82" s="1"/>
  <c r="M116" i="75"/>
  <c r="W116" i="75"/>
  <c r="AL116" i="75"/>
  <c r="AR116" i="75"/>
  <c r="AS116" i="75"/>
  <c r="AM116" i="75"/>
  <c r="E112" i="75"/>
  <c r="E116" i="75" s="1"/>
  <c r="M112" i="75"/>
  <c r="W112" i="75"/>
  <c r="Z112" i="75"/>
  <c r="Z116" i="75" s="1"/>
  <c r="AD112" i="75"/>
  <c r="AD116" i="75" s="1"/>
  <c r="AL112" i="75"/>
  <c r="AR112" i="75"/>
  <c r="AW112" i="75"/>
  <c r="AW116" i="75" s="1"/>
  <c r="L116" i="75"/>
  <c r="R116" i="75"/>
  <c r="V116" i="75"/>
  <c r="AC116" i="75"/>
  <c r="AI116" i="75"/>
  <c r="AQ116" i="75"/>
  <c r="AV116" i="75"/>
  <c r="F112" i="75"/>
  <c r="F116" i="75" s="1"/>
  <c r="P112" i="75"/>
  <c r="P116" i="75" s="1"/>
  <c r="X112" i="75"/>
  <c r="X116" i="75" s="1"/>
  <c r="AJ112" i="75"/>
  <c r="AJ116" i="75" s="1"/>
  <c r="AG112" i="75"/>
  <c r="AG116" i="75" s="1"/>
  <c r="AM112" i="75"/>
  <c r="AS112" i="75"/>
  <c r="I116" i="75"/>
  <c r="Q116" i="75"/>
  <c r="Y116" i="75"/>
  <c r="AO116" i="75"/>
  <c r="AH116" i="75"/>
  <c r="AN116" i="75"/>
  <c r="AU116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BDC6A7BF-53B3-4078-91D4-22F56ABC99D2}">
      <text>
        <r>
          <rPr>
            <sz val="10"/>
            <color indexed="81"/>
            <rFont val="Arial"/>
            <family val="2"/>
          </rPr>
          <t>Original - _x000D_
375,000_x000D_
Change Order - _x000D_
-1,575</t>
        </r>
      </text>
    </comment>
    <comment ref="F9" authorId="0" shapeId="0" xr:uid="{B8E8928B-A58E-4175-AEBF-BF16C243B3BC}">
      <text>
        <r>
          <rPr>
            <sz val="10"/>
            <color indexed="81"/>
            <rFont val="Arial"/>
            <family val="2"/>
          </rPr>
          <t>1 - 0_x000D_
2 - 0_x000D_
3 - 373,425_x000D_
4 - 0_x000D_
5 - 0_x000D_
6 - 373,425</t>
        </r>
      </text>
    </comment>
    <comment ref="I9" authorId="0" shapeId="0" xr:uid="{FC36D99B-4162-49F5-B219-472C2780242B}">
      <text>
        <r>
          <rPr>
            <sz val="10"/>
            <color indexed="81"/>
            <rFont val="Arial"/>
            <family val="2"/>
          </rPr>
          <t>1 - 373,425_x000D_
2 - 373,425_x000D_
3 - 373,425_x000D_
4 - 373,425_x000D_
5 - 373,425_x000D_
6 - 373,425</t>
        </r>
      </text>
    </comment>
    <comment ref="L9" authorId="0" shapeId="0" xr:uid="{231F88E0-4283-473D-9DAE-8EC0686E62F0}">
      <text>
        <r>
          <rPr>
            <sz val="10"/>
            <color indexed="81"/>
            <rFont val="Arial"/>
            <family val="2"/>
          </rPr>
          <t>1 - 0_x000D_
2 - 0_x000D_
3 - 280,455_x000D_
4 - 0_x000D_
5 - 0_x000D_
6 - 282,723</t>
        </r>
      </text>
    </comment>
    <comment ref="M9" authorId="0" shapeId="0" xr:uid="{F71E3597-DBBF-4DF1-B126-E60F15D36B56}">
      <text>
        <r>
          <rPr>
            <sz val="10"/>
            <color indexed="81"/>
            <rFont val="Arial"/>
            <family val="2"/>
          </rPr>
          <t>1 - 280,455_x000D_
2 - 280,455_x000D_
3 - 280,455_x000D_
4 - 282,723_x000D_
5 - 282,723_x000D_
6 - 282,723</t>
        </r>
      </text>
    </comment>
    <comment ref="F10" authorId="0" shapeId="0" xr:uid="{21509EA9-8B19-4484-8296-97B52B6CC330}">
      <text>
        <r>
          <rPr>
            <sz val="10"/>
            <color indexed="81"/>
            <rFont val="Arial"/>
            <family val="2"/>
          </rPr>
          <t>1 - 0_x000D_
2 - 0_x000D_
3 - 135,000_x000D_
4 - 0_x000D_
5 - 0_x000D_
6 - 135,000</t>
        </r>
      </text>
    </comment>
    <comment ref="I10" authorId="0" shapeId="0" xr:uid="{E3E45A75-ECEE-4178-BBA5-95C8929E4307}">
      <text>
        <r>
          <rPr>
            <sz val="10"/>
            <color indexed="81"/>
            <rFont val="Arial"/>
            <family val="2"/>
          </rPr>
          <t>1 - 135,000_x000D_
2 - 135,000_x000D_
3 - 135,000_x000D_
4 - 135,000_x000D_
5 - 135,000_x000D_
6 - 135,000</t>
        </r>
      </text>
    </comment>
    <comment ref="L10" authorId="0" shapeId="0" xr:uid="{72E94CC4-456E-4C6D-9CEF-C000F59CEF6B}">
      <text>
        <r>
          <rPr>
            <sz val="10"/>
            <color indexed="81"/>
            <rFont val="Arial"/>
            <family val="2"/>
          </rPr>
          <t>1 - 0_x000D_
2 - 0_x000D_
3 - 68,025_x000D_
4 - 0_x000D_
5 - 0_x000D_
6 - 70,781</t>
        </r>
      </text>
    </comment>
    <comment ref="M10" authorId="0" shapeId="0" xr:uid="{D8907957-4F4D-49CB-9137-0C63C5B38145}">
      <text>
        <r>
          <rPr>
            <sz val="10"/>
            <color indexed="81"/>
            <rFont val="Arial"/>
            <family val="2"/>
          </rPr>
          <t>1 - 68,025_x000D_
2 - 68,025_x000D_
3 - 68,025_x000D_
4 - 70,781_x000D_
5 - 70,781_x000D_
6 - 70,781</t>
        </r>
      </text>
    </comment>
    <comment ref="F11" authorId="0" shapeId="0" xr:uid="{766F1B4C-0EF7-4175-889B-7BC09B359808}">
      <text>
        <r>
          <rPr>
            <sz val="10"/>
            <color indexed="81"/>
            <rFont val="Arial"/>
            <family val="2"/>
          </rPr>
          <t>1 - 0_x000D_
2 - 0_x000D_
3 - 49,250_x000D_
4 - 0_x000D_
5 - 0_x000D_
6 - 49,250</t>
        </r>
      </text>
    </comment>
    <comment ref="I11" authorId="0" shapeId="0" xr:uid="{BB01D021-C9B5-4CDE-8A3C-F98E78F39A5A}">
      <text>
        <r>
          <rPr>
            <sz val="10"/>
            <color indexed="81"/>
            <rFont val="Arial"/>
            <family val="2"/>
          </rPr>
          <t>1 - 49,250_x000D_
2 - 49,250_x000D_
3 - 49,250_x000D_
4 - 75,150_x000D_
5 - 75,150_x000D_
6 - 49,250</t>
        </r>
      </text>
    </comment>
    <comment ref="L11" authorId="0" shapeId="0" xr:uid="{F28AABF7-BCDD-483C-90E7-78FD6F04EBEF}">
      <text>
        <r>
          <rPr>
            <sz val="10"/>
            <color indexed="81"/>
            <rFont val="Arial"/>
            <family val="2"/>
          </rPr>
          <t>1 - 0_x000D_
2 - 0_x000D_
3 - 34,188_x000D_
4 - 0_x000D_
5 - 0_x000D_
6 - 32,860</t>
        </r>
      </text>
    </comment>
    <comment ref="M11" authorId="0" shapeId="0" xr:uid="{5F21FA53-2151-414E-80DC-80932F268F07}">
      <text>
        <r>
          <rPr>
            <sz val="10"/>
            <color indexed="81"/>
            <rFont val="Arial"/>
            <family val="2"/>
          </rPr>
          <t>1 - 35,466_x000D_
2 - 35,105_x000D_
3 - 34,188_x000D_
4 - 58,760_x000D_
5 - 58,760_x000D_
6 - 32,860</t>
        </r>
      </text>
    </comment>
    <comment ref="E12" authorId="0" shapeId="0" xr:uid="{981F883C-C54E-45BA-A81D-AE63087932E6}">
      <text>
        <r>
          <rPr>
            <sz val="10"/>
            <color indexed="81"/>
            <rFont val="Arial"/>
            <family val="2"/>
          </rPr>
          <t>Original - _x000D_
160,000_x000D_
Change Order - _x000D_
70,000</t>
        </r>
      </text>
    </comment>
    <comment ref="F12" authorId="0" shapeId="0" xr:uid="{EB1AED28-95A2-4A3A-9888-61319F0FB776}">
      <text>
        <r>
          <rPr>
            <sz val="10"/>
            <color indexed="81"/>
            <rFont val="Arial"/>
            <family val="2"/>
          </rPr>
          <t>1 - 0_x000D_
2 - 0_x000D_
3 - 160,000_x000D_
4 - 0_x000D_
5 - 0_x000D_
6 - 160,000</t>
        </r>
      </text>
    </comment>
    <comment ref="I12" authorId="0" shapeId="0" xr:uid="{5771E53A-B6AD-4930-9E9E-91D9A983A0FD}">
      <text>
        <r>
          <rPr>
            <sz val="10"/>
            <color indexed="81"/>
            <rFont val="Arial"/>
            <family val="2"/>
          </rPr>
          <t>1 - 230,000_x000D_
2 - 230,000_x000D_
3 - 160,000_x000D_
4 - 160,000_x000D_
5 - 160,000_x000D_
6 - 160,000</t>
        </r>
      </text>
    </comment>
    <comment ref="L12" authorId="0" shapeId="0" xr:uid="{FE496E62-9CB3-4360-AC73-0A4D2EB92B2D}">
      <text>
        <r>
          <rPr>
            <sz val="10"/>
            <color indexed="81"/>
            <rFont val="Arial"/>
            <family val="2"/>
          </rPr>
          <t>1 - 0_x000D_
2 - 0_x000D_
3 - 130,544_x000D_
4 - 0_x000D_
5 - 0_x000D_
6 - 130,544</t>
        </r>
      </text>
    </comment>
    <comment ref="M12" authorId="0" shapeId="0" xr:uid="{6D02D693-D71C-41C1-BD37-41C64CA36F2E}">
      <text>
        <r>
          <rPr>
            <sz val="10"/>
            <color indexed="81"/>
            <rFont val="Arial"/>
            <family val="2"/>
          </rPr>
          <t>1 - 200,544_x000D_
2 - 200,544_x000D_
3 - 130,544_x000D_
4 - 130,544_x000D_
5 - 130,544_x000D_
6 - 130,544</t>
        </r>
      </text>
    </comment>
    <comment ref="E13" authorId="0" shapeId="0" xr:uid="{7496C7B3-1867-4401-B58D-48E0ABA9786A}">
      <text>
        <r>
          <rPr>
            <sz val="10"/>
            <color indexed="81"/>
            <rFont val="Arial"/>
            <family val="2"/>
          </rPr>
          <t>Original - _x000D_
59,500_x000D_
Change Order - _x000D_
13,722</t>
        </r>
      </text>
    </comment>
    <comment ref="F13" authorId="0" shapeId="0" xr:uid="{86FBC6EF-2B14-4610-890E-C3ED3AC7D7C0}">
      <text>
        <r>
          <rPr>
            <sz val="10"/>
            <color indexed="81"/>
            <rFont val="Arial"/>
            <family val="2"/>
          </rPr>
          <t>1 - 0_x000D_
2 - 0_x000D_
3 - 73,222_x000D_
4 - 0_x000D_
5 - 0_x000D_
6 - 73,222</t>
        </r>
      </text>
    </comment>
    <comment ref="I13" authorId="0" shapeId="0" xr:uid="{03C23464-B9AE-4D8B-B9DD-1907584E396C}">
      <text>
        <r>
          <rPr>
            <sz val="10"/>
            <color indexed="81"/>
            <rFont val="Arial"/>
            <family val="2"/>
          </rPr>
          <t>1 - 102,868_x000D_
2 - 127,868_x000D_
3 - 73,222_x000D_
4 - 73,222_x000D_
5 - 73,222_x000D_
6 - 73,222</t>
        </r>
      </text>
    </comment>
    <comment ref="L13" authorId="0" shapeId="0" xr:uid="{14C31962-70B2-4069-A890-E70380288E36}">
      <text>
        <r>
          <rPr>
            <sz val="10"/>
            <color indexed="81"/>
            <rFont val="Arial"/>
            <family val="2"/>
          </rPr>
          <t>1 - 0_x000D_
2 - 0_x000D_
3 - 54,275_x000D_
4 - 0_x000D_
5 - 0_x000D_
6 - 54,275</t>
        </r>
      </text>
    </comment>
    <comment ref="M13" authorId="0" shapeId="0" xr:uid="{ADA93ECF-7FD2-4697-9439-5274DE5EEC3F}">
      <text>
        <r>
          <rPr>
            <sz val="10"/>
            <color indexed="81"/>
            <rFont val="Arial"/>
            <family val="2"/>
          </rPr>
          <t>1 - 93,527_x000D_
2 - 108,921_x000D_
3 - 54,275_x000D_
4 - 54,275_x000D_
5 - 54,275_x000D_
6 - 54,275</t>
        </r>
      </text>
    </comment>
    <comment ref="E14" authorId="0" shapeId="0" xr:uid="{ED20FE7B-2B7D-45AC-A887-86B633D0B2F5}">
      <text>
        <r>
          <rPr>
            <sz val="10"/>
            <color indexed="81"/>
            <rFont val="Arial"/>
            <family val="2"/>
          </rPr>
          <t>Original - _x000D_
145,000_x000D_
Change Order - _x000D_
8,913</t>
        </r>
      </text>
    </comment>
    <comment ref="F14" authorId="0" shapeId="0" xr:uid="{3BA07CFE-E4E6-4C1E-9059-D8E8E846FBE2}">
      <text>
        <r>
          <rPr>
            <sz val="10"/>
            <color indexed="81"/>
            <rFont val="Arial"/>
            <family val="2"/>
          </rPr>
          <t>1 - 0_x000D_
2 - 0_x000D_
3 - 145,000_x000D_
4 - 0_x000D_
5 - 0_x000D_
6 - 145,000</t>
        </r>
      </text>
    </comment>
    <comment ref="I14" authorId="0" shapeId="0" xr:uid="{3E1EEEAB-8BDE-4450-9B2B-A9B6DE1F3BF6}">
      <text>
        <r>
          <rPr>
            <sz val="10"/>
            <color indexed="81"/>
            <rFont val="Arial"/>
            <family val="2"/>
          </rPr>
          <t>1 - 153,913_x000D_
2 - 153,913_x000D_
3 - 145,000_x000D_
4 - 145,000_x000D_
5 - 145,000_x000D_
6 - 145,000</t>
        </r>
      </text>
    </comment>
    <comment ref="L14" authorId="0" shapeId="0" xr:uid="{4B8BCC03-A1B1-468C-B254-D58A2D07AAEA}">
      <text>
        <r>
          <rPr>
            <sz val="10"/>
            <color indexed="81"/>
            <rFont val="Arial"/>
            <family val="2"/>
          </rPr>
          <t>1 - 0_x000D_
2 - 0_x000D_
3 - 52,159_x000D_
4 - 0_x000D_
5 - 0_x000D_
6 - 52,159</t>
        </r>
      </text>
    </comment>
    <comment ref="M14" authorId="0" shapeId="0" xr:uid="{008C9C2C-5387-4D7A-B9FD-8D5063ED3917}">
      <text>
        <r>
          <rPr>
            <sz val="10"/>
            <color indexed="81"/>
            <rFont val="Arial"/>
            <family val="2"/>
          </rPr>
          <t>1 - 61,072_x000D_
2 - 61,072_x000D_
3 - 52,159_x000D_
4 - 52,159_x000D_
5 - 52,159_x000D_
6 - 52,159</t>
        </r>
      </text>
    </comment>
    <comment ref="F15" authorId="0" shapeId="0" xr:uid="{C8095F57-C5FA-4E48-AC50-2EAC66519786}">
      <text>
        <r>
          <rPr>
            <sz val="10"/>
            <color indexed="81"/>
            <rFont val="Arial"/>
            <family val="2"/>
          </rPr>
          <t>1 - 0_x000D_
2 - 0_x000D_
3 - 85,000_x000D_
4 - 0_x000D_
5 - 0_x000D_
6 - 85,000</t>
        </r>
      </text>
    </comment>
    <comment ref="I15" authorId="0" shapeId="0" xr:uid="{FA3BF505-E018-4C86-94F0-F6917E021A89}">
      <text>
        <r>
          <rPr>
            <sz val="10"/>
            <color indexed="81"/>
            <rFont val="Arial"/>
            <family val="2"/>
          </rPr>
          <t>1 - 85,000_x000D_
2 - 85,000_x000D_
3 - 85,000_x000D_
4 - 85,000_x000D_
5 - 85,000_x000D_
6 - 85,000</t>
        </r>
      </text>
    </comment>
    <comment ref="L15" authorId="0" shapeId="0" xr:uid="{EB0B8AB7-8820-47B4-B88E-50215744A9BB}">
      <text>
        <r>
          <rPr>
            <sz val="10"/>
            <color indexed="81"/>
            <rFont val="Arial"/>
            <family val="2"/>
          </rPr>
          <t>1 - 0_x000D_
2 - 0_x000D_
3 - 77,828_x000D_
4 - 0_x000D_
5 - 0_x000D_
6 - 76,078</t>
        </r>
      </text>
    </comment>
    <comment ref="M15" authorId="0" shapeId="0" xr:uid="{407E549B-78AB-45F6-9FDB-7F9A70BAC35B}">
      <text>
        <r>
          <rPr>
            <sz val="10"/>
            <color indexed="81"/>
            <rFont val="Arial"/>
            <family val="2"/>
          </rPr>
          <t>1 - 77,828_x000D_
2 - 77,828_x000D_
3 - 77,828_x000D_
4 - 76,078_x000D_
5 - 76,078_x000D_
6 - 76,078</t>
        </r>
      </text>
    </comment>
    <comment ref="F16" authorId="0" shapeId="0" xr:uid="{435FC128-FA2E-46C0-9AAA-B77F33DE7A83}">
      <text>
        <r>
          <rPr>
            <sz val="10"/>
            <color indexed="81"/>
            <rFont val="Arial"/>
            <family val="2"/>
          </rPr>
          <t>1 - 0_x000D_
2 - 0_x000D_
3 - 276,000_x000D_
4 - 0_x000D_
5 - 0_x000D_
6 - 276,000</t>
        </r>
      </text>
    </comment>
    <comment ref="I16" authorId="0" shapeId="0" xr:uid="{7A91C25B-25A9-4978-A549-21A5691771F6}">
      <text>
        <r>
          <rPr>
            <sz val="10"/>
            <color indexed="81"/>
            <rFont val="Arial"/>
            <family val="2"/>
          </rPr>
          <t>1 - 276,000_x000D_
2 - 276,000_x000D_
3 - 276,000_x000D_
4 - 276,000_x000D_
5 - 276,000_x000D_
6 - 276,000</t>
        </r>
      </text>
    </comment>
    <comment ref="L16" authorId="0" shapeId="0" xr:uid="{E69C170B-74AF-4964-A655-30866CC78066}">
      <text>
        <r>
          <rPr>
            <sz val="10"/>
            <color indexed="81"/>
            <rFont val="Arial"/>
            <family val="2"/>
          </rPr>
          <t>1 - 0_x000D_
2 - 0_x000D_
3 - 212,166_x000D_
4 - 0_x000D_
5 - 0_x000D_
6 - 208,781</t>
        </r>
      </text>
    </comment>
    <comment ref="M16" authorId="0" shapeId="0" xr:uid="{839D3C3B-0287-46BB-BC8A-EB0F1EAAF4AA}">
      <text>
        <r>
          <rPr>
            <sz val="10"/>
            <color indexed="81"/>
            <rFont val="Arial"/>
            <family val="2"/>
          </rPr>
          <t>1 - 212,166_x000D_
2 - 212,166_x000D_
3 - 212,166_x000D_
4 - 208,781_x000D_
5 - 208,781_x000D_
6 - 208,781</t>
        </r>
      </text>
    </comment>
    <comment ref="E17" authorId="0" shapeId="0" xr:uid="{A620E25C-C3FB-434B-AE78-E13057630F3F}">
      <text>
        <r>
          <rPr>
            <sz val="10"/>
            <color indexed="81"/>
            <rFont val="Arial"/>
            <family val="2"/>
          </rPr>
          <t>Original - _x000D_
30,000_x000D_
Change Order - _x000D_
30,000</t>
        </r>
      </text>
    </comment>
    <comment ref="F17" authorId="0" shapeId="0" xr:uid="{0D383678-1584-4C79-8F02-A488DC885001}">
      <text>
        <r>
          <rPr>
            <sz val="10"/>
            <color indexed="81"/>
            <rFont val="Arial"/>
            <family val="2"/>
          </rPr>
          <t>1 - 0_x000D_
2 - 0_x000D_
3 - 22,876_x000D_
4 - 0_x000D_
5 - 0_x000D_
6 - 15,789</t>
        </r>
      </text>
    </comment>
    <comment ref="I17" authorId="0" shapeId="0" xr:uid="{11EAEAF7-002A-4B21-8C17-290587D4AAF8}">
      <text>
        <r>
          <rPr>
            <sz val="10"/>
            <color indexed="81"/>
            <rFont val="Arial"/>
            <family val="2"/>
          </rPr>
          <t>1 - 52,876_x000D_
2 - 52,876_x000D_
3 - 22,876_x000D_
4 - 22,876_x000D_
5 - 15,789_x000D_
6 - 15,789</t>
        </r>
      </text>
    </comment>
    <comment ref="L17" authorId="0" shapeId="0" xr:uid="{582988C5-BC19-4122-8453-2D34A523FF82}">
      <text>
        <r>
          <rPr>
            <sz val="10"/>
            <color indexed="81"/>
            <rFont val="Arial"/>
            <family val="2"/>
          </rPr>
          <t>1 - 0_x000D_
2 - 0_x000D_
3 - 14,795_x000D_
4 - 0_x000D_
5 - 0_x000D_
6 - 5,542</t>
        </r>
      </text>
    </comment>
    <comment ref="M17" authorId="0" shapeId="0" xr:uid="{6E479184-66E1-4B3C-90CD-431F762D5479}">
      <text>
        <r>
          <rPr>
            <sz val="10"/>
            <color indexed="81"/>
            <rFont val="Arial"/>
            <family val="2"/>
          </rPr>
          <t>1 - 37,451_x000D_
2 - 37,451_x000D_
3 - 14,795_x000D_
4 - 10,840_x000D_
5 - 9,441_x000D_
6 - 5,542</t>
        </r>
      </text>
    </comment>
    <comment ref="F18" authorId="0" shapeId="0" xr:uid="{06B55D89-7E52-4FC7-A852-C4FFA066A09A}">
      <text>
        <r>
          <rPr>
            <sz val="10"/>
            <color indexed="81"/>
            <rFont val="Arial"/>
            <family val="2"/>
          </rPr>
          <t>1 - 0_x000D_
2 - 0_x000D_
3 - 95,000_x000D_
4 - 0_x000D_
5 - 0_x000D_
6 - 95,000</t>
        </r>
      </text>
    </comment>
    <comment ref="I18" authorId="0" shapeId="0" xr:uid="{00121928-D186-4BE4-BBB9-275290C761C8}">
      <text>
        <r>
          <rPr>
            <sz val="10"/>
            <color indexed="81"/>
            <rFont val="Arial"/>
            <family val="2"/>
          </rPr>
          <t>1 - 95,000_x000D_
2 - 95,000_x000D_
3 - 95,000_x000D_
4 - 95,000_x000D_
5 - 95,000_x000D_
6 - 95,000</t>
        </r>
      </text>
    </comment>
    <comment ref="L18" authorId="0" shapeId="0" xr:uid="{01971B15-6CEC-4B81-8D5A-D61ACE5D375A}">
      <text>
        <r>
          <rPr>
            <sz val="10"/>
            <color indexed="81"/>
            <rFont val="Arial"/>
            <family val="2"/>
          </rPr>
          <t>1 - 0_x000D_
2 - 0_x000D_
3 - 90,115_x000D_
4 - 0_x000D_
5 - 0_x000D_
6 - 88,907</t>
        </r>
      </text>
    </comment>
    <comment ref="M18" authorId="0" shapeId="0" xr:uid="{F21511C8-A215-4920-9B8C-64EA817AA8DA}">
      <text>
        <r>
          <rPr>
            <sz val="10"/>
            <color indexed="81"/>
            <rFont val="Arial"/>
            <family val="2"/>
          </rPr>
          <t>1 - 115,454_x000D_
2 - 90,115_x000D_
3 - 90,115_x000D_
4 - 88,907_x000D_
5 - 88,907_x000D_
6 - 88,907</t>
        </r>
      </text>
    </comment>
    <comment ref="F19" authorId="0" shapeId="0" xr:uid="{F2362B2F-F6CC-4865-93C6-3ED360A4A59E}">
      <text>
        <r>
          <rPr>
            <sz val="10"/>
            <color indexed="81"/>
            <rFont val="Arial"/>
            <family val="2"/>
          </rPr>
          <t>1 - 0_x000D_
2 - 0_x000D_
3 - 375,000_x000D_
4 - 0_x000D_
5 - 0_x000D_
6 - 375,000</t>
        </r>
      </text>
    </comment>
    <comment ref="I19" authorId="0" shapeId="0" xr:uid="{2BE10E5C-B08D-47EA-AA33-6164607449B4}">
      <text>
        <r>
          <rPr>
            <sz val="10"/>
            <color indexed="81"/>
            <rFont val="Arial"/>
            <family val="2"/>
          </rPr>
          <t>1 - 375,000_x000D_
2 - 375,000_x000D_
3 - 375,000_x000D_
4 - 375,000_x000D_
5 - 375,000_x000D_
6 - 375,000</t>
        </r>
      </text>
    </comment>
    <comment ref="L19" authorId="0" shapeId="0" xr:uid="{361A15DF-90DE-43C4-BB19-EAEC8A8FC001}">
      <text>
        <r>
          <rPr>
            <sz val="10"/>
            <color indexed="81"/>
            <rFont val="Arial"/>
            <family val="2"/>
          </rPr>
          <t>1 - 0_x000D_
2 - 0_x000D_
3 - 341,174_x000D_
4 - 0_x000D_
5 - 0_x000D_
6 - 324,159</t>
        </r>
      </text>
    </comment>
    <comment ref="M19" authorId="0" shapeId="0" xr:uid="{AF1A2652-C957-4F98-97FF-84E206F72F5D}">
      <text>
        <r>
          <rPr>
            <sz val="10"/>
            <color indexed="81"/>
            <rFont val="Arial"/>
            <family val="2"/>
          </rPr>
          <t>1 - 341,174_x000D_
2 - 341,174_x000D_
3 - 341,174_x000D_
4 - 324,159_x000D_
5 - 324,159_x000D_
6 - 324,159</t>
        </r>
      </text>
    </comment>
    <comment ref="E20" authorId="0" shapeId="0" xr:uid="{D8731BCF-39AF-4279-822F-4D7B45FB7361}">
      <text>
        <r>
          <rPr>
            <sz val="10"/>
            <color indexed="81"/>
            <rFont val="Arial"/>
            <family val="2"/>
          </rPr>
          <t>Original - _x000D_
217,870_x000D_
Change Order - _x000D_
59,695</t>
        </r>
      </text>
    </comment>
    <comment ref="F20" authorId="0" shapeId="0" xr:uid="{35CAAFF6-32FB-435C-A9B3-CD79820785B0}">
      <text>
        <r>
          <rPr>
            <sz val="10"/>
            <color indexed="81"/>
            <rFont val="Arial"/>
            <family val="2"/>
          </rPr>
          <t>1 - 0_x000D_
2 - 0_x000D_
3 - 277,565_x000D_
4 - 0_x000D_
5 - 0_x000D_
6 - 277,565</t>
        </r>
      </text>
    </comment>
    <comment ref="I20" authorId="0" shapeId="0" xr:uid="{EABBD6D0-CB4A-4487-BF98-A63A6D558123}">
      <text>
        <r>
          <rPr>
            <sz val="10"/>
            <color indexed="81"/>
            <rFont val="Arial"/>
            <family val="2"/>
          </rPr>
          <t>1 - 277,565_x000D_
2 - 277,565_x000D_
3 - 277,565_x000D_
4 - 277,565_x000D_
5 - 277,565_x000D_
6 - 277,565</t>
        </r>
      </text>
    </comment>
    <comment ref="L20" authorId="0" shapeId="0" xr:uid="{4C5377E3-8C90-4276-86B5-F05BB6FD1582}">
      <text>
        <r>
          <rPr>
            <sz val="10"/>
            <color indexed="81"/>
            <rFont val="Arial"/>
            <family val="2"/>
          </rPr>
          <t>1 - 0_x000D_
2 - 0_x000D_
3 - 218,288_x000D_
4 - 0_x000D_
5 - 0_x000D_
6 - 197,695</t>
        </r>
      </text>
    </comment>
    <comment ref="M20" authorId="0" shapeId="0" xr:uid="{4C08ED23-CB8D-496B-95C4-63F34A205DBC}">
      <text>
        <r>
          <rPr>
            <sz val="10"/>
            <color indexed="81"/>
            <rFont val="Arial"/>
            <family val="2"/>
          </rPr>
          <t>1 - 218,288_x000D_
2 - 218,288_x000D_
3 - 218,288_x000D_
4 - 197,695_x000D_
5 - 197,695_x000D_
6 - 197,695</t>
        </r>
      </text>
    </comment>
    <comment ref="E21" authorId="0" shapeId="0" xr:uid="{5A46488F-A3C1-45BE-9E98-840C8F5E1A27}">
      <text>
        <r>
          <rPr>
            <sz val="10"/>
            <color indexed="81"/>
            <rFont val="Arial"/>
            <family val="2"/>
          </rPr>
          <t>Original - _x000D_
325,000_x000D_
Change Order - _x000D_
11,610</t>
        </r>
      </text>
    </comment>
    <comment ref="F21" authorId="0" shapeId="0" xr:uid="{9C14D7DE-DA47-493E-A1DD-1476516DECAF}">
      <text>
        <r>
          <rPr>
            <sz val="10"/>
            <color indexed="81"/>
            <rFont val="Arial"/>
            <family val="2"/>
          </rPr>
          <t>1 - 0_x000D_
2 - 0_x000D_
3 - 325,000_x000D_
4 - 0_x000D_
5 - 0_x000D_
6 - 325,000</t>
        </r>
      </text>
    </comment>
    <comment ref="I21" authorId="0" shapeId="0" xr:uid="{69C47B64-80A6-4A7E-BE6F-031C097A7E18}">
      <text>
        <r>
          <rPr>
            <sz val="10"/>
            <color indexed="81"/>
            <rFont val="Arial"/>
            <family val="2"/>
          </rPr>
          <t>1 - 336,610_x000D_
2 - 336,610_x000D_
3 - 325,000_x000D_
4 - 325,000_x000D_
5 - 325,000_x000D_
6 - 325,000</t>
        </r>
      </text>
    </comment>
    <comment ref="L21" authorId="0" shapeId="0" xr:uid="{50A970F1-1ABA-4C1C-A3CC-860BC975966B}">
      <text>
        <r>
          <rPr>
            <sz val="10"/>
            <color indexed="81"/>
            <rFont val="Arial"/>
            <family val="2"/>
          </rPr>
          <t>1 - 0_x000D_
2 - 0_x000D_
3 - 308,573_x000D_
4 - 0_x000D_
5 - 0_x000D_
6 - 285,000</t>
        </r>
      </text>
    </comment>
    <comment ref="M21" authorId="0" shapeId="0" xr:uid="{570E2E81-C6A3-40AD-AC6F-FC59D6021653}">
      <text>
        <r>
          <rPr>
            <sz val="10"/>
            <color indexed="81"/>
            <rFont val="Arial"/>
            <family val="2"/>
          </rPr>
          <t>1 - 320,183_x000D_
2 - 320,183_x000D_
3 - 308,573_x000D_
4 - 285,000_x000D_
5 - 285,000_x000D_
6 - 285,000</t>
        </r>
      </text>
    </comment>
    <comment ref="E22" authorId="0" shapeId="0" xr:uid="{616C02DF-D531-4C6A-A2DF-41D746F84697}">
      <text>
        <r>
          <rPr>
            <sz val="10"/>
            <color indexed="81"/>
            <rFont val="Arial"/>
            <family val="2"/>
          </rPr>
          <t>Original - _x000D_
66,600_x000D_
Change Order - _x000D_
10,520</t>
        </r>
      </text>
    </comment>
    <comment ref="F22" authorId="0" shapeId="0" xr:uid="{ADF08AAA-655B-48A6-83A9-334E0D762EDF}">
      <text>
        <r>
          <rPr>
            <sz val="10"/>
            <color indexed="81"/>
            <rFont val="Arial"/>
            <family val="2"/>
          </rPr>
          <t>1 - 0_x000D_
2 - 0_x000D_
3 - 77,120_x000D_
4 - 0_x000D_
5 - 0_x000D_
6 - 66,000</t>
        </r>
      </text>
    </comment>
    <comment ref="I22" authorId="0" shapeId="0" xr:uid="{FBD293EC-36FC-408E-9D46-FE93B5478B21}">
      <text>
        <r>
          <rPr>
            <sz val="10"/>
            <color indexed="81"/>
            <rFont val="Arial"/>
            <family val="2"/>
          </rPr>
          <t>1 - 77,120_x000D_
2 - 77,120_x000D_
3 - 77,120_x000D_
4 - 77,120_x000D_
5 - 77,120_x000D_
6 - 66,000</t>
        </r>
      </text>
    </comment>
    <comment ref="L22" authorId="0" shapeId="0" xr:uid="{809E711C-DE12-4173-82EB-6BB4127A58A7}">
      <text>
        <r>
          <rPr>
            <sz val="10"/>
            <color indexed="81"/>
            <rFont val="Arial"/>
            <family val="2"/>
          </rPr>
          <t>1 - 0_x000D_
2 - 0_x000D_
3 - 77,526_x000D_
4 - 0_x000D_
5 - 0_x000D_
6 - 54,674</t>
        </r>
      </text>
    </comment>
    <comment ref="M22" authorId="0" shapeId="0" xr:uid="{FBD095EA-D8A7-4CDB-847E-B8867ECDEF8B}">
      <text>
        <r>
          <rPr>
            <sz val="10"/>
            <color indexed="81"/>
            <rFont val="Arial"/>
            <family val="2"/>
          </rPr>
          <t>1 - 79,310_x000D_
2 - 78,347_x000D_
3 - 77,526_x000D_
4 - 72,080_x000D_
5 - 65,794_x000D_
6 - 54,674</t>
        </r>
      </text>
    </comment>
    <comment ref="E23" authorId="0" shapeId="0" xr:uid="{A25B28B6-2F23-47F9-8F9D-5370FA6AB9A3}">
      <text>
        <r>
          <rPr>
            <sz val="10"/>
            <color indexed="81"/>
            <rFont val="Arial"/>
            <family val="2"/>
          </rPr>
          <t>Original - _x000D_
2,377,335_x000D_
Change Order - _x000D_
17,423</t>
        </r>
      </text>
    </comment>
    <comment ref="F23" authorId="0" shapeId="0" xr:uid="{196DBE5E-D31A-4B8F-9B4A-63CB1CBE0603}">
      <text>
        <r>
          <rPr>
            <sz val="10"/>
            <color indexed="81"/>
            <rFont val="Arial"/>
            <family val="2"/>
          </rPr>
          <t>1 - 0_x000D_
2 - 0_x000D_
3 - 2,377,335_x000D_
4 - 0_x000D_
5 - 0_x000D_
6 - 2,395,000</t>
        </r>
      </text>
    </comment>
    <comment ref="I23" authorId="0" shapeId="0" xr:uid="{DE78FEDD-AB4A-44DC-A589-A2C62E6DDA1C}">
      <text>
        <r>
          <rPr>
            <sz val="10"/>
            <color indexed="81"/>
            <rFont val="Arial"/>
            <family val="2"/>
          </rPr>
          <t>1 - 2,394,758_x000D_
2 - 2,394,758_x000D_
3 - 2,377,335_x000D_
4 - 2,377,335_x000D_
5 - 2,377,335_x000D_
6 - 2,395,000</t>
        </r>
      </text>
    </comment>
    <comment ref="L23" authorId="0" shapeId="0" xr:uid="{D99C1991-118F-4493-9F56-CF3878E34FB4}">
      <text>
        <r>
          <rPr>
            <sz val="10"/>
            <color indexed="81"/>
            <rFont val="Arial"/>
            <family val="2"/>
          </rPr>
          <t>1 - 0_x000D_
2 - 0_x000D_
3 - 2,126,804_x000D_
4 - 0_x000D_
5 - 0_x000D_
6 - 2,144,469</t>
        </r>
      </text>
    </comment>
    <comment ref="M23" authorId="0" shapeId="0" xr:uid="{45764950-AC0F-4226-B620-AF5177B3301D}">
      <text>
        <r>
          <rPr>
            <sz val="10"/>
            <color indexed="81"/>
            <rFont val="Arial"/>
            <family val="2"/>
          </rPr>
          <t>1 - 2,144,227_x000D_
2 - 2,144,227_x000D_
3 - 2,126,804_x000D_
4 - 2,126,804_x000D_
5 - 2,126,804_x000D_
6 - 2,144,469</t>
        </r>
      </text>
    </comment>
    <comment ref="F24" authorId="0" shapeId="0" xr:uid="{00171956-136D-4634-9934-2F0745B196E5}">
      <text>
        <r>
          <rPr>
            <sz val="10"/>
            <color indexed="81"/>
            <rFont val="Arial"/>
            <family val="2"/>
          </rPr>
          <t>1 - 0_x000D_
2 - 0_x000D_
3 - 200,000_x000D_
4 - 0_x000D_
5 - 0_x000D_
6 - 200,000</t>
        </r>
      </text>
    </comment>
    <comment ref="I24" authorId="0" shapeId="0" xr:uid="{56F50540-4A68-44A0-8757-2DFA51EA496B}">
      <text>
        <r>
          <rPr>
            <sz val="10"/>
            <color indexed="81"/>
            <rFont val="Arial"/>
            <family val="2"/>
          </rPr>
          <t>1 - 200,000_x000D_
2 - 200,000_x000D_
3 - 200,000_x000D_
4 - 200,000_x000D_
5 - 200,000_x000D_
6 - 200,000</t>
        </r>
      </text>
    </comment>
    <comment ref="L24" authorId="0" shapeId="0" xr:uid="{04604D3F-74C6-4249-91C1-4F43C4F00589}">
      <text>
        <r>
          <rPr>
            <sz val="10"/>
            <color indexed="81"/>
            <rFont val="Arial"/>
            <family val="2"/>
          </rPr>
          <t>1 - 0_x000D_
2 - 0_x000D_
3 - 140,000_x000D_
4 - 0_x000D_
5 - 0_x000D_
6 - 86,075</t>
        </r>
      </text>
    </comment>
    <comment ref="M24" authorId="0" shapeId="0" xr:uid="{B7578037-88A0-4D8A-AB72-FA3C674DF6BA}">
      <text>
        <r>
          <rPr>
            <sz val="10"/>
            <color indexed="81"/>
            <rFont val="Arial"/>
            <family val="2"/>
          </rPr>
          <t>1 - 160,090_x000D_
2 - 160,090_x000D_
3 - 140,000_x000D_
4 - 95,000_x000D_
5 - 86,075_x000D_
6 - 86,075</t>
        </r>
      </text>
    </comment>
    <comment ref="E25" authorId="0" shapeId="0" xr:uid="{E2EA2B27-2DE0-4510-A3B7-2E98C135458B}">
      <text>
        <r>
          <rPr>
            <sz val="10"/>
            <color indexed="81"/>
            <rFont val="Arial"/>
            <family val="2"/>
          </rPr>
          <t>Original - _x000D_
_x000D_
Change Order - _x000D_
234,225</t>
        </r>
      </text>
    </comment>
    <comment ref="F25" authorId="0" shapeId="0" xr:uid="{9548D5A8-5127-43E7-9962-408B08A09499}">
      <text>
        <r>
          <rPr>
            <sz val="10"/>
            <color indexed="81"/>
            <rFont val="Arial"/>
            <family val="2"/>
          </rPr>
          <t>1 - 0_x000D_
2 - 0_x000D_
3 - 308,725_x000D_
4 - 0_x000D_
5 - 0_x000D_
6 - 308,725</t>
        </r>
      </text>
    </comment>
    <comment ref="I25" authorId="0" shapeId="0" xr:uid="{B23CC486-A35A-4C74-A7D6-02EE5DC55A36}">
      <text>
        <r>
          <rPr>
            <sz val="10"/>
            <color indexed="81"/>
            <rFont val="Arial"/>
            <family val="2"/>
          </rPr>
          <t>1 - 308,725_x000D_
2 - 308,725_x000D_
3 - 308,725_x000D_
4 - 308,725_x000D_
5 - 308,725_x000D_
6 - 308,725</t>
        </r>
      </text>
    </comment>
    <comment ref="L25" authorId="0" shapeId="0" xr:uid="{8F759994-9E43-44AD-BC8A-5B3E88109413}">
      <text>
        <r>
          <rPr>
            <sz val="10"/>
            <color indexed="81"/>
            <rFont val="Arial"/>
            <family val="2"/>
          </rPr>
          <t>1 - 0_x000D_
2 - 0_x000D_
3 - 253,873_x000D_
4 - 0_x000D_
5 - 0_x000D_
6 - 249,407</t>
        </r>
      </text>
    </comment>
    <comment ref="M25" authorId="0" shapeId="0" xr:uid="{74C51AB9-B31D-4CFC-8FCF-EFE40EEA567C}">
      <text>
        <r>
          <rPr>
            <sz val="10"/>
            <color indexed="81"/>
            <rFont val="Arial"/>
            <family val="2"/>
          </rPr>
          <t>1 - 253,873_x000D_
2 - 253,873_x000D_
3 - 253,873_x000D_
4 - 249,407_x000D_
5 - 249,407_x000D_
6 - 249,407</t>
        </r>
      </text>
    </comment>
    <comment ref="E26" authorId="0" shapeId="0" xr:uid="{F56EFE94-DB00-41D7-B76D-7A6986138FC6}">
      <text>
        <r>
          <rPr>
            <sz val="10"/>
            <color indexed="81"/>
            <rFont val="Arial"/>
            <family val="2"/>
          </rPr>
          <t>Original - _x000D_
3,780,000_x000D_
Change Order - _x000D_
12,559</t>
        </r>
      </text>
    </comment>
    <comment ref="F26" authorId="0" shapeId="0" xr:uid="{B41C655E-B233-49CC-A515-CF859B1B9DFE}">
      <text>
        <r>
          <rPr>
            <sz val="10"/>
            <color indexed="81"/>
            <rFont val="Arial"/>
            <family val="2"/>
          </rPr>
          <t>1 - 0_x000D_
2 - 0_x000D_
3 - 3,780,000_x000D_
4 - 0_x000D_
5 - 0_x000D_
6 - 3,780,000</t>
        </r>
      </text>
    </comment>
    <comment ref="I26" authorId="0" shapeId="0" xr:uid="{0985989E-0E12-4859-ADDB-87EAB3BF928F}">
      <text>
        <r>
          <rPr>
            <sz val="10"/>
            <color indexed="81"/>
            <rFont val="Arial"/>
            <family val="2"/>
          </rPr>
          <t>1 - 3,792,559_x000D_
2 - 3,792,559_x000D_
3 - 3,780,000_x000D_
4 - 3,780,000_x000D_
5 - 3,780,000_x000D_
6 - 3,780,000</t>
        </r>
      </text>
    </comment>
    <comment ref="L26" authorId="0" shapeId="0" xr:uid="{6534B139-41F7-4FEC-8CD2-97EB5F0127CE}">
      <text>
        <r>
          <rPr>
            <sz val="10"/>
            <color indexed="81"/>
            <rFont val="Arial"/>
            <family val="2"/>
          </rPr>
          <t>1 - 0_x000D_
2 - 0_x000D_
3 - 3,341,376_x000D_
4 - 0_x000D_
5 - 0_x000D_
6 - 3,341,376</t>
        </r>
      </text>
    </comment>
    <comment ref="M26" authorId="0" shapeId="0" xr:uid="{7FE2CAEA-A786-4E13-AA16-979C3AE2B79E}">
      <text>
        <r>
          <rPr>
            <sz val="10"/>
            <color indexed="81"/>
            <rFont val="Arial"/>
            <family val="2"/>
          </rPr>
          <t>1 - 3,353,935_x000D_
2 - 3,353,935_x000D_
3 - 3,341,376_x000D_
4 - 3,341,376_x000D_
5 - 3,341,376_x000D_
6 - 3,341,376</t>
        </r>
      </text>
    </comment>
    <comment ref="E27" authorId="0" shapeId="0" xr:uid="{F73CAB72-BDB7-405C-BE1C-B1B3913101AE}">
      <text>
        <r>
          <rPr>
            <sz val="10"/>
            <color indexed="81"/>
            <rFont val="Arial"/>
            <family val="2"/>
          </rPr>
          <t>Original - _x000D_
135,000_x000D_
Change Order - _x000D_
-14,109</t>
        </r>
      </text>
    </comment>
    <comment ref="F27" authorId="0" shapeId="0" xr:uid="{D826FD52-A86B-4CE3-A1C2-FD6AB7C72D34}">
      <text>
        <r>
          <rPr>
            <sz val="10"/>
            <color indexed="81"/>
            <rFont val="Arial"/>
            <family val="2"/>
          </rPr>
          <t>1 - 0_x000D_
2 - 0_x000D_
3 - 120,891_x000D_
4 - 0_x000D_
5 - 0_x000D_
6 - 120,891</t>
        </r>
      </text>
    </comment>
    <comment ref="I27" authorId="0" shapeId="0" xr:uid="{F0A2E411-E523-43F1-9FA0-D8EDC7A19C10}">
      <text>
        <r>
          <rPr>
            <sz val="10"/>
            <color indexed="81"/>
            <rFont val="Arial"/>
            <family val="2"/>
          </rPr>
          <t>1 - 120,891_x000D_
2 - 120,891_x000D_
3 - 120,891_x000D_
4 - 120,891_x000D_
5 - 120,891_x000D_
6 - 120,891</t>
        </r>
      </text>
    </comment>
    <comment ref="L27" authorId="0" shapeId="0" xr:uid="{4002DC91-534C-4420-A6DC-94B4296857DE}">
      <text>
        <r>
          <rPr>
            <sz val="10"/>
            <color indexed="81"/>
            <rFont val="Arial"/>
            <family val="2"/>
          </rPr>
          <t>1 - 0_x000D_
2 - 0_x000D_
3 - 95,477_x000D_
4 - 0_x000D_
5 - 0_x000D_
6 - 98,200</t>
        </r>
      </text>
    </comment>
    <comment ref="M27" authorId="0" shapeId="0" xr:uid="{1EFBA4E8-2D23-4341-9C19-B8CEDFD826D7}">
      <text>
        <r>
          <rPr>
            <sz val="10"/>
            <color indexed="81"/>
            <rFont val="Arial"/>
            <family val="2"/>
          </rPr>
          <t>1 - 93,977_x000D_
2 - 93,977_x000D_
3 - 95,477_x000D_
4 - 98,200_x000D_
5 - 98,200_x000D_
6 - 98,200</t>
        </r>
      </text>
    </comment>
    <comment ref="E28" authorId="0" shapeId="0" xr:uid="{712AC9D9-AC09-4ECA-9104-03B1361E9916}">
      <text>
        <r>
          <rPr>
            <sz val="10"/>
            <color indexed="81"/>
            <rFont val="Arial"/>
            <family val="2"/>
          </rPr>
          <t>Original - _x000D_
380,000_x000D_
Change Order - _x000D_
19,389</t>
        </r>
      </text>
    </comment>
    <comment ref="F28" authorId="0" shapeId="0" xr:uid="{95D9AA80-0CB1-4C0C-ACD6-DA4707C8F8B9}">
      <text>
        <r>
          <rPr>
            <sz val="10"/>
            <color indexed="81"/>
            <rFont val="Arial"/>
            <family val="2"/>
          </rPr>
          <t>1 - 0_x000D_
2 - 0_x000D_
3 - 380,000_x000D_
4 - 0_x000D_
5 - 0_x000D_
6 - 380,000</t>
        </r>
      </text>
    </comment>
    <comment ref="I28" authorId="0" shapeId="0" xr:uid="{B246F32E-28DE-4257-856B-F3C7BE7C5B68}">
      <text>
        <r>
          <rPr>
            <sz val="10"/>
            <color indexed="81"/>
            <rFont val="Arial"/>
            <family val="2"/>
          </rPr>
          <t>1 - 399,389_x000D_
2 - 395,209_x000D_
3 - 380,000_x000D_
4 - 380,000_x000D_
5 - 380,000_x000D_
6 - 380,000</t>
        </r>
      </text>
    </comment>
    <comment ref="L28" authorId="0" shapeId="0" xr:uid="{AAE5B08E-840A-46CB-8368-A5039A54C718}">
      <text>
        <r>
          <rPr>
            <sz val="10"/>
            <color indexed="81"/>
            <rFont val="Arial"/>
            <family val="2"/>
          </rPr>
          <t>1 - 0_x000D_
2 - 0_x000D_
3 - 309,373_x000D_
4 - 0_x000D_
5 - 0_x000D_
6 - 308,910</t>
        </r>
      </text>
    </comment>
    <comment ref="M28" authorId="0" shapeId="0" xr:uid="{3E3747C3-6301-40CB-98F6-3BE1B0C356A4}">
      <text>
        <r>
          <rPr>
            <sz val="10"/>
            <color indexed="81"/>
            <rFont val="Arial"/>
            <family val="2"/>
          </rPr>
          <t>1 - 330,553_x000D_
2 - 328,582_x000D_
3 - 309,373_x000D_
4 - 308,910_x000D_
5 - 308,910_x000D_
6 - 308,910</t>
        </r>
      </text>
    </comment>
    <comment ref="E29" authorId="0" shapeId="0" xr:uid="{3338D46F-A9A1-4FDE-A19E-AE641AF213A0}">
      <text>
        <r>
          <rPr>
            <sz val="10"/>
            <color indexed="81"/>
            <rFont val="Arial"/>
            <family val="2"/>
          </rPr>
          <t>Original - _x000D_
400,000_x000D_
Change Order - _x000D_
4,663</t>
        </r>
      </text>
    </comment>
    <comment ref="F29" authorId="0" shapeId="0" xr:uid="{D0F76EEB-6FC9-44E3-AF49-F27E1EFF60C5}">
      <text>
        <r>
          <rPr>
            <sz val="10"/>
            <color indexed="81"/>
            <rFont val="Arial"/>
            <family val="2"/>
          </rPr>
          <t>1 - 0_x000D_
2 - 0_x000D_
3 - 400,000_x000D_
4 - 0_x000D_
5 - 0_x000D_
6 - 400,000</t>
        </r>
      </text>
    </comment>
    <comment ref="I29" authorId="0" shapeId="0" xr:uid="{837C299D-7AF4-48C5-AB85-22249E8719BB}">
      <text>
        <r>
          <rPr>
            <sz val="10"/>
            <color indexed="81"/>
            <rFont val="Arial"/>
            <family val="2"/>
          </rPr>
          <t>1 - 404,663_x000D_
2 - 404,663_x000D_
3 - 400,000_x000D_
4 - 400,000_x000D_
5 - 400,000_x000D_
6 - 400,000</t>
        </r>
      </text>
    </comment>
    <comment ref="L29" authorId="0" shapeId="0" xr:uid="{F9427BFD-06A2-47AF-A36A-24D134DD8EC5}">
      <text>
        <r>
          <rPr>
            <sz val="10"/>
            <color indexed="81"/>
            <rFont val="Arial"/>
            <family val="2"/>
          </rPr>
          <t>1 - 0_x000D_
2 - 0_x000D_
3 - 315,257_x000D_
4 - 0_x000D_
5 - 0_x000D_
6 - 310,028</t>
        </r>
      </text>
    </comment>
    <comment ref="M29" authorId="0" shapeId="0" xr:uid="{00B87EF5-1329-47B7-809C-93425BB2EABE}">
      <text>
        <r>
          <rPr>
            <sz val="10"/>
            <color indexed="81"/>
            <rFont val="Arial"/>
            <family val="2"/>
          </rPr>
          <t>1 - 323,412_x000D_
2 - 324,797_x000D_
3 - 315,257_x000D_
4 - 310,028_x000D_
5 - 310,028_x000D_
6 - 310,028</t>
        </r>
      </text>
    </comment>
    <comment ref="F30" authorId="0" shapeId="0" xr:uid="{EA5B8FD2-6F16-4E6A-8CD2-EE56FFE15C9F}">
      <text>
        <r>
          <rPr>
            <sz val="10"/>
            <color indexed="81"/>
            <rFont val="Arial"/>
            <family val="2"/>
          </rPr>
          <t>1 - 0_x000D_
2 - 0_x000D_
3 - 108,000_x000D_
4 - 0_x000D_
5 - 0_x000D_
6 - 108,000</t>
        </r>
      </text>
    </comment>
    <comment ref="I30" authorId="0" shapeId="0" xr:uid="{EDFA65E7-1DEE-42B6-A76A-46AABA6CA89B}">
      <text>
        <r>
          <rPr>
            <sz val="10"/>
            <color indexed="81"/>
            <rFont val="Arial"/>
            <family val="2"/>
          </rPr>
          <t>1 - 108,000_x000D_
2 - 108,000_x000D_
3 - 108,000_x000D_
4 - 108,000_x000D_
5 - 108,000_x000D_
6 - 108,000</t>
        </r>
      </text>
    </comment>
    <comment ref="L30" authorId="0" shapeId="0" xr:uid="{BAA2F067-A659-4E38-818C-43097FEB1588}">
      <text>
        <r>
          <rPr>
            <sz val="10"/>
            <color indexed="81"/>
            <rFont val="Arial"/>
            <family val="2"/>
          </rPr>
          <t>1 - 0_x000D_
2 - 0_x000D_
3 - 95,468_x000D_
4 - 0_x000D_
5 - 0_x000D_
6 - 93,240</t>
        </r>
      </text>
    </comment>
    <comment ref="M30" authorId="0" shapeId="0" xr:uid="{614D199E-CC49-4515-8385-12DAC5EABA2D}">
      <text>
        <r>
          <rPr>
            <sz val="10"/>
            <color indexed="81"/>
            <rFont val="Arial"/>
            <family val="2"/>
          </rPr>
          <t>1 - 92,944_x000D_
2 - 93,968_x000D_
3 - 95,468_x000D_
4 - 93,240_x000D_
5 - 93,240_x000D_
6 - 93,240</t>
        </r>
      </text>
    </comment>
    <comment ref="F31" authorId="0" shapeId="0" xr:uid="{B1574BFE-2C6A-4C27-B019-FC42A417F3C6}">
      <text>
        <r>
          <rPr>
            <sz val="10"/>
            <color indexed="81"/>
            <rFont val="Arial"/>
            <family val="2"/>
          </rPr>
          <t>1 - 0_x000D_
2 - 0_x000D_
3 - 595,000_x000D_
4 - 0_x000D_
5 - 0_x000D_
6 - 595,000</t>
        </r>
      </text>
    </comment>
    <comment ref="I31" authorId="0" shapeId="0" xr:uid="{AEA58C17-31DC-49EB-B10B-495F429A5C17}">
      <text>
        <r>
          <rPr>
            <sz val="10"/>
            <color indexed="81"/>
            <rFont val="Arial"/>
            <family val="2"/>
          </rPr>
          <t>1 - 595,000_x000D_
2 - 595,000_x000D_
3 - 595,000_x000D_
4 - 595,000_x000D_
5 - 595,000_x000D_
6 - 595,000</t>
        </r>
      </text>
    </comment>
    <comment ref="L31" authorId="0" shapeId="0" xr:uid="{C975B19F-F8BD-43B0-9DF1-1A7C2B7224C6}">
      <text>
        <r>
          <rPr>
            <sz val="10"/>
            <color indexed="81"/>
            <rFont val="Arial"/>
            <family val="2"/>
          </rPr>
          <t>1 - 0_x000D_
2 - 0_x000D_
3 - 457,763_x000D_
4 - 0_x000D_
5 - 0_x000D_
6 - 456,653</t>
        </r>
      </text>
    </comment>
    <comment ref="M31" authorId="0" shapeId="0" xr:uid="{76365105-4552-4FCB-87E8-1A50B3C475D9}">
      <text>
        <r>
          <rPr>
            <sz val="10"/>
            <color indexed="81"/>
            <rFont val="Arial"/>
            <family val="2"/>
          </rPr>
          <t>1 - 457,763_x000D_
2 - 457,763_x000D_
3 - 457,763_x000D_
4 - 456,653_x000D_
5 - 456,653_x000D_
6 - 456,653</t>
        </r>
      </text>
    </comment>
    <comment ref="F32" authorId="0" shapeId="0" xr:uid="{0AD606FA-32EA-4FE0-8E3A-7A7122CB6A84}">
      <text>
        <r>
          <rPr>
            <sz val="10"/>
            <color indexed="81"/>
            <rFont val="Arial"/>
            <family val="2"/>
          </rPr>
          <t>1 - 0_x000D_
2 - 0_x000D_
3 - 478,000_x000D_
4 - 0_x000D_
5 - 0_x000D_
6 - 478,000</t>
        </r>
      </text>
    </comment>
    <comment ref="I32" authorId="0" shapeId="0" xr:uid="{EBDB363A-41D6-4ABE-9D99-FCE264D142C7}">
      <text>
        <r>
          <rPr>
            <sz val="10"/>
            <color indexed="81"/>
            <rFont val="Arial"/>
            <family val="2"/>
          </rPr>
          <t>1 - 478,000_x000D_
2 - 478,000_x000D_
3 - 478,000_x000D_
4 - 478,000_x000D_
5 - 478,000_x000D_
6 - 478,000</t>
        </r>
      </text>
    </comment>
    <comment ref="L32" authorId="0" shapeId="0" xr:uid="{0F58125C-E633-4650-B8D5-F06FCEEC05C7}">
      <text>
        <r>
          <rPr>
            <sz val="10"/>
            <color indexed="81"/>
            <rFont val="Arial"/>
            <family val="2"/>
          </rPr>
          <t>1 - 0_x000D_
2 - 0_x000D_
3 - 411,520_x000D_
4 - 0_x000D_
5 - 0_x000D_
6 - 408,349</t>
        </r>
      </text>
    </comment>
    <comment ref="M32" authorId="0" shapeId="0" xr:uid="{EEA99C07-E2ED-40BC-A827-D2A0FD2E7A0C}">
      <text>
        <r>
          <rPr>
            <sz val="10"/>
            <color indexed="81"/>
            <rFont val="Arial"/>
            <family val="2"/>
          </rPr>
          <t>1 - 415,636_x000D_
2 - 416,472_x000D_
3 - 411,520_x000D_
4 - 408,349_x000D_
5 - 408,349_x000D_
6 - 408,349</t>
        </r>
      </text>
    </comment>
    <comment ref="E33" authorId="0" shapeId="0" xr:uid="{878BC1DB-65F7-4CD6-8B21-7E5BF8094518}">
      <text>
        <r>
          <rPr>
            <sz val="10"/>
            <color indexed="81"/>
            <rFont val="Arial"/>
            <family val="2"/>
          </rPr>
          <t>Original - _x000D_
119,450_x000D_
Change Order - _x000D_
2,760</t>
        </r>
      </text>
    </comment>
    <comment ref="F33" authorId="0" shapeId="0" xr:uid="{26C2509C-308E-4BD6-BCBC-C55F86D8F1FC}">
      <text>
        <r>
          <rPr>
            <sz val="10"/>
            <color indexed="81"/>
            <rFont val="Arial"/>
            <family val="2"/>
          </rPr>
          <t>1 - 0_x000D_
2 - 0_x000D_
3 - 122,210_x000D_
4 - 0_x000D_
5 - 0_x000D_
6 - 122,210</t>
        </r>
      </text>
    </comment>
    <comment ref="I33" authorId="0" shapeId="0" xr:uid="{DA957397-FBE1-4595-AB50-2C4C99CBA207}">
      <text>
        <r>
          <rPr>
            <sz val="10"/>
            <color indexed="81"/>
            <rFont val="Arial"/>
            <family val="2"/>
          </rPr>
          <t>1 - 122,210_x000D_
2 - 122,210_x000D_
3 - 122,210_x000D_
4 - 122,210_x000D_
5 - 122,210_x000D_
6 - 122,210</t>
        </r>
      </text>
    </comment>
    <comment ref="L33" authorId="0" shapeId="0" xr:uid="{E95FC847-11F3-4A61-82B8-1FD8A41E1AA9}">
      <text>
        <r>
          <rPr>
            <sz val="10"/>
            <color indexed="81"/>
            <rFont val="Arial"/>
            <family val="2"/>
          </rPr>
          <t>1 - 0_x000D_
2 - 0_x000D_
3 - 102,413_x000D_
4 - 0_x000D_
5 - 0_x000D_
6 - 99,706</t>
        </r>
      </text>
    </comment>
    <comment ref="M33" authorId="0" shapeId="0" xr:uid="{3B323AAA-4C07-4BB4-8A58-85BB4D79E429}">
      <text>
        <r>
          <rPr>
            <sz val="10"/>
            <color indexed="81"/>
            <rFont val="Arial"/>
            <family val="2"/>
          </rPr>
          <t>1 - 113,886_x000D_
2 - 103,557_x000D_
3 - 102,413_x000D_
4 - 99,706_x000D_
5 - 99,706_x000D_
6 - 99,706</t>
        </r>
      </text>
    </comment>
    <comment ref="F34" authorId="0" shapeId="0" xr:uid="{773201EC-0E0B-4EA1-8F94-83BD3A6603D6}">
      <text>
        <r>
          <rPr>
            <sz val="10"/>
            <color indexed="81"/>
            <rFont val="Arial"/>
            <family val="2"/>
          </rPr>
          <t>1 - 0_x000D_
2 - 0_x000D_
3 - 950,000_x000D_
4 - 0_x000D_
5 - 0_x000D_
6 - 950,000</t>
        </r>
      </text>
    </comment>
    <comment ref="I34" authorId="0" shapeId="0" xr:uid="{D580DBA0-AAF9-4F59-8F01-CFBC6FA5B4A7}">
      <text>
        <r>
          <rPr>
            <sz val="10"/>
            <color indexed="81"/>
            <rFont val="Arial"/>
            <family val="2"/>
          </rPr>
          <t>1 - 950,000_x000D_
2 - 950,000_x000D_
3 - 950,000_x000D_
4 - 950,000_x000D_
5 - 950,000_x000D_
6 - 950,000</t>
        </r>
      </text>
    </comment>
    <comment ref="L34" authorId="0" shapeId="0" xr:uid="{5382AB1E-3E08-4267-B0CA-D1F84EADF8D8}">
      <text>
        <r>
          <rPr>
            <sz val="10"/>
            <color indexed="81"/>
            <rFont val="Arial"/>
            <family val="2"/>
          </rPr>
          <t>1 - 0_x000D_
2 - 0_x000D_
3 - 773,000_x000D_
4 - 0_x000D_
5 - 0_x000D_
6 - 773,000</t>
        </r>
      </text>
    </comment>
    <comment ref="M34" authorId="0" shapeId="0" xr:uid="{90023203-94F6-4E83-9350-6787C6FED42F}">
      <text>
        <r>
          <rPr>
            <sz val="10"/>
            <color indexed="81"/>
            <rFont val="Arial"/>
            <family val="2"/>
          </rPr>
          <t>1 - 773,000_x000D_
2 - 773,000_x000D_
3 - 773,000_x000D_
4 - 773,000_x000D_
5 - 773,000_x000D_
6 - 773,000</t>
        </r>
      </text>
    </comment>
    <comment ref="F35" authorId="0" shapeId="0" xr:uid="{1DCAE2A8-E7E5-4BF7-81A6-46845007F6C7}">
      <text>
        <r>
          <rPr>
            <sz val="10"/>
            <color indexed="81"/>
            <rFont val="Arial"/>
            <family val="2"/>
          </rPr>
          <t>1 - 0_x000D_
2 - 0_x000D_
3 - 19,627_x000D_
4 - 0_x000D_
5 - 0_x000D_
6 - 13,795</t>
        </r>
      </text>
    </comment>
    <comment ref="I35" authorId="0" shapeId="0" xr:uid="{FA05B79F-8588-4D9A-B1A9-F0A5D09A6FB3}">
      <text>
        <r>
          <rPr>
            <sz val="10"/>
            <color indexed="81"/>
            <rFont val="Arial"/>
            <family val="2"/>
          </rPr>
          <t>1 - 146,650_x000D_
2 - 146,650_x000D_
3 - 19,627_x000D_
4 - 143,395_x000D_
5 - 143,395_x000D_
6 - 13,795</t>
        </r>
      </text>
    </comment>
    <comment ref="L35" authorId="0" shapeId="0" xr:uid="{EB56F03B-21AA-402C-855A-F3F72C7B87FC}">
      <text>
        <r>
          <rPr>
            <sz val="10"/>
            <color indexed="81"/>
            <rFont val="Arial"/>
            <family val="2"/>
          </rPr>
          <t>1 - 0_x000D_
2 - 0_x000D_
3 - 12,949_x000D_
4 - 0_x000D_
5 - 0_x000D_
6 - 7,117</t>
        </r>
      </text>
    </comment>
    <comment ref="M35" authorId="0" shapeId="0" xr:uid="{7EF79A0A-1F73-48A6-9EE7-D0CB6F89087F}">
      <text>
        <r>
          <rPr>
            <sz val="10"/>
            <color indexed="81"/>
            <rFont val="Arial"/>
            <family val="2"/>
          </rPr>
          <t>1 - 103,077_x000D_
2 - 103,077_x000D_
3 - 12,949_x000D_
4 - 100,807_x000D_
5 - 100,807_x000D_
6 - 7,117</t>
        </r>
      </text>
    </comment>
    <comment ref="F36" authorId="0" shapeId="0" xr:uid="{94414A01-755C-4216-9E9B-CE18039D313D}">
      <text>
        <r>
          <rPr>
            <sz val="10"/>
            <color indexed="81"/>
            <rFont val="Arial"/>
            <family val="2"/>
          </rPr>
          <t>1 - 0_x000D_
2 - 0_x000D_
3 - 179,690_x000D_
4 - 0_x000D_
5 - 0_x000D_
6 - 179,690</t>
        </r>
      </text>
    </comment>
    <comment ref="I36" authorId="0" shapeId="0" xr:uid="{43519B7E-1D17-40BC-BFBF-F59DDD6D1954}">
      <text>
        <r>
          <rPr>
            <sz val="10"/>
            <color indexed="81"/>
            <rFont val="Arial"/>
            <family val="2"/>
          </rPr>
          <t>1 - 179,690_x000D_
2 - 179,690_x000D_
3 - 179,690_x000D_
4 - 179,690_x000D_
5 - 179,690_x000D_
6 - 179,690</t>
        </r>
      </text>
    </comment>
    <comment ref="L36" authorId="0" shapeId="0" xr:uid="{DD35347B-59C8-4732-8213-648A15A5221F}">
      <text>
        <r>
          <rPr>
            <sz val="10"/>
            <color indexed="81"/>
            <rFont val="Arial"/>
            <family val="2"/>
          </rPr>
          <t>1 - 0_x000D_
2 - 0_x000D_
3 - 167,611_x000D_
4 - 0_x000D_
5 - 0_x000D_
6 - 166,944</t>
        </r>
      </text>
    </comment>
    <comment ref="M36" authorId="0" shapeId="0" xr:uid="{A7645195-28BE-4DF9-B35A-A1E4766A96FF}">
      <text>
        <r>
          <rPr>
            <sz val="10"/>
            <color indexed="81"/>
            <rFont val="Arial"/>
            <family val="2"/>
          </rPr>
          <t>1 - 167,611_x000D_
2 - 167,611_x000D_
3 - 167,611_x000D_
4 - 166,944_x000D_
5 - 166,944_x000D_
6 - 166,944</t>
        </r>
      </text>
    </comment>
    <comment ref="F37" authorId="0" shapeId="0" xr:uid="{7B6CA96E-6667-4B3D-9950-262240F2A9C9}">
      <text>
        <r>
          <rPr>
            <sz val="10"/>
            <color indexed="81"/>
            <rFont val="Arial"/>
            <family val="2"/>
          </rPr>
          <t>1 - 0_x000D_
2 - 0_x000D_
3 - 717,010_x000D_
4 - 0_x000D_
5 - 0_x000D_
6 - 717,010</t>
        </r>
      </text>
    </comment>
    <comment ref="I37" authorId="0" shapeId="0" xr:uid="{1054EE23-B36C-450C-AF81-48EE5D54080D}">
      <text>
        <r>
          <rPr>
            <sz val="10"/>
            <color indexed="81"/>
            <rFont val="Arial"/>
            <family val="2"/>
          </rPr>
          <t>1 - 717,010_x000D_
2 - 717,010_x000D_
3 - 717,010_x000D_
4 - 717,010_x000D_
5 - 717,010_x000D_
6 - 717,010</t>
        </r>
      </text>
    </comment>
    <comment ref="L37" authorId="0" shapeId="0" xr:uid="{CFA248C1-BA89-4641-A877-478F2E9678EB}">
      <text>
        <r>
          <rPr>
            <sz val="10"/>
            <color indexed="81"/>
            <rFont val="Arial"/>
            <family val="2"/>
          </rPr>
          <t>1 - 0_x000D_
2 - 0_x000D_
3 - 652,967_x000D_
4 - 0_x000D_
5 - 0_x000D_
6 - 652,967</t>
        </r>
      </text>
    </comment>
    <comment ref="M37" authorId="0" shapeId="0" xr:uid="{F0C4291F-6501-47D0-BB3C-4994953FCAA7}">
      <text>
        <r>
          <rPr>
            <sz val="10"/>
            <color indexed="81"/>
            <rFont val="Arial"/>
            <family val="2"/>
          </rPr>
          <t>1 - 657,808_x000D_
2 - 658,177_x000D_
3 - 652,967_x000D_
4 - 652,967_x000D_
5 - 652,967_x000D_
6 - 652,967</t>
        </r>
      </text>
    </comment>
    <comment ref="F38" authorId="0" shapeId="0" xr:uid="{8795937E-8BDF-4FAD-BA55-50494B75DB61}">
      <text>
        <r>
          <rPr>
            <sz val="10"/>
            <color indexed="81"/>
            <rFont val="Arial"/>
            <family val="2"/>
          </rPr>
          <t>1 - 0_x000D_
2 - 0_x000D_
3 - 80,000_x000D_
4 - 0_x000D_
5 - 0_x000D_
6 - 80,000</t>
        </r>
      </text>
    </comment>
    <comment ref="I38" authorId="0" shapeId="0" xr:uid="{7832170A-56A2-460F-85D9-948D34606A3E}">
      <text>
        <r>
          <rPr>
            <sz val="10"/>
            <color indexed="81"/>
            <rFont val="Arial"/>
            <family val="2"/>
          </rPr>
          <t>1 - 80,000_x000D_
2 - 80,000_x000D_
3 - 80,000_x000D_
4 - 80,000_x000D_
5 - 80,000_x000D_
6 - 80,000</t>
        </r>
      </text>
    </comment>
    <comment ref="L38" authorId="0" shapeId="0" xr:uid="{0E52CBE3-D58D-41F1-8842-424374495A10}">
      <text>
        <r>
          <rPr>
            <sz val="10"/>
            <color indexed="81"/>
            <rFont val="Arial"/>
            <family val="2"/>
          </rPr>
          <t>1 - 0_x000D_
2 - 0_x000D_
3 - 66,810_x000D_
4 - 0_x000D_
5 - 0_x000D_
6 - 66,334</t>
        </r>
      </text>
    </comment>
    <comment ref="M38" authorId="0" shapeId="0" xr:uid="{65A623C5-DAA4-41A4-9416-30989E1D6901}">
      <text>
        <r>
          <rPr>
            <sz val="10"/>
            <color indexed="81"/>
            <rFont val="Arial"/>
            <family val="2"/>
          </rPr>
          <t>1 - 66,670_x000D_
2 - 67,051_x000D_
3 - 66,810_x000D_
4 - 66,334_x000D_
5 - 66,334_x000D_
6 - 66,334</t>
        </r>
      </text>
    </comment>
    <comment ref="F39" authorId="0" shapeId="0" xr:uid="{38B9DCB7-D4A1-4CB0-B288-4E10D643882F}">
      <text>
        <r>
          <rPr>
            <sz val="10"/>
            <color indexed="81"/>
            <rFont val="Arial"/>
            <family val="2"/>
          </rPr>
          <t>1 - 0_x000D_
2 - 0_x000D_
3 - 376,000_x000D_
4 - 0_x000D_
5 - 0_x000D_
6 - 376,000</t>
        </r>
      </text>
    </comment>
    <comment ref="I39" authorId="0" shapeId="0" xr:uid="{8D87FF5A-8949-4BAA-BA92-2D0F3BD9AB45}">
      <text>
        <r>
          <rPr>
            <sz val="10"/>
            <color indexed="81"/>
            <rFont val="Arial"/>
            <family val="2"/>
          </rPr>
          <t>1 - 376,000_x000D_
2 - 376,000_x000D_
3 - 376,000_x000D_
4 - 376,000_x000D_
5 - 376,000_x000D_
6 - 376,000</t>
        </r>
      </text>
    </comment>
    <comment ref="L39" authorId="0" shapeId="0" xr:uid="{E0A96F9C-7FF6-4B81-9744-093578E8D9F5}">
      <text>
        <r>
          <rPr>
            <sz val="10"/>
            <color indexed="81"/>
            <rFont val="Arial"/>
            <family val="2"/>
          </rPr>
          <t>1 - 0_x000D_
2 - 0_x000D_
3 - 296,403_x000D_
4 - 0_x000D_
5 - 0_x000D_
6 - 295,345</t>
        </r>
      </text>
    </comment>
    <comment ref="M39" authorId="0" shapeId="0" xr:uid="{7E853075-74DC-488E-BA37-1E64A02FC5CB}">
      <text>
        <r>
          <rPr>
            <sz val="10"/>
            <color indexed="81"/>
            <rFont val="Arial"/>
            <family val="2"/>
          </rPr>
          <t>1 - 296,556_x000D_
2 - 297,677_x000D_
3 - 296,403_x000D_
4 - 295,345_x000D_
5 - 295,345_x000D_
6 - 295,345</t>
        </r>
      </text>
    </comment>
    <comment ref="F40" authorId="0" shapeId="0" xr:uid="{42BAC2FB-09E4-4488-BB5A-BB92523AE73F}">
      <text>
        <r>
          <rPr>
            <sz val="10"/>
            <color indexed="81"/>
            <rFont val="Arial"/>
            <family val="2"/>
          </rPr>
          <t>1 - 0_x000D_
2 - 0_x000D_
3 - 49,369_x000D_
4 - 0_x000D_
5 - 0_x000D_
6 - 49,369</t>
        </r>
      </text>
    </comment>
    <comment ref="I40" authorId="0" shapeId="0" xr:uid="{957292E4-7FBB-442B-8C20-E8818676FC78}">
      <text>
        <r>
          <rPr>
            <sz val="10"/>
            <color indexed="81"/>
            <rFont val="Arial"/>
            <family val="2"/>
          </rPr>
          <t>1 - 49,369_x000D_
2 - 49,369_x000D_
3 - 49,369_x000D_
4 - 49,369_x000D_
5 - 49,369_x000D_
6 - 49,369</t>
        </r>
      </text>
    </comment>
    <comment ref="L40" authorId="0" shapeId="0" xr:uid="{867FB6F9-5E5F-4F1F-91B9-15FB62D34AC4}">
      <text>
        <r>
          <rPr>
            <sz val="10"/>
            <color indexed="81"/>
            <rFont val="Arial"/>
            <family val="2"/>
          </rPr>
          <t>1 - 0_x000D_
2 - 0_x000D_
3 - 43,026_x000D_
4 - 0_x000D_
5 - 0_x000D_
6 - 42,956</t>
        </r>
      </text>
    </comment>
    <comment ref="M40" authorId="0" shapeId="0" xr:uid="{E36BC3EF-0550-435B-A2E7-93F7F497FAC5}">
      <text>
        <r>
          <rPr>
            <sz val="10"/>
            <color indexed="81"/>
            <rFont val="Arial"/>
            <family val="2"/>
          </rPr>
          <t>1 - 43,026_x000D_
2 - 43,026_x000D_
3 - 43,026_x000D_
4 - 42,956_x000D_
5 - 42,956_x000D_
6 - 42,956</t>
        </r>
      </text>
    </comment>
    <comment ref="F41" authorId="0" shapeId="0" xr:uid="{C60F0230-F494-48C6-A78F-5FCA2F09FAD0}">
      <text>
        <r>
          <rPr>
            <sz val="10"/>
            <color indexed="81"/>
            <rFont val="Arial"/>
            <family val="2"/>
          </rPr>
          <t>1 - 0_x000D_
2 - 0_x000D_
3 - 127,235_x000D_
4 - 0_x000D_
5 - 0_x000D_
6 - 127,235</t>
        </r>
      </text>
    </comment>
    <comment ref="I41" authorId="0" shapeId="0" xr:uid="{48BC606D-03E6-424E-9B2F-B87C952814A2}">
      <text>
        <r>
          <rPr>
            <sz val="10"/>
            <color indexed="81"/>
            <rFont val="Arial"/>
            <family val="2"/>
          </rPr>
          <t>1 - 127,235_x000D_
2 - 127,235_x000D_
3 - 127,235_x000D_
4 - 127,235_x000D_
5 - 127,235_x000D_
6 - 127,235</t>
        </r>
      </text>
    </comment>
    <comment ref="L41" authorId="0" shapeId="0" xr:uid="{2CEC7BE6-FF30-4601-A9C4-ECDD4FA725EA}">
      <text>
        <r>
          <rPr>
            <sz val="10"/>
            <color indexed="81"/>
            <rFont val="Arial"/>
            <family val="2"/>
          </rPr>
          <t>1 - 0_x000D_
2 - 0_x000D_
3 - 96,282_x000D_
4 - 0_x000D_
5 - 0_x000D_
6 - 95,411</t>
        </r>
      </text>
    </comment>
    <comment ref="M41" authorId="0" shapeId="0" xr:uid="{1092BD63-92D4-4CA3-999C-FC0F645F77E9}">
      <text>
        <r>
          <rPr>
            <sz val="10"/>
            <color indexed="81"/>
            <rFont val="Arial"/>
            <family val="2"/>
          </rPr>
          <t>1 - 95,151_x000D_
2 - 96,803_x000D_
3 - 96,282_x000D_
4 - 95,411_x000D_
5 - 95,411_x000D_
6 - 95,411</t>
        </r>
      </text>
    </comment>
    <comment ref="F46" authorId="0" shapeId="0" xr:uid="{08E94447-629B-442F-80F3-6AB2944C3B51}">
      <text>
        <r>
          <rPr>
            <sz val="10"/>
            <color indexed="81"/>
            <rFont val="Arial"/>
            <family val="2"/>
          </rPr>
          <t>1 - 0_x000D_
2 - 0_x000D_
3 - 185,000_x000D_
4 - 0_x000D_
5 - 0_x000D_
6 - 185,000</t>
        </r>
      </text>
    </comment>
    <comment ref="I46" authorId="0" shapeId="0" xr:uid="{84C79E56-0764-4D89-AE06-AC3E54FC2B62}">
      <text>
        <r>
          <rPr>
            <sz val="10"/>
            <color indexed="81"/>
            <rFont val="Arial"/>
            <family val="2"/>
          </rPr>
          <t>1 - 185,000_x000D_
2 - 185,000_x000D_
3 - 185,000_x000D_
4 - 185,000_x000D_
5 - 185,000_x000D_
6 - 185,000</t>
        </r>
      </text>
    </comment>
    <comment ref="L46" authorId="0" shapeId="0" xr:uid="{CF96D604-8B08-4E0A-87BF-9B7E82C99521}">
      <text>
        <r>
          <rPr>
            <sz val="10"/>
            <color indexed="81"/>
            <rFont val="Arial"/>
            <family val="2"/>
          </rPr>
          <t>1 - 0_x000D_
2 - 0_x000D_
3 - 114,486_x000D_
4 - 0_x000D_
5 - 0_x000D_
6 - 114,486</t>
        </r>
      </text>
    </comment>
    <comment ref="M46" authorId="0" shapeId="0" xr:uid="{E4C05FE1-F7A0-4557-88B0-440012E14B92}">
      <text>
        <r>
          <rPr>
            <sz val="10"/>
            <color indexed="81"/>
            <rFont val="Arial"/>
            <family val="2"/>
          </rPr>
          <t>1 - 114,486_x000D_
2 - 114,486_x000D_
3 - 114,486_x000D_
4 - 114,486_x000D_
5 - 114,486_x000D_
6 - 114,486</t>
        </r>
      </text>
    </comment>
    <comment ref="E47" authorId="0" shapeId="0" xr:uid="{8B57C8A3-C66D-45A0-8F51-81061967FCF6}">
      <text>
        <r>
          <rPr>
            <sz val="10"/>
            <color indexed="81"/>
            <rFont val="Arial"/>
            <family val="2"/>
          </rPr>
          <t>Original - _x000D_
292,000_x000D_
Change Order - _x000D_
40,901</t>
        </r>
      </text>
    </comment>
    <comment ref="F47" authorId="0" shapeId="0" xr:uid="{867A50F9-AEF2-43CB-A8EF-BA00D54B1327}">
      <text>
        <r>
          <rPr>
            <sz val="10"/>
            <color indexed="81"/>
            <rFont val="Arial"/>
            <family val="2"/>
          </rPr>
          <t>1 - 0_x000D_
2 - 0_x000D_
3 - 311,191_x000D_
4 - 0_x000D_
5 - 0_x000D_
6 - 311,191</t>
        </r>
      </text>
    </comment>
    <comment ref="I47" authorId="0" shapeId="0" xr:uid="{DE002A2F-3DFB-4209-9B14-F518FC9863F0}">
      <text>
        <r>
          <rPr>
            <sz val="10"/>
            <color indexed="81"/>
            <rFont val="Arial"/>
            <family val="2"/>
          </rPr>
          <t>1 - 322,651_x000D_
2 - 322,651_x000D_
3 - 311,191_x000D_
4 - 311,191_x000D_
5 - 311,191_x000D_
6 - 311,191</t>
        </r>
      </text>
    </comment>
    <comment ref="L47" authorId="0" shapeId="0" xr:uid="{E308BE9B-2379-4F5D-9730-7CBFA66D38FB}">
      <text>
        <r>
          <rPr>
            <sz val="10"/>
            <color indexed="81"/>
            <rFont val="Arial"/>
            <family val="2"/>
          </rPr>
          <t>1 - 0_x000D_
2 - 0_x000D_
3 - 227,317_x000D_
4 - 0_x000D_
5 - 0_x000D_
6 - 224,344</t>
        </r>
      </text>
    </comment>
    <comment ref="M47" authorId="0" shapeId="0" xr:uid="{9286CD02-31AB-42FD-BB7D-73F798C118E9}">
      <text>
        <r>
          <rPr>
            <sz val="10"/>
            <color indexed="81"/>
            <rFont val="Arial"/>
            <family val="2"/>
          </rPr>
          <t>1 - 238,777_x000D_
2 - 238,777_x000D_
3 - 227,317_x000D_
4 - 224,344_x000D_
5 - 224,344_x000D_
6 - 224,344</t>
        </r>
      </text>
    </comment>
    <comment ref="E48" authorId="0" shapeId="0" xr:uid="{337F1150-8934-43F0-B67A-A6CBDF7F035B}">
      <text>
        <r>
          <rPr>
            <sz val="10"/>
            <color indexed="81"/>
            <rFont val="Arial"/>
            <family val="2"/>
          </rPr>
          <t>Original - _x000D_
2,250_x000D_
Change Order - _x000D_
14,564</t>
        </r>
      </text>
    </comment>
    <comment ref="F48" authorId="0" shapeId="0" xr:uid="{F87A2165-842F-4BAA-9211-B9EFAFBF7A5A}">
      <text>
        <r>
          <rPr>
            <sz val="10"/>
            <color indexed="81"/>
            <rFont val="Arial"/>
            <family val="2"/>
          </rPr>
          <t>1 - 0_x000D_
2 - 0_x000D_
3 - 19,314_x000D_
4 - 0_x000D_
5 - 0_x000D_
6 - 19,314</t>
        </r>
      </text>
    </comment>
    <comment ref="I48" authorId="0" shapeId="0" xr:uid="{D3430528-672B-43F3-B9AC-A5B7F726CA60}">
      <text>
        <r>
          <rPr>
            <sz val="10"/>
            <color indexed="81"/>
            <rFont val="Arial"/>
            <family val="2"/>
          </rPr>
          <t>1 - 19,314_x000D_
2 - 19,314_x000D_
3 - 19,314_x000D_
4 - 19,314_x000D_
5 - 19,314_x000D_
6 - 19,314</t>
        </r>
      </text>
    </comment>
    <comment ref="L48" authorId="0" shapeId="0" xr:uid="{9FD6660F-0658-4C41-A81E-7F23439735D7}">
      <text>
        <r>
          <rPr>
            <sz val="10"/>
            <color indexed="81"/>
            <rFont val="Arial"/>
            <family val="2"/>
          </rPr>
          <t>1 - 0_x000D_
2 - 0_x000D_
3 - 19,290_x000D_
4 - 0_x000D_
5 - 0_x000D_
6 - 17,360</t>
        </r>
      </text>
    </comment>
    <comment ref="M48" authorId="0" shapeId="0" xr:uid="{EF51F808-16E6-469E-B006-5ABD6C40C198}">
      <text>
        <r>
          <rPr>
            <sz val="10"/>
            <color indexed="81"/>
            <rFont val="Arial"/>
            <family val="2"/>
          </rPr>
          <t>1 - 19,314_x000D_
2 - 19,290_x000D_
3 - 19,290_x000D_
4 - 19,290_x000D_
5 - 17,360_x000D_
6 - 17,360</t>
        </r>
      </text>
    </comment>
    <comment ref="F49" authorId="0" shapeId="0" xr:uid="{DFB9C9DF-B341-40B6-A683-6E34534E0A16}">
      <text>
        <r>
          <rPr>
            <sz val="10"/>
            <color indexed="81"/>
            <rFont val="Arial"/>
            <family val="2"/>
          </rPr>
          <t>1 - 0_x000D_
2 - 0_x000D_
3 - 55,000_x000D_
4 - 0_x000D_
5 - 0_x000D_
6 - 55,000</t>
        </r>
      </text>
    </comment>
    <comment ref="I49" authorId="0" shapeId="0" xr:uid="{739724ED-5989-4C21-92C5-BA6D655FCA6F}">
      <text>
        <r>
          <rPr>
            <sz val="10"/>
            <color indexed="81"/>
            <rFont val="Arial"/>
            <family val="2"/>
          </rPr>
          <t>1 - 55,000_x000D_
2 - 55,000_x000D_
3 - 55,000_x000D_
4 - 55,000_x000D_
5 - 55,000_x000D_
6 - 55,000</t>
        </r>
      </text>
    </comment>
    <comment ref="L49" authorId="0" shapeId="0" xr:uid="{BE64D6C2-1C44-4DEE-AF4E-0382CEE084B6}">
      <text>
        <r>
          <rPr>
            <sz val="10"/>
            <color indexed="81"/>
            <rFont val="Arial"/>
            <family val="2"/>
          </rPr>
          <t>1 - 0_x000D_
2 - 0_x000D_
3 - 30,552_x000D_
4 - 0_x000D_
5 - 0_x000D_
6 - 30,552</t>
        </r>
      </text>
    </comment>
    <comment ref="M49" authorId="0" shapeId="0" xr:uid="{BED27318-1351-42D4-BCB5-49BB1F85467E}">
      <text>
        <r>
          <rPr>
            <sz val="10"/>
            <color indexed="81"/>
            <rFont val="Arial"/>
            <family val="2"/>
          </rPr>
          <t>1 - 30,552_x000D_
2 - 30,552_x000D_
3 - 30,552_x000D_
4 - 30,552_x000D_
5 - 30,552_x000D_
6 - 30,552</t>
        </r>
      </text>
    </comment>
    <comment ref="F50" authorId="0" shapeId="0" xr:uid="{1E7E913D-2FB2-4385-9079-3C92E0ABDA6F}">
      <text>
        <r>
          <rPr>
            <sz val="10"/>
            <color indexed="81"/>
            <rFont val="Arial"/>
            <family val="2"/>
          </rPr>
          <t>1 - 0_x000D_
2 - 0_x000D_
3 - 9,569_x000D_
4 - 0_x000D_
5 - 0_x000D_
6 - 9,569</t>
        </r>
      </text>
    </comment>
    <comment ref="I50" authorId="0" shapeId="0" xr:uid="{254D4022-FEF8-4D94-AACD-F73E6748F4CA}">
      <text>
        <r>
          <rPr>
            <sz val="10"/>
            <color indexed="81"/>
            <rFont val="Arial"/>
            <family val="2"/>
          </rPr>
          <t>1 - 9,569_x000D_
2 - 9,569_x000D_
3 - 9,569_x000D_
4 - 9,569_x000D_
5 - 9,569_x000D_
6 - 9,569</t>
        </r>
      </text>
    </comment>
    <comment ref="L50" authorId="0" shapeId="0" xr:uid="{8D53A292-34BF-4A7D-9CEE-6481CAA8AA1E}">
      <text>
        <r>
          <rPr>
            <sz val="10"/>
            <color indexed="81"/>
            <rFont val="Arial"/>
            <family val="2"/>
          </rPr>
          <t>1 - 0_x000D_
2 - 0_x000D_
3 - 7,097_x000D_
4 - 0_x000D_
5 - 0_x000D_
6 - 7,097</t>
        </r>
      </text>
    </comment>
    <comment ref="M50" authorId="0" shapeId="0" xr:uid="{18C9B78B-4B8F-433E-AC47-A124312C2721}">
      <text>
        <r>
          <rPr>
            <sz val="10"/>
            <color indexed="81"/>
            <rFont val="Arial"/>
            <family val="2"/>
          </rPr>
          <t>1 - 7,097_x000D_
2 - 7,097_x000D_
3 - 7,097_x000D_
4 - 7,097_x000D_
5 - 7,097_x000D_
6 - 7,097</t>
        </r>
      </text>
    </comment>
    <comment ref="F51" authorId="0" shapeId="0" xr:uid="{D277086C-4856-44AA-9835-06D41CB9AC50}">
      <text>
        <r>
          <rPr>
            <sz val="10"/>
            <color indexed="81"/>
            <rFont val="Arial"/>
            <family val="2"/>
          </rPr>
          <t>1 - 0_x000D_
2 - 0_x000D_
3 - 150,064_x000D_
4 - 0_x000D_
5 - 0_x000D_
6 - 140,765</t>
        </r>
      </text>
    </comment>
    <comment ref="I51" authorId="0" shapeId="0" xr:uid="{BBE41337-B35E-4BBA-ABE2-FFE987808835}">
      <text>
        <r>
          <rPr>
            <sz val="10"/>
            <color indexed="81"/>
            <rFont val="Arial"/>
            <family val="2"/>
          </rPr>
          <t>1 - 150,064_x000D_
2 - 150,064_x000D_
3 - 150,064_x000D_
4 - 150,064_x000D_
5 - 150,064_x000D_
6 - 140,765</t>
        </r>
      </text>
    </comment>
    <comment ref="L51" authorId="0" shapeId="0" xr:uid="{31E4EE20-FB3E-45F3-BF87-8FE0F816D61D}">
      <text>
        <r>
          <rPr>
            <sz val="10"/>
            <color indexed="81"/>
            <rFont val="Arial"/>
            <family val="2"/>
          </rPr>
          <t>1 - 0_x000D_
2 - 0_x000D_
3 - 108,889_x000D_
4 - 0_x000D_
5 - 0_x000D_
6 - 95,611</t>
        </r>
      </text>
    </comment>
    <comment ref="M51" authorId="0" shapeId="0" xr:uid="{D9EDE9E5-AEF0-47FE-8524-ACCB73424466}">
      <text>
        <r>
          <rPr>
            <sz val="10"/>
            <color indexed="81"/>
            <rFont val="Arial"/>
            <family val="2"/>
          </rPr>
          <t>1 - 110,084_x000D_
2 - 110,084_x000D_
3 - 108,889_x000D_
4 - 108,825_x000D_
5 - 106,998_x000D_
6 - 95,611</t>
        </r>
      </text>
    </comment>
    <comment ref="E52" authorId="0" shapeId="0" xr:uid="{820544DF-2265-4C6B-8935-0E0B2B0AEF38}">
      <text>
        <r>
          <rPr>
            <sz val="10"/>
            <color indexed="81"/>
            <rFont val="Arial"/>
            <family val="2"/>
          </rPr>
          <t>Original - _x000D_
168,000_x000D_
Change Order - _x000D_
25,845</t>
        </r>
      </text>
    </comment>
    <comment ref="F52" authorId="0" shapeId="0" xr:uid="{4D698153-B9F4-496F-86DB-59E30352C1A4}">
      <text>
        <r>
          <rPr>
            <sz val="10"/>
            <color indexed="81"/>
            <rFont val="Arial"/>
            <family val="2"/>
          </rPr>
          <t>1 - 0_x000D_
2 - 0_x000D_
3 - 184,435_x000D_
4 - 0_x000D_
5 - 0_x000D_
6 - 184,435</t>
        </r>
      </text>
    </comment>
    <comment ref="I52" authorId="0" shapeId="0" xr:uid="{0DE675D1-C7C7-487E-ADCA-7A164CBFD9A1}">
      <text>
        <r>
          <rPr>
            <sz val="10"/>
            <color indexed="81"/>
            <rFont val="Arial"/>
            <family val="2"/>
          </rPr>
          <t>1 - 193,845_x000D_
2 - 193,845_x000D_
3 - 184,435_x000D_
4 - 184,435_x000D_
5 - 184,435_x000D_
6 - 184,435</t>
        </r>
      </text>
    </comment>
    <comment ref="L52" authorId="0" shapeId="0" xr:uid="{DFEFD746-1A53-4E8E-BE86-36235F64E2BB}">
      <text>
        <r>
          <rPr>
            <sz val="10"/>
            <color indexed="81"/>
            <rFont val="Arial"/>
            <family val="2"/>
          </rPr>
          <t>1 - 0_x000D_
2 - 0_x000D_
3 - 144,452_x000D_
4 - 0_x000D_
5 - 0_x000D_
6 - 144,452</t>
        </r>
      </text>
    </comment>
    <comment ref="M52" authorId="0" shapeId="0" xr:uid="{7E0B50BE-D6C5-42E7-B2B0-FEFCD2D14AB7}">
      <text>
        <r>
          <rPr>
            <sz val="10"/>
            <color indexed="81"/>
            <rFont val="Arial"/>
            <family val="2"/>
          </rPr>
          <t>1 - 153,862_x000D_
2 - 153,862_x000D_
3 - 144,452_x000D_
4 - 144,452_x000D_
5 - 144,452_x000D_
6 - 144,452</t>
        </r>
      </text>
    </comment>
    <comment ref="E53" authorId="0" shapeId="0" xr:uid="{0F07DA98-8304-404C-A768-7B411A9303FE}">
      <text>
        <r>
          <rPr>
            <sz val="10"/>
            <color indexed="81"/>
            <rFont val="Arial"/>
            <family val="2"/>
          </rPr>
          <t>Original - _x000D_
235,000_x000D_
Change Order - _x000D_
9,760</t>
        </r>
      </text>
    </comment>
    <comment ref="F53" authorId="0" shapeId="0" xr:uid="{46BEA56C-AC67-495F-9B8D-17219728045B}">
      <text>
        <r>
          <rPr>
            <sz val="10"/>
            <color indexed="81"/>
            <rFont val="Arial"/>
            <family val="2"/>
          </rPr>
          <t>1 - 0_x000D_
2 - 0_x000D_
3 - 244,760_x000D_
4 - 0_x000D_
5 - 0_x000D_
6 - 244,760</t>
        </r>
      </text>
    </comment>
    <comment ref="I53" authorId="0" shapeId="0" xr:uid="{07950B27-B1AE-4B69-BC4F-A0567E4CBB4D}">
      <text>
        <r>
          <rPr>
            <sz val="10"/>
            <color indexed="81"/>
            <rFont val="Arial"/>
            <family val="2"/>
          </rPr>
          <t>1 - 244,760_x000D_
2 - 244,760_x000D_
3 - 244,760_x000D_
4 - 244,760_x000D_
5 - 244,760_x000D_
6 - 244,760</t>
        </r>
      </text>
    </comment>
    <comment ref="L53" authorId="0" shapeId="0" xr:uid="{2FA428B4-4A0C-4381-AB1E-ED5E5C969E59}">
      <text>
        <r>
          <rPr>
            <sz val="10"/>
            <color indexed="81"/>
            <rFont val="Arial"/>
            <family val="2"/>
          </rPr>
          <t>1 - 0_x000D_
2 - 0_x000D_
3 - 116,753_x000D_
4 - 0_x000D_
5 - 0_x000D_
6 - 116,753</t>
        </r>
      </text>
    </comment>
    <comment ref="M53" authorId="0" shapeId="0" xr:uid="{5AA06D45-20D3-42B3-B1D0-4629D4BF7B31}">
      <text>
        <r>
          <rPr>
            <sz val="10"/>
            <color indexed="81"/>
            <rFont val="Arial"/>
            <family val="2"/>
          </rPr>
          <t>1 - 116,753_x000D_
2 - 116,753_x000D_
3 - 116,753_x000D_
4 - 116,753_x000D_
5 - 116,753_x000D_
6 - 116,753</t>
        </r>
      </text>
    </comment>
    <comment ref="I54" authorId="0" shapeId="0" xr:uid="{B3E67247-4C06-4265-A094-5F0AEEF2F372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54" authorId="0" shapeId="0" xr:uid="{F1529638-4D6D-4590-A6B5-A69AFE560BBB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E55" authorId="0" shapeId="0" xr:uid="{31DFE40B-AF49-401D-A161-B21FE7616468}">
      <text>
        <r>
          <rPr>
            <sz val="10"/>
            <color indexed="81"/>
            <rFont val="Arial"/>
            <family val="2"/>
          </rPr>
          <t>Original - _x000D_
215,000_x000D_
Change Order - _x000D_
5,390</t>
        </r>
      </text>
    </comment>
    <comment ref="F55" authorId="0" shapeId="0" xr:uid="{2AEAB206-0EF3-4BE1-8257-9148E144E506}">
      <text>
        <r>
          <rPr>
            <sz val="10"/>
            <color indexed="81"/>
            <rFont val="Arial"/>
            <family val="2"/>
          </rPr>
          <t>1 - 0_x000D_
2 - 0_x000D_
3 - 220,390_x000D_
4 - 0_x000D_
5 - 0_x000D_
6 - 220,390</t>
        </r>
      </text>
    </comment>
    <comment ref="I55" authorId="0" shapeId="0" xr:uid="{3C07892B-EAE1-49EC-B43F-AB01E2B3A2D3}">
      <text>
        <r>
          <rPr>
            <sz val="10"/>
            <color indexed="81"/>
            <rFont val="Arial"/>
            <family val="2"/>
          </rPr>
          <t>1 - 220,390_x000D_
2 - 220,390_x000D_
3 - 220,390_x000D_
4 - 220,390_x000D_
5 - 220,390_x000D_
6 - 220,390</t>
        </r>
      </text>
    </comment>
    <comment ref="L55" authorId="0" shapeId="0" xr:uid="{0EEB01C4-070C-451D-BA7D-EE72C8DDC2C2}">
      <text>
        <r>
          <rPr>
            <sz val="10"/>
            <color indexed="81"/>
            <rFont val="Arial"/>
            <family val="2"/>
          </rPr>
          <t>1 - 0_x000D_
2 - 0_x000D_
3 - 150,505_x000D_
4 - 0_x000D_
5 - 0_x000D_
6 - 156,228</t>
        </r>
      </text>
    </comment>
    <comment ref="M55" authorId="0" shapeId="0" xr:uid="{B5B82618-8C70-4552-BA85-95217A570C30}">
      <text>
        <r>
          <rPr>
            <sz val="10"/>
            <color indexed="81"/>
            <rFont val="Arial"/>
            <family val="2"/>
          </rPr>
          <t>1 - 150,505_x000D_
2 - 150,505_x000D_
3 - 150,505_x000D_
4 - 150,475_x000D_
5 - 148,487_x000D_
6 - 156,228</t>
        </r>
      </text>
    </comment>
    <comment ref="F56" authorId="0" shapeId="0" xr:uid="{3171165A-37CB-40CB-8764-8B89A2B67169}">
      <text>
        <r>
          <rPr>
            <sz val="10"/>
            <color indexed="81"/>
            <rFont val="Arial"/>
            <family val="2"/>
          </rPr>
          <t>1 - 0_x000D_
2 - 0_x000D_
3 - 612,079_x000D_
4 - 0_x000D_
5 - 0_x000D_
6 - 611,831</t>
        </r>
      </text>
    </comment>
    <comment ref="I56" authorId="0" shapeId="0" xr:uid="{A1412F30-D0B9-405C-A303-66C9B4545ECB}">
      <text>
        <r>
          <rPr>
            <sz val="10"/>
            <color indexed="81"/>
            <rFont val="Arial"/>
            <family val="2"/>
          </rPr>
          <t>1 - 612,079_x000D_
2 - 612,079_x000D_
3 - 612,079_x000D_
4 - 612,079_x000D_
5 - 611,831_x000D_
6 - 611,831</t>
        </r>
      </text>
    </comment>
    <comment ref="L56" authorId="0" shapeId="0" xr:uid="{7BB14D55-F573-4494-B707-C164AFB56546}">
      <text>
        <r>
          <rPr>
            <sz val="10"/>
            <color indexed="81"/>
            <rFont val="Arial"/>
            <family val="2"/>
          </rPr>
          <t>1 - 0_x000D_
2 - 0_x000D_
3 - 612,079_x000D_
4 - 0_x000D_
5 - 0_x000D_
6 - 611,831</t>
        </r>
      </text>
    </comment>
    <comment ref="M56" authorId="0" shapeId="0" xr:uid="{02968310-D5DC-4553-B245-EAC761DB4CD8}">
      <text>
        <r>
          <rPr>
            <sz val="10"/>
            <color indexed="81"/>
            <rFont val="Arial"/>
            <family val="2"/>
          </rPr>
          <t>1 - 612,079_x000D_
2 - 612,079_x000D_
3 - 612,079_x000D_
4 - 612,079_x000D_
5 - 611,831_x000D_
6 - 611,831</t>
        </r>
      </text>
    </comment>
    <comment ref="E57" authorId="0" shapeId="0" xr:uid="{FBA0B91C-7DC6-4C04-A428-25B3DB4CDFC6}">
      <text>
        <r>
          <rPr>
            <sz val="10"/>
            <color indexed="81"/>
            <rFont val="Arial"/>
            <family val="2"/>
          </rPr>
          <t>Original - _x000D_
_x000D_
Change Order - _x000D_
4,444</t>
        </r>
      </text>
    </comment>
    <comment ref="F57" authorId="0" shapeId="0" xr:uid="{C2097B89-DD8D-4C0F-9EC8-E0D1D4463C64}">
      <text>
        <r>
          <rPr>
            <sz val="10"/>
            <color indexed="81"/>
            <rFont val="Arial"/>
            <family val="2"/>
          </rPr>
          <t>1 - 0_x000D_
2 - 0_x000D_
3 - 20,017_x000D_
4 - 0_x000D_
5 - 0_x000D_
6 - 20,017</t>
        </r>
      </text>
    </comment>
    <comment ref="I57" authorId="0" shapeId="0" xr:uid="{58995035-9AB6-456F-AFDD-BB644076E02D}">
      <text>
        <r>
          <rPr>
            <sz val="10"/>
            <color indexed="81"/>
            <rFont val="Arial"/>
            <family val="2"/>
          </rPr>
          <t>1 - 20,017_x000D_
2 - 20,017_x000D_
3 - 20,017_x000D_
4 - 20,017_x000D_
5 - 20,017_x000D_
6 - 20,017</t>
        </r>
      </text>
    </comment>
    <comment ref="L57" authorId="0" shapeId="0" xr:uid="{7DFADD48-4D6E-4308-88AA-0041E1359496}">
      <text>
        <r>
          <rPr>
            <sz val="10"/>
            <color indexed="81"/>
            <rFont val="Arial"/>
            <family val="2"/>
          </rPr>
          <t>1 - 0_x000D_
2 - 0_x000D_
3 - 20,017_x000D_
4 - 0_x000D_
5 - 0_x000D_
6 - 20,017</t>
        </r>
      </text>
    </comment>
    <comment ref="M57" authorId="0" shapeId="0" xr:uid="{4643F002-57C7-438B-8CD6-91FE8C101395}">
      <text>
        <r>
          <rPr>
            <sz val="10"/>
            <color indexed="81"/>
            <rFont val="Arial"/>
            <family val="2"/>
          </rPr>
          <t>1 - 20,017_x000D_
2 - 20,017_x000D_
3 - 20,017_x000D_
4 - 20,017_x000D_
5 - 20,017_x000D_
6 - 20,017</t>
        </r>
      </text>
    </comment>
    <comment ref="E58" authorId="0" shapeId="0" xr:uid="{CEB91C4B-D140-4B5A-9998-5E87D6FA305A}">
      <text>
        <r>
          <rPr>
            <sz val="10"/>
            <color indexed="81"/>
            <rFont val="Arial"/>
            <family val="2"/>
          </rPr>
          <t>Original - _x000D_
124,975_x000D_
Change Order - _x000D_
11,900</t>
        </r>
      </text>
    </comment>
    <comment ref="F58" authorId="0" shapeId="0" xr:uid="{A362595D-DA37-436E-B004-B33403880015}">
      <text>
        <r>
          <rPr>
            <sz val="10"/>
            <color indexed="81"/>
            <rFont val="Arial"/>
            <family val="2"/>
          </rPr>
          <t>1 - 0_x000D_
2 - 0_x000D_
3 - 136,535_x000D_
4 - 0_x000D_
5 - 0_x000D_
6 - 126,535</t>
        </r>
      </text>
    </comment>
    <comment ref="I58" authorId="0" shapeId="0" xr:uid="{0C789E22-B44E-4C86-A949-A5C5772AE8B8}">
      <text>
        <r>
          <rPr>
            <sz val="10"/>
            <color indexed="81"/>
            <rFont val="Arial"/>
            <family val="2"/>
          </rPr>
          <t>1 - 136,875_x000D_
2 - 129,975_x000D_
3 - 136,535_x000D_
4 - 136,535_x000D_
5 - 136,535_x000D_
6 - 126,535</t>
        </r>
      </text>
    </comment>
    <comment ref="L58" authorId="0" shapeId="0" xr:uid="{EB38DEDC-D7B4-4E66-94E0-B221F306B30C}">
      <text>
        <r>
          <rPr>
            <sz val="10"/>
            <color indexed="81"/>
            <rFont val="Arial"/>
            <family val="2"/>
          </rPr>
          <t>1 - 0_x000D_
2 - 0_x000D_
3 - 106,190_x000D_
4 - 0_x000D_
5 - 0_x000D_
6 - 94,942</t>
        </r>
      </text>
    </comment>
    <comment ref="M58" authorId="0" shapeId="0" xr:uid="{A65B6BEC-2A61-41C2-823E-7020CEF0D5BF}">
      <text>
        <r>
          <rPr>
            <sz val="10"/>
            <color indexed="81"/>
            <rFont val="Arial"/>
            <family val="2"/>
          </rPr>
          <t>1 - 113,757_x000D_
2 - 104,630_x000D_
3 - 106,190_x000D_
4 - 104,942_x000D_
5 - 104,942_x000D_
6 - 94,942</t>
        </r>
      </text>
    </comment>
    <comment ref="F59" authorId="0" shapeId="0" xr:uid="{7FE52217-5262-4590-B653-CEDE1D8E3FA3}">
      <text>
        <r>
          <rPr>
            <sz val="10"/>
            <color indexed="81"/>
            <rFont val="Arial"/>
            <family val="2"/>
          </rPr>
          <t>1 - 0_x000D_
2 - 0_x000D_
3 - 8,887_x000D_
4 - 0_x000D_
5 - 0_x000D_
6 - 8,887</t>
        </r>
      </text>
    </comment>
    <comment ref="I59" authorId="0" shapeId="0" xr:uid="{EDDAADBA-B9A5-4EAB-B556-812CDDC4B976}">
      <text>
        <r>
          <rPr>
            <sz val="10"/>
            <color indexed="81"/>
            <rFont val="Arial"/>
            <family val="2"/>
          </rPr>
          <t>1 - 8,887_x000D_
2 - 8,887_x000D_
3 - 8,887_x000D_
4 - 8,887_x000D_
5 - 8,887_x000D_
6 - 8,887</t>
        </r>
      </text>
    </comment>
    <comment ref="L59" authorId="0" shapeId="0" xr:uid="{E2F0FA7C-A744-4C4C-B891-40FACCECE55A}">
      <text>
        <r>
          <rPr>
            <sz val="10"/>
            <color indexed="81"/>
            <rFont val="Arial"/>
            <family val="2"/>
          </rPr>
          <t>1 - 0_x000D_
2 - 0_x000D_
3 - 6,401_x000D_
4 - 0_x000D_
5 - 0_x000D_
6 - 6,401</t>
        </r>
      </text>
    </comment>
    <comment ref="M59" authorId="0" shapeId="0" xr:uid="{7D40C638-7FC3-45EC-AB2C-7530259B8C9F}">
      <text>
        <r>
          <rPr>
            <sz val="10"/>
            <color indexed="81"/>
            <rFont val="Arial"/>
            <family val="2"/>
          </rPr>
          <t>1 - 6,401_x000D_
2 - 6,401_x000D_
3 - 6,401_x000D_
4 - 6,401_x000D_
5 - 6,401_x000D_
6 - 6,401</t>
        </r>
      </text>
    </comment>
    <comment ref="F60" authorId="0" shapeId="0" xr:uid="{D14F2AE6-E1A5-4C53-BFA5-09BD5326E126}">
      <text>
        <r>
          <rPr>
            <sz val="10"/>
            <color indexed="81"/>
            <rFont val="Arial"/>
            <family val="2"/>
          </rPr>
          <t>1 - 0_x000D_
2 - 0_x000D_
3 - 35,000_x000D_
4 - 0_x000D_
5 - 0_x000D_
6 - 35,000</t>
        </r>
      </text>
    </comment>
    <comment ref="I60" authorId="0" shapeId="0" xr:uid="{49FDC214-BD15-4CBA-93C5-F5357247ABF8}">
      <text>
        <r>
          <rPr>
            <sz val="10"/>
            <color indexed="81"/>
            <rFont val="Arial"/>
            <family val="2"/>
          </rPr>
          <t>1 - 35,000_x000D_
2 - 35,000_x000D_
3 - 35,000_x000D_
4 - 35,000_x000D_
5 - 35,000_x000D_
6 - 35,000</t>
        </r>
      </text>
    </comment>
    <comment ref="L60" authorId="0" shapeId="0" xr:uid="{7CCDC01E-A139-4185-9E3D-A23431D899BD}">
      <text>
        <r>
          <rPr>
            <sz val="10"/>
            <color indexed="81"/>
            <rFont val="Arial"/>
            <family val="2"/>
          </rPr>
          <t>1 - 0_x000D_
2 - 0_x000D_
3 - 19,965_x000D_
4 - 0_x000D_
5 - 0_x000D_
6 - 19,965</t>
        </r>
      </text>
    </comment>
    <comment ref="M60" authorId="0" shapeId="0" xr:uid="{E2FEEA88-7DE5-4F5F-8BC3-4CD43043FDA9}">
      <text>
        <r>
          <rPr>
            <sz val="10"/>
            <color indexed="81"/>
            <rFont val="Arial"/>
            <family val="2"/>
          </rPr>
          <t>1 - 19,965_x000D_
2 - 19,965_x000D_
3 - 19,965_x000D_
4 - 19,965_x000D_
5 - 19,965_x000D_
6 - 19,965</t>
        </r>
      </text>
    </comment>
    <comment ref="F61" authorId="0" shapeId="0" xr:uid="{37E253EE-AC03-4825-8145-E3F43DDD6F49}">
      <text>
        <r>
          <rPr>
            <sz val="10"/>
            <color indexed="81"/>
            <rFont val="Arial"/>
            <family val="2"/>
          </rPr>
          <t>1 - 0_x000D_
2 - 0_x000D_
3 - 37,648_x000D_
4 - 0_x000D_
5 - 0_x000D_
6 - 215,000</t>
        </r>
      </text>
    </comment>
    <comment ref="I61" authorId="0" shapeId="0" xr:uid="{0281D2C6-F873-4721-93E2-03766BE16759}">
      <text>
        <r>
          <rPr>
            <sz val="10"/>
            <color indexed="81"/>
            <rFont val="Arial"/>
            <family val="2"/>
          </rPr>
          <t>1 - 37,648_x000D_
2 - 37,648_x000D_
3 - 37,648_x000D_
4 - 217,269_x000D_
5 - 217,269_x000D_
6 - 215,000</t>
        </r>
      </text>
    </comment>
    <comment ref="L61" authorId="0" shapeId="0" xr:uid="{6E0AF848-EAAB-418A-A2EE-78A0BA430C4E}">
      <text>
        <r>
          <rPr>
            <sz val="10"/>
            <color indexed="81"/>
            <rFont val="Arial"/>
            <family val="2"/>
          </rPr>
          <t>1 - 0_x000D_
2 - 0_x000D_
3 - 37,648_x000D_
4 - 0_x000D_
5 - 0_x000D_
6 - 156,482</t>
        </r>
      </text>
    </comment>
    <comment ref="M61" authorId="0" shapeId="0" xr:uid="{D1273B33-7057-45AE-A042-93015C10E9CC}">
      <text>
        <r>
          <rPr>
            <sz val="10"/>
            <color indexed="81"/>
            <rFont val="Arial"/>
            <family val="2"/>
          </rPr>
          <t>1 - 37,648_x000D_
2 - 37,648_x000D_
3 - 37,648_x000D_
4 - 158,751_x000D_
5 - 158,751_x000D_
6 - 156,482</t>
        </r>
      </text>
    </comment>
    <comment ref="F62" authorId="0" shapeId="0" xr:uid="{89BA11BE-09C6-409C-893A-0B39B51B6C71}">
      <text>
        <r>
          <rPr>
            <sz val="10"/>
            <color indexed="81"/>
            <rFont val="Arial"/>
            <family val="2"/>
          </rPr>
          <t>1 - 0_x000D_
2 - 0_x000D_
3 - 98,281_x000D_
4 - 0_x000D_
5 - 0_x000D_
6 - 98,281</t>
        </r>
      </text>
    </comment>
    <comment ref="I62" authorId="0" shapeId="0" xr:uid="{7460B8E4-6197-446D-A980-B136A29F5F06}">
      <text>
        <r>
          <rPr>
            <sz val="10"/>
            <color indexed="81"/>
            <rFont val="Arial"/>
            <family val="2"/>
          </rPr>
          <t>1 - 98,281_x000D_
2 - 98,281_x000D_
3 - 98,281_x000D_
4 - 98,281_x000D_
5 - 98,281_x000D_
6 - 98,281</t>
        </r>
      </text>
    </comment>
    <comment ref="L62" authorId="0" shapeId="0" xr:uid="{C8301D26-568A-46EC-9153-E84A9CEFB0F3}">
      <text>
        <r>
          <rPr>
            <sz val="10"/>
            <color indexed="81"/>
            <rFont val="Arial"/>
            <family val="2"/>
          </rPr>
          <t>1 - 0_x000D_
2 - 0_x000D_
3 - 98,281_x000D_
4 - 0_x000D_
5 - 0_x000D_
6 - 98,281</t>
        </r>
      </text>
    </comment>
    <comment ref="M62" authorId="0" shapeId="0" xr:uid="{BA798D93-D2A7-4D28-98D5-A629AEAC189F}">
      <text>
        <r>
          <rPr>
            <sz val="10"/>
            <color indexed="81"/>
            <rFont val="Arial"/>
            <family val="2"/>
          </rPr>
          <t>1 - 98,281_x000D_
2 - 98,281_x000D_
3 - 98,281_x000D_
4 - 98,281_x000D_
5 - 98,281_x000D_
6 - 98,281</t>
        </r>
      </text>
    </comment>
    <comment ref="I63" authorId="0" shapeId="0" xr:uid="{F88B9DB0-F8D1-49D0-AF3F-6515ACD473DA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63" authorId="0" shapeId="0" xr:uid="{EA3EC2E7-8537-499A-A517-8D1B5464DC05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F64" authorId="0" shapeId="0" xr:uid="{B77D7994-0936-4E75-9ED3-F65C048DF914}">
      <text>
        <r>
          <rPr>
            <sz val="10"/>
            <color indexed="81"/>
            <rFont val="Arial"/>
            <family val="2"/>
          </rPr>
          <t>1 - 0_x000D_
2 - 0_x000D_
3 - 11,269_x000D_
4 - 0_x000D_
5 - 0_x000D_
6 - 11,269</t>
        </r>
      </text>
    </comment>
    <comment ref="I64" authorId="0" shapeId="0" xr:uid="{0604351B-FBB0-4D54-A323-5316AEF37B6B}">
      <text>
        <r>
          <rPr>
            <sz val="10"/>
            <color indexed="81"/>
            <rFont val="Arial"/>
            <family val="2"/>
          </rPr>
          <t>1 - 11,269_x000D_
2 - 11,269_x000D_
3 - 11,269_x000D_
4 - 11,269_x000D_
5 - 11,269_x000D_
6 - 11,269</t>
        </r>
      </text>
    </comment>
    <comment ref="L64" authorId="0" shapeId="0" xr:uid="{42CF52D2-B93A-405E-B13A-29BF9B30699A}">
      <text>
        <r>
          <rPr>
            <sz val="10"/>
            <color indexed="81"/>
            <rFont val="Arial"/>
            <family val="2"/>
          </rPr>
          <t>1 - 0_x000D_
2 - 0_x000D_
3 - 5,583_x000D_
4 - 0_x000D_
5 - 0_x000D_
6 - 5,583</t>
        </r>
      </text>
    </comment>
    <comment ref="M64" authorId="0" shapeId="0" xr:uid="{DE19595C-EE1E-485F-A2C2-88CB5ECB5D7B}">
      <text>
        <r>
          <rPr>
            <sz val="10"/>
            <color indexed="81"/>
            <rFont val="Arial"/>
            <family val="2"/>
          </rPr>
          <t>1 - 5,583_x000D_
2 - 5,583_x000D_
3 - 5,583_x000D_
4 - 5,583_x000D_
5 - 5,583_x000D_
6 - 5,583</t>
        </r>
      </text>
    </comment>
    <comment ref="F65" authorId="0" shapeId="0" xr:uid="{D9DAC160-EC38-4782-BA6D-D5599991589E}">
      <text>
        <r>
          <rPr>
            <sz val="10"/>
            <color indexed="81"/>
            <rFont val="Arial"/>
            <family val="2"/>
          </rPr>
          <t>1 - 0_x000D_
2 - 0_x000D_
3 - 409,988_x000D_
4 - 0_x000D_
5 - 0_x000D_
6 - 406,588</t>
        </r>
      </text>
    </comment>
    <comment ref="I65" authorId="0" shapeId="0" xr:uid="{F9D33D21-645E-4CE7-B011-086A207341EA}">
      <text>
        <r>
          <rPr>
            <sz val="10"/>
            <color indexed="81"/>
            <rFont val="Arial"/>
            <family val="2"/>
          </rPr>
          <t>1 - 409,988_x000D_
2 - 409,988_x000D_
3 - 409,988_x000D_
4 - 409,988_x000D_
5 - 409,988_x000D_
6 - 406,588</t>
        </r>
      </text>
    </comment>
    <comment ref="L65" authorId="0" shapeId="0" xr:uid="{7D55EAF6-1BF0-48CF-8557-669B82CC4F4C}">
      <text>
        <r>
          <rPr>
            <sz val="10"/>
            <color indexed="81"/>
            <rFont val="Arial"/>
            <family val="2"/>
          </rPr>
          <t>1 - 0_x000D_
2 - 0_x000D_
3 - 409,988_x000D_
4 - 0_x000D_
5 - 0_x000D_
6 - 406,588</t>
        </r>
      </text>
    </comment>
    <comment ref="M65" authorId="0" shapeId="0" xr:uid="{1F4D82D9-1EC1-47B3-8EB4-D93F10E40BF5}">
      <text>
        <r>
          <rPr>
            <sz val="10"/>
            <color indexed="81"/>
            <rFont val="Arial"/>
            <family val="2"/>
          </rPr>
          <t>1 - 409,988_x000D_
2 - 409,988_x000D_
3 - 409,988_x000D_
4 - 409,988_x000D_
5 - 409,988_x000D_
6 - 406,588</t>
        </r>
      </text>
    </comment>
    <comment ref="E66" authorId="0" shapeId="0" xr:uid="{A22B9515-E362-4A51-B73F-2B3CD50089D7}">
      <text>
        <r>
          <rPr>
            <sz val="10"/>
            <color indexed="81"/>
            <rFont val="Arial"/>
            <family val="2"/>
          </rPr>
          <t>Original - _x000D_
405,900_x000D_
Change Order - _x000D_
29,253</t>
        </r>
      </text>
    </comment>
    <comment ref="F66" authorId="0" shapeId="0" xr:uid="{6F929F70-CD75-4424-85D8-A0B622A89201}">
      <text>
        <r>
          <rPr>
            <sz val="10"/>
            <color indexed="81"/>
            <rFont val="Arial"/>
            <family val="2"/>
          </rPr>
          <t>1 - 0_x000D_
2 - 0_x000D_
3 - 435,153_x000D_
4 - 0_x000D_
5 - 0_x000D_
6 - 435,153</t>
        </r>
      </text>
    </comment>
    <comment ref="I66" authorId="0" shapeId="0" xr:uid="{E6695BEF-ACAA-4DC0-B97C-EC26BDE3CAE6}">
      <text>
        <r>
          <rPr>
            <sz val="10"/>
            <color indexed="81"/>
            <rFont val="Arial"/>
            <family val="2"/>
          </rPr>
          <t>1 - 435,153_x000D_
2 - 435,153_x000D_
3 - 435,153_x000D_
4 - 435,153_x000D_
5 - 435,153_x000D_
6 - 435,153</t>
        </r>
      </text>
    </comment>
    <comment ref="L66" authorId="0" shapeId="0" xr:uid="{EAF2863A-C878-4973-84EA-A7C4A18CBDAC}">
      <text>
        <r>
          <rPr>
            <sz val="10"/>
            <color indexed="81"/>
            <rFont val="Arial"/>
            <family val="2"/>
          </rPr>
          <t>1 - 0_x000D_
2 - 0_x000D_
3 - 202,071_x000D_
4 - 0_x000D_
5 - 0_x000D_
6 - 201,291</t>
        </r>
      </text>
    </comment>
    <comment ref="M66" authorId="0" shapeId="0" xr:uid="{B051CE60-0D31-410B-B159-79B3C9D48CD6}">
      <text>
        <r>
          <rPr>
            <sz val="10"/>
            <color indexed="81"/>
            <rFont val="Arial"/>
            <family val="2"/>
          </rPr>
          <t>1 - 202,266_x000D_
2 - 202,266_x000D_
3 - 202,071_x000D_
4 - 201,291_x000D_
5 - 201,291_x000D_
6 - 201,291</t>
        </r>
      </text>
    </comment>
    <comment ref="E67" authorId="0" shapeId="0" xr:uid="{9856AAAA-F2A9-45E3-AF9D-0D8BC8CD60C5}">
      <text>
        <r>
          <rPr>
            <sz val="10"/>
            <color indexed="81"/>
            <rFont val="Arial"/>
            <family val="2"/>
          </rPr>
          <t>Original - _x000D_
227,000_x000D_
Change Order - _x000D_
-599</t>
        </r>
      </text>
    </comment>
    <comment ref="F67" authorId="0" shapeId="0" xr:uid="{262AB829-3545-4480-A3A4-BCFF3FB33DEC}">
      <text>
        <r>
          <rPr>
            <sz val="10"/>
            <color indexed="81"/>
            <rFont val="Arial"/>
            <family val="2"/>
          </rPr>
          <t>1 - 0_x000D_
2 - 0_x000D_
3 - 226,401_x000D_
4 - 0_x000D_
5 - 0_x000D_
6 - 227,000</t>
        </r>
      </text>
    </comment>
    <comment ref="I67" authorId="0" shapeId="0" xr:uid="{F72C502B-F1A4-4C8D-924E-E15F387857B3}">
      <text>
        <r>
          <rPr>
            <sz val="10"/>
            <color indexed="81"/>
            <rFont val="Arial"/>
            <family val="2"/>
          </rPr>
          <t>1 - 226,401_x000D_
2 - 226,401_x000D_
3 - 226,401_x000D_
4 - 227,000_x000D_
5 - 227,000_x000D_
6 - 227,000</t>
        </r>
      </text>
    </comment>
    <comment ref="L67" authorId="0" shapeId="0" xr:uid="{7A21BA9B-6A22-4AF9-AB9A-116985C6842B}">
      <text>
        <r>
          <rPr>
            <sz val="10"/>
            <color indexed="81"/>
            <rFont val="Arial"/>
            <family val="2"/>
          </rPr>
          <t>1 - 0_x000D_
2 - 0_x000D_
3 - 208,839_x000D_
4 - 0_x000D_
5 - 0_x000D_
6 - 212,228</t>
        </r>
      </text>
    </comment>
    <comment ref="M67" authorId="0" shapeId="0" xr:uid="{BDE9DBFE-7720-47F2-90A1-BBD88DB75039}">
      <text>
        <r>
          <rPr>
            <sz val="10"/>
            <color indexed="81"/>
            <rFont val="Arial"/>
            <family val="2"/>
          </rPr>
          <t>1 - 208,839_x000D_
2 - 208,839_x000D_
3 - 208,839_x000D_
4 - 212,228_x000D_
5 - 212,228_x000D_
6 - 212,228</t>
        </r>
      </text>
    </comment>
    <comment ref="F68" authorId="0" shapeId="0" xr:uid="{84741137-C048-4225-852D-060A53BB5445}">
      <text>
        <r>
          <rPr>
            <sz val="10"/>
            <color indexed="81"/>
            <rFont val="Arial"/>
            <family val="2"/>
          </rPr>
          <t>1 - 0_x000D_
2 - 0_x000D_
3 - 2,525_x000D_
4 - 0_x000D_
5 - 0_x000D_
6 - 2,525</t>
        </r>
      </text>
    </comment>
    <comment ref="I68" authorId="0" shapeId="0" xr:uid="{AD958249-C090-4862-B4D1-B08F5F327FA2}">
      <text>
        <r>
          <rPr>
            <sz val="10"/>
            <color indexed="81"/>
            <rFont val="Arial"/>
            <family val="2"/>
          </rPr>
          <t>1 - 2,525_x000D_
2 - 2,525_x000D_
3 - 2,525_x000D_
4 - 2,525_x000D_
5 - 2,525_x000D_
6 - 2,525</t>
        </r>
      </text>
    </comment>
    <comment ref="L68" authorId="0" shapeId="0" xr:uid="{CD1DF59A-ED0A-415C-A23B-99A2F4F366C5}">
      <text>
        <r>
          <rPr>
            <sz val="10"/>
            <color indexed="81"/>
            <rFont val="Arial"/>
            <family val="2"/>
          </rPr>
          <t>1 - 0_x000D_
2 - 0_x000D_
3 - 3,821_x000D_
4 - 0_x000D_
5 - 0_x000D_
6 - 3,821</t>
        </r>
      </text>
    </comment>
    <comment ref="M68" authorId="0" shapeId="0" xr:uid="{D04A7E69-5594-4FEE-81B8-851E90386E49}">
      <text>
        <r>
          <rPr>
            <sz val="10"/>
            <color indexed="81"/>
            <rFont val="Arial"/>
            <family val="2"/>
          </rPr>
          <t>1 - 3,821_x000D_
2 - 3,821_x000D_
3 - 3,821_x000D_
4 - 3,821_x000D_
5 - 3,821_x000D_
6 - 3,821</t>
        </r>
      </text>
    </comment>
    <comment ref="F69" authorId="0" shapeId="0" xr:uid="{F97B0C87-3A65-4DF6-B795-5C14C0C226D5}">
      <text>
        <r>
          <rPr>
            <sz val="10"/>
            <color indexed="81"/>
            <rFont val="Arial"/>
            <family val="2"/>
          </rPr>
          <t>1 - 0_x000D_
2 - 0_x000D_
3 - 34,000_x000D_
4 - 0_x000D_
5 - 0_x000D_
6 - 34,000</t>
        </r>
      </text>
    </comment>
    <comment ref="I69" authorId="0" shapeId="0" xr:uid="{102822D8-1669-436D-B556-37D05CEA7BA9}">
      <text>
        <r>
          <rPr>
            <sz val="10"/>
            <color indexed="81"/>
            <rFont val="Arial"/>
            <family val="2"/>
          </rPr>
          <t>1 - 34,000_x000D_
2 - 34,000_x000D_
3 - 34,000_x000D_
4 - 34,000_x000D_
5 - 34,000_x000D_
6 - 34,000</t>
        </r>
      </text>
    </comment>
    <comment ref="L69" authorId="0" shapeId="0" xr:uid="{CF96AF63-0C75-4B5A-BB81-98881A9B8DF1}">
      <text>
        <r>
          <rPr>
            <sz val="10"/>
            <color indexed="81"/>
            <rFont val="Arial"/>
            <family val="2"/>
          </rPr>
          <t>1 - 0_x000D_
2 - 0_x000D_
3 - 3,597_x000D_
4 - 0_x000D_
5 - 0_x000D_
6 - 3,597</t>
        </r>
      </text>
    </comment>
    <comment ref="M69" authorId="0" shapeId="0" xr:uid="{8D4621BC-0691-4F03-84AE-A12432E9583A}">
      <text>
        <r>
          <rPr>
            <sz val="10"/>
            <color indexed="81"/>
            <rFont val="Arial"/>
            <family val="2"/>
          </rPr>
          <t>1 - 3,597_x000D_
2 - 3,597_x000D_
3 - 3,597_x000D_
4 - 3,597_x000D_
5 - 3,597_x000D_
6 - 3,597</t>
        </r>
      </text>
    </comment>
    <comment ref="E70" authorId="0" shapeId="0" xr:uid="{E24C28D6-D21B-437B-83CA-B8043A17A95D}">
      <text>
        <r>
          <rPr>
            <sz val="10"/>
            <color indexed="81"/>
            <rFont val="Arial"/>
            <family val="2"/>
          </rPr>
          <t>Original - _x000D_
48,420_x000D_
Change Order - _x000D_
17,540</t>
        </r>
      </text>
    </comment>
    <comment ref="F70" authorId="0" shapeId="0" xr:uid="{9C6BB70D-BC00-4C59-81CC-3EB9862140D6}">
      <text>
        <r>
          <rPr>
            <sz val="10"/>
            <color indexed="81"/>
            <rFont val="Arial"/>
            <family val="2"/>
          </rPr>
          <t>1 - 0_x000D_
2 - 0_x000D_
3 - 48,420_x000D_
4 - 0_x000D_
5 - 0_x000D_
6 - 48,420</t>
        </r>
      </text>
    </comment>
    <comment ref="I70" authorId="0" shapeId="0" xr:uid="{7590455B-E2B0-46A3-B623-63FB8516C663}">
      <text>
        <r>
          <rPr>
            <sz val="10"/>
            <color indexed="81"/>
            <rFont val="Arial"/>
            <family val="2"/>
          </rPr>
          <t>1 - 65,960_x000D_
2 - 65,960_x000D_
3 - 48,420_x000D_
4 - 48,420_x000D_
5 - 48,420_x000D_
6 - 48,420</t>
        </r>
      </text>
    </comment>
    <comment ref="L70" authorId="0" shapeId="0" xr:uid="{44EB4B31-B04B-47D3-9A7F-DC1209B71CB7}">
      <text>
        <r>
          <rPr>
            <sz val="10"/>
            <color indexed="81"/>
            <rFont val="Arial"/>
            <family val="2"/>
          </rPr>
          <t>1 - 0_x000D_
2 - 0_x000D_
3 - 39,365_x000D_
4 - 0_x000D_
5 - 0_x000D_
6 - 37,411</t>
        </r>
      </text>
    </comment>
    <comment ref="M70" authorId="0" shapeId="0" xr:uid="{3B256975-1532-493F-BFE4-044BB7720F00}">
      <text>
        <r>
          <rPr>
            <sz val="10"/>
            <color indexed="81"/>
            <rFont val="Arial"/>
            <family val="2"/>
          </rPr>
          <t>1 - 55,739_x000D_
2 - 56,905_x000D_
3 - 39,365_x000D_
4 - 37,411_x000D_
5 - 37,411_x000D_
6 - 37,411</t>
        </r>
      </text>
    </comment>
    <comment ref="F71" authorId="0" shapeId="0" xr:uid="{87BAAAF0-89AA-4D67-9D39-FB3B614ED8A5}">
      <text>
        <r>
          <rPr>
            <sz val="10"/>
            <color indexed="81"/>
            <rFont val="Arial"/>
            <family val="2"/>
          </rPr>
          <t>1 - 0_x000D_
2 - 0_x000D_
3 - 12,650_x000D_
4 - 0_x000D_
5 - 0_x000D_
6 - 12,650</t>
        </r>
      </text>
    </comment>
    <comment ref="I71" authorId="0" shapeId="0" xr:uid="{B0BC66C4-8221-4559-AF9B-5E51A3FC0FAB}">
      <text>
        <r>
          <rPr>
            <sz val="10"/>
            <color indexed="81"/>
            <rFont val="Arial"/>
            <family val="2"/>
          </rPr>
          <t>1 - 12,650_x000D_
2 - 12,650_x000D_
3 - 12,650_x000D_
4 - 12,650_x000D_
5 - 12,650_x000D_
6 - 12,650</t>
        </r>
      </text>
    </comment>
    <comment ref="L71" authorId="0" shapeId="0" xr:uid="{144B8C53-2B65-475A-9FEE-CDB7C6177630}">
      <text>
        <r>
          <rPr>
            <sz val="10"/>
            <color indexed="81"/>
            <rFont val="Arial"/>
            <family val="2"/>
          </rPr>
          <t>1 - 0_x000D_
2 - 0_x000D_
3 - 10,642_x000D_
4 - 0_x000D_
5 - 0_x000D_
6 - 10,642</t>
        </r>
      </text>
    </comment>
    <comment ref="M71" authorId="0" shapeId="0" xr:uid="{C2F88CFF-84E4-404A-AD30-AAE5D4F2EFB5}">
      <text>
        <r>
          <rPr>
            <sz val="10"/>
            <color indexed="81"/>
            <rFont val="Arial"/>
            <family val="2"/>
          </rPr>
          <t>1 - 10,642_x000D_
2 - 10,642_x000D_
3 - 10,642_x000D_
4 - 10,642_x000D_
5 - 10,642_x000D_
6 - 10,642</t>
        </r>
      </text>
    </comment>
    <comment ref="F72" authorId="0" shapeId="0" xr:uid="{9641E848-FBF1-4389-9446-89DDF7DEE289}">
      <text>
        <r>
          <rPr>
            <sz val="10"/>
            <color indexed="81"/>
            <rFont val="Arial"/>
            <family val="2"/>
          </rPr>
          <t>1 - 0_x000D_
2 - 0_x000D_
3 - 19,200_x000D_
4 - 0_x000D_
5 - 0_x000D_
6 - 19,200</t>
        </r>
      </text>
    </comment>
    <comment ref="I72" authorId="0" shapeId="0" xr:uid="{2F9F1B90-C501-4A94-94F1-9D4CB777D99D}">
      <text>
        <r>
          <rPr>
            <sz val="10"/>
            <color indexed="81"/>
            <rFont val="Arial"/>
            <family val="2"/>
          </rPr>
          <t>1 - 19,200_x000D_
2 - 19,200_x000D_
3 - 19,200_x000D_
4 - 19,200_x000D_
5 - 19,200_x000D_
6 - 19,200</t>
        </r>
      </text>
    </comment>
    <comment ref="L72" authorId="0" shapeId="0" xr:uid="{3F3D6B80-C939-4C1E-A59F-BEF84F04FA25}">
      <text>
        <r>
          <rPr>
            <sz val="10"/>
            <color indexed="81"/>
            <rFont val="Arial"/>
            <family val="2"/>
          </rPr>
          <t>1 - 0_x000D_
2 - 0_x000D_
3 - 11,578_x000D_
4 - 0_x000D_
5 - 0_x000D_
6 - 11,578</t>
        </r>
      </text>
    </comment>
    <comment ref="M72" authorId="0" shapeId="0" xr:uid="{9BAC3D9B-5911-4B54-B110-F1E3B9E5C447}">
      <text>
        <r>
          <rPr>
            <sz val="10"/>
            <color indexed="81"/>
            <rFont val="Arial"/>
            <family val="2"/>
          </rPr>
          <t>1 - 11,578_x000D_
2 - 11,578_x000D_
3 - 11,578_x000D_
4 - 11,578_x000D_
5 - 11,578_x000D_
6 - 11,578</t>
        </r>
      </text>
    </comment>
    <comment ref="I73" authorId="0" shapeId="0" xr:uid="{F8891CC9-26B3-49E2-BD50-7443C4A2A5CA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73" authorId="0" shapeId="0" xr:uid="{CC760421-82FF-485B-86AA-07AE6DA9ABB6}">
      <text>
        <r>
          <rPr>
            <sz val="10"/>
            <color indexed="81"/>
            <rFont val="Arial"/>
            <family val="2"/>
          </rPr>
          <t>1 - 0_x000D_
2 - 0_x000D_
3 - 4,379,101_x000D_
4 - 0_x000D_
5 - 0_x000D_
6 - 4,370,294</t>
        </r>
      </text>
    </comment>
    <comment ref="M73" authorId="0" shapeId="0" xr:uid="{9C7AEE9D-7B38-4018-B395-8BC087173A11}">
      <text>
        <r>
          <rPr>
            <sz val="10"/>
            <color indexed="81"/>
            <rFont val="Arial"/>
            <family val="2"/>
          </rPr>
          <t>1 - 4,370,841_x000D_
2 - 4,372,493_x000D_
3 - 4,379,101_x000D_
4 - 4,379,101_x000D_
5 - 4,379,101_x000D_
6 - 4,370,294</t>
        </r>
      </text>
    </comment>
    <comment ref="F74" authorId="0" shapeId="0" xr:uid="{0033B9B3-E308-4AB9-8289-696822C6A056}">
      <text>
        <r>
          <rPr>
            <sz val="10"/>
            <color indexed="81"/>
            <rFont val="Arial"/>
            <family val="2"/>
          </rPr>
          <t>1 - 0_x000D_
2 - 0_x000D_
3 - 29,236_x000D_
4 - 0_x000D_
5 - 0_x000D_
6 - 405,000</t>
        </r>
      </text>
    </comment>
    <comment ref="I74" authorId="0" shapeId="0" xr:uid="{0A7CCCF6-04DC-4AE7-A24F-282B7CBA1912}">
      <text>
        <r>
          <rPr>
            <sz val="10"/>
            <color indexed="81"/>
            <rFont val="Arial"/>
            <family val="2"/>
          </rPr>
          <t>1 - 29,236_x000D_
2 - 29,236_x000D_
3 - 29,236_x000D_
4 - 29,236_x000D_
5 - 29,236_x000D_
6 - 405,000</t>
        </r>
      </text>
    </comment>
    <comment ref="L74" authorId="0" shapeId="0" xr:uid="{458C2673-038E-4532-92D6-8B4763C2CE27}">
      <text>
        <r>
          <rPr>
            <sz val="10"/>
            <color indexed="81"/>
            <rFont val="Arial"/>
            <family val="2"/>
          </rPr>
          <t>1 - 0_x000D_
2 - 0_x000D_
3 - 29,236_x000D_
4 - 0_x000D_
5 - 0_x000D_
6 - 287,944</t>
        </r>
      </text>
    </comment>
    <comment ref="M74" authorId="0" shapeId="0" xr:uid="{05DAE060-F1C6-4D01-8495-AE9EB7AD86BC}">
      <text>
        <r>
          <rPr>
            <sz val="10"/>
            <color indexed="81"/>
            <rFont val="Arial"/>
            <family val="2"/>
          </rPr>
          <t>1 - 29,236_x000D_
2 - 29,236_x000D_
3 - 29,236_x000D_
4 - 29,236_x000D_
5 - 29,236_x000D_
6 - 287,944</t>
        </r>
      </text>
    </comment>
    <comment ref="F75" authorId="0" shapeId="0" xr:uid="{1B2BEC7C-2DB5-4D8D-B3D2-3B5A52F4E4F2}">
      <text>
        <r>
          <rPr>
            <sz val="10"/>
            <color indexed="81"/>
            <rFont val="Arial"/>
            <family val="2"/>
          </rPr>
          <t>1 - 0_x000D_
2 - 0_x000D_
3 - 359,469_x000D_
4 - 0_x000D_
5 - 0_x000D_
6 - 359,469</t>
        </r>
      </text>
    </comment>
    <comment ref="I75" authorId="0" shapeId="0" xr:uid="{3DF772F9-D4C9-4BDB-BD8F-67717A8AE8D4}">
      <text>
        <r>
          <rPr>
            <sz val="10"/>
            <color indexed="81"/>
            <rFont val="Arial"/>
            <family val="2"/>
          </rPr>
          <t>1 - 359,469_x000D_
2 - 359,469_x000D_
3 - 359,469_x000D_
4 - 359,469_x000D_
5 - 359,469_x000D_
6 - 359,469</t>
        </r>
      </text>
    </comment>
    <comment ref="L75" authorId="0" shapeId="0" xr:uid="{BBAD44AB-FE6C-44BC-8D76-98432DBB68EB}">
      <text>
        <r>
          <rPr>
            <sz val="10"/>
            <color indexed="81"/>
            <rFont val="Arial"/>
            <family val="2"/>
          </rPr>
          <t>1 - 0_x000D_
2 - 0_x000D_
3 - 359,469_x000D_
4 - 0_x000D_
5 - 0_x000D_
6 - 219,022</t>
        </r>
      </text>
    </comment>
    <comment ref="M75" authorId="0" shapeId="0" xr:uid="{D1854CED-A22D-4D1D-8E83-DA9AEA36BB7D}">
      <text>
        <r>
          <rPr>
            <sz val="10"/>
            <color indexed="81"/>
            <rFont val="Arial"/>
            <family val="2"/>
          </rPr>
          <t>1 - 359,469_x000D_
2 - 359,469_x000D_
3 - 359,469_x000D_
4 - 359,469_x000D_
5 - 359,469_x000D_
6 - 219,022</t>
        </r>
      </text>
    </comment>
    <comment ref="F76" authorId="0" shapeId="0" xr:uid="{2C8AF262-1ABA-4241-8D13-2963D5BEB1E2}">
      <text>
        <r>
          <rPr>
            <sz val="10"/>
            <color indexed="81"/>
            <rFont val="Arial"/>
            <family val="2"/>
          </rPr>
          <t>1 - 0_x000D_
2 - 0_x000D_
3 - 19,800_x000D_
4 - 0_x000D_
5 - 0_x000D_
6 - 19,800</t>
        </r>
      </text>
    </comment>
    <comment ref="I76" authorId="0" shapeId="0" xr:uid="{7C1A3BE0-B13A-42B5-84D9-4B493408EBDC}">
      <text>
        <r>
          <rPr>
            <sz val="10"/>
            <color indexed="81"/>
            <rFont val="Arial"/>
            <family val="2"/>
          </rPr>
          <t>1 - 19,800_x000D_
2 - 19,800_x000D_
3 - 19,800_x000D_
4 - 19,800_x000D_
5 - 19,800_x000D_
6 - 19,800</t>
        </r>
      </text>
    </comment>
    <comment ref="L76" authorId="0" shapeId="0" xr:uid="{77939A9A-9603-49AE-B8F5-8F2A9AEE2395}">
      <text>
        <r>
          <rPr>
            <sz val="10"/>
            <color indexed="81"/>
            <rFont val="Arial"/>
            <family val="2"/>
          </rPr>
          <t>1 - 0_x000D_
2 - 0_x000D_
3 - 20,473_x000D_
4 - 0_x000D_
5 - 0_x000D_
6 - 11,476</t>
        </r>
      </text>
    </comment>
    <comment ref="M76" authorId="0" shapeId="0" xr:uid="{5F737655-825F-42FF-9443-B54B620D3850}">
      <text>
        <r>
          <rPr>
            <sz val="10"/>
            <color indexed="81"/>
            <rFont val="Arial"/>
            <family val="2"/>
          </rPr>
          <t>1 - 20,583_x000D_
2 - 20,583_x000D_
3 - 20,473_x000D_
4 - 11,040_x000D_
5 - 6,447_x000D_
6 - 11,476</t>
        </r>
      </text>
    </comment>
    <comment ref="F77" authorId="0" shapeId="0" xr:uid="{D52051CB-874D-42BB-A6F7-9AAF0E5FF32F}">
      <text>
        <r>
          <rPr>
            <sz val="10"/>
            <color indexed="81"/>
            <rFont val="Arial"/>
            <family val="2"/>
          </rPr>
          <t>1 - 0_x000D_
2 - 0_x000D_
3 - 8,000_x000D_
4 - 0_x000D_
5 - 0_x000D_
6 - 6,000</t>
        </r>
      </text>
    </comment>
    <comment ref="I77" authorId="0" shapeId="0" xr:uid="{72B0BF16-A9DB-4B0F-B293-59C55B33BBAE}">
      <text>
        <r>
          <rPr>
            <sz val="10"/>
            <color indexed="81"/>
            <rFont val="Arial"/>
            <family val="2"/>
          </rPr>
          <t>1 - 8,000_x000D_
2 - 8,000_x000D_
3 - 8,000_x000D_
4 - 8,000_x000D_
5 - 7,200_x000D_
6 - 6,000</t>
        </r>
      </text>
    </comment>
    <comment ref="L77" authorId="0" shapeId="0" xr:uid="{A1012AB4-26D4-4EEE-81CF-2BE65B979C43}">
      <text>
        <r>
          <rPr>
            <sz val="10"/>
            <color indexed="81"/>
            <rFont val="Arial"/>
            <family val="2"/>
          </rPr>
          <t>1 - 0_x000D_
2 - 0_x000D_
3 - 4,228_x000D_
4 - 0_x000D_
5 - 0_x000D_
6 - 4,485</t>
        </r>
      </text>
    </comment>
    <comment ref="M77" authorId="0" shapeId="0" xr:uid="{4F985615-4EC7-4204-8A0F-0F8D4D578496}">
      <text>
        <r>
          <rPr>
            <sz val="10"/>
            <color indexed="81"/>
            <rFont val="Arial"/>
            <family val="2"/>
          </rPr>
          <t>1 - 4,228_x000D_
2 - 4,228_x000D_
3 - 4,228_x000D_
4 - 4,228_x000D_
5 - 3,984_x000D_
6 - 4,485</t>
        </r>
      </text>
    </comment>
    <comment ref="F78" authorId="0" shapeId="0" xr:uid="{BE4C32B4-A668-4C4E-80AF-10885E8413E6}">
      <text>
        <r>
          <rPr>
            <sz val="10"/>
            <color indexed="81"/>
            <rFont val="Arial"/>
            <family val="2"/>
          </rPr>
          <t>1 - 0_x000D_
2 - 0_x000D_
3 - 19,816_x000D_
4 - 0_x000D_
5 - 0_x000D_
6 - 19,816</t>
        </r>
      </text>
    </comment>
    <comment ref="I78" authorId="0" shapeId="0" xr:uid="{90B9B52F-0DA6-485F-8523-244528C932C5}">
      <text>
        <r>
          <rPr>
            <sz val="10"/>
            <color indexed="81"/>
            <rFont val="Arial"/>
            <family val="2"/>
          </rPr>
          <t>1 - 19,816_x000D_
2 - 19,816_x000D_
3 - 19,816_x000D_
4 - 19,816_x000D_
5 - 19,816_x000D_
6 - 19,816</t>
        </r>
      </text>
    </comment>
    <comment ref="L78" authorId="0" shapeId="0" xr:uid="{D4FAD6EA-E925-4E20-A710-A461C5611309}">
      <text>
        <r>
          <rPr>
            <sz val="10"/>
            <color indexed="81"/>
            <rFont val="Arial"/>
            <family val="2"/>
          </rPr>
          <t>1 - 0_x000D_
2 - 0_x000D_
3 - 19,816_x000D_
4 - 0_x000D_
5 - 0_x000D_
6 - 19,816</t>
        </r>
      </text>
    </comment>
    <comment ref="M78" authorId="0" shapeId="0" xr:uid="{5BB362AC-9A8E-4C2E-B733-E369ACBE2B4F}">
      <text>
        <r>
          <rPr>
            <sz val="10"/>
            <color indexed="81"/>
            <rFont val="Arial"/>
            <family val="2"/>
          </rPr>
          <t>1 - 19,816_x000D_
2 - 19,816_x000D_
3 - 19,816_x000D_
4 - 19,816_x000D_
5 - 19,816_x000D_
6 - 19,816</t>
        </r>
      </text>
    </comment>
    <comment ref="F79" authorId="0" shapeId="0" xr:uid="{C975A95C-F5B2-48F8-B2AF-6BCDD6941B55}">
      <text>
        <r>
          <rPr>
            <sz val="10"/>
            <color indexed="81"/>
            <rFont val="Arial"/>
            <family val="2"/>
          </rPr>
          <t>1 - 0_x000D_
2 - 0_x000D_
3 - 55,855_x000D_
4 - 0_x000D_
5 - 0_x000D_
6 - 55,592</t>
        </r>
      </text>
    </comment>
    <comment ref="I79" authorId="0" shapeId="0" xr:uid="{F27D9DC9-67A2-401E-8379-362814AA58AC}">
      <text>
        <r>
          <rPr>
            <sz val="10"/>
            <color indexed="81"/>
            <rFont val="Arial"/>
            <family val="2"/>
          </rPr>
          <t>1 - 55,855_x000D_
2 - 55,855_x000D_
3 - 55,855_x000D_
4 - 55,855_x000D_
5 - 55,855_x000D_
6 - 55,592</t>
        </r>
      </text>
    </comment>
    <comment ref="L79" authorId="0" shapeId="0" xr:uid="{A3DB66FB-BADC-41C7-B451-614C7BD38F2C}">
      <text>
        <r>
          <rPr>
            <sz val="10"/>
            <color indexed="81"/>
            <rFont val="Arial"/>
            <family val="2"/>
          </rPr>
          <t>1 - 0_x000D_
2 - 0_x000D_
3 - 55,855_x000D_
4 - 0_x000D_
5 - 0_x000D_
6 - 55,592</t>
        </r>
      </text>
    </comment>
    <comment ref="M79" authorId="0" shapeId="0" xr:uid="{FBFACF3C-714F-4333-B21B-C5E0D741ECF9}">
      <text>
        <r>
          <rPr>
            <sz val="10"/>
            <color indexed="81"/>
            <rFont val="Arial"/>
            <family val="2"/>
          </rPr>
          <t>1 - 55,855_x000D_
2 - 55,855_x000D_
3 - 55,855_x000D_
4 - 55,855_x000D_
5 - 55,855_x000D_
6 - 55,592</t>
        </r>
      </text>
    </comment>
    <comment ref="F80" authorId="0" shapeId="0" xr:uid="{60BB921C-C1F9-4444-B948-1EB8EB9A6E51}">
      <text>
        <r>
          <rPr>
            <sz val="10"/>
            <color indexed="81"/>
            <rFont val="Arial"/>
            <family val="2"/>
          </rPr>
          <t>1 - 0_x000D_
2 - 0_x000D_
3 - 9,500_x000D_
4 - 0_x000D_
5 - 0_x000D_
6 - 9,500</t>
        </r>
      </text>
    </comment>
    <comment ref="I80" authorId="0" shapeId="0" xr:uid="{E829C8E4-CCA1-4225-AC74-2864E1B44621}">
      <text>
        <r>
          <rPr>
            <sz val="10"/>
            <color indexed="81"/>
            <rFont val="Arial"/>
            <family val="2"/>
          </rPr>
          <t>1 - 9,500_x000D_
2 - 9,500_x000D_
3 - 9,500_x000D_
4 - 9,500_x000D_
5 - 9,500_x000D_
6 - 9,500</t>
        </r>
      </text>
    </comment>
    <comment ref="L80" authorId="0" shapeId="0" xr:uid="{425F1D7B-EB7E-44F9-8ADA-4ECBD85A338F}">
      <text>
        <r>
          <rPr>
            <sz val="10"/>
            <color indexed="81"/>
            <rFont val="Arial"/>
            <family val="2"/>
          </rPr>
          <t>1 - 0_x000D_
2 - 0_x000D_
3 - 9,500_x000D_
4 - 0_x000D_
5 - 0_x000D_
6 - 9,500</t>
        </r>
      </text>
    </comment>
    <comment ref="M80" authorId="0" shapeId="0" xr:uid="{1BA5534A-A1F0-4B11-911D-7CF30D5B7A2A}">
      <text>
        <r>
          <rPr>
            <sz val="10"/>
            <color indexed="81"/>
            <rFont val="Arial"/>
            <family val="2"/>
          </rPr>
          <t>1 - 9,500_x000D_
2 - 9,500_x000D_
3 - 9,500_x000D_
4 - 9,500_x000D_
5 - 9,500_x000D_
6 - 9,500</t>
        </r>
      </text>
    </comment>
    <comment ref="F81" authorId="0" shapeId="0" xr:uid="{61A464DC-9768-4B18-9EF9-69D636E4096E}">
      <text>
        <r>
          <rPr>
            <sz val="10"/>
            <color indexed="81"/>
            <rFont val="Arial"/>
            <family val="2"/>
          </rPr>
          <t>1 - 0_x000D_
2 - 0_x000D_
3 - 30,503_x000D_
4 - 0_x000D_
5 - 0_x000D_
6 - 23,646</t>
        </r>
      </text>
    </comment>
    <comment ref="I81" authorId="0" shapeId="0" xr:uid="{CEF9E15D-ACDA-4FC9-8D01-1F871CC14B3F}">
      <text>
        <r>
          <rPr>
            <sz val="10"/>
            <color indexed="81"/>
            <rFont val="Arial"/>
            <family val="2"/>
          </rPr>
          <t>1 - 30,503_x000D_
2 - 30,503_x000D_
3 - 30,503_x000D_
4 - 29,446_x000D_
5 - 25,221_x000D_
6 - 23,646</t>
        </r>
      </text>
    </comment>
    <comment ref="L81" authorId="0" shapeId="0" xr:uid="{C78E1EA8-6833-49C2-A5E2-E84836D6F5D2}">
      <text>
        <r>
          <rPr>
            <sz val="10"/>
            <color indexed="81"/>
            <rFont val="Arial"/>
            <family val="2"/>
          </rPr>
          <t>1 - 0_x000D_
2 - 0_x000D_
3 - 30,503_x000D_
4 - 0_x000D_
5 - 0_x000D_
6 - 23,646</t>
        </r>
      </text>
    </comment>
    <comment ref="M81" authorId="0" shapeId="0" xr:uid="{A8EAE968-FA7D-4CFC-97E2-23A713468CF7}">
      <text>
        <r>
          <rPr>
            <sz val="10"/>
            <color indexed="81"/>
            <rFont val="Arial"/>
            <family val="2"/>
          </rPr>
          <t>1 - 30,503_x000D_
2 - 30,503_x000D_
3 - 30,503_x000D_
4 - 29,446_x000D_
5 - 25,221_x000D_
6 - 23,646</t>
        </r>
      </text>
    </comment>
    <comment ref="F82" authorId="0" shapeId="0" xr:uid="{09648575-D3A5-4123-A729-7DB153BFA17E}">
      <text>
        <r>
          <rPr>
            <sz val="10"/>
            <color indexed="81"/>
            <rFont val="Arial"/>
            <family val="2"/>
          </rPr>
          <t>1 - 0_x000D_
2 - 0_x000D_
3 - 54,742_x000D_
4 - 0_x000D_
5 - 0_x000D_
6 - 54,250</t>
        </r>
      </text>
    </comment>
    <comment ref="I82" authorId="0" shapeId="0" xr:uid="{8BFA3879-973C-49BA-92CE-496CC99E94AC}">
      <text>
        <r>
          <rPr>
            <sz val="10"/>
            <color indexed="81"/>
            <rFont val="Arial"/>
            <family val="2"/>
          </rPr>
          <t>1 - 54,742_x000D_
2 - 54,742_x000D_
3 - 54,742_x000D_
4 - 54,742_x000D_
5 - 54,742_x000D_
6 - 54,250</t>
        </r>
      </text>
    </comment>
    <comment ref="L82" authorId="0" shapeId="0" xr:uid="{36D56711-EFCE-4266-8947-612D24BF046D}">
      <text>
        <r>
          <rPr>
            <sz val="10"/>
            <color indexed="81"/>
            <rFont val="Arial"/>
            <family val="2"/>
          </rPr>
          <t>1 - 0_x000D_
2 - 0_x000D_
3 - 54,742_x000D_
4 - 0_x000D_
5 - 0_x000D_
6 - 54,250</t>
        </r>
      </text>
    </comment>
    <comment ref="M82" authorId="0" shapeId="0" xr:uid="{9FBB4562-3490-42BB-BC76-91A54D767598}">
      <text>
        <r>
          <rPr>
            <sz val="10"/>
            <color indexed="81"/>
            <rFont val="Arial"/>
            <family val="2"/>
          </rPr>
          <t>1 - 54,742_x000D_
2 - 54,742_x000D_
3 - 54,742_x000D_
4 - 54,742_x000D_
5 - 54,742_x000D_
6 - 54,250</t>
        </r>
      </text>
    </comment>
    <comment ref="F83" authorId="0" shapeId="0" xr:uid="{8D9318C2-0386-438E-8617-5D33C1F03464}">
      <text>
        <r>
          <rPr>
            <sz val="10"/>
            <color indexed="81"/>
            <rFont val="Arial"/>
            <family val="2"/>
          </rPr>
          <t>1 - 0_x000D_
2 - 0_x000D_
3 - 3,429_x000D_
4 - 0_x000D_
5 - 0_x000D_
6 - 3,429</t>
        </r>
      </text>
    </comment>
    <comment ref="I83" authorId="0" shapeId="0" xr:uid="{7049DFFE-5454-495C-A530-ED2D179DA9DC}">
      <text>
        <r>
          <rPr>
            <sz val="10"/>
            <color indexed="81"/>
            <rFont val="Arial"/>
            <family val="2"/>
          </rPr>
          <t>1 - 3,429_x000D_
2 - 3,429_x000D_
3 - 3,429_x000D_
4 - 3,429_x000D_
5 - 3,429_x000D_
6 - 3,429</t>
        </r>
      </text>
    </comment>
    <comment ref="L83" authorId="0" shapeId="0" xr:uid="{B14A67D2-2AFC-4C41-BA43-7F9B62895B86}">
      <text>
        <r>
          <rPr>
            <sz val="10"/>
            <color indexed="81"/>
            <rFont val="Arial"/>
            <family val="2"/>
          </rPr>
          <t>1 - 0_x000D_
2 - 0_x000D_
3 - 3,429_x000D_
4 - 0_x000D_
5 - 0_x000D_
6 - 3,429</t>
        </r>
      </text>
    </comment>
    <comment ref="M83" authorId="0" shapeId="0" xr:uid="{093C9352-808C-4B1A-B082-606533FC7E19}">
      <text>
        <r>
          <rPr>
            <sz val="10"/>
            <color indexed="81"/>
            <rFont val="Arial"/>
            <family val="2"/>
          </rPr>
          <t>1 - 3,429_x000D_
2 - 3,429_x000D_
3 - 3,429_x000D_
4 - 3,429_x000D_
5 - 3,429_x000D_
6 - 3,429</t>
        </r>
      </text>
    </comment>
    <comment ref="F84" authorId="0" shapeId="0" xr:uid="{68F05DFA-9B62-4887-824C-00C6C944E6F2}">
      <text>
        <r>
          <rPr>
            <sz val="10"/>
            <color indexed="81"/>
            <rFont val="Arial"/>
            <family val="2"/>
          </rPr>
          <t>1 - 0_x000D_
2 - 0_x000D_
3 - 20,730_x000D_
4 - 0_x000D_
5 - 0_x000D_
6 - 20,730</t>
        </r>
      </text>
    </comment>
    <comment ref="I84" authorId="0" shapeId="0" xr:uid="{CD31B4F4-77B1-41D8-9971-DC5698DCCAAC}">
      <text>
        <r>
          <rPr>
            <sz val="10"/>
            <color indexed="81"/>
            <rFont val="Arial"/>
            <family val="2"/>
          </rPr>
          <t>1 - 20,730_x000D_
2 - 20,730_x000D_
3 - 20,730_x000D_
4 - 20,730_x000D_
5 - 20,730_x000D_
6 - 20,730</t>
        </r>
      </text>
    </comment>
    <comment ref="L84" authorId="0" shapeId="0" xr:uid="{17DAA2E2-5CF7-45B7-BA2E-FCF3705C58F4}">
      <text>
        <r>
          <rPr>
            <sz val="10"/>
            <color indexed="81"/>
            <rFont val="Arial"/>
            <family val="2"/>
          </rPr>
          <t>1 - 0_x000D_
2 - 0_x000D_
3 - 20,730_x000D_
4 - 0_x000D_
5 - 0_x000D_
6 - 20,730</t>
        </r>
      </text>
    </comment>
    <comment ref="M84" authorId="0" shapeId="0" xr:uid="{4E96089D-A751-42F8-92AC-E023FAB47084}">
      <text>
        <r>
          <rPr>
            <sz val="10"/>
            <color indexed="81"/>
            <rFont val="Arial"/>
            <family val="2"/>
          </rPr>
          <t>1 - 20,730_x000D_
2 - 20,730_x000D_
3 - 20,730_x000D_
4 - 20,730_x000D_
5 - 20,730_x000D_
6 - 20,730</t>
        </r>
      </text>
    </comment>
    <comment ref="F85" authorId="0" shapeId="0" xr:uid="{25B13DBC-9F5D-490E-80DA-1AB390824FDD}">
      <text>
        <r>
          <rPr>
            <sz val="10"/>
            <color indexed="81"/>
            <rFont val="Arial"/>
            <family val="2"/>
          </rPr>
          <t>1 - 0_x000D_
2 - 0_x000D_
3 - 14,772_x000D_
4 - 0_x000D_
5 - 0_x000D_
6 - 13,870</t>
        </r>
      </text>
    </comment>
    <comment ref="I85" authorId="0" shapeId="0" xr:uid="{7CD73EAD-E1ED-483D-B6FC-1B665395F008}">
      <text>
        <r>
          <rPr>
            <sz val="10"/>
            <color indexed="81"/>
            <rFont val="Arial"/>
            <family val="2"/>
          </rPr>
          <t>1 - 14,772_x000D_
2 - 14,772_x000D_
3 - 14,772_x000D_
4 - 14,772_x000D_
5 - 14,772_x000D_
6 - 13,870</t>
        </r>
      </text>
    </comment>
    <comment ref="L85" authorId="0" shapeId="0" xr:uid="{F8E6F8FB-168A-448C-AB1F-B6C1175C73A4}">
      <text>
        <r>
          <rPr>
            <sz val="10"/>
            <color indexed="81"/>
            <rFont val="Arial"/>
            <family val="2"/>
          </rPr>
          <t>1 - 0_x000D_
2 - 0_x000D_
3 - 14,772_x000D_
4 - 0_x000D_
5 - 0_x000D_
6 - 13,870</t>
        </r>
      </text>
    </comment>
    <comment ref="M85" authorId="0" shapeId="0" xr:uid="{CC507203-B45D-43E8-86A2-CC4F767F6DC0}">
      <text>
        <r>
          <rPr>
            <sz val="10"/>
            <color indexed="81"/>
            <rFont val="Arial"/>
            <family val="2"/>
          </rPr>
          <t>1 - 14,772_x000D_
2 - 14,772_x000D_
3 - 14,772_x000D_
4 - 14,772_x000D_
5 - 14,772_x000D_
6 - 13,870</t>
        </r>
      </text>
    </comment>
    <comment ref="F86" authorId="0" shapeId="0" xr:uid="{C5E71771-0212-457D-81C6-E13D8E7EAA87}">
      <text>
        <r>
          <rPr>
            <sz val="10"/>
            <color indexed="81"/>
            <rFont val="Arial"/>
            <family val="2"/>
          </rPr>
          <t>1 - 0_x000D_
2 - 0_x000D_
3 - 4,596_x000D_
4 - 0_x000D_
5 - 0_x000D_
6 - 4,596</t>
        </r>
      </text>
    </comment>
    <comment ref="I86" authorId="0" shapeId="0" xr:uid="{7C139C9B-B149-47D3-A017-D84516A28257}">
      <text>
        <r>
          <rPr>
            <sz val="10"/>
            <color indexed="81"/>
            <rFont val="Arial"/>
            <family val="2"/>
          </rPr>
          <t>1 - 4,596_x000D_
2 - 4,596_x000D_
3 - 4,596_x000D_
4 - 4,596_x000D_
5 - 4,596_x000D_
6 - 4,596</t>
        </r>
      </text>
    </comment>
    <comment ref="L86" authorId="0" shapeId="0" xr:uid="{BC00A5E6-F35E-4CB1-BAC8-A584FAB95D01}">
      <text>
        <r>
          <rPr>
            <sz val="10"/>
            <color indexed="81"/>
            <rFont val="Arial"/>
            <family val="2"/>
          </rPr>
          <t>1 - 0_x000D_
2 - 0_x000D_
3 - 4,596_x000D_
4 - 0_x000D_
5 - 0_x000D_
6 - 4,596</t>
        </r>
      </text>
    </comment>
    <comment ref="M86" authorId="0" shapeId="0" xr:uid="{CE1ED1EA-E880-4C01-8198-A22DECDE519A}">
      <text>
        <r>
          <rPr>
            <sz val="10"/>
            <color indexed="81"/>
            <rFont val="Arial"/>
            <family val="2"/>
          </rPr>
          <t>1 - 4,596_x000D_
2 - 4,596_x000D_
3 - 4,596_x000D_
4 - 4,596_x000D_
5 - 4,596_x000D_
6 - 4,596</t>
        </r>
      </text>
    </comment>
    <comment ref="E87" authorId="0" shapeId="0" xr:uid="{BFF3679E-A00B-48F9-86E1-C16024CC0A09}">
      <text>
        <r>
          <rPr>
            <sz val="10"/>
            <color indexed="81"/>
            <rFont val="Arial"/>
            <family val="2"/>
          </rPr>
          <t>Original - _x000D_
_x000D_
Change Order - _x000D_
-20,000</t>
        </r>
      </text>
    </comment>
    <comment ref="F87" authorId="0" shapeId="0" xr:uid="{72AFC38A-4411-4A84-8AB1-D388F5122EF7}">
      <text>
        <r>
          <rPr>
            <sz val="10"/>
            <color indexed="81"/>
            <rFont val="Arial"/>
            <family val="2"/>
          </rPr>
          <t>1 - 0_x000D_
2 - 0_x000D_
3 - 17,210_x000D_
4 - 0_x000D_
5 - 0_x000D_
6 - 17,135</t>
        </r>
      </text>
    </comment>
    <comment ref="I87" authorId="0" shapeId="0" xr:uid="{DB080C8F-6B6A-4B93-A937-0BB5F2DE0113}">
      <text>
        <r>
          <rPr>
            <sz val="10"/>
            <color indexed="81"/>
            <rFont val="Arial"/>
            <family val="2"/>
          </rPr>
          <t>1 - 17,210_x000D_
2 - 17,210_x000D_
3 - 17,210_x000D_
4 - 17,210_x000D_
5 - 17,210_x000D_
6 - 17,135</t>
        </r>
      </text>
    </comment>
    <comment ref="L87" authorId="0" shapeId="0" xr:uid="{1E45042E-D3D4-4433-B52E-35FEC50E150B}">
      <text>
        <r>
          <rPr>
            <sz val="10"/>
            <color indexed="81"/>
            <rFont val="Arial"/>
            <family val="2"/>
          </rPr>
          <t>1 - 0_x000D_
2 - 0_x000D_
3 - 17,210_x000D_
4 - 0_x000D_
5 - 0_x000D_
6 - 17,135</t>
        </r>
      </text>
    </comment>
    <comment ref="M87" authorId="0" shapeId="0" xr:uid="{5972A27C-A8EF-4957-830C-EBCCA32EF06F}">
      <text>
        <r>
          <rPr>
            <sz val="10"/>
            <color indexed="81"/>
            <rFont val="Arial"/>
            <family val="2"/>
          </rPr>
          <t>1 - 17,210_x000D_
2 - 17,210_x000D_
3 - 17,210_x000D_
4 - 17,210_x000D_
5 - 17,210_x000D_
6 - 17,135</t>
        </r>
      </text>
    </comment>
    <comment ref="F88" authorId="0" shapeId="0" xr:uid="{167A1752-708F-4D86-A340-A907048A0320}">
      <text>
        <r>
          <rPr>
            <sz val="10"/>
            <color indexed="81"/>
            <rFont val="Arial"/>
            <family val="2"/>
          </rPr>
          <t>1 - 0_x000D_
2 - 0_x000D_
3 - 27,242_x000D_
4 - 0_x000D_
5 - 0_x000D_
6 - 27,242</t>
        </r>
      </text>
    </comment>
    <comment ref="I88" authorId="0" shapeId="0" xr:uid="{EBD6D44D-0047-4396-B391-832557A4DCCE}">
      <text>
        <r>
          <rPr>
            <sz val="10"/>
            <color indexed="81"/>
            <rFont val="Arial"/>
            <family val="2"/>
          </rPr>
          <t>1 - 27,242_x000D_
2 - 27,242_x000D_
3 - 27,242_x000D_
4 - 27,242_x000D_
5 - 27,242_x000D_
6 - 27,242</t>
        </r>
      </text>
    </comment>
    <comment ref="L88" authorId="0" shapeId="0" xr:uid="{7866FC9B-E6D4-4680-9694-33C1B5B7ACA6}">
      <text>
        <r>
          <rPr>
            <sz val="10"/>
            <color indexed="81"/>
            <rFont val="Arial"/>
            <family val="2"/>
          </rPr>
          <t>1 - 0_x000D_
2 - 0_x000D_
3 - 27,242_x000D_
4 - 0_x000D_
5 - 0_x000D_
6 - 27,242</t>
        </r>
      </text>
    </comment>
    <comment ref="M88" authorId="0" shapeId="0" xr:uid="{7515383A-4368-4EB7-99B6-CBF3AAB60244}">
      <text>
        <r>
          <rPr>
            <sz val="10"/>
            <color indexed="81"/>
            <rFont val="Arial"/>
            <family val="2"/>
          </rPr>
          <t>1 - 27,242_x000D_
2 - 27,242_x000D_
3 - 27,242_x000D_
4 - 27,242_x000D_
5 - 27,242_x000D_
6 - 27,242</t>
        </r>
      </text>
    </comment>
    <comment ref="F89" authorId="0" shapeId="0" xr:uid="{1ADF7BBC-D5BC-495C-A831-B374B39354BD}">
      <text>
        <r>
          <rPr>
            <sz val="10"/>
            <color indexed="81"/>
            <rFont val="Arial"/>
            <family val="2"/>
          </rPr>
          <t>1 - 0_x000D_
2 - 0_x000D_
3 - 49,233_x000D_
4 - 0_x000D_
5 - 0_x000D_
6 - 49,158</t>
        </r>
      </text>
    </comment>
    <comment ref="I89" authorId="0" shapeId="0" xr:uid="{DDFE6935-B765-404B-BAAE-81A7C54FC1F7}">
      <text>
        <r>
          <rPr>
            <sz val="10"/>
            <color indexed="81"/>
            <rFont val="Arial"/>
            <family val="2"/>
          </rPr>
          <t>1 - 49,233_x000D_
2 - 49,233_x000D_
3 - 49,233_x000D_
4 - 49,233_x000D_
5 - 49,233_x000D_
6 - 49,158</t>
        </r>
      </text>
    </comment>
    <comment ref="L89" authorId="0" shapeId="0" xr:uid="{AFDAADE3-F65E-4BC1-88C9-E7CB20935955}">
      <text>
        <r>
          <rPr>
            <sz val="10"/>
            <color indexed="81"/>
            <rFont val="Arial"/>
            <family val="2"/>
          </rPr>
          <t>1 - 0_x000D_
2 - 0_x000D_
3 - 49,233_x000D_
4 - 0_x000D_
5 - 0_x000D_
6 - 49,158</t>
        </r>
      </text>
    </comment>
    <comment ref="M89" authorId="0" shapeId="0" xr:uid="{9FB538CF-B01E-4035-84FA-7A9F3EBC5865}">
      <text>
        <r>
          <rPr>
            <sz val="10"/>
            <color indexed="81"/>
            <rFont val="Arial"/>
            <family val="2"/>
          </rPr>
          <t>1 - 49,233_x000D_
2 - 49,233_x000D_
3 - 49,233_x000D_
4 - 49,233_x000D_
5 - 49,233_x000D_
6 - 49,158</t>
        </r>
      </text>
    </comment>
    <comment ref="F91" authorId="0" shapeId="0" xr:uid="{81E44AEE-9290-4413-9CA5-960C06DF2EF1}">
      <text>
        <r>
          <rPr>
            <sz val="10"/>
            <color indexed="81"/>
            <rFont val="Arial"/>
            <family val="2"/>
          </rPr>
          <t>1 - 0_x000D_
2 - 0_x000D_
3 - 5,896_x000D_
4 - 0_x000D_
5 - 0_x000D_
6 - 5,896</t>
        </r>
      </text>
    </comment>
    <comment ref="I91" authorId="0" shapeId="0" xr:uid="{B0B9B18E-6D43-470B-97CB-72BC4161F6F3}">
      <text>
        <r>
          <rPr>
            <sz val="10"/>
            <color indexed="81"/>
            <rFont val="Arial"/>
            <family val="2"/>
          </rPr>
          <t>1 - 5,896_x000D_
2 - 5,896_x000D_
3 - 5,896_x000D_
4 - 5,896_x000D_
5 - 5,896_x000D_
6 - 5,896</t>
        </r>
      </text>
    </comment>
    <comment ref="L91" authorId="0" shapeId="0" xr:uid="{7208C59C-F754-4BBB-B4F1-8CAA4FA9AA18}">
      <text>
        <r>
          <rPr>
            <sz val="10"/>
            <color indexed="81"/>
            <rFont val="Arial"/>
            <family val="2"/>
          </rPr>
          <t>1 - 0_x000D_
2 - 0_x000D_
3 - 5,896_x000D_
4 - 0_x000D_
5 - 0_x000D_
6 - 5,896</t>
        </r>
      </text>
    </comment>
    <comment ref="M91" authorId="0" shapeId="0" xr:uid="{CACC2E82-B1EF-4D0C-833B-97E9A6B0B33F}">
      <text>
        <r>
          <rPr>
            <sz val="10"/>
            <color indexed="81"/>
            <rFont val="Arial"/>
            <family val="2"/>
          </rPr>
          <t>1 - 5,896_x000D_
2 - 5,896_x000D_
3 - 5,896_x000D_
4 - 5,896_x000D_
5 - 5,896_x000D_
6 - 5,896</t>
        </r>
      </text>
    </comment>
    <comment ref="F92" authorId="0" shapeId="0" xr:uid="{BE7DEDFD-D5C9-47E5-8AEF-452DC563EB80}">
      <text>
        <r>
          <rPr>
            <sz val="10"/>
            <color indexed="81"/>
            <rFont val="Arial"/>
            <family val="2"/>
          </rPr>
          <t>1 - 0_x000D_
2 - 0_x000D_
3 - 22,184_x000D_
4 - 0_x000D_
5 - 0_x000D_
6 - 22,184</t>
        </r>
      </text>
    </comment>
    <comment ref="I92" authorId="0" shapeId="0" xr:uid="{C3451C3A-BF16-4F20-B058-3868E9583C36}">
      <text>
        <r>
          <rPr>
            <sz val="10"/>
            <color indexed="81"/>
            <rFont val="Arial"/>
            <family val="2"/>
          </rPr>
          <t>1 - 22,184_x000D_
2 - 22,184_x000D_
3 - 22,184_x000D_
4 - 22,184_x000D_
5 - 22,184_x000D_
6 - 22,184</t>
        </r>
      </text>
    </comment>
    <comment ref="L92" authorId="0" shapeId="0" xr:uid="{3DDF50F6-A98B-4314-BE2B-94DC859319DF}">
      <text>
        <r>
          <rPr>
            <sz val="10"/>
            <color indexed="81"/>
            <rFont val="Arial"/>
            <family val="2"/>
          </rPr>
          <t>1 - 0_x000D_
2 - 0_x000D_
3 - 22,184_x000D_
4 - 0_x000D_
5 - 0_x000D_
6 - 22,184</t>
        </r>
      </text>
    </comment>
    <comment ref="M92" authorId="0" shapeId="0" xr:uid="{0829909B-157F-4924-851F-BE0E71FD9A05}">
      <text>
        <r>
          <rPr>
            <sz val="10"/>
            <color indexed="81"/>
            <rFont val="Arial"/>
            <family val="2"/>
          </rPr>
          <t>1 - 22,184_x000D_
2 - 22,184_x000D_
3 - 22,184_x000D_
4 - 22,184_x000D_
5 - 22,184_x000D_
6 - 22,184</t>
        </r>
      </text>
    </comment>
    <comment ref="F93" authorId="0" shapeId="0" xr:uid="{54418A1E-678E-4AEA-A9DA-885E1CBE1381}">
      <text>
        <r>
          <rPr>
            <sz val="10"/>
            <color indexed="81"/>
            <rFont val="Arial"/>
            <family val="2"/>
          </rPr>
          <t>1 - 0_x000D_
2 - 0_x000D_
3 - 1,046_x000D_
4 - 0_x000D_
5 - 0_x000D_
6 - 1,046</t>
        </r>
      </text>
    </comment>
    <comment ref="I93" authorId="0" shapeId="0" xr:uid="{7207E9FC-153D-4C01-A692-CFD7C6CBA276}">
      <text>
        <r>
          <rPr>
            <sz val="10"/>
            <color indexed="81"/>
            <rFont val="Arial"/>
            <family val="2"/>
          </rPr>
          <t>1 - 1,046_x000D_
2 - 1,046_x000D_
3 - 1,046_x000D_
4 - 1,046_x000D_
5 - 1,046_x000D_
6 - 1,046</t>
        </r>
      </text>
    </comment>
    <comment ref="L93" authorId="0" shapeId="0" xr:uid="{835204EC-2EEE-4F2E-804A-EB0BF3DCA666}">
      <text>
        <r>
          <rPr>
            <sz val="10"/>
            <color indexed="81"/>
            <rFont val="Arial"/>
            <family val="2"/>
          </rPr>
          <t>1 - 0_x000D_
2 - 0_x000D_
3 - 1,046_x000D_
4 - 0_x000D_
5 - 0_x000D_
6 - 1,046</t>
        </r>
      </text>
    </comment>
    <comment ref="M93" authorId="0" shapeId="0" xr:uid="{5EB1F1CA-808E-412C-896B-4CF658EEEB8A}">
      <text>
        <r>
          <rPr>
            <sz val="10"/>
            <color indexed="81"/>
            <rFont val="Arial"/>
            <family val="2"/>
          </rPr>
          <t>1 - 1,046_x000D_
2 - 1,046_x000D_
3 - 1,046_x000D_
4 - 1,046_x000D_
5 - 1,046_x000D_
6 - 1,046</t>
        </r>
      </text>
    </comment>
    <comment ref="F94" authorId="0" shapeId="0" xr:uid="{A9F07286-9019-45A9-A397-E8587D473C0D}">
      <text>
        <r>
          <rPr>
            <sz val="10"/>
            <color indexed="81"/>
            <rFont val="Arial"/>
            <family val="2"/>
          </rPr>
          <t>1 - 0_x000D_
2 - 0_x000D_
3 - 22,824_x000D_
4 - 0_x000D_
5 - 0_x000D_
6 - 21,399</t>
        </r>
      </text>
    </comment>
    <comment ref="I94" authorId="0" shapeId="0" xr:uid="{5E558010-43F3-4953-AC41-56D01B86FA71}">
      <text>
        <r>
          <rPr>
            <sz val="10"/>
            <color indexed="81"/>
            <rFont val="Arial"/>
            <family val="2"/>
          </rPr>
          <t>1 - 22,824_x000D_
2 - 22,824_x000D_
3 - 22,824_x000D_
4 - 22,824_x000D_
5 - 22,824_x000D_
6 - 21,399</t>
        </r>
      </text>
    </comment>
    <comment ref="L94" authorId="0" shapeId="0" xr:uid="{5874AB94-40D2-4F1C-984A-68BDF5AD3A4B}">
      <text>
        <r>
          <rPr>
            <sz val="10"/>
            <color indexed="81"/>
            <rFont val="Arial"/>
            <family val="2"/>
          </rPr>
          <t>1 - 0_x000D_
2 - 0_x000D_
3 - 22,824_x000D_
4 - 0_x000D_
5 - 0_x000D_
6 - 21,399</t>
        </r>
      </text>
    </comment>
    <comment ref="M94" authorId="0" shapeId="0" xr:uid="{00ED6C42-7278-4B99-B34F-99B728EDF7BB}">
      <text>
        <r>
          <rPr>
            <sz val="10"/>
            <color indexed="81"/>
            <rFont val="Arial"/>
            <family val="2"/>
          </rPr>
          <t>1 - 22,824_x000D_
2 - 22,824_x000D_
3 - 22,824_x000D_
4 - 22,824_x000D_
5 - 22,824_x000D_
6 - 21,399</t>
        </r>
      </text>
    </comment>
    <comment ref="E95" authorId="0" shapeId="0" xr:uid="{B272DFA5-CC8D-48E7-B075-292BBA78B8C4}">
      <text>
        <r>
          <rPr>
            <sz val="10"/>
            <color indexed="81"/>
            <rFont val="Arial"/>
            <family val="2"/>
          </rPr>
          <t>Original - _x000D_
_x000D_
Change Order - _x000D_
4,800</t>
        </r>
      </text>
    </comment>
    <comment ref="F95" authorId="0" shapeId="0" xr:uid="{A82EE7D8-EE2E-433F-9CB6-FE1D5ABF87CA}">
      <text>
        <r>
          <rPr>
            <sz val="10"/>
            <color indexed="81"/>
            <rFont val="Arial"/>
            <family val="2"/>
          </rPr>
          <t>1 - 0_x000D_
2 - 0_x000D_
3 - 6,289_x000D_
4 - 0_x000D_
5 - 0_x000D_
6 - 5,864</t>
        </r>
      </text>
    </comment>
    <comment ref="I95" authorId="0" shapeId="0" xr:uid="{30315DE5-2FB4-4819-9387-577B4C24C363}">
      <text>
        <r>
          <rPr>
            <sz val="10"/>
            <color indexed="81"/>
            <rFont val="Arial"/>
            <family val="2"/>
          </rPr>
          <t>1 - 6,289_x000D_
2 - 6,289_x000D_
3 - 6,289_x000D_
4 - 6,289_x000D_
5 - 6,289_x000D_
6 - 5,864</t>
        </r>
      </text>
    </comment>
    <comment ref="L95" authorId="0" shapeId="0" xr:uid="{F576F983-CBC6-4570-ACF8-57A1E1D87DAB}">
      <text>
        <r>
          <rPr>
            <sz val="10"/>
            <color indexed="81"/>
            <rFont val="Arial"/>
            <family val="2"/>
          </rPr>
          <t>1 - 0_x000D_
2 - 0_x000D_
3 - 6,289_x000D_
4 - 0_x000D_
5 - 0_x000D_
6 - 5,864</t>
        </r>
      </text>
    </comment>
    <comment ref="M95" authorId="0" shapeId="0" xr:uid="{D70F6C78-FD4A-4828-B47F-9E67981CF1C4}">
      <text>
        <r>
          <rPr>
            <sz val="10"/>
            <color indexed="81"/>
            <rFont val="Arial"/>
            <family val="2"/>
          </rPr>
          <t>1 - 6,289_x000D_
2 - 6,289_x000D_
3 - 6,289_x000D_
4 - 6,289_x000D_
5 - 6,289_x000D_
6 - 5,864</t>
        </r>
      </text>
    </comment>
    <comment ref="F96" authorId="0" shapeId="0" xr:uid="{A1609247-EACF-4EEE-B26C-9A092614A4D1}">
      <text>
        <r>
          <rPr>
            <sz val="10"/>
            <color indexed="81"/>
            <rFont val="Arial"/>
            <family val="2"/>
          </rPr>
          <t>1 - 0_x000D_
2 - 0_x000D_
3 - 3,773_x000D_
4 - 0_x000D_
5 - 0_x000D_
6 - 3,773</t>
        </r>
      </text>
    </comment>
    <comment ref="I96" authorId="0" shapeId="0" xr:uid="{8316E296-F996-4E21-93E7-C4954000A614}">
      <text>
        <r>
          <rPr>
            <sz val="10"/>
            <color indexed="81"/>
            <rFont val="Arial"/>
            <family val="2"/>
          </rPr>
          <t>1 - 3,773_x000D_
2 - 3,773_x000D_
3 - 3,773_x000D_
4 - 3,773_x000D_
5 - 3,773_x000D_
6 - 3,773</t>
        </r>
      </text>
    </comment>
    <comment ref="L96" authorId="0" shapeId="0" xr:uid="{3D6EDE95-F949-45DB-920B-4154F5D193B3}">
      <text>
        <r>
          <rPr>
            <sz val="10"/>
            <color indexed="81"/>
            <rFont val="Arial"/>
            <family val="2"/>
          </rPr>
          <t>1 - 0_x000D_
2 - 0_x000D_
3 - 3,773_x000D_
4 - 0_x000D_
5 - 0_x000D_
6 - 3,773</t>
        </r>
      </text>
    </comment>
    <comment ref="M96" authorId="0" shapeId="0" xr:uid="{F1A0DD94-9AD9-4EDC-AA55-85136E82DFA0}">
      <text>
        <r>
          <rPr>
            <sz val="10"/>
            <color indexed="81"/>
            <rFont val="Arial"/>
            <family val="2"/>
          </rPr>
          <t>1 - 3,773_x000D_
2 - 3,773_x000D_
3 - 3,773_x000D_
4 - 3,773_x000D_
5 - 3,773_x000D_
6 - 3,773</t>
        </r>
      </text>
    </comment>
    <comment ref="F97" authorId="0" shapeId="0" xr:uid="{8B8DA713-1AEF-452B-8DCE-95C521110A8B}">
      <text>
        <r>
          <rPr>
            <sz val="10"/>
            <color indexed="81"/>
            <rFont val="Arial"/>
            <family val="2"/>
          </rPr>
          <t>1 - 0_x000D_
2 - 0_x000D_
3 - 28,950_x000D_
4 - 0_x000D_
5 - 0_x000D_
6 - 28,100</t>
        </r>
      </text>
    </comment>
    <comment ref="I97" authorId="0" shapeId="0" xr:uid="{A9A26257-35C1-423D-8355-C4E6385CB44F}">
      <text>
        <r>
          <rPr>
            <sz val="10"/>
            <color indexed="81"/>
            <rFont val="Arial"/>
            <family val="2"/>
          </rPr>
          <t>1 - 28,950_x000D_
2 - 28,950_x000D_
3 - 28,950_x000D_
4 - 28,950_x000D_
5 - 28,950_x000D_
6 - 28,100</t>
        </r>
      </text>
    </comment>
    <comment ref="L97" authorId="0" shapeId="0" xr:uid="{ED265F63-BADB-467C-95AD-61A52B296633}">
      <text>
        <r>
          <rPr>
            <sz val="10"/>
            <color indexed="81"/>
            <rFont val="Arial"/>
            <family val="2"/>
          </rPr>
          <t>1 - 0_x000D_
2 - 0_x000D_
3 - 28,950_x000D_
4 - 0_x000D_
5 - 0_x000D_
6 - 28,100</t>
        </r>
      </text>
    </comment>
    <comment ref="M97" authorId="0" shapeId="0" xr:uid="{8152C365-2771-422F-A11F-DEE87170C015}">
      <text>
        <r>
          <rPr>
            <sz val="10"/>
            <color indexed="81"/>
            <rFont val="Arial"/>
            <family val="2"/>
          </rPr>
          <t>1 - 28,950_x000D_
2 - 28,950_x000D_
3 - 28,950_x000D_
4 - 28,950_x000D_
5 - 28,950_x000D_
6 - 28,100</t>
        </r>
      </text>
    </comment>
    <comment ref="F98" authorId="0" shapeId="0" xr:uid="{D6749AF9-AF82-4FB4-BFAC-E43B3036E259}">
      <text>
        <r>
          <rPr>
            <sz val="10"/>
            <color indexed="81"/>
            <rFont val="Arial"/>
            <family val="2"/>
          </rPr>
          <t>1 - 0_x000D_
2 - 0_x000D_
3 - 14,229_x000D_
4 - 0_x000D_
5 - 0_x000D_
6 - 14,229</t>
        </r>
      </text>
    </comment>
    <comment ref="I98" authorId="0" shapeId="0" xr:uid="{8FC53B51-0790-4CAD-B48B-B2A239DF537D}">
      <text>
        <r>
          <rPr>
            <sz val="10"/>
            <color indexed="81"/>
            <rFont val="Arial"/>
            <family val="2"/>
          </rPr>
          <t>1 - 14,229_x000D_
2 - 14,229_x000D_
3 - 14,229_x000D_
4 - 14,229_x000D_
5 - 14,229_x000D_
6 - 14,229</t>
        </r>
      </text>
    </comment>
    <comment ref="L98" authorId="0" shapeId="0" xr:uid="{593B09B6-34F1-441C-8087-27C6E8C873C6}">
      <text>
        <r>
          <rPr>
            <sz val="10"/>
            <color indexed="81"/>
            <rFont val="Arial"/>
            <family val="2"/>
          </rPr>
          <t>1 - 0_x000D_
2 - 0_x000D_
3 - 14,229_x000D_
4 - 0_x000D_
5 - 0_x000D_
6 - 14,229</t>
        </r>
      </text>
    </comment>
    <comment ref="M98" authorId="0" shapeId="0" xr:uid="{4F09D55E-241C-4FEE-AEFA-7801FD8AE7A1}">
      <text>
        <r>
          <rPr>
            <sz val="10"/>
            <color indexed="81"/>
            <rFont val="Arial"/>
            <family val="2"/>
          </rPr>
          <t>1 - 14,229_x000D_
2 - 14,229_x000D_
3 - 14,229_x000D_
4 - 14,229_x000D_
5 - 14,229_x000D_
6 - 14,229</t>
        </r>
      </text>
    </comment>
    <comment ref="F99" authorId="0" shapeId="0" xr:uid="{4E3B2BF9-CBBE-4D97-AAB6-861EE76D3BD0}">
      <text>
        <r>
          <rPr>
            <sz val="10"/>
            <color indexed="81"/>
            <rFont val="Arial"/>
            <family val="2"/>
          </rPr>
          <t>1 - 0_x000D_
2 - 0_x000D_
3 - 9,527_x000D_
4 - 0_x000D_
5 - 0_x000D_
6 - 9,527</t>
        </r>
      </text>
    </comment>
    <comment ref="I99" authorId="0" shapeId="0" xr:uid="{94C0B5C7-B4DA-4232-92F9-95C7C1E8DE7F}">
      <text>
        <r>
          <rPr>
            <sz val="10"/>
            <color indexed="81"/>
            <rFont val="Arial"/>
            <family val="2"/>
          </rPr>
          <t>1 - 9,527_x000D_
2 - 9,527_x000D_
3 - 9,527_x000D_
4 - 9,527_x000D_
5 - 9,527_x000D_
6 - 9,527</t>
        </r>
      </text>
    </comment>
    <comment ref="L99" authorId="0" shapeId="0" xr:uid="{F63306AB-8404-4DE9-A584-43DED62F2928}">
      <text>
        <r>
          <rPr>
            <sz val="10"/>
            <color indexed="81"/>
            <rFont val="Arial"/>
            <family val="2"/>
          </rPr>
          <t>1 - 0_x000D_
2 - 0_x000D_
3 - 9,527_x000D_
4 - 0_x000D_
5 - 0_x000D_
6 - 9,527</t>
        </r>
      </text>
    </comment>
    <comment ref="M99" authorId="0" shapeId="0" xr:uid="{4A1A80D1-0635-4326-B6F1-0110F50DD87B}">
      <text>
        <r>
          <rPr>
            <sz val="10"/>
            <color indexed="81"/>
            <rFont val="Arial"/>
            <family val="2"/>
          </rPr>
          <t>1 - 9,527_x000D_
2 - 9,527_x000D_
3 - 9,527_x000D_
4 - 9,527_x000D_
5 - 9,527_x000D_
6 - 9,527</t>
        </r>
      </text>
    </comment>
    <comment ref="F100" authorId="0" shapeId="0" xr:uid="{AD181EAF-D8EC-46AB-9ECB-683A867B43F3}">
      <text>
        <r>
          <rPr>
            <sz val="10"/>
            <color indexed="81"/>
            <rFont val="Arial"/>
            <family val="2"/>
          </rPr>
          <t>1 - 0_x000D_
2 - 0_x000D_
3 - 6,519_x000D_
4 - 0_x000D_
5 - 0_x000D_
6 - 6,519</t>
        </r>
      </text>
    </comment>
    <comment ref="I100" authorId="0" shapeId="0" xr:uid="{3AF390F7-5B8B-4690-BC09-4C9862C38F98}">
      <text>
        <r>
          <rPr>
            <sz val="10"/>
            <color indexed="81"/>
            <rFont val="Arial"/>
            <family val="2"/>
          </rPr>
          <t>1 - 6,519_x000D_
2 - 6,519_x000D_
3 - 6,519_x000D_
4 - 6,519_x000D_
5 - 6,519_x000D_
6 - 6,519</t>
        </r>
      </text>
    </comment>
    <comment ref="L100" authorId="0" shapeId="0" xr:uid="{BBB746CE-0BD1-49B1-84B1-4ADEBE2E54D4}">
      <text>
        <r>
          <rPr>
            <sz val="10"/>
            <color indexed="81"/>
            <rFont val="Arial"/>
            <family val="2"/>
          </rPr>
          <t>1 - 0_x000D_
2 - 0_x000D_
3 - 6,519_x000D_
4 - 0_x000D_
5 - 0_x000D_
6 - 6,519</t>
        </r>
      </text>
    </comment>
    <comment ref="M100" authorId="0" shapeId="0" xr:uid="{00719ED2-16DC-4E28-9890-A9CAF14A76EF}">
      <text>
        <r>
          <rPr>
            <sz val="10"/>
            <color indexed="81"/>
            <rFont val="Arial"/>
            <family val="2"/>
          </rPr>
          <t>1 - 6,519_x000D_
2 - 6,519_x000D_
3 - 6,519_x000D_
4 - 6,519_x000D_
5 - 6,519_x000D_
6 - 6,519</t>
        </r>
      </text>
    </comment>
    <comment ref="F101" authorId="0" shapeId="0" xr:uid="{0A85A6EB-C436-42A0-ABF0-254E364AD87B}">
      <text>
        <r>
          <rPr>
            <sz val="10"/>
            <color indexed="81"/>
            <rFont val="Arial"/>
            <family val="2"/>
          </rPr>
          <t>1 - 0_x000D_
2 - 0_x000D_
3 - 4,793_x000D_
4 - 0_x000D_
5 - 0_x000D_
6 - 4,793</t>
        </r>
      </text>
    </comment>
    <comment ref="I101" authorId="0" shapeId="0" xr:uid="{FB838E04-142A-4D5C-9BF8-82ED2E61A831}">
      <text>
        <r>
          <rPr>
            <sz val="10"/>
            <color indexed="81"/>
            <rFont val="Arial"/>
            <family val="2"/>
          </rPr>
          <t>1 - 4,793_x000D_
2 - 4,793_x000D_
3 - 4,793_x000D_
4 - 4,793_x000D_
5 - 4,793_x000D_
6 - 4,793</t>
        </r>
      </text>
    </comment>
    <comment ref="L101" authorId="0" shapeId="0" xr:uid="{D9BE72E2-C710-40AC-99A6-5A05BD40B401}">
      <text>
        <r>
          <rPr>
            <sz val="10"/>
            <color indexed="81"/>
            <rFont val="Arial"/>
            <family val="2"/>
          </rPr>
          <t>1 - 0_x000D_
2 - 0_x000D_
3 - 4,793_x000D_
4 - 0_x000D_
5 - 0_x000D_
6 - 4,793</t>
        </r>
      </text>
    </comment>
    <comment ref="M101" authorId="0" shapeId="0" xr:uid="{593E20C1-A45A-4292-BC5B-A130AC99D692}">
      <text>
        <r>
          <rPr>
            <sz val="10"/>
            <color indexed="81"/>
            <rFont val="Arial"/>
            <family val="2"/>
          </rPr>
          <t>1 - 4,793_x000D_
2 - 4,793_x000D_
3 - 4,793_x000D_
4 - 4,793_x000D_
5 - 4,793_x000D_
6 - 4,793</t>
        </r>
      </text>
    </comment>
    <comment ref="F102" authorId="0" shapeId="0" xr:uid="{C8020A5D-FE14-4050-ADDC-E0F13ACBC5FB}">
      <text>
        <r>
          <rPr>
            <sz val="10"/>
            <color indexed="81"/>
            <rFont val="Arial"/>
            <family val="2"/>
          </rPr>
          <t>1 - 0_x000D_
2 - 0_x000D_
3 - 134_x000D_
4 - 0_x000D_
5 - 0_x000D_
6 - 134</t>
        </r>
      </text>
    </comment>
    <comment ref="I102" authorId="0" shapeId="0" xr:uid="{CE3C821A-E3EC-4F64-84C9-F052F080FA01}">
      <text>
        <r>
          <rPr>
            <sz val="10"/>
            <color indexed="81"/>
            <rFont val="Arial"/>
            <family val="2"/>
          </rPr>
          <t>1 - 134_x000D_
2 - 134_x000D_
3 - 134_x000D_
4 - 134_x000D_
5 - 134_x000D_
6 - 134</t>
        </r>
      </text>
    </comment>
    <comment ref="L102" authorId="0" shapeId="0" xr:uid="{CBE53765-C4D9-459B-9E31-822498EBCCF4}">
      <text>
        <r>
          <rPr>
            <sz val="10"/>
            <color indexed="81"/>
            <rFont val="Arial"/>
            <family val="2"/>
          </rPr>
          <t>1 - 0_x000D_
2 - 0_x000D_
3 - 134_x000D_
4 - 0_x000D_
5 - 0_x000D_
6 - 134</t>
        </r>
      </text>
    </comment>
    <comment ref="M102" authorId="0" shapeId="0" xr:uid="{B157CA40-7EA5-4F53-9374-EC5149131D55}">
      <text>
        <r>
          <rPr>
            <sz val="10"/>
            <color indexed="81"/>
            <rFont val="Arial"/>
            <family val="2"/>
          </rPr>
          <t>1 - 134_x000D_
2 - 134_x000D_
3 - 134_x000D_
4 - 134_x000D_
5 - 134_x000D_
6 - 134</t>
        </r>
      </text>
    </comment>
    <comment ref="I103" authorId="0" shapeId="0" xr:uid="{D9C6B8AA-6C2E-4E20-A077-DB17AA598344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03" authorId="0" shapeId="0" xr:uid="{85165654-322D-48B6-B4A5-7B4B15882690}">
      <text>
        <r>
          <rPr>
            <sz val="10"/>
            <color indexed="81"/>
            <rFont val="Arial"/>
            <family val="2"/>
          </rPr>
          <t>1 - 0_x000D_
2 - 0_x000D_
3 - 268_x000D_
4 - 0_x000D_
5 - 0_x000D_
6 - 268</t>
        </r>
      </text>
    </comment>
    <comment ref="M103" authorId="0" shapeId="0" xr:uid="{7013A644-5AD6-4178-B849-AD6AAA62E83F}">
      <text>
        <r>
          <rPr>
            <sz val="10"/>
            <color indexed="81"/>
            <rFont val="Arial"/>
            <family val="2"/>
          </rPr>
          <t>1 - 268_x000D_
2 - 268_x000D_
3 - 268_x000D_
4 - 268_x000D_
5 - 268_x000D_
6 - 268</t>
        </r>
      </text>
    </comment>
    <comment ref="F104" authorId="0" shapeId="0" xr:uid="{5BA8FD0F-E0BD-4DA5-8823-847DECB78D0C}">
      <text>
        <r>
          <rPr>
            <sz val="10"/>
            <color indexed="81"/>
            <rFont val="Arial"/>
            <family val="2"/>
          </rPr>
          <t>1 - 0_x000D_
2 - 0_x000D_
3 - 2,389_x000D_
4 - 0_x000D_
5 - 0_x000D_
6 - 2,389</t>
        </r>
      </text>
    </comment>
    <comment ref="I104" authorId="0" shapeId="0" xr:uid="{631E29A0-93E4-4C9A-9421-993E8A431802}">
      <text>
        <r>
          <rPr>
            <sz val="10"/>
            <color indexed="81"/>
            <rFont val="Arial"/>
            <family val="2"/>
          </rPr>
          <t>1 - 2,389_x000D_
2 - 2,389_x000D_
3 - 2,389_x000D_
4 - 2,389_x000D_
5 - 2,389_x000D_
6 - 2,389</t>
        </r>
      </text>
    </comment>
    <comment ref="L104" authorId="0" shapeId="0" xr:uid="{6BBCA298-FC54-4BF1-A95B-DE248972F949}">
      <text>
        <r>
          <rPr>
            <sz val="10"/>
            <color indexed="81"/>
            <rFont val="Arial"/>
            <family val="2"/>
          </rPr>
          <t>1 - 0_x000D_
2 - 0_x000D_
3 - 2,389_x000D_
4 - 0_x000D_
5 - 0_x000D_
6 - 2,389</t>
        </r>
      </text>
    </comment>
    <comment ref="M104" authorId="0" shapeId="0" xr:uid="{EBEA033F-CAEE-4AD5-8282-19E3A5B7E11F}">
      <text>
        <r>
          <rPr>
            <sz val="10"/>
            <color indexed="81"/>
            <rFont val="Arial"/>
            <family val="2"/>
          </rPr>
          <t>1 - 2,389_x000D_
2 - 2,389_x000D_
3 - 2,389_x000D_
4 - 2,389_x000D_
5 - 2,389_x000D_
6 - 2,389</t>
        </r>
      </text>
    </comment>
    <comment ref="F105" authorId="0" shapeId="0" xr:uid="{620BD8FD-60E5-489B-B138-3C072470BEA4}">
      <text>
        <r>
          <rPr>
            <sz val="10"/>
            <color indexed="81"/>
            <rFont val="Arial"/>
            <family val="2"/>
          </rPr>
          <t>1 - 0_x000D_
2 - 0_x000D_
3 - 585_x000D_
4 - 0_x000D_
5 - 0_x000D_
6 - 585</t>
        </r>
      </text>
    </comment>
    <comment ref="I105" authorId="0" shapeId="0" xr:uid="{7CF4080F-2992-465E-B306-991D9C3D8D57}">
      <text>
        <r>
          <rPr>
            <sz val="10"/>
            <color indexed="81"/>
            <rFont val="Arial"/>
            <family val="2"/>
          </rPr>
          <t>1 - 585_x000D_
2 - 585_x000D_
3 - 585_x000D_
4 - 585_x000D_
5 - 585_x000D_
6 - 585</t>
        </r>
      </text>
    </comment>
    <comment ref="L105" authorId="0" shapeId="0" xr:uid="{00401B09-B6D5-49DF-9FED-981B5B9A3178}">
      <text>
        <r>
          <rPr>
            <sz val="10"/>
            <color indexed="81"/>
            <rFont val="Arial"/>
            <family val="2"/>
          </rPr>
          <t>1 - 0_x000D_
2 - 0_x000D_
3 - 585_x000D_
4 - 0_x000D_
5 - 0_x000D_
6 - 585</t>
        </r>
      </text>
    </comment>
    <comment ref="M105" authorId="0" shapeId="0" xr:uid="{5A885B43-C877-4933-8758-C4FD4B9F33C6}">
      <text>
        <r>
          <rPr>
            <sz val="10"/>
            <color indexed="81"/>
            <rFont val="Arial"/>
            <family val="2"/>
          </rPr>
          <t>1 - 585_x000D_
2 - 585_x000D_
3 - 585_x000D_
4 - 585_x000D_
5 - 585_x000D_
6 - 585</t>
        </r>
      </text>
    </comment>
    <comment ref="F106" authorId="0" shapeId="0" xr:uid="{B8BF240A-5B79-480C-B915-802B2CC678D9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I106" authorId="0" shapeId="0" xr:uid="{0E2C62D5-3AE8-4A77-987C-7D18B2018EDE}">
      <text>
        <r>
          <rPr>
            <sz val="10"/>
            <color indexed="81"/>
            <rFont val="Arial"/>
            <family val="2"/>
          </rPr>
          <t>1 - 2,828_x000D_
2 - 2,828_x000D_
3 - 2,828_x000D_
4 - 2,828_x000D_
5 - 2,828_x000D_
6 - 2,828</t>
        </r>
      </text>
    </comment>
    <comment ref="L106" authorId="0" shapeId="0" xr:uid="{758E21F8-44C3-498A-99BE-0709D9D42D87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M106" authorId="0" shapeId="0" xr:uid="{5852CE31-5DE7-4DA1-BAEB-17DFA12F3EE3}">
      <text>
        <r>
          <rPr>
            <sz val="10"/>
            <color indexed="81"/>
            <rFont val="Arial"/>
            <family val="2"/>
          </rPr>
          <t>1 - 2,828_x000D_
2 - 2,828_x000D_
3 - 2,828_x000D_
4 - 2,828_x000D_
5 - 2,828_x000D_
6 - 2,828</t>
        </r>
      </text>
    </comment>
    <comment ref="F107" authorId="0" shapeId="0" xr:uid="{B54F8C7D-7157-4C07-9C84-69034644AAC2}">
      <text>
        <r>
          <rPr>
            <sz val="10"/>
            <color indexed="81"/>
            <rFont val="Arial"/>
            <family val="2"/>
          </rPr>
          <t>1 - 0_x000D_
2 - 0_x000D_
3 - 966_x000D_
4 - 0_x000D_
5 - 0_x000D_
6 - 966</t>
        </r>
      </text>
    </comment>
    <comment ref="I107" authorId="0" shapeId="0" xr:uid="{DAA5D44A-4E1A-41C3-AEE4-77AD2D60052F}">
      <text>
        <r>
          <rPr>
            <sz val="10"/>
            <color indexed="81"/>
            <rFont val="Arial"/>
            <family val="2"/>
          </rPr>
          <t>1 - 966_x000D_
2 - 966_x000D_
3 - 966_x000D_
4 - 966_x000D_
5 - 966_x000D_
6 - 966</t>
        </r>
      </text>
    </comment>
    <comment ref="L107" authorId="0" shapeId="0" xr:uid="{7739D5D1-C8E2-40F4-A048-00C840F07559}">
      <text>
        <r>
          <rPr>
            <sz val="10"/>
            <color indexed="81"/>
            <rFont val="Arial"/>
            <family val="2"/>
          </rPr>
          <t>1 - 0_x000D_
2 - 0_x000D_
3 - 966_x000D_
4 - 0_x000D_
5 - 0_x000D_
6 - 966</t>
        </r>
      </text>
    </comment>
    <comment ref="M107" authorId="0" shapeId="0" xr:uid="{D71C396C-2F41-4D96-A9DC-2B6BA747A309}">
      <text>
        <r>
          <rPr>
            <sz val="10"/>
            <color indexed="81"/>
            <rFont val="Arial"/>
            <family val="2"/>
          </rPr>
          <t>1 - 966_x000D_
2 - 966_x000D_
3 - 966_x000D_
4 - 966_x000D_
5 - 966_x000D_
6 - 966</t>
        </r>
      </text>
    </comment>
    <comment ref="F108" authorId="0" shapeId="0" xr:uid="{F2D7CA33-6EAB-47DB-A91F-8FBAD3B557A2}">
      <text>
        <r>
          <rPr>
            <sz val="10"/>
            <color indexed="81"/>
            <rFont val="Arial"/>
            <family val="2"/>
          </rPr>
          <t>1 - 0_x000D_
2 - 0_x000D_
3 - 113_x000D_
4 - 0_x000D_
5 - 0_x000D_
6 - 113</t>
        </r>
      </text>
    </comment>
    <comment ref="I108" authorId="0" shapeId="0" xr:uid="{616E71FA-CA6E-42B9-B469-790C32777F16}">
      <text>
        <r>
          <rPr>
            <sz val="10"/>
            <color indexed="81"/>
            <rFont val="Arial"/>
            <family val="2"/>
          </rPr>
          <t>1 - 113_x000D_
2 - 113_x000D_
3 - 113_x000D_
4 - 113_x000D_
5 - 113_x000D_
6 - 113</t>
        </r>
      </text>
    </comment>
    <comment ref="L108" authorId="0" shapeId="0" xr:uid="{033DEFC7-0E91-4E46-AED7-22CEA339BD90}">
      <text>
        <r>
          <rPr>
            <sz val="10"/>
            <color indexed="81"/>
            <rFont val="Arial"/>
            <family val="2"/>
          </rPr>
          <t>1 - 0_x000D_
2 - 0_x000D_
3 - 113_x000D_
4 - 0_x000D_
5 - 0_x000D_
6 - 113</t>
        </r>
      </text>
    </comment>
    <comment ref="M108" authorId="0" shapeId="0" xr:uid="{1C05E2C8-0E4A-4336-8B44-049119C45D1B}">
      <text>
        <r>
          <rPr>
            <sz val="10"/>
            <color indexed="81"/>
            <rFont val="Arial"/>
            <family val="2"/>
          </rPr>
          <t>1 - 113_x000D_
2 - 113_x000D_
3 - 113_x000D_
4 - 113_x000D_
5 - 113_x000D_
6 - 113</t>
        </r>
      </text>
    </comment>
    <comment ref="F109" authorId="0" shapeId="0" xr:uid="{2FC4A324-BC20-45C8-B746-399748528AB4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I109" authorId="0" shapeId="0" xr:uid="{9797B161-508A-4F3F-8720-45A59E5ABC21}">
      <text>
        <r>
          <rPr>
            <sz val="10"/>
            <color indexed="81"/>
            <rFont val="Arial"/>
            <family val="2"/>
          </rPr>
          <t>1 - 2,828_x000D_
2 - 2,828_x000D_
3 - 2,828_x000D_
4 - 2,828_x000D_
5 - 2,828_x000D_
6 - 2,828</t>
        </r>
      </text>
    </comment>
    <comment ref="L109" authorId="0" shapeId="0" xr:uid="{4B747C4B-D16D-4BEE-ACE1-BC40F5AFDB39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M109" authorId="0" shapeId="0" xr:uid="{2133C97D-2E49-4FB6-BCE9-A4A34ECFA294}">
      <text>
        <r>
          <rPr>
            <sz val="10"/>
            <color indexed="81"/>
            <rFont val="Arial"/>
            <family val="2"/>
          </rPr>
          <t>1 - 2,828_x000D_
2 - 2,828_x000D_
3 - 2,828_x000D_
4 - 2,828_x000D_
5 - 2,828_x000D_
6 - 2,828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C9764303-D3DA-4649-B433-144D047E7BF6}">
      <text>
        <r>
          <rPr>
            <sz val="10"/>
            <color indexed="81"/>
            <rFont val="Arial"/>
            <family val="2"/>
          </rPr>
          <t>Original - _x000D_
375,000_x000D_
Change Order - _x000D_
-1,575</t>
        </r>
      </text>
    </comment>
    <comment ref="F9" authorId="0" shapeId="0" xr:uid="{41C24BE4-A474-4075-B1F0-68BF1EF77042}">
      <text>
        <r>
          <rPr>
            <sz val="10"/>
            <color indexed="81"/>
            <rFont val="Arial"/>
            <family val="2"/>
          </rPr>
          <t>1 - 0_x000D_
2 - 0_x000D_
3 - 373,425_x000D_
4 - 0_x000D_
5 - 0_x000D_
6 - 373,425</t>
        </r>
      </text>
    </comment>
    <comment ref="J9" authorId="0" shapeId="0" xr:uid="{BB82D076-5217-4E58-B2AD-88B1F106DD40}">
      <text>
        <r>
          <rPr>
            <sz val="10"/>
            <color indexed="81"/>
            <rFont val="Arial"/>
            <family val="2"/>
          </rPr>
          <t>1 - 0_x000D_
2 - 0_x000D_
3 - 373,425_x000D_
4 - 0_x000D_
5 - 0_x000D_
6 - 373,425</t>
        </r>
      </text>
    </comment>
    <comment ref="M9" authorId="0" shapeId="0" xr:uid="{09C7E461-255D-46D2-875A-8BB324360653}">
      <text>
        <r>
          <rPr>
            <sz val="10"/>
            <color indexed="81"/>
            <rFont val="Arial"/>
            <family val="2"/>
          </rPr>
          <t>1 - 0_x000D_
2 - 0_x000D_
3 - 280,455_x000D_
4 - 0_x000D_
5 - 0_x000D_
6 - 282,723</t>
        </r>
      </text>
    </comment>
    <comment ref="N9" authorId="0" shapeId="0" xr:uid="{CAF436FB-B3DD-466E-A244-68D91DAA9710}">
      <text>
        <r>
          <rPr>
            <sz val="10"/>
            <color indexed="81"/>
            <rFont val="Arial"/>
            <family val="2"/>
          </rPr>
          <t>1 - 0_x000D_
2 - 0_x000D_
3 - 280,455_x000D_
4 - 0_x000D_
5 - 0_x000D_
6 - 282,723</t>
        </r>
      </text>
    </comment>
    <comment ref="F10" authorId="0" shapeId="0" xr:uid="{CFF08745-A790-452C-80E4-1A8E388F3981}">
      <text>
        <r>
          <rPr>
            <sz val="10"/>
            <color indexed="81"/>
            <rFont val="Arial"/>
            <family val="2"/>
          </rPr>
          <t>1 - 0_x000D_
2 - 0_x000D_
3 - 135,000_x000D_
4 - 0_x000D_
5 - 0_x000D_
6 - 135,000</t>
        </r>
      </text>
    </comment>
    <comment ref="J10" authorId="0" shapeId="0" xr:uid="{C79EA5A9-AD05-4AA1-BDD7-ED01B6FEFBA5}">
      <text>
        <r>
          <rPr>
            <sz val="10"/>
            <color indexed="81"/>
            <rFont val="Arial"/>
            <family val="2"/>
          </rPr>
          <t>1 - 0_x000D_
2 - 0_x000D_
3 - 135,000_x000D_
4 - 0_x000D_
5 - 0_x000D_
6 - 135,000</t>
        </r>
      </text>
    </comment>
    <comment ref="M10" authorId="0" shapeId="0" xr:uid="{3AF496DE-2F15-4ED4-A338-A6A6C55A09A6}">
      <text>
        <r>
          <rPr>
            <sz val="10"/>
            <color indexed="81"/>
            <rFont val="Arial"/>
            <family val="2"/>
          </rPr>
          <t>1 - 0_x000D_
2 - 0_x000D_
3 - 68,025_x000D_
4 - 0_x000D_
5 - 0_x000D_
6 - 70,781</t>
        </r>
      </text>
    </comment>
    <comment ref="N10" authorId="0" shapeId="0" xr:uid="{42812B2D-10E7-4591-9EAB-FA0A190A45D3}">
      <text>
        <r>
          <rPr>
            <sz val="10"/>
            <color indexed="81"/>
            <rFont val="Arial"/>
            <family val="2"/>
          </rPr>
          <t>1 - 0_x000D_
2 - 0_x000D_
3 - 68,025_x000D_
4 - 0_x000D_
5 - 0_x000D_
6 - 70,781</t>
        </r>
      </text>
    </comment>
    <comment ref="F11" authorId="0" shapeId="0" xr:uid="{49EC967E-15FA-4AB7-9296-9AA803AD5F32}">
      <text>
        <r>
          <rPr>
            <sz val="10"/>
            <color indexed="81"/>
            <rFont val="Arial"/>
            <family val="2"/>
          </rPr>
          <t>1 - 0_x000D_
2 - 0_x000D_
3 - 49,250_x000D_
4 - 0_x000D_
5 - 0_x000D_
6 - 49,250</t>
        </r>
      </text>
    </comment>
    <comment ref="J11" authorId="0" shapeId="0" xr:uid="{4CBD6394-E537-4A4A-B126-2AD694EB1BD9}">
      <text>
        <r>
          <rPr>
            <sz val="10"/>
            <color indexed="81"/>
            <rFont val="Arial"/>
            <family val="2"/>
          </rPr>
          <t>1 - 0_x000D_
2 - 0_x000D_
3 - 49,250_x000D_
4 - 0_x000D_
5 - 0_x000D_
6 - 49,250</t>
        </r>
      </text>
    </comment>
    <comment ref="M11" authorId="0" shapeId="0" xr:uid="{8746902B-1F60-4174-A7E4-700AEB021115}">
      <text>
        <r>
          <rPr>
            <sz val="10"/>
            <color indexed="81"/>
            <rFont val="Arial"/>
            <family val="2"/>
          </rPr>
          <t>1 - 0_x000D_
2 - 0_x000D_
3 - 34,188_x000D_
4 - 0_x000D_
5 - 0_x000D_
6 - 32,860</t>
        </r>
      </text>
    </comment>
    <comment ref="N11" authorId="0" shapeId="0" xr:uid="{A921F46A-EEB3-47CB-B294-0B77DF72EC7D}">
      <text>
        <r>
          <rPr>
            <sz val="10"/>
            <color indexed="81"/>
            <rFont val="Arial"/>
            <family val="2"/>
          </rPr>
          <t>1 - 0_x000D_
2 - 0_x000D_
3 - 34,188_x000D_
4 - 0_x000D_
5 - 0_x000D_
6 - 32,860</t>
        </r>
      </text>
    </comment>
    <comment ref="E12" authorId="0" shapeId="0" xr:uid="{B3D60C8E-AA9D-4014-8244-ED5E6DC8B254}">
      <text>
        <r>
          <rPr>
            <sz val="10"/>
            <color indexed="81"/>
            <rFont val="Arial"/>
            <family val="2"/>
          </rPr>
          <t>Original - _x000D_
160,000_x000D_
Change Order - _x000D_
70,000</t>
        </r>
      </text>
    </comment>
    <comment ref="F12" authorId="0" shapeId="0" xr:uid="{D8365CDD-CA31-4495-A843-F7A72A15EAF7}">
      <text>
        <r>
          <rPr>
            <sz val="10"/>
            <color indexed="81"/>
            <rFont val="Arial"/>
            <family val="2"/>
          </rPr>
          <t>1 - 0_x000D_
2 - 0_x000D_
3 - 160,000_x000D_
4 - 0_x000D_
5 - 0_x000D_
6 - 160,000</t>
        </r>
      </text>
    </comment>
    <comment ref="J12" authorId="0" shapeId="0" xr:uid="{441B6F8D-6F63-4C64-AABE-D9B1B6EC542D}">
      <text>
        <r>
          <rPr>
            <sz val="10"/>
            <color indexed="81"/>
            <rFont val="Arial"/>
            <family val="2"/>
          </rPr>
          <t>1 - 0_x000D_
2 - 0_x000D_
3 - 160,000_x000D_
4 - 0_x000D_
5 - 0_x000D_
6 - 160,000</t>
        </r>
      </text>
    </comment>
    <comment ref="M12" authorId="0" shapeId="0" xr:uid="{C97DA256-274F-4479-8F1F-DA6A78D79641}">
      <text>
        <r>
          <rPr>
            <sz val="10"/>
            <color indexed="81"/>
            <rFont val="Arial"/>
            <family val="2"/>
          </rPr>
          <t>1 - 0_x000D_
2 - 0_x000D_
3 - 130,544_x000D_
4 - 0_x000D_
5 - 0_x000D_
6 - 130,544</t>
        </r>
      </text>
    </comment>
    <comment ref="N12" authorId="0" shapeId="0" xr:uid="{CD2E8BF7-FB63-46E3-82E8-64D17B83F3FE}">
      <text>
        <r>
          <rPr>
            <sz val="10"/>
            <color indexed="81"/>
            <rFont val="Arial"/>
            <family val="2"/>
          </rPr>
          <t>1 - 0_x000D_
2 - 0_x000D_
3 - 130,544_x000D_
4 - 0_x000D_
5 - 0_x000D_
6 - 130,544</t>
        </r>
      </text>
    </comment>
    <comment ref="E13" authorId="0" shapeId="0" xr:uid="{A9AFD899-5847-4536-88FB-BB6E4E94684C}">
      <text>
        <r>
          <rPr>
            <sz val="10"/>
            <color indexed="81"/>
            <rFont val="Arial"/>
            <family val="2"/>
          </rPr>
          <t>Original - _x000D_
59,500_x000D_
Change Order - _x000D_
13,722</t>
        </r>
      </text>
    </comment>
    <comment ref="F13" authorId="0" shapeId="0" xr:uid="{4C2B7791-756F-4E9C-B9D8-41AAA583264D}">
      <text>
        <r>
          <rPr>
            <sz val="10"/>
            <color indexed="81"/>
            <rFont val="Arial"/>
            <family val="2"/>
          </rPr>
          <t>1 - 0_x000D_
2 - 0_x000D_
3 - 73,222_x000D_
4 - 0_x000D_
5 - 0_x000D_
6 - 73,222</t>
        </r>
      </text>
    </comment>
    <comment ref="J13" authorId="0" shapeId="0" xr:uid="{B90D0FA1-ABE4-475D-BB7A-4FCC72378605}">
      <text>
        <r>
          <rPr>
            <sz val="10"/>
            <color indexed="81"/>
            <rFont val="Arial"/>
            <family val="2"/>
          </rPr>
          <t>1 - 0_x000D_
2 - 0_x000D_
3 - 73,222_x000D_
4 - 0_x000D_
5 - 0_x000D_
6 - 73,222</t>
        </r>
      </text>
    </comment>
    <comment ref="M13" authorId="0" shapeId="0" xr:uid="{4720D4A9-B519-4633-B6F5-FC948FFF2854}">
      <text>
        <r>
          <rPr>
            <sz val="10"/>
            <color indexed="81"/>
            <rFont val="Arial"/>
            <family val="2"/>
          </rPr>
          <t>1 - 0_x000D_
2 - 0_x000D_
3 - 54,275_x000D_
4 - 0_x000D_
5 - 0_x000D_
6 - 54,275</t>
        </r>
      </text>
    </comment>
    <comment ref="N13" authorId="0" shapeId="0" xr:uid="{39999B07-42C0-40A4-941C-FCA12126AE94}">
      <text>
        <r>
          <rPr>
            <sz val="10"/>
            <color indexed="81"/>
            <rFont val="Arial"/>
            <family val="2"/>
          </rPr>
          <t>1 - 0_x000D_
2 - 0_x000D_
3 - 54,275_x000D_
4 - 0_x000D_
5 - 0_x000D_
6 - 54,275</t>
        </r>
      </text>
    </comment>
    <comment ref="E14" authorId="0" shapeId="0" xr:uid="{54526DD5-7B0A-4FE9-9B72-0C23BD50EB17}">
      <text>
        <r>
          <rPr>
            <sz val="10"/>
            <color indexed="81"/>
            <rFont val="Arial"/>
            <family val="2"/>
          </rPr>
          <t>Original - _x000D_
145,000_x000D_
Change Order - _x000D_
8,913</t>
        </r>
      </text>
    </comment>
    <comment ref="F14" authorId="0" shapeId="0" xr:uid="{3C88C391-14E2-4A14-ACE5-446233248D8E}">
      <text>
        <r>
          <rPr>
            <sz val="10"/>
            <color indexed="81"/>
            <rFont val="Arial"/>
            <family val="2"/>
          </rPr>
          <t>1 - 0_x000D_
2 - 0_x000D_
3 - 145,000_x000D_
4 - 0_x000D_
5 - 0_x000D_
6 - 145,000</t>
        </r>
      </text>
    </comment>
    <comment ref="J14" authorId="0" shapeId="0" xr:uid="{666CFD59-57A0-4AD5-B907-7D1E190FD291}">
      <text>
        <r>
          <rPr>
            <sz val="10"/>
            <color indexed="81"/>
            <rFont val="Arial"/>
            <family val="2"/>
          </rPr>
          <t>1 - 0_x000D_
2 - 0_x000D_
3 - 145,000_x000D_
4 - 0_x000D_
5 - 0_x000D_
6 - 145,000</t>
        </r>
      </text>
    </comment>
    <comment ref="M14" authorId="0" shapeId="0" xr:uid="{CD787699-F0CD-4830-AA8A-67BFB4D61732}">
      <text>
        <r>
          <rPr>
            <sz val="10"/>
            <color indexed="81"/>
            <rFont val="Arial"/>
            <family val="2"/>
          </rPr>
          <t>1 - 0_x000D_
2 - 0_x000D_
3 - 52,159_x000D_
4 - 0_x000D_
5 - 0_x000D_
6 - 52,159</t>
        </r>
      </text>
    </comment>
    <comment ref="N14" authorId="0" shapeId="0" xr:uid="{C43DEEDE-F75C-4028-A0B2-13682F97E980}">
      <text>
        <r>
          <rPr>
            <sz val="10"/>
            <color indexed="81"/>
            <rFont val="Arial"/>
            <family val="2"/>
          </rPr>
          <t>1 - 0_x000D_
2 - 0_x000D_
3 - 52,159_x000D_
4 - 0_x000D_
5 - 0_x000D_
6 - 52,159</t>
        </r>
      </text>
    </comment>
    <comment ref="F15" authorId="0" shapeId="0" xr:uid="{2EB3B2C3-FDD0-463D-82A7-2414C242A9EF}">
      <text>
        <r>
          <rPr>
            <sz val="10"/>
            <color indexed="81"/>
            <rFont val="Arial"/>
            <family val="2"/>
          </rPr>
          <t>1 - 0_x000D_
2 - 0_x000D_
3 - 85,000_x000D_
4 - 0_x000D_
5 - 0_x000D_
6 - 85,000</t>
        </r>
      </text>
    </comment>
    <comment ref="J15" authorId="0" shapeId="0" xr:uid="{16F6C61D-E2E9-45AB-9F15-F7089EF4CF94}">
      <text>
        <r>
          <rPr>
            <sz val="10"/>
            <color indexed="81"/>
            <rFont val="Arial"/>
            <family val="2"/>
          </rPr>
          <t>1 - 0_x000D_
2 - 0_x000D_
3 - 85,000_x000D_
4 - 0_x000D_
5 - 0_x000D_
6 - 85,000</t>
        </r>
      </text>
    </comment>
    <comment ref="M15" authorId="0" shapeId="0" xr:uid="{414246C3-2C4A-493D-8C27-0F8CC7840E9C}">
      <text>
        <r>
          <rPr>
            <sz val="10"/>
            <color indexed="81"/>
            <rFont val="Arial"/>
            <family val="2"/>
          </rPr>
          <t>1 - 0_x000D_
2 - 0_x000D_
3 - 77,828_x000D_
4 - 0_x000D_
5 - 0_x000D_
6 - 76,078</t>
        </r>
      </text>
    </comment>
    <comment ref="N15" authorId="0" shapeId="0" xr:uid="{9E434A7A-7173-43D4-8593-AC628FB39F2D}">
      <text>
        <r>
          <rPr>
            <sz val="10"/>
            <color indexed="81"/>
            <rFont val="Arial"/>
            <family val="2"/>
          </rPr>
          <t>1 - 0_x000D_
2 - 0_x000D_
3 - 77,828_x000D_
4 - 0_x000D_
5 - 0_x000D_
6 - 76,078</t>
        </r>
      </text>
    </comment>
    <comment ref="F16" authorId="0" shapeId="0" xr:uid="{ECA356BA-1760-4D26-90AF-0871978B9399}">
      <text>
        <r>
          <rPr>
            <sz val="10"/>
            <color indexed="81"/>
            <rFont val="Arial"/>
            <family val="2"/>
          </rPr>
          <t>1 - 0_x000D_
2 - 0_x000D_
3 - 276,000_x000D_
4 - 0_x000D_
5 - 0_x000D_
6 - 276,000</t>
        </r>
      </text>
    </comment>
    <comment ref="J16" authorId="0" shapeId="0" xr:uid="{72A17B51-E6C3-4242-AB2E-DCDD7B6F704C}">
      <text>
        <r>
          <rPr>
            <sz val="10"/>
            <color indexed="81"/>
            <rFont val="Arial"/>
            <family val="2"/>
          </rPr>
          <t>1 - 0_x000D_
2 - 0_x000D_
3 - 276,000_x000D_
4 - 0_x000D_
5 - 0_x000D_
6 - 276,000</t>
        </r>
      </text>
    </comment>
    <comment ref="M16" authorId="0" shapeId="0" xr:uid="{745BB661-507F-486B-A7D9-F519DEB5978B}">
      <text>
        <r>
          <rPr>
            <sz val="10"/>
            <color indexed="81"/>
            <rFont val="Arial"/>
            <family val="2"/>
          </rPr>
          <t>1 - 0_x000D_
2 - 0_x000D_
3 - 212,166_x000D_
4 - 0_x000D_
5 - 0_x000D_
6 - 208,781</t>
        </r>
      </text>
    </comment>
    <comment ref="N16" authorId="0" shapeId="0" xr:uid="{DA74D4FD-C8FD-4F9F-AE81-F16E3CDD83EE}">
      <text>
        <r>
          <rPr>
            <sz val="10"/>
            <color indexed="81"/>
            <rFont val="Arial"/>
            <family val="2"/>
          </rPr>
          <t>1 - 0_x000D_
2 - 0_x000D_
3 - 212,166_x000D_
4 - 0_x000D_
5 - 0_x000D_
6 - 208,781</t>
        </r>
      </text>
    </comment>
    <comment ref="E17" authorId="0" shapeId="0" xr:uid="{93846E00-8558-4DBC-B4AA-9FFA29368C31}">
      <text>
        <r>
          <rPr>
            <sz val="10"/>
            <color indexed="81"/>
            <rFont val="Arial"/>
            <family val="2"/>
          </rPr>
          <t>Original - _x000D_
30,000_x000D_
Change Order - _x000D_
30,000</t>
        </r>
      </text>
    </comment>
    <comment ref="F17" authorId="0" shapeId="0" xr:uid="{BC0C7E2A-FAF3-460B-BFD9-6E90ED9F0A08}">
      <text>
        <r>
          <rPr>
            <sz val="10"/>
            <color indexed="81"/>
            <rFont val="Arial"/>
            <family val="2"/>
          </rPr>
          <t>1 - 0_x000D_
2 - 0_x000D_
3 - 22,876_x000D_
4 - 0_x000D_
5 - 0_x000D_
6 - 15,789</t>
        </r>
      </text>
    </comment>
    <comment ref="J17" authorId="0" shapeId="0" xr:uid="{4010DAC0-B674-4DAC-B32E-4EDAC547B181}">
      <text>
        <r>
          <rPr>
            <sz val="10"/>
            <color indexed="81"/>
            <rFont val="Arial"/>
            <family val="2"/>
          </rPr>
          <t>1 - 0_x000D_
2 - 0_x000D_
3 - 22,876_x000D_
4 - 0_x000D_
5 - 0_x000D_
6 - 15,789</t>
        </r>
      </text>
    </comment>
    <comment ref="M17" authorId="0" shapeId="0" xr:uid="{F4168109-6A5B-4079-A59C-082D3DCB16AD}">
      <text>
        <r>
          <rPr>
            <sz val="10"/>
            <color indexed="81"/>
            <rFont val="Arial"/>
            <family val="2"/>
          </rPr>
          <t>1 - 0_x000D_
2 - 0_x000D_
3 - 14,795_x000D_
4 - 0_x000D_
5 - 0_x000D_
6 - 5,542</t>
        </r>
      </text>
    </comment>
    <comment ref="N17" authorId="0" shapeId="0" xr:uid="{D6AE9F18-4D8C-4149-A263-328F883F99BD}">
      <text>
        <r>
          <rPr>
            <sz val="10"/>
            <color indexed="81"/>
            <rFont val="Arial"/>
            <family val="2"/>
          </rPr>
          <t>1 - 0_x000D_
2 - 0_x000D_
3 - 14,795_x000D_
4 - 0_x000D_
5 - 0_x000D_
6 - 5,542</t>
        </r>
      </text>
    </comment>
    <comment ref="F18" authorId="0" shapeId="0" xr:uid="{6724E7BD-5C7A-4516-B697-07509DEA960A}">
      <text>
        <r>
          <rPr>
            <sz val="10"/>
            <color indexed="81"/>
            <rFont val="Arial"/>
            <family val="2"/>
          </rPr>
          <t>1 - 0_x000D_
2 - 0_x000D_
3 - 95,000_x000D_
4 - 0_x000D_
5 - 0_x000D_
6 - 95,000</t>
        </r>
      </text>
    </comment>
    <comment ref="J18" authorId="0" shapeId="0" xr:uid="{59648762-3E7D-4334-8E4F-6C9409C4DBC8}">
      <text>
        <r>
          <rPr>
            <sz val="10"/>
            <color indexed="81"/>
            <rFont val="Arial"/>
            <family val="2"/>
          </rPr>
          <t>1 - 0_x000D_
2 - 0_x000D_
3 - 95,000_x000D_
4 - 0_x000D_
5 - 0_x000D_
6 - 95,000</t>
        </r>
      </text>
    </comment>
    <comment ref="M18" authorId="0" shapeId="0" xr:uid="{7C897E6B-A9BE-4639-8279-E5E65082C056}">
      <text>
        <r>
          <rPr>
            <sz val="10"/>
            <color indexed="81"/>
            <rFont val="Arial"/>
            <family val="2"/>
          </rPr>
          <t>1 - 0_x000D_
2 - 0_x000D_
3 - 90,115_x000D_
4 - 0_x000D_
5 - 0_x000D_
6 - 88,907</t>
        </r>
      </text>
    </comment>
    <comment ref="N18" authorId="0" shapeId="0" xr:uid="{07FF57DE-0262-40D3-9927-23E7131AF5B2}">
      <text>
        <r>
          <rPr>
            <sz val="10"/>
            <color indexed="81"/>
            <rFont val="Arial"/>
            <family val="2"/>
          </rPr>
          <t>1 - 0_x000D_
2 - 0_x000D_
3 - 90,115_x000D_
4 - 0_x000D_
5 - 0_x000D_
6 - 88,907</t>
        </r>
      </text>
    </comment>
    <comment ref="F19" authorId="0" shapeId="0" xr:uid="{96752BEF-52EF-47F6-8B15-CA0961595996}">
      <text>
        <r>
          <rPr>
            <sz val="10"/>
            <color indexed="81"/>
            <rFont val="Arial"/>
            <family val="2"/>
          </rPr>
          <t>1 - 0_x000D_
2 - 0_x000D_
3 - 375,000_x000D_
4 - 0_x000D_
5 - 0_x000D_
6 - 375,000</t>
        </r>
      </text>
    </comment>
    <comment ref="J19" authorId="0" shapeId="0" xr:uid="{22F0EF3C-4FC7-40CF-9C98-45D601184860}">
      <text>
        <r>
          <rPr>
            <sz val="10"/>
            <color indexed="81"/>
            <rFont val="Arial"/>
            <family val="2"/>
          </rPr>
          <t>1 - 0_x000D_
2 - 0_x000D_
3 - 375,000_x000D_
4 - 0_x000D_
5 - 0_x000D_
6 - 375,000</t>
        </r>
      </text>
    </comment>
    <comment ref="M19" authorId="0" shapeId="0" xr:uid="{E2A7715E-E1E4-42C9-91D6-1AC2BAFA40F8}">
      <text>
        <r>
          <rPr>
            <sz val="10"/>
            <color indexed="81"/>
            <rFont val="Arial"/>
            <family val="2"/>
          </rPr>
          <t>1 - 0_x000D_
2 - 0_x000D_
3 - 341,174_x000D_
4 - 0_x000D_
5 - 0_x000D_
6 - 324,159</t>
        </r>
      </text>
    </comment>
    <comment ref="N19" authorId="0" shapeId="0" xr:uid="{0BB4A01B-8F38-451B-89E9-1664C28C3ACE}">
      <text>
        <r>
          <rPr>
            <sz val="10"/>
            <color indexed="81"/>
            <rFont val="Arial"/>
            <family val="2"/>
          </rPr>
          <t>1 - 0_x000D_
2 - 0_x000D_
3 - 341,174_x000D_
4 - 0_x000D_
5 - 0_x000D_
6 - 324,159</t>
        </r>
      </text>
    </comment>
    <comment ref="E20" authorId="0" shapeId="0" xr:uid="{A7E93FD8-A267-4BFD-B33E-04EBB49B8963}">
      <text>
        <r>
          <rPr>
            <sz val="10"/>
            <color indexed="81"/>
            <rFont val="Arial"/>
            <family val="2"/>
          </rPr>
          <t>Original - _x000D_
217,870_x000D_
Change Order - _x000D_
59,695</t>
        </r>
      </text>
    </comment>
    <comment ref="F20" authorId="0" shapeId="0" xr:uid="{31D2A268-6E82-450A-8333-E13A32B6292C}">
      <text>
        <r>
          <rPr>
            <sz val="10"/>
            <color indexed="81"/>
            <rFont val="Arial"/>
            <family val="2"/>
          </rPr>
          <t>1 - 0_x000D_
2 - 0_x000D_
3 - 277,565_x000D_
4 - 0_x000D_
5 - 0_x000D_
6 - 277,565</t>
        </r>
      </text>
    </comment>
    <comment ref="J20" authorId="0" shapeId="0" xr:uid="{06BEC501-6CB0-47A0-9493-CEC15F287867}">
      <text>
        <r>
          <rPr>
            <sz val="10"/>
            <color indexed="81"/>
            <rFont val="Arial"/>
            <family val="2"/>
          </rPr>
          <t>1 - 0_x000D_
2 - 0_x000D_
3 - 277,565_x000D_
4 - 0_x000D_
5 - 0_x000D_
6 - 277,565</t>
        </r>
      </text>
    </comment>
    <comment ref="M20" authorId="0" shapeId="0" xr:uid="{11C03838-E741-4C77-8C61-C7C71FE41BFE}">
      <text>
        <r>
          <rPr>
            <sz val="10"/>
            <color indexed="81"/>
            <rFont val="Arial"/>
            <family val="2"/>
          </rPr>
          <t>1 - 0_x000D_
2 - 0_x000D_
3 - 218,288_x000D_
4 - 0_x000D_
5 - 0_x000D_
6 - 197,695</t>
        </r>
      </text>
    </comment>
    <comment ref="N20" authorId="0" shapeId="0" xr:uid="{F9566FA1-A4EE-4BE8-A7C8-05EA77159464}">
      <text>
        <r>
          <rPr>
            <sz val="10"/>
            <color indexed="81"/>
            <rFont val="Arial"/>
            <family val="2"/>
          </rPr>
          <t>1 - 0_x000D_
2 - 0_x000D_
3 - 218,288_x000D_
4 - 0_x000D_
5 - 0_x000D_
6 - 197,695</t>
        </r>
      </text>
    </comment>
    <comment ref="E21" authorId="0" shapeId="0" xr:uid="{5297FEA4-0847-43C8-9B74-E9DBB013C385}">
      <text>
        <r>
          <rPr>
            <sz val="10"/>
            <color indexed="81"/>
            <rFont val="Arial"/>
            <family val="2"/>
          </rPr>
          <t>Original - _x000D_
325,000_x000D_
Change Order - _x000D_
11,610</t>
        </r>
      </text>
    </comment>
    <comment ref="F21" authorId="0" shapeId="0" xr:uid="{390C594F-7F65-4D89-85F4-6D4EF227C69E}">
      <text>
        <r>
          <rPr>
            <sz val="10"/>
            <color indexed="81"/>
            <rFont val="Arial"/>
            <family val="2"/>
          </rPr>
          <t>1 - 0_x000D_
2 - 0_x000D_
3 - 325,000_x000D_
4 - 0_x000D_
5 - 0_x000D_
6 - 325,000</t>
        </r>
      </text>
    </comment>
    <comment ref="J21" authorId="0" shapeId="0" xr:uid="{9087A677-B96A-48E9-A92B-16DD8DBB6A1C}">
      <text>
        <r>
          <rPr>
            <sz val="10"/>
            <color indexed="81"/>
            <rFont val="Arial"/>
            <family val="2"/>
          </rPr>
          <t>1 - 0_x000D_
2 - 0_x000D_
3 - 325,000_x000D_
4 - 0_x000D_
5 - 0_x000D_
6 - 325,000</t>
        </r>
      </text>
    </comment>
    <comment ref="M21" authorId="0" shapeId="0" xr:uid="{8BADC7DD-662E-41BB-8CBF-FFCD74F72D69}">
      <text>
        <r>
          <rPr>
            <sz val="10"/>
            <color indexed="81"/>
            <rFont val="Arial"/>
            <family val="2"/>
          </rPr>
          <t>1 - 0_x000D_
2 - 0_x000D_
3 - 308,573_x000D_
4 - 0_x000D_
5 - 0_x000D_
6 - 285,000</t>
        </r>
      </text>
    </comment>
    <comment ref="N21" authorId="0" shapeId="0" xr:uid="{733B2811-2D05-4A3C-9089-629B433CD32B}">
      <text>
        <r>
          <rPr>
            <sz val="10"/>
            <color indexed="81"/>
            <rFont val="Arial"/>
            <family val="2"/>
          </rPr>
          <t>1 - 0_x000D_
2 - 0_x000D_
3 - 308,573_x000D_
4 - 0_x000D_
5 - 0_x000D_
6 - 285,000</t>
        </r>
      </text>
    </comment>
    <comment ref="E22" authorId="0" shapeId="0" xr:uid="{AE0E5740-3CDA-481D-8337-FF4C209DE4D5}">
      <text>
        <r>
          <rPr>
            <sz val="10"/>
            <color indexed="81"/>
            <rFont val="Arial"/>
            <family val="2"/>
          </rPr>
          <t>Original - _x000D_
66,600_x000D_
Change Order - _x000D_
10,520</t>
        </r>
      </text>
    </comment>
    <comment ref="F22" authorId="0" shapeId="0" xr:uid="{E0FF17A0-E682-4C50-8424-100C5424C583}">
      <text>
        <r>
          <rPr>
            <sz val="10"/>
            <color indexed="81"/>
            <rFont val="Arial"/>
            <family val="2"/>
          </rPr>
          <t>1 - 0_x000D_
2 - 0_x000D_
3 - 77,120_x000D_
4 - 0_x000D_
5 - 0_x000D_
6 - 66,000</t>
        </r>
      </text>
    </comment>
    <comment ref="J22" authorId="0" shapeId="0" xr:uid="{4CB2A8AD-BD1C-4BD3-9303-78E3D0B8878D}">
      <text>
        <r>
          <rPr>
            <sz val="10"/>
            <color indexed="81"/>
            <rFont val="Arial"/>
            <family val="2"/>
          </rPr>
          <t>1 - 0_x000D_
2 - 0_x000D_
3 - 77,120_x000D_
4 - 0_x000D_
5 - 0_x000D_
6 - 66,000</t>
        </r>
      </text>
    </comment>
    <comment ref="M22" authorId="0" shapeId="0" xr:uid="{D8CB9F0B-7ED5-42F8-AF59-24E5E11E5BCC}">
      <text>
        <r>
          <rPr>
            <sz val="10"/>
            <color indexed="81"/>
            <rFont val="Arial"/>
            <family val="2"/>
          </rPr>
          <t>1 - 0_x000D_
2 - 0_x000D_
3 - 77,526_x000D_
4 - 0_x000D_
5 - 0_x000D_
6 - 54,674</t>
        </r>
      </text>
    </comment>
    <comment ref="N22" authorId="0" shapeId="0" xr:uid="{8FB932D5-E451-4CE7-9164-839138F2C64C}">
      <text>
        <r>
          <rPr>
            <sz val="10"/>
            <color indexed="81"/>
            <rFont val="Arial"/>
            <family val="2"/>
          </rPr>
          <t>1 - 0_x000D_
2 - 0_x000D_
3 - 77,526_x000D_
4 - 0_x000D_
5 - 0_x000D_
6 - 54,674</t>
        </r>
      </text>
    </comment>
    <comment ref="E23" authorId="0" shapeId="0" xr:uid="{F3809692-CC5E-437E-887A-37BA7F532A99}">
      <text>
        <r>
          <rPr>
            <sz val="10"/>
            <color indexed="81"/>
            <rFont val="Arial"/>
            <family val="2"/>
          </rPr>
          <t>Original - _x000D_
2,377,335_x000D_
Change Order - _x000D_
17,423</t>
        </r>
      </text>
    </comment>
    <comment ref="F23" authorId="0" shapeId="0" xr:uid="{72B9AAC0-F705-4033-8140-2E7F8F1EF687}">
      <text>
        <r>
          <rPr>
            <sz val="10"/>
            <color indexed="81"/>
            <rFont val="Arial"/>
            <family val="2"/>
          </rPr>
          <t>1 - 0_x000D_
2 - 0_x000D_
3 - 2,377,335_x000D_
4 - 0_x000D_
5 - 0_x000D_
6 - 2,395,000</t>
        </r>
      </text>
    </comment>
    <comment ref="J23" authorId="0" shapeId="0" xr:uid="{2A6946D0-2341-445B-A4B9-ED50F7EC5E16}">
      <text>
        <r>
          <rPr>
            <sz val="10"/>
            <color indexed="81"/>
            <rFont val="Arial"/>
            <family val="2"/>
          </rPr>
          <t>1 - 0_x000D_
2 - 0_x000D_
3 - 2,377,335_x000D_
4 - 0_x000D_
5 - 0_x000D_
6 - 2,395,000</t>
        </r>
      </text>
    </comment>
    <comment ref="M23" authorId="0" shapeId="0" xr:uid="{1A67F922-67ED-404C-8226-D2F313C97294}">
      <text>
        <r>
          <rPr>
            <sz val="10"/>
            <color indexed="81"/>
            <rFont val="Arial"/>
            <family val="2"/>
          </rPr>
          <t>1 - 0_x000D_
2 - 0_x000D_
3 - 2,126,804_x000D_
4 - 0_x000D_
5 - 0_x000D_
6 - 2,144,469</t>
        </r>
      </text>
    </comment>
    <comment ref="N23" authorId="0" shapeId="0" xr:uid="{BDB93572-BFC7-4829-B802-592D18B122E3}">
      <text>
        <r>
          <rPr>
            <sz val="10"/>
            <color indexed="81"/>
            <rFont val="Arial"/>
            <family val="2"/>
          </rPr>
          <t>1 - 0_x000D_
2 - 0_x000D_
3 - 2,126,804_x000D_
4 - 0_x000D_
5 - 0_x000D_
6 - 2,144,469</t>
        </r>
      </text>
    </comment>
    <comment ref="F24" authorId="0" shapeId="0" xr:uid="{B494DB99-67F7-4BA2-9FD7-D2B2FE66578E}">
      <text>
        <r>
          <rPr>
            <sz val="10"/>
            <color indexed="81"/>
            <rFont val="Arial"/>
            <family val="2"/>
          </rPr>
          <t>1 - 0_x000D_
2 - 0_x000D_
3 - 200,000_x000D_
4 - 0_x000D_
5 - 0_x000D_
6 - 200,000</t>
        </r>
      </text>
    </comment>
    <comment ref="J24" authorId="0" shapeId="0" xr:uid="{BF385A04-589E-4A88-AB6E-17169EF6733B}">
      <text>
        <r>
          <rPr>
            <sz val="10"/>
            <color indexed="81"/>
            <rFont val="Arial"/>
            <family val="2"/>
          </rPr>
          <t>1 - 0_x000D_
2 - 0_x000D_
3 - 200,000_x000D_
4 - 0_x000D_
5 - 0_x000D_
6 - 200,000</t>
        </r>
      </text>
    </comment>
    <comment ref="M24" authorId="0" shapeId="0" xr:uid="{C7931D5C-D698-4710-8121-D4DE59534175}">
      <text>
        <r>
          <rPr>
            <sz val="10"/>
            <color indexed="81"/>
            <rFont val="Arial"/>
            <family val="2"/>
          </rPr>
          <t>1 - 0_x000D_
2 - 0_x000D_
3 - 140,000_x000D_
4 - 0_x000D_
5 - 0_x000D_
6 - 86,075</t>
        </r>
      </text>
    </comment>
    <comment ref="N24" authorId="0" shapeId="0" xr:uid="{F4E68C0E-5C4F-4CC0-9B39-DE2A3FBB84DD}">
      <text>
        <r>
          <rPr>
            <sz val="10"/>
            <color indexed="81"/>
            <rFont val="Arial"/>
            <family val="2"/>
          </rPr>
          <t>1 - 0_x000D_
2 - 0_x000D_
3 - 140,000_x000D_
4 - 0_x000D_
5 - 0_x000D_
6 - 86,075</t>
        </r>
      </text>
    </comment>
    <comment ref="E25" authorId="0" shapeId="0" xr:uid="{BFB661F5-D33A-490C-A2D5-268812AFBBD5}">
      <text>
        <r>
          <rPr>
            <sz val="10"/>
            <color indexed="81"/>
            <rFont val="Arial"/>
            <family val="2"/>
          </rPr>
          <t>Original - _x000D_
_x000D_
Change Order - _x000D_
234,225</t>
        </r>
      </text>
    </comment>
    <comment ref="F25" authorId="0" shapeId="0" xr:uid="{DB914A99-CD1E-4E0D-BE0B-9630A6434AA5}">
      <text>
        <r>
          <rPr>
            <sz val="10"/>
            <color indexed="81"/>
            <rFont val="Arial"/>
            <family val="2"/>
          </rPr>
          <t>1 - 0_x000D_
2 - 0_x000D_
3 - 308,725_x000D_
4 - 0_x000D_
5 - 0_x000D_
6 - 308,725</t>
        </r>
      </text>
    </comment>
    <comment ref="J25" authorId="0" shapeId="0" xr:uid="{9511BE8E-E9EA-4259-BBD8-76F7E24E9E21}">
      <text>
        <r>
          <rPr>
            <sz val="10"/>
            <color indexed="81"/>
            <rFont val="Arial"/>
            <family val="2"/>
          </rPr>
          <t>1 - 0_x000D_
2 - 0_x000D_
3 - 308,725_x000D_
4 - 0_x000D_
5 - 0_x000D_
6 - 308,725</t>
        </r>
      </text>
    </comment>
    <comment ref="M25" authorId="0" shapeId="0" xr:uid="{889703DA-9EF9-4216-859C-1A744982DD5B}">
      <text>
        <r>
          <rPr>
            <sz val="10"/>
            <color indexed="81"/>
            <rFont val="Arial"/>
            <family val="2"/>
          </rPr>
          <t>1 - 0_x000D_
2 - 0_x000D_
3 - 253,873_x000D_
4 - 0_x000D_
5 - 0_x000D_
6 - 249,407</t>
        </r>
      </text>
    </comment>
    <comment ref="N25" authorId="0" shapeId="0" xr:uid="{6C0C4F07-CDF6-4CA0-B437-EF7B4C2DC913}">
      <text>
        <r>
          <rPr>
            <sz val="10"/>
            <color indexed="81"/>
            <rFont val="Arial"/>
            <family val="2"/>
          </rPr>
          <t>1 - 0_x000D_
2 - 0_x000D_
3 - 253,873_x000D_
4 - 0_x000D_
5 - 0_x000D_
6 - 249,407</t>
        </r>
      </text>
    </comment>
    <comment ref="E26" authorId="0" shapeId="0" xr:uid="{7E2EBC00-BBD6-4709-892D-7F42A8256CDD}">
      <text>
        <r>
          <rPr>
            <sz val="10"/>
            <color indexed="81"/>
            <rFont val="Arial"/>
            <family val="2"/>
          </rPr>
          <t>Original - _x000D_
3,780,000_x000D_
Change Order - _x000D_
12,559</t>
        </r>
      </text>
    </comment>
    <comment ref="F26" authorId="0" shapeId="0" xr:uid="{0D98C66B-0D29-41A4-A5F5-22B2B50CBB36}">
      <text>
        <r>
          <rPr>
            <sz val="10"/>
            <color indexed="81"/>
            <rFont val="Arial"/>
            <family val="2"/>
          </rPr>
          <t>1 - 0_x000D_
2 - 0_x000D_
3 - 3,780,000_x000D_
4 - 0_x000D_
5 - 0_x000D_
6 - 3,780,000</t>
        </r>
      </text>
    </comment>
    <comment ref="J26" authorId="0" shapeId="0" xr:uid="{43ED9E79-7E7A-4EC0-BA1E-251E31719665}">
      <text>
        <r>
          <rPr>
            <sz val="10"/>
            <color indexed="81"/>
            <rFont val="Arial"/>
            <family val="2"/>
          </rPr>
          <t>1 - 0_x000D_
2 - 0_x000D_
3 - 3,780,000_x000D_
4 - 0_x000D_
5 - 0_x000D_
6 - 3,780,000</t>
        </r>
      </text>
    </comment>
    <comment ref="M26" authorId="0" shapeId="0" xr:uid="{6A842BC4-2BCF-4411-8D36-DCBD53CBF952}">
      <text>
        <r>
          <rPr>
            <sz val="10"/>
            <color indexed="81"/>
            <rFont val="Arial"/>
            <family val="2"/>
          </rPr>
          <t>1 - 0_x000D_
2 - 0_x000D_
3 - 3,341,376_x000D_
4 - 0_x000D_
5 - 0_x000D_
6 - 3,341,376</t>
        </r>
      </text>
    </comment>
    <comment ref="N26" authorId="0" shapeId="0" xr:uid="{9A585B15-38FC-4C82-A7E1-712730D5F3C8}">
      <text>
        <r>
          <rPr>
            <sz val="10"/>
            <color indexed="81"/>
            <rFont val="Arial"/>
            <family val="2"/>
          </rPr>
          <t>1 - 0_x000D_
2 - 0_x000D_
3 - 3,341,376_x000D_
4 - 0_x000D_
5 - 0_x000D_
6 - 3,341,376</t>
        </r>
      </text>
    </comment>
    <comment ref="E27" authorId="0" shapeId="0" xr:uid="{E00B349B-DAD0-4177-849A-DCC3AFA839E5}">
      <text>
        <r>
          <rPr>
            <sz val="10"/>
            <color indexed="81"/>
            <rFont val="Arial"/>
            <family val="2"/>
          </rPr>
          <t>Original - _x000D_
135,000_x000D_
Change Order - _x000D_
-14,109</t>
        </r>
      </text>
    </comment>
    <comment ref="F27" authorId="0" shapeId="0" xr:uid="{1309CB1A-1143-41DF-896C-21FFA33FD344}">
      <text>
        <r>
          <rPr>
            <sz val="10"/>
            <color indexed="81"/>
            <rFont val="Arial"/>
            <family val="2"/>
          </rPr>
          <t>1 - 0_x000D_
2 - 0_x000D_
3 - 120,891_x000D_
4 - 0_x000D_
5 - 0_x000D_
6 - 120,891</t>
        </r>
      </text>
    </comment>
    <comment ref="J27" authorId="0" shapeId="0" xr:uid="{E3E12B3E-47FB-46D5-B01A-F4C30EF2493E}">
      <text>
        <r>
          <rPr>
            <sz val="10"/>
            <color indexed="81"/>
            <rFont val="Arial"/>
            <family val="2"/>
          </rPr>
          <t>1 - 0_x000D_
2 - 0_x000D_
3 - 120,891_x000D_
4 - 0_x000D_
5 - 0_x000D_
6 - 120,891</t>
        </r>
      </text>
    </comment>
    <comment ref="M27" authorId="0" shapeId="0" xr:uid="{E86119C9-73A8-4A72-9D99-13CC6A13AC5A}">
      <text>
        <r>
          <rPr>
            <sz val="10"/>
            <color indexed="81"/>
            <rFont val="Arial"/>
            <family val="2"/>
          </rPr>
          <t>1 - 0_x000D_
2 - 0_x000D_
3 - 95,477_x000D_
4 - 0_x000D_
5 - 0_x000D_
6 - 98,200</t>
        </r>
      </text>
    </comment>
    <comment ref="N27" authorId="0" shapeId="0" xr:uid="{C6182A83-A956-4CE8-BE30-E68C93196062}">
      <text>
        <r>
          <rPr>
            <sz val="10"/>
            <color indexed="81"/>
            <rFont val="Arial"/>
            <family val="2"/>
          </rPr>
          <t>1 - 0_x000D_
2 - 0_x000D_
3 - 95,477_x000D_
4 - 0_x000D_
5 - 0_x000D_
6 - 98,200</t>
        </r>
      </text>
    </comment>
    <comment ref="E28" authorId="0" shapeId="0" xr:uid="{C331CD5A-98F9-4E63-AB4A-75A69C73BD77}">
      <text>
        <r>
          <rPr>
            <sz val="10"/>
            <color indexed="81"/>
            <rFont val="Arial"/>
            <family val="2"/>
          </rPr>
          <t>Original - _x000D_
380,000_x000D_
Change Order - _x000D_
19,389</t>
        </r>
      </text>
    </comment>
    <comment ref="F28" authorId="0" shapeId="0" xr:uid="{4F9CA1A7-47C2-4CD5-9738-05B2C7A8DC20}">
      <text>
        <r>
          <rPr>
            <sz val="10"/>
            <color indexed="81"/>
            <rFont val="Arial"/>
            <family val="2"/>
          </rPr>
          <t>1 - 0_x000D_
2 - 0_x000D_
3 - 380,000_x000D_
4 - 0_x000D_
5 - 0_x000D_
6 - 380,000</t>
        </r>
      </text>
    </comment>
    <comment ref="J28" authorId="0" shapeId="0" xr:uid="{1AF2FAC0-A6AB-405F-AF29-CA0A58942B05}">
      <text>
        <r>
          <rPr>
            <sz val="10"/>
            <color indexed="81"/>
            <rFont val="Arial"/>
            <family val="2"/>
          </rPr>
          <t>1 - 0_x000D_
2 - 0_x000D_
3 - 380,000_x000D_
4 - 0_x000D_
5 - 0_x000D_
6 - 380,000</t>
        </r>
      </text>
    </comment>
    <comment ref="M28" authorId="0" shapeId="0" xr:uid="{A818F072-B167-483D-8FCD-8B794BC2E5D0}">
      <text>
        <r>
          <rPr>
            <sz val="10"/>
            <color indexed="81"/>
            <rFont val="Arial"/>
            <family val="2"/>
          </rPr>
          <t>1 - 0_x000D_
2 - 0_x000D_
3 - 309,373_x000D_
4 - 0_x000D_
5 - 0_x000D_
6 - 308,910</t>
        </r>
      </text>
    </comment>
    <comment ref="N28" authorId="0" shapeId="0" xr:uid="{62B2E1D4-474A-4507-BC53-3F63F451E6A8}">
      <text>
        <r>
          <rPr>
            <sz val="10"/>
            <color indexed="81"/>
            <rFont val="Arial"/>
            <family val="2"/>
          </rPr>
          <t>1 - 0_x000D_
2 - 0_x000D_
3 - 309,373_x000D_
4 - 0_x000D_
5 - 0_x000D_
6 - 308,910</t>
        </r>
      </text>
    </comment>
    <comment ref="E29" authorId="0" shapeId="0" xr:uid="{ACFBD3C8-0612-4712-ABF5-89B98BB6258F}">
      <text>
        <r>
          <rPr>
            <sz val="10"/>
            <color indexed="81"/>
            <rFont val="Arial"/>
            <family val="2"/>
          </rPr>
          <t>Original - _x000D_
400,000_x000D_
Change Order - _x000D_
4,663</t>
        </r>
      </text>
    </comment>
    <comment ref="F29" authorId="0" shapeId="0" xr:uid="{A94D43D3-2997-4F11-A6B7-A42BA5240D17}">
      <text>
        <r>
          <rPr>
            <sz val="10"/>
            <color indexed="81"/>
            <rFont val="Arial"/>
            <family val="2"/>
          </rPr>
          <t>1 - 0_x000D_
2 - 0_x000D_
3 - 400,000_x000D_
4 - 0_x000D_
5 - 0_x000D_
6 - 400,000</t>
        </r>
      </text>
    </comment>
    <comment ref="J29" authorId="0" shapeId="0" xr:uid="{83E769AF-8DFE-4FB9-9C45-D98959DAEFEF}">
      <text>
        <r>
          <rPr>
            <sz val="10"/>
            <color indexed="81"/>
            <rFont val="Arial"/>
            <family val="2"/>
          </rPr>
          <t>1 - 0_x000D_
2 - 0_x000D_
3 - 400,000_x000D_
4 - 0_x000D_
5 - 0_x000D_
6 - 400,000</t>
        </r>
      </text>
    </comment>
    <comment ref="M29" authorId="0" shapeId="0" xr:uid="{01CE0F12-EB02-4FAA-B739-0E3E1BD2DFCA}">
      <text>
        <r>
          <rPr>
            <sz val="10"/>
            <color indexed="81"/>
            <rFont val="Arial"/>
            <family val="2"/>
          </rPr>
          <t>1 - 0_x000D_
2 - 0_x000D_
3 - 315,257_x000D_
4 - 0_x000D_
5 - 0_x000D_
6 - 310,028</t>
        </r>
      </text>
    </comment>
    <comment ref="N29" authorId="0" shapeId="0" xr:uid="{1AF9FA34-E336-4D5B-BC34-F510F4EF6A2C}">
      <text>
        <r>
          <rPr>
            <sz val="10"/>
            <color indexed="81"/>
            <rFont val="Arial"/>
            <family val="2"/>
          </rPr>
          <t>1 - 0_x000D_
2 - 0_x000D_
3 - 315,257_x000D_
4 - 0_x000D_
5 - 0_x000D_
6 - 310,028</t>
        </r>
      </text>
    </comment>
    <comment ref="F30" authorId="0" shapeId="0" xr:uid="{418D5CBA-B271-4427-88D1-81383352A6A5}">
      <text>
        <r>
          <rPr>
            <sz val="10"/>
            <color indexed="81"/>
            <rFont val="Arial"/>
            <family val="2"/>
          </rPr>
          <t>1 - 0_x000D_
2 - 0_x000D_
3 - 108,000_x000D_
4 - 0_x000D_
5 - 0_x000D_
6 - 108,000</t>
        </r>
      </text>
    </comment>
    <comment ref="J30" authorId="0" shapeId="0" xr:uid="{3D98C90D-A60B-4F60-B7AF-135772329ED5}">
      <text>
        <r>
          <rPr>
            <sz val="10"/>
            <color indexed="81"/>
            <rFont val="Arial"/>
            <family val="2"/>
          </rPr>
          <t>1 - 0_x000D_
2 - 0_x000D_
3 - 108,000_x000D_
4 - 0_x000D_
5 - 0_x000D_
6 - 108,000</t>
        </r>
      </text>
    </comment>
    <comment ref="M30" authorId="0" shapeId="0" xr:uid="{CBDF2A9A-172E-4472-BE1E-E1B445420FF1}">
      <text>
        <r>
          <rPr>
            <sz val="10"/>
            <color indexed="81"/>
            <rFont val="Arial"/>
            <family val="2"/>
          </rPr>
          <t>1 - 0_x000D_
2 - 0_x000D_
3 - 95,468_x000D_
4 - 0_x000D_
5 - 0_x000D_
6 - 93,240</t>
        </r>
      </text>
    </comment>
    <comment ref="N30" authorId="0" shapeId="0" xr:uid="{6B80910C-C2D8-4ACF-B1F1-A7766E094130}">
      <text>
        <r>
          <rPr>
            <sz val="10"/>
            <color indexed="81"/>
            <rFont val="Arial"/>
            <family val="2"/>
          </rPr>
          <t>1 - 0_x000D_
2 - 0_x000D_
3 - 95,468_x000D_
4 - 0_x000D_
5 - 0_x000D_
6 - 93,240</t>
        </r>
      </text>
    </comment>
    <comment ref="F31" authorId="0" shapeId="0" xr:uid="{13B1D773-E8D8-441A-B57D-83D2F9C59EDE}">
      <text>
        <r>
          <rPr>
            <sz val="10"/>
            <color indexed="81"/>
            <rFont val="Arial"/>
            <family val="2"/>
          </rPr>
          <t>1 - 0_x000D_
2 - 0_x000D_
3 - 595,000_x000D_
4 - 0_x000D_
5 - 0_x000D_
6 - 595,000</t>
        </r>
      </text>
    </comment>
    <comment ref="J31" authorId="0" shapeId="0" xr:uid="{B89BE8BE-B02F-4EFC-B6CC-6889027CDF6E}">
      <text>
        <r>
          <rPr>
            <sz val="10"/>
            <color indexed="81"/>
            <rFont val="Arial"/>
            <family val="2"/>
          </rPr>
          <t>1 - 0_x000D_
2 - 0_x000D_
3 - 595,000_x000D_
4 - 0_x000D_
5 - 0_x000D_
6 - 595,000</t>
        </r>
      </text>
    </comment>
    <comment ref="M31" authorId="0" shapeId="0" xr:uid="{9362A1CD-7B87-4F60-BE22-AC3CA7CAEE71}">
      <text>
        <r>
          <rPr>
            <sz val="10"/>
            <color indexed="81"/>
            <rFont val="Arial"/>
            <family val="2"/>
          </rPr>
          <t>1 - 0_x000D_
2 - 0_x000D_
3 - 457,763_x000D_
4 - 0_x000D_
5 - 0_x000D_
6 - 456,653</t>
        </r>
      </text>
    </comment>
    <comment ref="N31" authorId="0" shapeId="0" xr:uid="{356E3287-A634-48D2-9D05-D867D3742293}">
      <text>
        <r>
          <rPr>
            <sz val="10"/>
            <color indexed="81"/>
            <rFont val="Arial"/>
            <family val="2"/>
          </rPr>
          <t>1 - 0_x000D_
2 - 0_x000D_
3 - 457,763_x000D_
4 - 0_x000D_
5 - 0_x000D_
6 - 456,653</t>
        </r>
      </text>
    </comment>
    <comment ref="F32" authorId="0" shapeId="0" xr:uid="{7DB1D102-6C03-43CE-B288-3F992F069C67}">
      <text>
        <r>
          <rPr>
            <sz val="10"/>
            <color indexed="81"/>
            <rFont val="Arial"/>
            <family val="2"/>
          </rPr>
          <t>1 - 0_x000D_
2 - 0_x000D_
3 - 478,000_x000D_
4 - 0_x000D_
5 - 0_x000D_
6 - 478,000</t>
        </r>
      </text>
    </comment>
    <comment ref="J32" authorId="0" shapeId="0" xr:uid="{54810BA0-89FF-4CFA-83F1-F87613940468}">
      <text>
        <r>
          <rPr>
            <sz val="10"/>
            <color indexed="81"/>
            <rFont val="Arial"/>
            <family val="2"/>
          </rPr>
          <t>1 - 0_x000D_
2 - 0_x000D_
3 - 478,000_x000D_
4 - 0_x000D_
5 - 0_x000D_
6 - 478,000</t>
        </r>
      </text>
    </comment>
    <comment ref="M32" authorId="0" shapeId="0" xr:uid="{1321A523-366D-494B-9A22-7211EAB97CDA}">
      <text>
        <r>
          <rPr>
            <sz val="10"/>
            <color indexed="81"/>
            <rFont val="Arial"/>
            <family val="2"/>
          </rPr>
          <t>1 - 0_x000D_
2 - 0_x000D_
3 - 411,520_x000D_
4 - 0_x000D_
5 - 0_x000D_
6 - 408,349</t>
        </r>
      </text>
    </comment>
    <comment ref="N32" authorId="0" shapeId="0" xr:uid="{54D504A4-17E6-4345-A1F4-38DE1A491079}">
      <text>
        <r>
          <rPr>
            <sz val="10"/>
            <color indexed="81"/>
            <rFont val="Arial"/>
            <family val="2"/>
          </rPr>
          <t>1 - 0_x000D_
2 - 0_x000D_
3 - 411,520_x000D_
4 - 0_x000D_
5 - 0_x000D_
6 - 408,349</t>
        </r>
      </text>
    </comment>
    <comment ref="E33" authorId="0" shapeId="0" xr:uid="{084EF0AB-78F9-4E90-8E0A-437191E82056}">
      <text>
        <r>
          <rPr>
            <sz val="10"/>
            <color indexed="81"/>
            <rFont val="Arial"/>
            <family val="2"/>
          </rPr>
          <t>Original - _x000D_
119,450_x000D_
Change Order - _x000D_
2,760</t>
        </r>
      </text>
    </comment>
    <comment ref="F33" authorId="0" shapeId="0" xr:uid="{950FC79A-139F-48E6-84C6-31D3D69C5284}">
      <text>
        <r>
          <rPr>
            <sz val="10"/>
            <color indexed="81"/>
            <rFont val="Arial"/>
            <family val="2"/>
          </rPr>
          <t>1 - 0_x000D_
2 - 0_x000D_
3 - 122,210_x000D_
4 - 0_x000D_
5 - 0_x000D_
6 - 122,210</t>
        </r>
      </text>
    </comment>
    <comment ref="J33" authorId="0" shapeId="0" xr:uid="{F72A97CF-DDB0-4644-B1B1-BA31E8B92D5E}">
      <text>
        <r>
          <rPr>
            <sz val="10"/>
            <color indexed="81"/>
            <rFont val="Arial"/>
            <family val="2"/>
          </rPr>
          <t>1 - 0_x000D_
2 - 0_x000D_
3 - 122,210_x000D_
4 - 0_x000D_
5 - 0_x000D_
6 - 122,210</t>
        </r>
      </text>
    </comment>
    <comment ref="M33" authorId="0" shapeId="0" xr:uid="{2DE14BAA-8F9C-4E24-9579-35192EDA16C2}">
      <text>
        <r>
          <rPr>
            <sz val="10"/>
            <color indexed="81"/>
            <rFont val="Arial"/>
            <family val="2"/>
          </rPr>
          <t>1 - 0_x000D_
2 - 0_x000D_
3 - 102,413_x000D_
4 - 0_x000D_
5 - 0_x000D_
6 - 99,706</t>
        </r>
      </text>
    </comment>
    <comment ref="N33" authorId="0" shapeId="0" xr:uid="{D2DDE8D9-F077-4AD5-845F-2893D2BDA848}">
      <text>
        <r>
          <rPr>
            <sz val="10"/>
            <color indexed="81"/>
            <rFont val="Arial"/>
            <family val="2"/>
          </rPr>
          <t>1 - 0_x000D_
2 - 0_x000D_
3 - 102,413_x000D_
4 - 0_x000D_
5 - 0_x000D_
6 - 99,706</t>
        </r>
      </text>
    </comment>
    <comment ref="F34" authorId="0" shapeId="0" xr:uid="{50D29225-1B18-4874-A7FB-D39EE7DE8C32}">
      <text>
        <r>
          <rPr>
            <sz val="10"/>
            <color indexed="81"/>
            <rFont val="Arial"/>
            <family val="2"/>
          </rPr>
          <t>1 - 0_x000D_
2 - 0_x000D_
3 - 950,000_x000D_
4 - 0_x000D_
5 - 0_x000D_
6 - 950,000</t>
        </r>
      </text>
    </comment>
    <comment ref="J34" authorId="0" shapeId="0" xr:uid="{CFDA1E6D-B96E-41C7-A413-D0EC6CE83A76}">
      <text>
        <r>
          <rPr>
            <sz val="10"/>
            <color indexed="81"/>
            <rFont val="Arial"/>
            <family val="2"/>
          </rPr>
          <t>1 - 0_x000D_
2 - 0_x000D_
3 - 950,000_x000D_
4 - 0_x000D_
5 - 0_x000D_
6 - 950,000</t>
        </r>
      </text>
    </comment>
    <comment ref="M34" authorId="0" shapeId="0" xr:uid="{2B54DFE0-AC2C-4567-A0A1-F19BAAC001AF}">
      <text>
        <r>
          <rPr>
            <sz val="10"/>
            <color indexed="81"/>
            <rFont val="Arial"/>
            <family val="2"/>
          </rPr>
          <t>1 - 0_x000D_
2 - 0_x000D_
3 - 773,000_x000D_
4 - 0_x000D_
5 - 0_x000D_
6 - 773,000</t>
        </r>
      </text>
    </comment>
    <comment ref="N34" authorId="0" shapeId="0" xr:uid="{DD9511B5-5B41-41C3-8027-8491F6A217F0}">
      <text>
        <r>
          <rPr>
            <sz val="10"/>
            <color indexed="81"/>
            <rFont val="Arial"/>
            <family val="2"/>
          </rPr>
          <t>1 - 0_x000D_
2 - 0_x000D_
3 - 773,000_x000D_
4 - 0_x000D_
5 - 0_x000D_
6 - 773,000</t>
        </r>
      </text>
    </comment>
    <comment ref="F35" authorId="0" shapeId="0" xr:uid="{6DC04954-EF1A-4304-BFCD-B02519A25968}">
      <text>
        <r>
          <rPr>
            <sz val="10"/>
            <color indexed="81"/>
            <rFont val="Arial"/>
            <family val="2"/>
          </rPr>
          <t>1 - 0_x000D_
2 - 0_x000D_
3 - 19,627_x000D_
4 - 0_x000D_
5 - 0_x000D_
6 - 13,795</t>
        </r>
      </text>
    </comment>
    <comment ref="J35" authorId="0" shapeId="0" xr:uid="{8541E28A-7681-4EF9-BB17-7B7BFAFEFD78}">
      <text>
        <r>
          <rPr>
            <sz val="10"/>
            <color indexed="81"/>
            <rFont val="Arial"/>
            <family val="2"/>
          </rPr>
          <t>1 - 0_x000D_
2 - 0_x000D_
3 - 19,627_x000D_
4 - 0_x000D_
5 - 0_x000D_
6 - 13,795</t>
        </r>
      </text>
    </comment>
    <comment ref="M35" authorId="0" shapeId="0" xr:uid="{7B7CE671-B023-4673-B037-259087BAB954}">
      <text>
        <r>
          <rPr>
            <sz val="10"/>
            <color indexed="81"/>
            <rFont val="Arial"/>
            <family val="2"/>
          </rPr>
          <t>1 - 0_x000D_
2 - 0_x000D_
3 - 12,949_x000D_
4 - 0_x000D_
5 - 0_x000D_
6 - 7,117</t>
        </r>
      </text>
    </comment>
    <comment ref="N35" authorId="0" shapeId="0" xr:uid="{0816A265-2B42-4379-ADFC-BEDD23B4942B}">
      <text>
        <r>
          <rPr>
            <sz val="10"/>
            <color indexed="81"/>
            <rFont val="Arial"/>
            <family val="2"/>
          </rPr>
          <t>1 - 0_x000D_
2 - 0_x000D_
3 - 12,949_x000D_
4 - 0_x000D_
5 - 0_x000D_
6 - 7,117</t>
        </r>
      </text>
    </comment>
    <comment ref="F36" authorId="0" shapeId="0" xr:uid="{3B2A6598-1C13-4975-9323-DE2606673375}">
      <text>
        <r>
          <rPr>
            <sz val="10"/>
            <color indexed="81"/>
            <rFont val="Arial"/>
            <family val="2"/>
          </rPr>
          <t>1 - 0_x000D_
2 - 0_x000D_
3 - 179,690_x000D_
4 - 0_x000D_
5 - 0_x000D_
6 - 179,690</t>
        </r>
      </text>
    </comment>
    <comment ref="J36" authorId="0" shapeId="0" xr:uid="{A15CD11F-A729-4F4F-B3F2-D3C0AE19AE22}">
      <text>
        <r>
          <rPr>
            <sz val="10"/>
            <color indexed="81"/>
            <rFont val="Arial"/>
            <family val="2"/>
          </rPr>
          <t>1 - 0_x000D_
2 - 0_x000D_
3 - 179,690_x000D_
4 - 0_x000D_
5 - 0_x000D_
6 - 179,690</t>
        </r>
      </text>
    </comment>
    <comment ref="M36" authorId="0" shapeId="0" xr:uid="{F3A75CDB-53E5-4791-A3D4-6316778A56DE}">
      <text>
        <r>
          <rPr>
            <sz val="10"/>
            <color indexed="81"/>
            <rFont val="Arial"/>
            <family val="2"/>
          </rPr>
          <t>1 - 0_x000D_
2 - 0_x000D_
3 - 167,611_x000D_
4 - 0_x000D_
5 - 0_x000D_
6 - 166,944</t>
        </r>
      </text>
    </comment>
    <comment ref="N36" authorId="0" shapeId="0" xr:uid="{6E12BB46-86F7-4B17-AB0C-6E0853914B0D}">
      <text>
        <r>
          <rPr>
            <sz val="10"/>
            <color indexed="81"/>
            <rFont val="Arial"/>
            <family val="2"/>
          </rPr>
          <t>1 - 0_x000D_
2 - 0_x000D_
3 - 167,611_x000D_
4 - 0_x000D_
5 - 0_x000D_
6 - 166,944</t>
        </r>
      </text>
    </comment>
    <comment ref="F37" authorId="0" shapeId="0" xr:uid="{A0C85CAB-BF9F-4CD5-919B-237A45F10CDE}">
      <text>
        <r>
          <rPr>
            <sz val="10"/>
            <color indexed="81"/>
            <rFont val="Arial"/>
            <family val="2"/>
          </rPr>
          <t>1 - 0_x000D_
2 - 0_x000D_
3 - 717,010_x000D_
4 - 0_x000D_
5 - 0_x000D_
6 - 717,010</t>
        </r>
      </text>
    </comment>
    <comment ref="J37" authorId="0" shapeId="0" xr:uid="{7E86099D-4C1F-4B9B-AF06-9211985B02C6}">
      <text>
        <r>
          <rPr>
            <sz val="10"/>
            <color indexed="81"/>
            <rFont val="Arial"/>
            <family val="2"/>
          </rPr>
          <t>1 - 0_x000D_
2 - 0_x000D_
3 - 717,010_x000D_
4 - 0_x000D_
5 - 0_x000D_
6 - 717,010</t>
        </r>
      </text>
    </comment>
    <comment ref="M37" authorId="0" shapeId="0" xr:uid="{A1571EC1-17D9-4A56-B284-EC0548A2ADA0}">
      <text>
        <r>
          <rPr>
            <sz val="10"/>
            <color indexed="81"/>
            <rFont val="Arial"/>
            <family val="2"/>
          </rPr>
          <t>1 - 0_x000D_
2 - 0_x000D_
3 - 652,967_x000D_
4 - 0_x000D_
5 - 0_x000D_
6 - 652,967</t>
        </r>
      </text>
    </comment>
    <comment ref="N37" authorId="0" shapeId="0" xr:uid="{7B7A2F48-1B43-45AD-911A-15F7C4A4321A}">
      <text>
        <r>
          <rPr>
            <sz val="10"/>
            <color indexed="81"/>
            <rFont val="Arial"/>
            <family val="2"/>
          </rPr>
          <t>1 - 0_x000D_
2 - 0_x000D_
3 - 652,967_x000D_
4 - 0_x000D_
5 - 0_x000D_
6 - 652,967</t>
        </r>
      </text>
    </comment>
    <comment ref="F38" authorId="0" shapeId="0" xr:uid="{D849907E-02C9-40CA-A135-22FF60955C55}">
      <text>
        <r>
          <rPr>
            <sz val="10"/>
            <color indexed="81"/>
            <rFont val="Arial"/>
            <family val="2"/>
          </rPr>
          <t>1 - 0_x000D_
2 - 0_x000D_
3 - 80,000_x000D_
4 - 0_x000D_
5 - 0_x000D_
6 - 80,000</t>
        </r>
      </text>
    </comment>
    <comment ref="J38" authorId="0" shapeId="0" xr:uid="{3601C189-3636-4BF8-9E4A-0101431AB3A1}">
      <text>
        <r>
          <rPr>
            <sz val="10"/>
            <color indexed="81"/>
            <rFont val="Arial"/>
            <family val="2"/>
          </rPr>
          <t>1 - 0_x000D_
2 - 0_x000D_
3 - 80,000_x000D_
4 - 0_x000D_
5 - 0_x000D_
6 - 80,000</t>
        </r>
      </text>
    </comment>
    <comment ref="M38" authorId="0" shapeId="0" xr:uid="{EE6F3756-3672-40D9-A8CB-6C72013B4A57}">
      <text>
        <r>
          <rPr>
            <sz val="10"/>
            <color indexed="81"/>
            <rFont val="Arial"/>
            <family val="2"/>
          </rPr>
          <t>1 - 0_x000D_
2 - 0_x000D_
3 - 66,810_x000D_
4 - 0_x000D_
5 - 0_x000D_
6 - 66,334</t>
        </r>
      </text>
    </comment>
    <comment ref="N38" authorId="0" shapeId="0" xr:uid="{839B705B-EDAF-4C11-A802-99B8DE988AB9}">
      <text>
        <r>
          <rPr>
            <sz val="10"/>
            <color indexed="81"/>
            <rFont val="Arial"/>
            <family val="2"/>
          </rPr>
          <t>1 - 0_x000D_
2 - 0_x000D_
3 - 66,810_x000D_
4 - 0_x000D_
5 - 0_x000D_
6 - 66,334</t>
        </r>
      </text>
    </comment>
    <comment ref="F39" authorId="0" shapeId="0" xr:uid="{768B46BB-7F10-4AB0-862E-B4CC7972FCD0}">
      <text>
        <r>
          <rPr>
            <sz val="10"/>
            <color indexed="81"/>
            <rFont val="Arial"/>
            <family val="2"/>
          </rPr>
          <t>1 - 0_x000D_
2 - 0_x000D_
3 - 376,000_x000D_
4 - 0_x000D_
5 - 0_x000D_
6 - 376,000</t>
        </r>
      </text>
    </comment>
    <comment ref="J39" authorId="0" shapeId="0" xr:uid="{31F7C20A-A677-4686-8A69-316DBAEDDAB2}">
      <text>
        <r>
          <rPr>
            <sz val="10"/>
            <color indexed="81"/>
            <rFont val="Arial"/>
            <family val="2"/>
          </rPr>
          <t>1 - 0_x000D_
2 - 0_x000D_
3 - 376,000_x000D_
4 - 0_x000D_
5 - 0_x000D_
6 - 376,000</t>
        </r>
      </text>
    </comment>
    <comment ref="M39" authorId="0" shapeId="0" xr:uid="{802DC8C2-1610-4D7F-A0B0-CCB6C3D1F1DB}">
      <text>
        <r>
          <rPr>
            <sz val="10"/>
            <color indexed="81"/>
            <rFont val="Arial"/>
            <family val="2"/>
          </rPr>
          <t>1 - 0_x000D_
2 - 0_x000D_
3 - 296,403_x000D_
4 - 0_x000D_
5 - 0_x000D_
6 - 295,345</t>
        </r>
      </text>
    </comment>
    <comment ref="N39" authorId="0" shapeId="0" xr:uid="{3B8F9A6C-A5B0-4C59-8F34-90B62E3B2EC3}">
      <text>
        <r>
          <rPr>
            <sz val="10"/>
            <color indexed="81"/>
            <rFont val="Arial"/>
            <family val="2"/>
          </rPr>
          <t>1 - 0_x000D_
2 - 0_x000D_
3 - 296,403_x000D_
4 - 0_x000D_
5 - 0_x000D_
6 - 295,345</t>
        </r>
      </text>
    </comment>
    <comment ref="F40" authorId="0" shapeId="0" xr:uid="{E1C135CE-A577-406D-85A7-C84C3266DE0C}">
      <text>
        <r>
          <rPr>
            <sz val="10"/>
            <color indexed="81"/>
            <rFont val="Arial"/>
            <family val="2"/>
          </rPr>
          <t>1 - 0_x000D_
2 - 0_x000D_
3 - 49,369_x000D_
4 - 0_x000D_
5 - 0_x000D_
6 - 49,369</t>
        </r>
      </text>
    </comment>
    <comment ref="J40" authorId="0" shapeId="0" xr:uid="{5EBA225D-456C-4DDB-B2D8-4614435CFE91}">
      <text>
        <r>
          <rPr>
            <sz val="10"/>
            <color indexed="81"/>
            <rFont val="Arial"/>
            <family val="2"/>
          </rPr>
          <t>1 - 0_x000D_
2 - 0_x000D_
3 - 49,369_x000D_
4 - 0_x000D_
5 - 0_x000D_
6 - 49,369</t>
        </r>
      </text>
    </comment>
    <comment ref="M40" authorId="0" shapeId="0" xr:uid="{C87024A5-7F38-4C5D-83CC-B3F4D2A9DA14}">
      <text>
        <r>
          <rPr>
            <sz val="10"/>
            <color indexed="81"/>
            <rFont val="Arial"/>
            <family val="2"/>
          </rPr>
          <t>1 - 0_x000D_
2 - 0_x000D_
3 - 43,026_x000D_
4 - 0_x000D_
5 - 0_x000D_
6 - 42,956</t>
        </r>
      </text>
    </comment>
    <comment ref="N40" authorId="0" shapeId="0" xr:uid="{DC62C0B0-7176-460C-A770-520EC30FEA6F}">
      <text>
        <r>
          <rPr>
            <sz val="10"/>
            <color indexed="81"/>
            <rFont val="Arial"/>
            <family val="2"/>
          </rPr>
          <t>1 - 0_x000D_
2 - 0_x000D_
3 - 43,026_x000D_
4 - 0_x000D_
5 - 0_x000D_
6 - 42,956</t>
        </r>
      </text>
    </comment>
    <comment ref="F41" authorId="0" shapeId="0" xr:uid="{68DA0AD4-9BA3-42C4-B79D-6DD8C6493AD6}">
      <text>
        <r>
          <rPr>
            <sz val="10"/>
            <color indexed="81"/>
            <rFont val="Arial"/>
            <family val="2"/>
          </rPr>
          <t>1 - 0_x000D_
2 - 0_x000D_
3 - 127,235_x000D_
4 - 0_x000D_
5 - 0_x000D_
6 - 127,235</t>
        </r>
      </text>
    </comment>
    <comment ref="J41" authorId="0" shapeId="0" xr:uid="{31600E7A-026F-484B-8C51-72FD9A5F3EDC}">
      <text>
        <r>
          <rPr>
            <sz val="10"/>
            <color indexed="81"/>
            <rFont val="Arial"/>
            <family val="2"/>
          </rPr>
          <t>1 - 0_x000D_
2 - 0_x000D_
3 - 127,235_x000D_
4 - 0_x000D_
5 - 0_x000D_
6 - 127,235</t>
        </r>
      </text>
    </comment>
    <comment ref="M41" authorId="0" shapeId="0" xr:uid="{C7C20C6F-277E-4760-831C-0A9FBFD2233A}">
      <text>
        <r>
          <rPr>
            <sz val="10"/>
            <color indexed="81"/>
            <rFont val="Arial"/>
            <family val="2"/>
          </rPr>
          <t>1 - 0_x000D_
2 - 0_x000D_
3 - 96,282_x000D_
4 - 0_x000D_
5 - 0_x000D_
6 - 95,411</t>
        </r>
      </text>
    </comment>
    <comment ref="N41" authorId="0" shapeId="0" xr:uid="{6B27C73C-5E50-473D-9967-4530490C7D66}">
      <text>
        <r>
          <rPr>
            <sz val="10"/>
            <color indexed="81"/>
            <rFont val="Arial"/>
            <family val="2"/>
          </rPr>
          <t>1 - 0_x000D_
2 - 0_x000D_
3 - 96,282_x000D_
4 - 0_x000D_
5 - 0_x000D_
6 - 95,411</t>
        </r>
      </text>
    </comment>
    <comment ref="F46" authorId="0" shapeId="0" xr:uid="{55A73735-64EB-4D0D-A3D9-45EE242517E2}">
      <text>
        <r>
          <rPr>
            <sz val="10"/>
            <color indexed="81"/>
            <rFont val="Arial"/>
            <family val="2"/>
          </rPr>
          <t>1 - 0_x000D_
2 - 0_x000D_
3 - 185,000_x000D_
4 - 0_x000D_
5 - 0_x000D_
6 - 185,000</t>
        </r>
      </text>
    </comment>
    <comment ref="J46" authorId="0" shapeId="0" xr:uid="{771D9930-7803-4E8C-95FC-B666E44DBD43}">
      <text>
        <r>
          <rPr>
            <sz val="10"/>
            <color indexed="81"/>
            <rFont val="Arial"/>
            <family val="2"/>
          </rPr>
          <t>1 - 0_x000D_
2 - 0_x000D_
3 - 185,000_x000D_
4 - 0_x000D_
5 - 0_x000D_
6 - 185,000</t>
        </r>
      </text>
    </comment>
    <comment ref="M46" authorId="0" shapeId="0" xr:uid="{F9F7EFF6-553F-4402-AAF3-69D081CC8685}">
      <text>
        <r>
          <rPr>
            <sz val="10"/>
            <color indexed="81"/>
            <rFont val="Arial"/>
            <family val="2"/>
          </rPr>
          <t>1 - 0_x000D_
2 - 0_x000D_
3 - 114,486_x000D_
4 - 0_x000D_
5 - 0_x000D_
6 - 114,486</t>
        </r>
      </text>
    </comment>
    <comment ref="N46" authorId="0" shapeId="0" xr:uid="{C11769ED-3CA9-40BF-BBD5-75085C405389}">
      <text>
        <r>
          <rPr>
            <sz val="10"/>
            <color indexed="81"/>
            <rFont val="Arial"/>
            <family val="2"/>
          </rPr>
          <t>1 - 0_x000D_
2 - 0_x000D_
3 - 114,486_x000D_
4 - 0_x000D_
5 - 0_x000D_
6 - 114,486</t>
        </r>
      </text>
    </comment>
    <comment ref="E47" authorId="0" shapeId="0" xr:uid="{878E3252-947C-472B-B72A-9A60A7DB15FC}">
      <text>
        <r>
          <rPr>
            <sz val="10"/>
            <color indexed="81"/>
            <rFont val="Arial"/>
            <family val="2"/>
          </rPr>
          <t>Original - _x000D_
292,000_x000D_
Change Order - _x000D_
40,901</t>
        </r>
      </text>
    </comment>
    <comment ref="F47" authorId="0" shapeId="0" xr:uid="{BD7B0C83-ED2D-4636-9362-4232F4B9A4D8}">
      <text>
        <r>
          <rPr>
            <sz val="10"/>
            <color indexed="81"/>
            <rFont val="Arial"/>
            <family val="2"/>
          </rPr>
          <t>1 - 0_x000D_
2 - 0_x000D_
3 - 311,191_x000D_
4 - 0_x000D_
5 - 0_x000D_
6 - 311,191</t>
        </r>
      </text>
    </comment>
    <comment ref="J47" authorId="0" shapeId="0" xr:uid="{06604EB5-7F36-4A51-9C6A-69E992414CBC}">
      <text>
        <r>
          <rPr>
            <sz val="10"/>
            <color indexed="81"/>
            <rFont val="Arial"/>
            <family val="2"/>
          </rPr>
          <t>1 - 0_x000D_
2 - 0_x000D_
3 - 311,191_x000D_
4 - 0_x000D_
5 - 0_x000D_
6 - 311,191</t>
        </r>
      </text>
    </comment>
    <comment ref="M47" authorId="0" shapeId="0" xr:uid="{E7E94D45-B485-4C9E-8CA3-014E6F2CE122}">
      <text>
        <r>
          <rPr>
            <sz val="10"/>
            <color indexed="81"/>
            <rFont val="Arial"/>
            <family val="2"/>
          </rPr>
          <t>1 - 0_x000D_
2 - 0_x000D_
3 - 227,317_x000D_
4 - 0_x000D_
5 - 0_x000D_
6 - 224,344</t>
        </r>
      </text>
    </comment>
    <comment ref="N47" authorId="0" shapeId="0" xr:uid="{49D6876D-C7ED-428F-98FD-D01BE23332A5}">
      <text>
        <r>
          <rPr>
            <sz val="10"/>
            <color indexed="81"/>
            <rFont val="Arial"/>
            <family val="2"/>
          </rPr>
          <t>1 - 0_x000D_
2 - 0_x000D_
3 - 227,317_x000D_
4 - 0_x000D_
5 - 0_x000D_
6 - 224,344</t>
        </r>
      </text>
    </comment>
    <comment ref="E48" authorId="0" shapeId="0" xr:uid="{90113F0C-1517-46D9-9057-B2187A4C6C0D}">
      <text>
        <r>
          <rPr>
            <sz val="10"/>
            <color indexed="81"/>
            <rFont val="Arial"/>
            <family val="2"/>
          </rPr>
          <t>Original - _x000D_
2,250_x000D_
Change Order - _x000D_
14,564</t>
        </r>
      </text>
    </comment>
    <comment ref="F48" authorId="0" shapeId="0" xr:uid="{EE0B9F5C-1EDE-4422-BFC9-D5268B694CA3}">
      <text>
        <r>
          <rPr>
            <sz val="10"/>
            <color indexed="81"/>
            <rFont val="Arial"/>
            <family val="2"/>
          </rPr>
          <t>1 - 0_x000D_
2 - 0_x000D_
3 - 19,314_x000D_
4 - 0_x000D_
5 - 0_x000D_
6 - 19,314</t>
        </r>
      </text>
    </comment>
    <comment ref="J48" authorId="0" shapeId="0" xr:uid="{7DBDE8AE-1165-4FC8-9450-CC5E83DA2FEB}">
      <text>
        <r>
          <rPr>
            <sz val="10"/>
            <color indexed="81"/>
            <rFont val="Arial"/>
            <family val="2"/>
          </rPr>
          <t>1 - 0_x000D_
2 - 0_x000D_
3 - 19,314_x000D_
4 - 0_x000D_
5 - 0_x000D_
6 - 19,314</t>
        </r>
      </text>
    </comment>
    <comment ref="M48" authorId="0" shapeId="0" xr:uid="{2EBAB010-8001-45CF-967B-DCD6C832D271}">
      <text>
        <r>
          <rPr>
            <sz val="10"/>
            <color indexed="81"/>
            <rFont val="Arial"/>
            <family val="2"/>
          </rPr>
          <t>1 - 0_x000D_
2 - 0_x000D_
3 - 19,290_x000D_
4 - 0_x000D_
5 - 0_x000D_
6 - 17,360</t>
        </r>
      </text>
    </comment>
    <comment ref="N48" authorId="0" shapeId="0" xr:uid="{3BD22ABF-8018-4F51-AD78-566AFF08013F}">
      <text>
        <r>
          <rPr>
            <sz val="10"/>
            <color indexed="81"/>
            <rFont val="Arial"/>
            <family val="2"/>
          </rPr>
          <t>1 - 0_x000D_
2 - 0_x000D_
3 - 19,290_x000D_
4 - 0_x000D_
5 - 0_x000D_
6 - 17,360</t>
        </r>
      </text>
    </comment>
    <comment ref="F49" authorId="0" shapeId="0" xr:uid="{3DA731BE-8BD4-40D7-9214-2094571724AF}">
      <text>
        <r>
          <rPr>
            <sz val="10"/>
            <color indexed="81"/>
            <rFont val="Arial"/>
            <family val="2"/>
          </rPr>
          <t>1 - 0_x000D_
2 - 0_x000D_
3 - 55,000_x000D_
4 - 0_x000D_
5 - 0_x000D_
6 - 55,000</t>
        </r>
      </text>
    </comment>
    <comment ref="J49" authorId="0" shapeId="0" xr:uid="{0045FC76-B1B7-4A11-AF53-81613B2C0C85}">
      <text>
        <r>
          <rPr>
            <sz val="10"/>
            <color indexed="81"/>
            <rFont val="Arial"/>
            <family val="2"/>
          </rPr>
          <t>1 - 0_x000D_
2 - 0_x000D_
3 - 55,000_x000D_
4 - 0_x000D_
5 - 0_x000D_
6 - 55,000</t>
        </r>
      </text>
    </comment>
    <comment ref="M49" authorId="0" shapeId="0" xr:uid="{C5EEF78B-24AF-4810-AD83-F47F2B35C7DC}">
      <text>
        <r>
          <rPr>
            <sz val="10"/>
            <color indexed="81"/>
            <rFont val="Arial"/>
            <family val="2"/>
          </rPr>
          <t>1 - 0_x000D_
2 - 0_x000D_
3 - 30,552_x000D_
4 - 0_x000D_
5 - 0_x000D_
6 - 30,552</t>
        </r>
      </text>
    </comment>
    <comment ref="N49" authorId="0" shapeId="0" xr:uid="{51C0060F-CA42-487C-9E4E-F749B8BE87C4}">
      <text>
        <r>
          <rPr>
            <sz val="10"/>
            <color indexed="81"/>
            <rFont val="Arial"/>
            <family val="2"/>
          </rPr>
          <t>1 - 0_x000D_
2 - 0_x000D_
3 - 30,552_x000D_
4 - 0_x000D_
5 - 0_x000D_
6 - 30,552</t>
        </r>
      </text>
    </comment>
    <comment ref="F50" authorId="0" shapeId="0" xr:uid="{F8CC87D8-677E-4688-98E1-93D8235A047E}">
      <text>
        <r>
          <rPr>
            <sz val="10"/>
            <color indexed="81"/>
            <rFont val="Arial"/>
            <family val="2"/>
          </rPr>
          <t>1 - 0_x000D_
2 - 0_x000D_
3 - 9,569_x000D_
4 - 0_x000D_
5 - 0_x000D_
6 - 9,569</t>
        </r>
      </text>
    </comment>
    <comment ref="J50" authorId="0" shapeId="0" xr:uid="{75FA4E8E-E72B-4A9A-A193-B6E15755BA49}">
      <text>
        <r>
          <rPr>
            <sz val="10"/>
            <color indexed="81"/>
            <rFont val="Arial"/>
            <family val="2"/>
          </rPr>
          <t>1 - 0_x000D_
2 - 0_x000D_
3 - 9,569_x000D_
4 - 0_x000D_
5 - 0_x000D_
6 - 9,569</t>
        </r>
      </text>
    </comment>
    <comment ref="M50" authorId="0" shapeId="0" xr:uid="{D818171F-43B9-4217-8967-1F5340FC47D7}">
      <text>
        <r>
          <rPr>
            <sz val="10"/>
            <color indexed="81"/>
            <rFont val="Arial"/>
            <family val="2"/>
          </rPr>
          <t>1 - 0_x000D_
2 - 0_x000D_
3 - 7,097_x000D_
4 - 0_x000D_
5 - 0_x000D_
6 - 7,097</t>
        </r>
      </text>
    </comment>
    <comment ref="N50" authorId="0" shapeId="0" xr:uid="{FB777B04-43F0-4A55-9DDF-AA19914F1031}">
      <text>
        <r>
          <rPr>
            <sz val="10"/>
            <color indexed="81"/>
            <rFont val="Arial"/>
            <family val="2"/>
          </rPr>
          <t>1 - 0_x000D_
2 - 0_x000D_
3 - 7,097_x000D_
4 - 0_x000D_
5 - 0_x000D_
6 - 7,097</t>
        </r>
      </text>
    </comment>
    <comment ref="F51" authorId="0" shapeId="0" xr:uid="{88903DE2-F1D6-49B7-8E5E-76E4CE0C38B1}">
      <text>
        <r>
          <rPr>
            <sz val="10"/>
            <color indexed="81"/>
            <rFont val="Arial"/>
            <family val="2"/>
          </rPr>
          <t>1 - 0_x000D_
2 - 0_x000D_
3 - 150,064_x000D_
4 - 0_x000D_
5 - 0_x000D_
6 - 140,765</t>
        </r>
      </text>
    </comment>
    <comment ref="J51" authorId="0" shapeId="0" xr:uid="{8A29BEB9-0B89-41CF-925C-25BACD03F6A4}">
      <text>
        <r>
          <rPr>
            <sz val="10"/>
            <color indexed="81"/>
            <rFont val="Arial"/>
            <family val="2"/>
          </rPr>
          <t>1 - 0_x000D_
2 - 0_x000D_
3 - 150,064_x000D_
4 - 0_x000D_
5 - 0_x000D_
6 - 140,765</t>
        </r>
      </text>
    </comment>
    <comment ref="M51" authorId="0" shapeId="0" xr:uid="{33F197CB-F303-493F-AA70-A98992F15F09}">
      <text>
        <r>
          <rPr>
            <sz val="10"/>
            <color indexed="81"/>
            <rFont val="Arial"/>
            <family val="2"/>
          </rPr>
          <t>1 - 0_x000D_
2 - 0_x000D_
3 - 108,889_x000D_
4 - 0_x000D_
5 - 0_x000D_
6 - 95,611</t>
        </r>
      </text>
    </comment>
    <comment ref="N51" authorId="0" shapeId="0" xr:uid="{36F535DE-EB08-4B68-A8D5-6A1878FC3596}">
      <text>
        <r>
          <rPr>
            <sz val="10"/>
            <color indexed="81"/>
            <rFont val="Arial"/>
            <family val="2"/>
          </rPr>
          <t>1 - 0_x000D_
2 - 0_x000D_
3 - 108,889_x000D_
4 - 0_x000D_
5 - 0_x000D_
6 - 95,611</t>
        </r>
      </text>
    </comment>
    <comment ref="E52" authorId="0" shapeId="0" xr:uid="{4AF7BDEC-0063-4D43-9674-EE1A30DB0697}">
      <text>
        <r>
          <rPr>
            <sz val="10"/>
            <color indexed="81"/>
            <rFont val="Arial"/>
            <family val="2"/>
          </rPr>
          <t>Original - _x000D_
168,000_x000D_
Change Order - _x000D_
25,845</t>
        </r>
      </text>
    </comment>
    <comment ref="F52" authorId="0" shapeId="0" xr:uid="{10197781-D0C3-4791-B0E9-219AEFEBCE36}">
      <text>
        <r>
          <rPr>
            <sz val="10"/>
            <color indexed="81"/>
            <rFont val="Arial"/>
            <family val="2"/>
          </rPr>
          <t>1 - 0_x000D_
2 - 0_x000D_
3 - 184,435_x000D_
4 - 0_x000D_
5 - 0_x000D_
6 - 184,435</t>
        </r>
      </text>
    </comment>
    <comment ref="J52" authorId="0" shapeId="0" xr:uid="{8C8BBACC-FA3C-421E-9467-DF1D4FEBBDEB}">
      <text>
        <r>
          <rPr>
            <sz val="10"/>
            <color indexed="81"/>
            <rFont val="Arial"/>
            <family val="2"/>
          </rPr>
          <t>1 - 0_x000D_
2 - 0_x000D_
3 - 184,435_x000D_
4 - 0_x000D_
5 - 0_x000D_
6 - 184,435</t>
        </r>
      </text>
    </comment>
    <comment ref="M52" authorId="0" shapeId="0" xr:uid="{88B13EF3-6307-4BA0-ACFE-EBBC88882424}">
      <text>
        <r>
          <rPr>
            <sz val="10"/>
            <color indexed="81"/>
            <rFont val="Arial"/>
            <family val="2"/>
          </rPr>
          <t>1 - 0_x000D_
2 - 0_x000D_
3 - 144,452_x000D_
4 - 0_x000D_
5 - 0_x000D_
6 - 144,452</t>
        </r>
      </text>
    </comment>
    <comment ref="N52" authorId="0" shapeId="0" xr:uid="{0C125FD0-89BB-4538-B827-0E60DD252E89}">
      <text>
        <r>
          <rPr>
            <sz val="10"/>
            <color indexed="81"/>
            <rFont val="Arial"/>
            <family val="2"/>
          </rPr>
          <t>1 - 0_x000D_
2 - 0_x000D_
3 - 144,452_x000D_
4 - 0_x000D_
5 - 0_x000D_
6 - 144,452</t>
        </r>
      </text>
    </comment>
    <comment ref="E53" authorId="0" shapeId="0" xr:uid="{295088D8-56B6-42E6-B757-22FECB48B048}">
      <text>
        <r>
          <rPr>
            <sz val="10"/>
            <color indexed="81"/>
            <rFont val="Arial"/>
            <family val="2"/>
          </rPr>
          <t>Original - _x000D_
235,000_x000D_
Change Order - _x000D_
9,760</t>
        </r>
      </text>
    </comment>
    <comment ref="F53" authorId="0" shapeId="0" xr:uid="{4DA4BC3A-2A09-4C65-A764-45DC6680ED10}">
      <text>
        <r>
          <rPr>
            <sz val="10"/>
            <color indexed="81"/>
            <rFont val="Arial"/>
            <family val="2"/>
          </rPr>
          <t>1 - 0_x000D_
2 - 0_x000D_
3 - 244,760_x000D_
4 - 0_x000D_
5 - 0_x000D_
6 - 244,760</t>
        </r>
      </text>
    </comment>
    <comment ref="J53" authorId="0" shapeId="0" xr:uid="{A21E6CA7-8E34-4EE7-8C16-61326C945935}">
      <text>
        <r>
          <rPr>
            <sz val="10"/>
            <color indexed="81"/>
            <rFont val="Arial"/>
            <family val="2"/>
          </rPr>
          <t>1 - 0_x000D_
2 - 0_x000D_
3 - 244,760_x000D_
4 - 0_x000D_
5 - 0_x000D_
6 - 244,760</t>
        </r>
      </text>
    </comment>
    <comment ref="M53" authorId="0" shapeId="0" xr:uid="{FF7D43C0-069E-4279-A91B-FE4A410675B4}">
      <text>
        <r>
          <rPr>
            <sz val="10"/>
            <color indexed="81"/>
            <rFont val="Arial"/>
            <family val="2"/>
          </rPr>
          <t>1 - 0_x000D_
2 - 0_x000D_
3 - 116,753_x000D_
4 - 0_x000D_
5 - 0_x000D_
6 - 116,753</t>
        </r>
      </text>
    </comment>
    <comment ref="N53" authorId="0" shapeId="0" xr:uid="{942FC967-04AD-425E-8A43-F8ECE895D787}">
      <text>
        <r>
          <rPr>
            <sz val="10"/>
            <color indexed="81"/>
            <rFont val="Arial"/>
            <family val="2"/>
          </rPr>
          <t>1 - 0_x000D_
2 - 0_x000D_
3 - 116,753_x000D_
4 - 0_x000D_
5 - 0_x000D_
6 - 116,753</t>
        </r>
      </text>
    </comment>
    <comment ref="J54" authorId="0" shapeId="0" xr:uid="{8C4C1038-6E6E-448A-B533-66375FE18A50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54" authorId="0" shapeId="0" xr:uid="{C8EA2815-7B58-4D86-BB81-DDC14194B454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E55" authorId="0" shapeId="0" xr:uid="{2EEB5560-AE73-47EB-AE6F-BE4F1F626362}">
      <text>
        <r>
          <rPr>
            <sz val="10"/>
            <color indexed="81"/>
            <rFont val="Arial"/>
            <family val="2"/>
          </rPr>
          <t>Original - _x000D_
215,000_x000D_
Change Order - _x000D_
5,390</t>
        </r>
      </text>
    </comment>
    <comment ref="F55" authorId="0" shapeId="0" xr:uid="{00089AAC-172D-45F6-B645-BAAA2145D6A6}">
      <text>
        <r>
          <rPr>
            <sz val="10"/>
            <color indexed="81"/>
            <rFont val="Arial"/>
            <family val="2"/>
          </rPr>
          <t>1 - 0_x000D_
2 - 0_x000D_
3 - 220,390_x000D_
4 - 0_x000D_
5 - 0_x000D_
6 - 220,390</t>
        </r>
      </text>
    </comment>
    <comment ref="J55" authorId="0" shapeId="0" xr:uid="{AF0DB59D-D43A-4664-8A67-70310A10C40E}">
      <text>
        <r>
          <rPr>
            <sz val="10"/>
            <color indexed="81"/>
            <rFont val="Arial"/>
            <family val="2"/>
          </rPr>
          <t>1 - 0_x000D_
2 - 0_x000D_
3 - 220,390_x000D_
4 - 0_x000D_
5 - 0_x000D_
6 - 220,390</t>
        </r>
      </text>
    </comment>
    <comment ref="M55" authorId="0" shapeId="0" xr:uid="{5DA1F3ED-B6FB-497D-88A6-083BD01FE9F8}">
      <text>
        <r>
          <rPr>
            <sz val="10"/>
            <color indexed="81"/>
            <rFont val="Arial"/>
            <family val="2"/>
          </rPr>
          <t>1 - 0_x000D_
2 - 0_x000D_
3 - 150,505_x000D_
4 - 0_x000D_
5 - 0_x000D_
6 - 156,228</t>
        </r>
      </text>
    </comment>
    <comment ref="N55" authorId="0" shapeId="0" xr:uid="{0E957563-C956-4E61-9043-C7FDC2F67731}">
      <text>
        <r>
          <rPr>
            <sz val="10"/>
            <color indexed="81"/>
            <rFont val="Arial"/>
            <family val="2"/>
          </rPr>
          <t>1 - 0_x000D_
2 - 0_x000D_
3 - 150,505_x000D_
4 - 0_x000D_
5 - 0_x000D_
6 - 156,228</t>
        </r>
      </text>
    </comment>
    <comment ref="F56" authorId="0" shapeId="0" xr:uid="{6AE46D53-68F8-4996-A50F-1C79F8C1A2C3}">
      <text>
        <r>
          <rPr>
            <sz val="10"/>
            <color indexed="81"/>
            <rFont val="Arial"/>
            <family val="2"/>
          </rPr>
          <t>1 - 0_x000D_
2 - 0_x000D_
3 - 612,079_x000D_
4 - 0_x000D_
5 - 0_x000D_
6 - 611,831</t>
        </r>
      </text>
    </comment>
    <comment ref="J56" authorId="0" shapeId="0" xr:uid="{3776AB93-8868-4F6A-8E51-BF66F84AD8E2}">
      <text>
        <r>
          <rPr>
            <sz val="10"/>
            <color indexed="81"/>
            <rFont val="Arial"/>
            <family val="2"/>
          </rPr>
          <t>1 - 0_x000D_
2 - 0_x000D_
3 - 612,079_x000D_
4 - 0_x000D_
5 - 0_x000D_
6 - 611,831</t>
        </r>
      </text>
    </comment>
    <comment ref="M56" authorId="0" shapeId="0" xr:uid="{387FC819-F7DA-4E03-A7AB-8FE08F4F18CF}">
      <text>
        <r>
          <rPr>
            <sz val="10"/>
            <color indexed="81"/>
            <rFont val="Arial"/>
            <family val="2"/>
          </rPr>
          <t>1 - 0_x000D_
2 - 0_x000D_
3 - 612,079_x000D_
4 - 0_x000D_
5 - 0_x000D_
6 - 611,831</t>
        </r>
      </text>
    </comment>
    <comment ref="N56" authorId="0" shapeId="0" xr:uid="{07282BE6-9C30-4923-B21F-6042CA51E564}">
      <text>
        <r>
          <rPr>
            <sz val="10"/>
            <color indexed="81"/>
            <rFont val="Arial"/>
            <family val="2"/>
          </rPr>
          <t>1 - 0_x000D_
2 - 0_x000D_
3 - 612,079_x000D_
4 - 0_x000D_
5 - 0_x000D_
6 - 611,831</t>
        </r>
      </text>
    </comment>
    <comment ref="E57" authorId="0" shapeId="0" xr:uid="{6D4145DD-61AF-403D-BBCB-786192A63CAF}">
      <text>
        <r>
          <rPr>
            <sz val="10"/>
            <color indexed="81"/>
            <rFont val="Arial"/>
            <family val="2"/>
          </rPr>
          <t>Original - _x000D_
_x000D_
Change Order - _x000D_
4,444</t>
        </r>
      </text>
    </comment>
    <comment ref="F57" authorId="0" shapeId="0" xr:uid="{7ED7C152-5446-4F8D-BFE5-0BD517C291F3}">
      <text>
        <r>
          <rPr>
            <sz val="10"/>
            <color indexed="81"/>
            <rFont val="Arial"/>
            <family val="2"/>
          </rPr>
          <t>1 - 0_x000D_
2 - 0_x000D_
3 - 20,017_x000D_
4 - 0_x000D_
5 - 0_x000D_
6 - 20,017</t>
        </r>
      </text>
    </comment>
    <comment ref="J57" authorId="0" shapeId="0" xr:uid="{1493CCA7-0225-4FB6-AE93-4313B98B3B87}">
      <text>
        <r>
          <rPr>
            <sz val="10"/>
            <color indexed="81"/>
            <rFont val="Arial"/>
            <family val="2"/>
          </rPr>
          <t>1 - 0_x000D_
2 - 0_x000D_
3 - 20,017_x000D_
4 - 0_x000D_
5 - 0_x000D_
6 - 20,017</t>
        </r>
      </text>
    </comment>
    <comment ref="M57" authorId="0" shapeId="0" xr:uid="{6B6CEB57-CE2B-4561-8AA3-B15A4B30EC8C}">
      <text>
        <r>
          <rPr>
            <sz val="10"/>
            <color indexed="81"/>
            <rFont val="Arial"/>
            <family val="2"/>
          </rPr>
          <t>1 - 0_x000D_
2 - 0_x000D_
3 - 20,017_x000D_
4 - 0_x000D_
5 - 0_x000D_
6 - 20,017</t>
        </r>
      </text>
    </comment>
    <comment ref="N57" authorId="0" shapeId="0" xr:uid="{12695582-7D87-4F9B-88AA-153709B7548C}">
      <text>
        <r>
          <rPr>
            <sz val="10"/>
            <color indexed="81"/>
            <rFont val="Arial"/>
            <family val="2"/>
          </rPr>
          <t>1 - 0_x000D_
2 - 0_x000D_
3 - 20,017_x000D_
4 - 0_x000D_
5 - 0_x000D_
6 - 20,017</t>
        </r>
      </text>
    </comment>
    <comment ref="E58" authorId="0" shapeId="0" xr:uid="{98DEA633-8428-4BAA-A45A-AFBF6D9A86E7}">
      <text>
        <r>
          <rPr>
            <sz val="10"/>
            <color indexed="81"/>
            <rFont val="Arial"/>
            <family val="2"/>
          </rPr>
          <t>Original - _x000D_
124,975_x000D_
Change Order - _x000D_
11,900</t>
        </r>
      </text>
    </comment>
    <comment ref="F58" authorId="0" shapeId="0" xr:uid="{71BD042B-AF87-4717-B513-8553AAEE9A85}">
      <text>
        <r>
          <rPr>
            <sz val="10"/>
            <color indexed="81"/>
            <rFont val="Arial"/>
            <family val="2"/>
          </rPr>
          <t>1 - 0_x000D_
2 - 0_x000D_
3 - 136,535_x000D_
4 - 0_x000D_
5 - 0_x000D_
6 - 126,535</t>
        </r>
      </text>
    </comment>
    <comment ref="J58" authorId="0" shapeId="0" xr:uid="{4A7FF789-FB65-470F-8CB3-AFFB71D10BAC}">
      <text>
        <r>
          <rPr>
            <sz val="10"/>
            <color indexed="81"/>
            <rFont val="Arial"/>
            <family val="2"/>
          </rPr>
          <t>1 - 0_x000D_
2 - 0_x000D_
3 - 136,535_x000D_
4 - 0_x000D_
5 - 0_x000D_
6 - 126,535</t>
        </r>
      </text>
    </comment>
    <comment ref="M58" authorId="0" shapeId="0" xr:uid="{88526E88-A158-4428-AC6A-9B418147349D}">
      <text>
        <r>
          <rPr>
            <sz val="10"/>
            <color indexed="81"/>
            <rFont val="Arial"/>
            <family val="2"/>
          </rPr>
          <t>1 - 0_x000D_
2 - 0_x000D_
3 - 106,190_x000D_
4 - 0_x000D_
5 - 0_x000D_
6 - 94,942</t>
        </r>
      </text>
    </comment>
    <comment ref="N58" authorId="0" shapeId="0" xr:uid="{AF662C59-D33D-45CC-A09E-D883E741F309}">
      <text>
        <r>
          <rPr>
            <sz val="10"/>
            <color indexed="81"/>
            <rFont val="Arial"/>
            <family val="2"/>
          </rPr>
          <t>1 - 0_x000D_
2 - 0_x000D_
3 - 106,190_x000D_
4 - 0_x000D_
5 - 0_x000D_
6 - 94,942</t>
        </r>
      </text>
    </comment>
    <comment ref="F59" authorId="0" shapeId="0" xr:uid="{2C778E48-A39E-4758-8BB8-BC72E67ACE50}">
      <text>
        <r>
          <rPr>
            <sz val="10"/>
            <color indexed="81"/>
            <rFont val="Arial"/>
            <family val="2"/>
          </rPr>
          <t>1 - 0_x000D_
2 - 0_x000D_
3 - 8,887_x000D_
4 - 0_x000D_
5 - 0_x000D_
6 - 8,887</t>
        </r>
      </text>
    </comment>
    <comment ref="J59" authorId="0" shapeId="0" xr:uid="{585FCAF0-F524-419A-B271-E5C78F87565E}">
      <text>
        <r>
          <rPr>
            <sz val="10"/>
            <color indexed="81"/>
            <rFont val="Arial"/>
            <family val="2"/>
          </rPr>
          <t>1 - 0_x000D_
2 - 0_x000D_
3 - 8,887_x000D_
4 - 0_x000D_
5 - 0_x000D_
6 - 8,887</t>
        </r>
      </text>
    </comment>
    <comment ref="M59" authorId="0" shapeId="0" xr:uid="{1D1F5567-FA9C-47FD-99AD-72615D2A4A12}">
      <text>
        <r>
          <rPr>
            <sz val="10"/>
            <color indexed="81"/>
            <rFont val="Arial"/>
            <family val="2"/>
          </rPr>
          <t>1 - 0_x000D_
2 - 0_x000D_
3 - 6,401_x000D_
4 - 0_x000D_
5 - 0_x000D_
6 - 6,401</t>
        </r>
      </text>
    </comment>
    <comment ref="N59" authorId="0" shapeId="0" xr:uid="{F5E42CB1-1080-4FCF-87AF-42170A00E2E1}">
      <text>
        <r>
          <rPr>
            <sz val="10"/>
            <color indexed="81"/>
            <rFont val="Arial"/>
            <family val="2"/>
          </rPr>
          <t>1 - 0_x000D_
2 - 0_x000D_
3 - 6,401_x000D_
4 - 0_x000D_
5 - 0_x000D_
6 - 6,401</t>
        </r>
      </text>
    </comment>
    <comment ref="F60" authorId="0" shapeId="0" xr:uid="{6C85B686-3148-47F2-8B27-184029612D2F}">
      <text>
        <r>
          <rPr>
            <sz val="10"/>
            <color indexed="81"/>
            <rFont val="Arial"/>
            <family val="2"/>
          </rPr>
          <t>1 - 0_x000D_
2 - 0_x000D_
3 - 35,000_x000D_
4 - 0_x000D_
5 - 0_x000D_
6 - 35,000</t>
        </r>
      </text>
    </comment>
    <comment ref="J60" authorId="0" shapeId="0" xr:uid="{7B857708-A15B-4E1C-AC8A-EE204D2B1CC0}">
      <text>
        <r>
          <rPr>
            <sz val="10"/>
            <color indexed="81"/>
            <rFont val="Arial"/>
            <family val="2"/>
          </rPr>
          <t>1 - 0_x000D_
2 - 0_x000D_
3 - 35,000_x000D_
4 - 0_x000D_
5 - 0_x000D_
6 - 35,000</t>
        </r>
      </text>
    </comment>
    <comment ref="M60" authorId="0" shapeId="0" xr:uid="{B93C9CF6-C5C5-47E9-9B6A-C1E4D3DCF655}">
      <text>
        <r>
          <rPr>
            <sz val="10"/>
            <color indexed="81"/>
            <rFont val="Arial"/>
            <family val="2"/>
          </rPr>
          <t>1 - 0_x000D_
2 - 0_x000D_
3 - 19,965_x000D_
4 - 0_x000D_
5 - 0_x000D_
6 - 19,965</t>
        </r>
      </text>
    </comment>
    <comment ref="N60" authorId="0" shapeId="0" xr:uid="{8DFCE6C6-F3B3-43F9-92D1-A1F77E43C1C9}">
      <text>
        <r>
          <rPr>
            <sz val="10"/>
            <color indexed="81"/>
            <rFont val="Arial"/>
            <family val="2"/>
          </rPr>
          <t>1 - 0_x000D_
2 - 0_x000D_
3 - 19,965_x000D_
4 - 0_x000D_
5 - 0_x000D_
6 - 19,965</t>
        </r>
      </text>
    </comment>
    <comment ref="F61" authorId="0" shapeId="0" xr:uid="{3A2B7BD0-9F01-451F-9D8A-38587A620AC4}">
      <text>
        <r>
          <rPr>
            <sz val="10"/>
            <color indexed="81"/>
            <rFont val="Arial"/>
            <family val="2"/>
          </rPr>
          <t>1 - 0_x000D_
2 - 0_x000D_
3 - 37,648_x000D_
4 - 0_x000D_
5 - 0_x000D_
6 - 215,000</t>
        </r>
      </text>
    </comment>
    <comment ref="J61" authorId="0" shapeId="0" xr:uid="{1EE7BC39-F7AD-4D96-9F62-451E0E98A07D}">
      <text>
        <r>
          <rPr>
            <sz val="10"/>
            <color indexed="81"/>
            <rFont val="Arial"/>
            <family val="2"/>
          </rPr>
          <t>1 - 0_x000D_
2 - 0_x000D_
3 - 37,648_x000D_
4 - 0_x000D_
5 - 0_x000D_
6 - 215,000</t>
        </r>
      </text>
    </comment>
    <comment ref="M61" authorId="0" shapeId="0" xr:uid="{0077FD7C-4BA9-4E21-850B-E9FB77E56892}">
      <text>
        <r>
          <rPr>
            <sz val="10"/>
            <color indexed="81"/>
            <rFont val="Arial"/>
            <family val="2"/>
          </rPr>
          <t>1 - 0_x000D_
2 - 0_x000D_
3 - 37,648_x000D_
4 - 0_x000D_
5 - 0_x000D_
6 - 156,482</t>
        </r>
      </text>
    </comment>
    <comment ref="N61" authorId="0" shapeId="0" xr:uid="{641A0A6A-A3F9-48EF-BB45-9B4C6AEA264B}">
      <text>
        <r>
          <rPr>
            <sz val="10"/>
            <color indexed="81"/>
            <rFont val="Arial"/>
            <family val="2"/>
          </rPr>
          <t>1 - 0_x000D_
2 - 0_x000D_
3 - 37,648_x000D_
4 - 0_x000D_
5 - 0_x000D_
6 - 156,482</t>
        </r>
      </text>
    </comment>
    <comment ref="F62" authorId="0" shapeId="0" xr:uid="{C19F39C2-7029-49DC-AA02-53154101279C}">
      <text>
        <r>
          <rPr>
            <sz val="10"/>
            <color indexed="81"/>
            <rFont val="Arial"/>
            <family val="2"/>
          </rPr>
          <t>1 - 0_x000D_
2 - 0_x000D_
3 - 98,281_x000D_
4 - 0_x000D_
5 - 0_x000D_
6 - 98,281</t>
        </r>
      </text>
    </comment>
    <comment ref="J62" authorId="0" shapeId="0" xr:uid="{F5365FFB-7805-45DF-B76C-61FFBAA550B9}">
      <text>
        <r>
          <rPr>
            <sz val="10"/>
            <color indexed="81"/>
            <rFont val="Arial"/>
            <family val="2"/>
          </rPr>
          <t>1 - 0_x000D_
2 - 0_x000D_
3 - 98,281_x000D_
4 - 0_x000D_
5 - 0_x000D_
6 - 98,281</t>
        </r>
      </text>
    </comment>
    <comment ref="M62" authorId="0" shapeId="0" xr:uid="{5E0D1420-30FF-40E1-A15C-4BD75780F426}">
      <text>
        <r>
          <rPr>
            <sz val="10"/>
            <color indexed="81"/>
            <rFont val="Arial"/>
            <family val="2"/>
          </rPr>
          <t>1 - 0_x000D_
2 - 0_x000D_
3 - 98,281_x000D_
4 - 0_x000D_
5 - 0_x000D_
6 - 98,281</t>
        </r>
      </text>
    </comment>
    <comment ref="N62" authorId="0" shapeId="0" xr:uid="{0880232E-5353-4F11-8EA1-E2DC07BBEFBB}">
      <text>
        <r>
          <rPr>
            <sz val="10"/>
            <color indexed="81"/>
            <rFont val="Arial"/>
            <family val="2"/>
          </rPr>
          <t>1 - 0_x000D_
2 - 0_x000D_
3 - 98,281_x000D_
4 - 0_x000D_
5 - 0_x000D_
6 - 98,281</t>
        </r>
      </text>
    </comment>
    <comment ref="J63" authorId="0" shapeId="0" xr:uid="{10A88695-512E-4F48-99E8-1D29E78B0614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63" authorId="0" shapeId="0" xr:uid="{1A3F07A5-5749-4064-8A60-B706483458BA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F64" authorId="0" shapeId="0" xr:uid="{7C265142-8BCE-4CC2-935A-E66F6848670F}">
      <text>
        <r>
          <rPr>
            <sz val="10"/>
            <color indexed="81"/>
            <rFont val="Arial"/>
            <family val="2"/>
          </rPr>
          <t>1 - 0_x000D_
2 - 0_x000D_
3 - 11,269_x000D_
4 - 0_x000D_
5 - 0_x000D_
6 - 11,269</t>
        </r>
      </text>
    </comment>
    <comment ref="J64" authorId="0" shapeId="0" xr:uid="{D4E5ADB3-9F92-4755-BA75-BBDCFE24F84E}">
      <text>
        <r>
          <rPr>
            <sz val="10"/>
            <color indexed="81"/>
            <rFont val="Arial"/>
            <family val="2"/>
          </rPr>
          <t>1 - 0_x000D_
2 - 0_x000D_
3 - 11,269_x000D_
4 - 0_x000D_
5 - 0_x000D_
6 - 11,269</t>
        </r>
      </text>
    </comment>
    <comment ref="M64" authorId="0" shapeId="0" xr:uid="{592B679D-FC13-4114-84F6-96EF9873FBA8}">
      <text>
        <r>
          <rPr>
            <sz val="10"/>
            <color indexed="81"/>
            <rFont val="Arial"/>
            <family val="2"/>
          </rPr>
          <t>1 - 0_x000D_
2 - 0_x000D_
3 - 5,583_x000D_
4 - 0_x000D_
5 - 0_x000D_
6 - 5,583</t>
        </r>
      </text>
    </comment>
    <comment ref="N64" authorId="0" shapeId="0" xr:uid="{C736618B-4002-4752-84E5-E64EB3D19D49}">
      <text>
        <r>
          <rPr>
            <sz val="10"/>
            <color indexed="81"/>
            <rFont val="Arial"/>
            <family val="2"/>
          </rPr>
          <t>1 - 0_x000D_
2 - 0_x000D_
3 - 5,583_x000D_
4 - 0_x000D_
5 - 0_x000D_
6 - 5,583</t>
        </r>
      </text>
    </comment>
    <comment ref="F65" authorId="0" shapeId="0" xr:uid="{836F3C40-F09E-4CE3-9559-15BEF16B1D85}">
      <text>
        <r>
          <rPr>
            <sz val="10"/>
            <color indexed="81"/>
            <rFont val="Arial"/>
            <family val="2"/>
          </rPr>
          <t>1 - 0_x000D_
2 - 0_x000D_
3 - 409,988_x000D_
4 - 0_x000D_
5 - 0_x000D_
6 - 406,588</t>
        </r>
      </text>
    </comment>
    <comment ref="J65" authorId="0" shapeId="0" xr:uid="{5EBD2BA5-5904-4478-98FE-D56B4352CC0E}">
      <text>
        <r>
          <rPr>
            <sz val="10"/>
            <color indexed="81"/>
            <rFont val="Arial"/>
            <family val="2"/>
          </rPr>
          <t>1 - 0_x000D_
2 - 0_x000D_
3 - 409,988_x000D_
4 - 0_x000D_
5 - 0_x000D_
6 - 406,588</t>
        </r>
      </text>
    </comment>
    <comment ref="M65" authorId="0" shapeId="0" xr:uid="{5A89494C-4254-4B70-B192-34D3F4A8A166}">
      <text>
        <r>
          <rPr>
            <sz val="10"/>
            <color indexed="81"/>
            <rFont val="Arial"/>
            <family val="2"/>
          </rPr>
          <t>1 - 0_x000D_
2 - 0_x000D_
3 - 409,988_x000D_
4 - 0_x000D_
5 - 0_x000D_
6 - 406,588</t>
        </r>
      </text>
    </comment>
    <comment ref="N65" authorId="0" shapeId="0" xr:uid="{24B9BEED-5668-4E0C-8967-D9D10EB66961}">
      <text>
        <r>
          <rPr>
            <sz val="10"/>
            <color indexed="81"/>
            <rFont val="Arial"/>
            <family val="2"/>
          </rPr>
          <t>1 - 0_x000D_
2 - 0_x000D_
3 - 409,988_x000D_
4 - 0_x000D_
5 - 0_x000D_
6 - 406,588</t>
        </r>
      </text>
    </comment>
    <comment ref="E66" authorId="0" shapeId="0" xr:uid="{C635B166-C907-45DF-A584-F40C7167D3F5}">
      <text>
        <r>
          <rPr>
            <sz val="10"/>
            <color indexed="81"/>
            <rFont val="Arial"/>
            <family val="2"/>
          </rPr>
          <t>Original - _x000D_
405,900_x000D_
Change Order - _x000D_
29,253</t>
        </r>
      </text>
    </comment>
    <comment ref="F66" authorId="0" shapeId="0" xr:uid="{3D2B5A50-B0EC-4891-88DE-04DC5149A7E1}">
      <text>
        <r>
          <rPr>
            <sz val="10"/>
            <color indexed="81"/>
            <rFont val="Arial"/>
            <family val="2"/>
          </rPr>
          <t>1 - 0_x000D_
2 - 0_x000D_
3 - 435,153_x000D_
4 - 0_x000D_
5 - 0_x000D_
6 - 435,153</t>
        </r>
      </text>
    </comment>
    <comment ref="J66" authorId="0" shapeId="0" xr:uid="{204374D0-C06B-4319-BC79-37972E4EA149}">
      <text>
        <r>
          <rPr>
            <sz val="10"/>
            <color indexed="81"/>
            <rFont val="Arial"/>
            <family val="2"/>
          </rPr>
          <t>1 - 0_x000D_
2 - 0_x000D_
3 - 435,153_x000D_
4 - 0_x000D_
5 - 0_x000D_
6 - 435,153</t>
        </r>
      </text>
    </comment>
    <comment ref="M66" authorId="0" shapeId="0" xr:uid="{69348EB8-BA88-4EAE-856F-4FC9A0BF17E1}">
      <text>
        <r>
          <rPr>
            <sz val="10"/>
            <color indexed="81"/>
            <rFont val="Arial"/>
            <family val="2"/>
          </rPr>
          <t>1 - 0_x000D_
2 - 0_x000D_
3 - 202,071_x000D_
4 - 0_x000D_
5 - 0_x000D_
6 - 201,291</t>
        </r>
      </text>
    </comment>
    <comment ref="N66" authorId="0" shapeId="0" xr:uid="{4A195D97-C185-474F-9101-D5227CF9CD73}">
      <text>
        <r>
          <rPr>
            <sz val="10"/>
            <color indexed="81"/>
            <rFont val="Arial"/>
            <family val="2"/>
          </rPr>
          <t>1 - 0_x000D_
2 - 0_x000D_
3 - 202,071_x000D_
4 - 0_x000D_
5 - 0_x000D_
6 - 201,291</t>
        </r>
      </text>
    </comment>
    <comment ref="E67" authorId="0" shapeId="0" xr:uid="{E4677E38-7C74-41B0-B95B-6A505E5EE266}">
      <text>
        <r>
          <rPr>
            <sz val="10"/>
            <color indexed="81"/>
            <rFont val="Arial"/>
            <family val="2"/>
          </rPr>
          <t>Original - _x000D_
227,000_x000D_
Change Order - _x000D_
-599</t>
        </r>
      </text>
    </comment>
    <comment ref="F67" authorId="0" shapeId="0" xr:uid="{EB59ED9E-C90C-4B96-8B82-6A2FCB5167B2}">
      <text>
        <r>
          <rPr>
            <sz val="10"/>
            <color indexed="81"/>
            <rFont val="Arial"/>
            <family val="2"/>
          </rPr>
          <t>1 - 0_x000D_
2 - 0_x000D_
3 - 226,401_x000D_
4 - 0_x000D_
5 - 0_x000D_
6 - 227,000</t>
        </r>
      </text>
    </comment>
    <comment ref="J67" authorId="0" shapeId="0" xr:uid="{A98042FA-835C-409D-B713-97973F48D9F5}">
      <text>
        <r>
          <rPr>
            <sz val="10"/>
            <color indexed="81"/>
            <rFont val="Arial"/>
            <family val="2"/>
          </rPr>
          <t>1 - 0_x000D_
2 - 0_x000D_
3 - 226,401_x000D_
4 - 0_x000D_
5 - 0_x000D_
6 - 227,000</t>
        </r>
      </text>
    </comment>
    <comment ref="M67" authorId="0" shapeId="0" xr:uid="{41B88878-5552-4AAF-80ED-4C7641679F46}">
      <text>
        <r>
          <rPr>
            <sz val="10"/>
            <color indexed="81"/>
            <rFont val="Arial"/>
            <family val="2"/>
          </rPr>
          <t>1 - 0_x000D_
2 - 0_x000D_
3 - 208,839_x000D_
4 - 0_x000D_
5 - 0_x000D_
6 - 212,228</t>
        </r>
      </text>
    </comment>
    <comment ref="N67" authorId="0" shapeId="0" xr:uid="{C372EF1C-7C04-4FC6-A666-7E071DBE6E39}">
      <text>
        <r>
          <rPr>
            <sz val="10"/>
            <color indexed="81"/>
            <rFont val="Arial"/>
            <family val="2"/>
          </rPr>
          <t>1 - 0_x000D_
2 - 0_x000D_
3 - 208,839_x000D_
4 - 0_x000D_
5 - 0_x000D_
6 - 212,228</t>
        </r>
      </text>
    </comment>
    <comment ref="F68" authorId="0" shapeId="0" xr:uid="{F3D1AAE4-3C1F-43F7-A18B-2A135920FA46}">
      <text>
        <r>
          <rPr>
            <sz val="10"/>
            <color indexed="81"/>
            <rFont val="Arial"/>
            <family val="2"/>
          </rPr>
          <t>1 - 0_x000D_
2 - 0_x000D_
3 - 2,525_x000D_
4 - 0_x000D_
5 - 0_x000D_
6 - 2,525</t>
        </r>
      </text>
    </comment>
    <comment ref="J68" authorId="0" shapeId="0" xr:uid="{6E5977AB-420A-4C08-961F-26564A1B87D5}">
      <text>
        <r>
          <rPr>
            <sz val="10"/>
            <color indexed="81"/>
            <rFont val="Arial"/>
            <family val="2"/>
          </rPr>
          <t>1 - 0_x000D_
2 - 0_x000D_
3 - 2,525_x000D_
4 - 0_x000D_
5 - 0_x000D_
6 - 2,525</t>
        </r>
      </text>
    </comment>
    <comment ref="M68" authorId="0" shapeId="0" xr:uid="{9D6CB6EE-7782-427D-854D-FA34A52F829C}">
      <text>
        <r>
          <rPr>
            <sz val="10"/>
            <color indexed="81"/>
            <rFont val="Arial"/>
            <family val="2"/>
          </rPr>
          <t>1 - 0_x000D_
2 - 0_x000D_
3 - 3,821_x000D_
4 - 0_x000D_
5 - 0_x000D_
6 - 3,821</t>
        </r>
      </text>
    </comment>
    <comment ref="N68" authorId="0" shapeId="0" xr:uid="{508D1474-C49D-4CBA-9695-C5A53E8AF99C}">
      <text>
        <r>
          <rPr>
            <sz val="10"/>
            <color indexed="81"/>
            <rFont val="Arial"/>
            <family val="2"/>
          </rPr>
          <t>1 - 0_x000D_
2 - 0_x000D_
3 - 3,821_x000D_
4 - 0_x000D_
5 - 0_x000D_
6 - 3,821</t>
        </r>
      </text>
    </comment>
    <comment ref="F69" authorId="0" shapeId="0" xr:uid="{FB8EFC90-2A08-430F-99D3-3E0A14DDAF80}">
      <text>
        <r>
          <rPr>
            <sz val="10"/>
            <color indexed="81"/>
            <rFont val="Arial"/>
            <family val="2"/>
          </rPr>
          <t>1 - 0_x000D_
2 - 0_x000D_
3 - 34,000_x000D_
4 - 0_x000D_
5 - 0_x000D_
6 - 34,000</t>
        </r>
      </text>
    </comment>
    <comment ref="J69" authorId="0" shapeId="0" xr:uid="{5650B45A-E7C0-42CE-AAC4-94A40A98B1AC}">
      <text>
        <r>
          <rPr>
            <sz val="10"/>
            <color indexed="81"/>
            <rFont val="Arial"/>
            <family val="2"/>
          </rPr>
          <t>1 - 0_x000D_
2 - 0_x000D_
3 - 34,000_x000D_
4 - 0_x000D_
5 - 0_x000D_
6 - 34,000</t>
        </r>
      </text>
    </comment>
    <comment ref="M69" authorId="0" shapeId="0" xr:uid="{0F689EF1-41CD-4015-A3E7-B4DEE7B67A62}">
      <text>
        <r>
          <rPr>
            <sz val="10"/>
            <color indexed="81"/>
            <rFont val="Arial"/>
            <family val="2"/>
          </rPr>
          <t>1 - 0_x000D_
2 - 0_x000D_
3 - 3,597_x000D_
4 - 0_x000D_
5 - 0_x000D_
6 - 3,597</t>
        </r>
      </text>
    </comment>
    <comment ref="N69" authorId="0" shapeId="0" xr:uid="{A22A3039-D414-45DF-B7C2-4D5BD92D96E9}">
      <text>
        <r>
          <rPr>
            <sz val="10"/>
            <color indexed="81"/>
            <rFont val="Arial"/>
            <family val="2"/>
          </rPr>
          <t>1 - 0_x000D_
2 - 0_x000D_
3 - 3,597_x000D_
4 - 0_x000D_
5 - 0_x000D_
6 - 3,597</t>
        </r>
      </text>
    </comment>
    <comment ref="E70" authorId="0" shapeId="0" xr:uid="{DE86AA2A-FEE0-4A5C-9990-7C475589C086}">
      <text>
        <r>
          <rPr>
            <sz val="10"/>
            <color indexed="81"/>
            <rFont val="Arial"/>
            <family val="2"/>
          </rPr>
          <t>Original - _x000D_
48,420_x000D_
Change Order - _x000D_
17,540</t>
        </r>
      </text>
    </comment>
    <comment ref="F70" authorId="0" shapeId="0" xr:uid="{AC848C37-4BC5-49C9-A0AE-709AA36DC199}">
      <text>
        <r>
          <rPr>
            <sz val="10"/>
            <color indexed="81"/>
            <rFont val="Arial"/>
            <family val="2"/>
          </rPr>
          <t>1 - 0_x000D_
2 - 0_x000D_
3 - 48,420_x000D_
4 - 0_x000D_
5 - 0_x000D_
6 - 48,420</t>
        </r>
      </text>
    </comment>
    <comment ref="J70" authorId="0" shapeId="0" xr:uid="{77F9ED12-24EB-49A7-A820-DFD8955100E5}">
      <text>
        <r>
          <rPr>
            <sz val="10"/>
            <color indexed="81"/>
            <rFont val="Arial"/>
            <family val="2"/>
          </rPr>
          <t>1 - 0_x000D_
2 - 0_x000D_
3 - 48,420_x000D_
4 - 0_x000D_
5 - 0_x000D_
6 - 48,420</t>
        </r>
      </text>
    </comment>
    <comment ref="M70" authorId="0" shapeId="0" xr:uid="{3BF8BCC8-35C5-4203-9EFC-9AACE9ECF9F3}">
      <text>
        <r>
          <rPr>
            <sz val="10"/>
            <color indexed="81"/>
            <rFont val="Arial"/>
            <family val="2"/>
          </rPr>
          <t>1 - 0_x000D_
2 - 0_x000D_
3 - 39,365_x000D_
4 - 0_x000D_
5 - 0_x000D_
6 - 37,411</t>
        </r>
      </text>
    </comment>
    <comment ref="N70" authorId="0" shapeId="0" xr:uid="{6D839990-DC83-4E3F-AA3F-349464590DFD}">
      <text>
        <r>
          <rPr>
            <sz val="10"/>
            <color indexed="81"/>
            <rFont val="Arial"/>
            <family val="2"/>
          </rPr>
          <t>1 - 0_x000D_
2 - 0_x000D_
3 - 39,365_x000D_
4 - 0_x000D_
5 - 0_x000D_
6 - 37,411</t>
        </r>
      </text>
    </comment>
    <comment ref="F71" authorId="0" shapeId="0" xr:uid="{4F44F192-BDBC-402D-A0F3-167722EDB7DF}">
      <text>
        <r>
          <rPr>
            <sz val="10"/>
            <color indexed="81"/>
            <rFont val="Arial"/>
            <family val="2"/>
          </rPr>
          <t>1 - 0_x000D_
2 - 0_x000D_
3 - 12,650_x000D_
4 - 0_x000D_
5 - 0_x000D_
6 - 12,650</t>
        </r>
      </text>
    </comment>
    <comment ref="J71" authorId="0" shapeId="0" xr:uid="{D5F1A6EB-0ED6-43E1-B78F-C4D23F8F9573}">
      <text>
        <r>
          <rPr>
            <sz val="10"/>
            <color indexed="81"/>
            <rFont val="Arial"/>
            <family val="2"/>
          </rPr>
          <t>1 - 0_x000D_
2 - 0_x000D_
3 - 12,650_x000D_
4 - 0_x000D_
5 - 0_x000D_
6 - 12,650</t>
        </r>
      </text>
    </comment>
    <comment ref="M71" authorId="0" shapeId="0" xr:uid="{E3B47313-E4A9-477B-B4A6-3A01D49F84B8}">
      <text>
        <r>
          <rPr>
            <sz val="10"/>
            <color indexed="81"/>
            <rFont val="Arial"/>
            <family val="2"/>
          </rPr>
          <t>1 - 0_x000D_
2 - 0_x000D_
3 - 10,642_x000D_
4 - 0_x000D_
5 - 0_x000D_
6 - 10,642</t>
        </r>
      </text>
    </comment>
    <comment ref="N71" authorId="0" shapeId="0" xr:uid="{C2205084-3C25-422D-B59C-1D27BAE1322E}">
      <text>
        <r>
          <rPr>
            <sz val="10"/>
            <color indexed="81"/>
            <rFont val="Arial"/>
            <family val="2"/>
          </rPr>
          <t>1 - 0_x000D_
2 - 0_x000D_
3 - 10,642_x000D_
4 - 0_x000D_
5 - 0_x000D_
6 - 10,642</t>
        </r>
      </text>
    </comment>
    <comment ref="F72" authorId="0" shapeId="0" xr:uid="{5878BE1D-A62C-4512-B5D2-6CBDDBBF065F}">
      <text>
        <r>
          <rPr>
            <sz val="10"/>
            <color indexed="81"/>
            <rFont val="Arial"/>
            <family val="2"/>
          </rPr>
          <t>1 - 0_x000D_
2 - 0_x000D_
3 - 19,200_x000D_
4 - 0_x000D_
5 - 0_x000D_
6 - 19,200</t>
        </r>
      </text>
    </comment>
    <comment ref="J72" authorId="0" shapeId="0" xr:uid="{43AF51A7-FFB6-483F-8C84-FC59040D117E}">
      <text>
        <r>
          <rPr>
            <sz val="10"/>
            <color indexed="81"/>
            <rFont val="Arial"/>
            <family val="2"/>
          </rPr>
          <t>1 - 0_x000D_
2 - 0_x000D_
3 - 19,200_x000D_
4 - 0_x000D_
5 - 0_x000D_
6 - 19,200</t>
        </r>
      </text>
    </comment>
    <comment ref="M72" authorId="0" shapeId="0" xr:uid="{9528DB6E-1F58-41D8-AFD5-65F4A8C9920E}">
      <text>
        <r>
          <rPr>
            <sz val="10"/>
            <color indexed="81"/>
            <rFont val="Arial"/>
            <family val="2"/>
          </rPr>
          <t>1 - 0_x000D_
2 - 0_x000D_
3 - 11,578_x000D_
4 - 0_x000D_
5 - 0_x000D_
6 - 11,578</t>
        </r>
      </text>
    </comment>
    <comment ref="N72" authorId="0" shapeId="0" xr:uid="{B762942B-A61E-4AD2-B218-7A870F132054}">
      <text>
        <r>
          <rPr>
            <sz val="10"/>
            <color indexed="81"/>
            <rFont val="Arial"/>
            <family val="2"/>
          </rPr>
          <t>1 - 0_x000D_
2 - 0_x000D_
3 - 11,578_x000D_
4 - 0_x000D_
5 - 0_x000D_
6 - 11,578</t>
        </r>
      </text>
    </comment>
    <comment ref="J73" authorId="0" shapeId="0" xr:uid="{D75F5DEF-5A8C-4101-93A2-442E93CD7C87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73" authorId="0" shapeId="0" xr:uid="{52D528F9-8293-4113-913F-B2A88F858047}">
      <text>
        <r>
          <rPr>
            <sz val="10"/>
            <color indexed="81"/>
            <rFont val="Arial"/>
            <family val="2"/>
          </rPr>
          <t>1 - 0_x000D_
2 - 0_x000D_
3 - 4,379,101_x000D_
4 - 0_x000D_
5 - 0_x000D_
6 - 4,370,294</t>
        </r>
      </text>
    </comment>
    <comment ref="N73" authorId="0" shapeId="0" xr:uid="{6CE360E8-51CD-4F66-A73C-DD07E58B6B4F}">
      <text>
        <r>
          <rPr>
            <sz val="10"/>
            <color indexed="81"/>
            <rFont val="Arial"/>
            <family val="2"/>
          </rPr>
          <t>1 - 0_x000D_
2 - 0_x000D_
3 - 4,379,101_x000D_
4 - 0_x000D_
5 - 0_x000D_
6 - 4,370,294</t>
        </r>
      </text>
    </comment>
    <comment ref="F74" authorId="0" shapeId="0" xr:uid="{A1C16B18-8427-4E80-9104-0DBDD039276D}">
      <text>
        <r>
          <rPr>
            <sz val="10"/>
            <color indexed="81"/>
            <rFont val="Arial"/>
            <family val="2"/>
          </rPr>
          <t>1 - 0_x000D_
2 - 0_x000D_
3 - 29,236_x000D_
4 - 0_x000D_
5 - 0_x000D_
6 - 405,000</t>
        </r>
      </text>
    </comment>
    <comment ref="J74" authorId="0" shapeId="0" xr:uid="{E28FA32E-C2FF-4D28-9C24-E088AA71AF65}">
      <text>
        <r>
          <rPr>
            <sz val="10"/>
            <color indexed="81"/>
            <rFont val="Arial"/>
            <family val="2"/>
          </rPr>
          <t>1 - 0_x000D_
2 - 0_x000D_
3 - 29,236_x000D_
4 - 0_x000D_
5 - 0_x000D_
6 - 405,000</t>
        </r>
      </text>
    </comment>
    <comment ref="M74" authorId="0" shapeId="0" xr:uid="{8162C584-242E-4B1F-8918-112BBAB82318}">
      <text>
        <r>
          <rPr>
            <sz val="10"/>
            <color indexed="81"/>
            <rFont val="Arial"/>
            <family val="2"/>
          </rPr>
          <t>1 - 0_x000D_
2 - 0_x000D_
3 - 29,236_x000D_
4 - 0_x000D_
5 - 0_x000D_
6 - 287,944</t>
        </r>
      </text>
    </comment>
    <comment ref="N74" authorId="0" shapeId="0" xr:uid="{7D0E02AF-01E7-47EC-A531-D412D2443FDA}">
      <text>
        <r>
          <rPr>
            <sz val="10"/>
            <color indexed="81"/>
            <rFont val="Arial"/>
            <family val="2"/>
          </rPr>
          <t>1 - 0_x000D_
2 - 0_x000D_
3 - 29,236_x000D_
4 - 0_x000D_
5 - 0_x000D_
6 - 287,944</t>
        </r>
      </text>
    </comment>
    <comment ref="F75" authorId="0" shapeId="0" xr:uid="{CAD7E94F-50FA-4FE5-AE99-FC3D4F8BD43F}">
      <text>
        <r>
          <rPr>
            <sz val="10"/>
            <color indexed="81"/>
            <rFont val="Arial"/>
            <family val="2"/>
          </rPr>
          <t>1 - 0_x000D_
2 - 0_x000D_
3 - 359,469_x000D_
4 - 0_x000D_
5 - 0_x000D_
6 - 359,469</t>
        </r>
      </text>
    </comment>
    <comment ref="J75" authorId="0" shapeId="0" xr:uid="{AD0B5833-2379-4EB1-BDAC-5D8DBADA7200}">
      <text>
        <r>
          <rPr>
            <sz val="10"/>
            <color indexed="81"/>
            <rFont val="Arial"/>
            <family val="2"/>
          </rPr>
          <t>1 - 0_x000D_
2 - 0_x000D_
3 - 359,469_x000D_
4 - 0_x000D_
5 - 0_x000D_
6 - 359,469</t>
        </r>
      </text>
    </comment>
    <comment ref="M75" authorId="0" shapeId="0" xr:uid="{82F92ECB-A5CB-44FE-A7AD-FF48850569D9}">
      <text>
        <r>
          <rPr>
            <sz val="10"/>
            <color indexed="81"/>
            <rFont val="Arial"/>
            <family val="2"/>
          </rPr>
          <t>1 - 0_x000D_
2 - 0_x000D_
3 - 359,469_x000D_
4 - 0_x000D_
5 - 0_x000D_
6 - 219,022</t>
        </r>
      </text>
    </comment>
    <comment ref="N75" authorId="0" shapeId="0" xr:uid="{F58437D9-6C53-4478-9CCE-EDDF7B77C8AC}">
      <text>
        <r>
          <rPr>
            <sz val="10"/>
            <color indexed="81"/>
            <rFont val="Arial"/>
            <family val="2"/>
          </rPr>
          <t>1 - 0_x000D_
2 - 0_x000D_
3 - 359,469_x000D_
4 - 0_x000D_
5 - 0_x000D_
6 - 219,022</t>
        </r>
      </text>
    </comment>
    <comment ref="F76" authorId="0" shapeId="0" xr:uid="{CAAB058F-1D33-4524-8C76-433734AB12B9}">
      <text>
        <r>
          <rPr>
            <sz val="10"/>
            <color indexed="81"/>
            <rFont val="Arial"/>
            <family val="2"/>
          </rPr>
          <t>1 - 0_x000D_
2 - 0_x000D_
3 - 19,800_x000D_
4 - 0_x000D_
5 - 0_x000D_
6 - 19,800</t>
        </r>
      </text>
    </comment>
    <comment ref="J76" authorId="0" shapeId="0" xr:uid="{DF6BBEC5-C1C3-42ED-82DA-B0A6C0EA8E7B}">
      <text>
        <r>
          <rPr>
            <sz val="10"/>
            <color indexed="81"/>
            <rFont val="Arial"/>
            <family val="2"/>
          </rPr>
          <t>1 - 0_x000D_
2 - 0_x000D_
3 - 19,800_x000D_
4 - 0_x000D_
5 - 0_x000D_
6 - 19,800</t>
        </r>
      </text>
    </comment>
    <comment ref="M76" authorId="0" shapeId="0" xr:uid="{A45CCD7A-CE2F-4609-A903-DED102E032AB}">
      <text>
        <r>
          <rPr>
            <sz val="10"/>
            <color indexed="81"/>
            <rFont val="Arial"/>
            <family val="2"/>
          </rPr>
          <t>1 - 0_x000D_
2 - 0_x000D_
3 - 20,473_x000D_
4 - 0_x000D_
5 - 0_x000D_
6 - 11,476</t>
        </r>
      </text>
    </comment>
    <comment ref="N76" authorId="0" shapeId="0" xr:uid="{346877EB-1546-47FB-AA51-DF22A6AFB56D}">
      <text>
        <r>
          <rPr>
            <sz val="10"/>
            <color indexed="81"/>
            <rFont val="Arial"/>
            <family val="2"/>
          </rPr>
          <t>1 - 0_x000D_
2 - 0_x000D_
3 - 20,473_x000D_
4 - 0_x000D_
5 - 0_x000D_
6 - 11,476</t>
        </r>
      </text>
    </comment>
    <comment ref="F77" authorId="0" shapeId="0" xr:uid="{A3F04F52-4971-44D3-96CC-07C4A077F80C}">
      <text>
        <r>
          <rPr>
            <sz val="10"/>
            <color indexed="81"/>
            <rFont val="Arial"/>
            <family val="2"/>
          </rPr>
          <t>1 - 0_x000D_
2 - 0_x000D_
3 - 8,000_x000D_
4 - 0_x000D_
5 - 0_x000D_
6 - 6,000</t>
        </r>
      </text>
    </comment>
    <comment ref="J77" authorId="0" shapeId="0" xr:uid="{FBDB5DEA-2CE7-4D95-8E7D-57E0FE8C3BF2}">
      <text>
        <r>
          <rPr>
            <sz val="10"/>
            <color indexed="81"/>
            <rFont val="Arial"/>
            <family val="2"/>
          </rPr>
          <t>1 - 0_x000D_
2 - 0_x000D_
3 - 8,000_x000D_
4 - 0_x000D_
5 - 0_x000D_
6 - 6,000</t>
        </r>
      </text>
    </comment>
    <comment ref="M77" authorId="0" shapeId="0" xr:uid="{93423BC0-6DCA-4F9E-83EC-E4DC31BFE2D7}">
      <text>
        <r>
          <rPr>
            <sz val="10"/>
            <color indexed="81"/>
            <rFont val="Arial"/>
            <family val="2"/>
          </rPr>
          <t>1 - 0_x000D_
2 - 0_x000D_
3 - 4,228_x000D_
4 - 0_x000D_
5 - 0_x000D_
6 - 4,485</t>
        </r>
      </text>
    </comment>
    <comment ref="N77" authorId="0" shapeId="0" xr:uid="{B2D66C0D-41E7-4A4E-B87C-2FF7D1EDE839}">
      <text>
        <r>
          <rPr>
            <sz val="10"/>
            <color indexed="81"/>
            <rFont val="Arial"/>
            <family val="2"/>
          </rPr>
          <t>1 - 0_x000D_
2 - 0_x000D_
3 - 4,228_x000D_
4 - 0_x000D_
5 - 0_x000D_
6 - 4,485</t>
        </r>
      </text>
    </comment>
    <comment ref="F78" authorId="0" shapeId="0" xr:uid="{1BF5D3E6-D912-4486-9A0F-42B0EC88862D}">
      <text>
        <r>
          <rPr>
            <sz val="10"/>
            <color indexed="81"/>
            <rFont val="Arial"/>
            <family val="2"/>
          </rPr>
          <t>1 - 0_x000D_
2 - 0_x000D_
3 - 19,816_x000D_
4 - 0_x000D_
5 - 0_x000D_
6 - 19,816</t>
        </r>
      </text>
    </comment>
    <comment ref="J78" authorId="0" shapeId="0" xr:uid="{3DAB1EA9-C457-424F-AB0C-2CB7960F4CE0}">
      <text>
        <r>
          <rPr>
            <sz val="10"/>
            <color indexed="81"/>
            <rFont val="Arial"/>
            <family val="2"/>
          </rPr>
          <t>1 - 0_x000D_
2 - 0_x000D_
3 - 19,816_x000D_
4 - 0_x000D_
5 - 0_x000D_
6 - 19,816</t>
        </r>
      </text>
    </comment>
    <comment ref="M78" authorId="0" shapeId="0" xr:uid="{047F2B6D-FC93-4045-BC50-DEFBA2045D08}">
      <text>
        <r>
          <rPr>
            <sz val="10"/>
            <color indexed="81"/>
            <rFont val="Arial"/>
            <family val="2"/>
          </rPr>
          <t>1 - 0_x000D_
2 - 0_x000D_
3 - 19,816_x000D_
4 - 0_x000D_
5 - 0_x000D_
6 - 19,816</t>
        </r>
      </text>
    </comment>
    <comment ref="N78" authorId="0" shapeId="0" xr:uid="{727D1476-18CC-4657-B31E-2BD5BDA896F5}">
      <text>
        <r>
          <rPr>
            <sz val="10"/>
            <color indexed="81"/>
            <rFont val="Arial"/>
            <family val="2"/>
          </rPr>
          <t>1 - 0_x000D_
2 - 0_x000D_
3 - 19,816_x000D_
4 - 0_x000D_
5 - 0_x000D_
6 - 19,816</t>
        </r>
      </text>
    </comment>
    <comment ref="F79" authorId="0" shapeId="0" xr:uid="{141B1B59-BE01-43FC-A165-718AFEFEE4B7}">
      <text>
        <r>
          <rPr>
            <sz val="10"/>
            <color indexed="81"/>
            <rFont val="Arial"/>
            <family val="2"/>
          </rPr>
          <t>1 - 0_x000D_
2 - 0_x000D_
3 - 55,855_x000D_
4 - 0_x000D_
5 - 0_x000D_
6 - 55,592</t>
        </r>
      </text>
    </comment>
    <comment ref="J79" authorId="0" shapeId="0" xr:uid="{2B933E06-E74F-4D86-AE1A-76BB184547AA}">
      <text>
        <r>
          <rPr>
            <sz val="10"/>
            <color indexed="81"/>
            <rFont val="Arial"/>
            <family val="2"/>
          </rPr>
          <t>1 - 0_x000D_
2 - 0_x000D_
3 - 55,855_x000D_
4 - 0_x000D_
5 - 0_x000D_
6 - 55,592</t>
        </r>
      </text>
    </comment>
    <comment ref="M79" authorId="0" shapeId="0" xr:uid="{140E1E4E-D857-44BC-8543-DDF22F419E8B}">
      <text>
        <r>
          <rPr>
            <sz val="10"/>
            <color indexed="81"/>
            <rFont val="Arial"/>
            <family val="2"/>
          </rPr>
          <t>1 - 0_x000D_
2 - 0_x000D_
3 - 55,855_x000D_
4 - 0_x000D_
5 - 0_x000D_
6 - 55,592</t>
        </r>
      </text>
    </comment>
    <comment ref="N79" authorId="0" shapeId="0" xr:uid="{CAF547C4-66F1-4D78-8559-F3BB1F7FF356}">
      <text>
        <r>
          <rPr>
            <sz val="10"/>
            <color indexed="81"/>
            <rFont val="Arial"/>
            <family val="2"/>
          </rPr>
          <t>1 - 0_x000D_
2 - 0_x000D_
3 - 55,855_x000D_
4 - 0_x000D_
5 - 0_x000D_
6 - 55,592</t>
        </r>
      </text>
    </comment>
    <comment ref="F80" authorId="0" shapeId="0" xr:uid="{CC33BBD5-34DF-4186-9FC4-13E426E85524}">
      <text>
        <r>
          <rPr>
            <sz val="10"/>
            <color indexed="81"/>
            <rFont val="Arial"/>
            <family val="2"/>
          </rPr>
          <t>1 - 0_x000D_
2 - 0_x000D_
3 - 9,500_x000D_
4 - 0_x000D_
5 - 0_x000D_
6 - 9,500</t>
        </r>
      </text>
    </comment>
    <comment ref="J80" authorId="0" shapeId="0" xr:uid="{99C8BE81-8DE7-4311-B9AD-E024C647E3AC}">
      <text>
        <r>
          <rPr>
            <sz val="10"/>
            <color indexed="81"/>
            <rFont val="Arial"/>
            <family val="2"/>
          </rPr>
          <t>1 - 0_x000D_
2 - 0_x000D_
3 - 9,500_x000D_
4 - 0_x000D_
5 - 0_x000D_
6 - 9,500</t>
        </r>
      </text>
    </comment>
    <comment ref="M80" authorId="0" shapeId="0" xr:uid="{FED23409-F2A4-4301-B172-B1F5952AADD8}">
      <text>
        <r>
          <rPr>
            <sz val="10"/>
            <color indexed="81"/>
            <rFont val="Arial"/>
            <family val="2"/>
          </rPr>
          <t>1 - 0_x000D_
2 - 0_x000D_
3 - 9,500_x000D_
4 - 0_x000D_
5 - 0_x000D_
6 - 9,500</t>
        </r>
      </text>
    </comment>
    <comment ref="N80" authorId="0" shapeId="0" xr:uid="{CF1711B4-2391-4FF0-BB89-293C21A47B18}">
      <text>
        <r>
          <rPr>
            <sz val="10"/>
            <color indexed="81"/>
            <rFont val="Arial"/>
            <family val="2"/>
          </rPr>
          <t>1 - 0_x000D_
2 - 0_x000D_
3 - 9,500_x000D_
4 - 0_x000D_
5 - 0_x000D_
6 - 9,500</t>
        </r>
      </text>
    </comment>
    <comment ref="F81" authorId="0" shapeId="0" xr:uid="{BF9720D0-C8D7-40CE-9FE4-F8E16EBC0ADA}">
      <text>
        <r>
          <rPr>
            <sz val="10"/>
            <color indexed="81"/>
            <rFont val="Arial"/>
            <family val="2"/>
          </rPr>
          <t>1 - 0_x000D_
2 - 0_x000D_
3 - 30,503_x000D_
4 - 0_x000D_
5 - 0_x000D_
6 - 23,646</t>
        </r>
      </text>
    </comment>
    <comment ref="J81" authorId="0" shapeId="0" xr:uid="{B82585B6-9201-4D52-AF33-B0EE3A64C21B}">
      <text>
        <r>
          <rPr>
            <sz val="10"/>
            <color indexed="81"/>
            <rFont val="Arial"/>
            <family val="2"/>
          </rPr>
          <t>1 - 0_x000D_
2 - 0_x000D_
3 - 30,503_x000D_
4 - 0_x000D_
5 - 0_x000D_
6 - 23,646</t>
        </r>
      </text>
    </comment>
    <comment ref="M81" authorId="0" shapeId="0" xr:uid="{5CC3F7E8-3996-45B1-AD8E-64D828EEBBDB}">
      <text>
        <r>
          <rPr>
            <sz val="10"/>
            <color indexed="81"/>
            <rFont val="Arial"/>
            <family val="2"/>
          </rPr>
          <t>1 - 0_x000D_
2 - 0_x000D_
3 - 30,503_x000D_
4 - 0_x000D_
5 - 0_x000D_
6 - 23,646</t>
        </r>
      </text>
    </comment>
    <comment ref="N81" authorId="0" shapeId="0" xr:uid="{7EB8DE9E-1998-4947-9CE7-DF8F4F60D4DD}">
      <text>
        <r>
          <rPr>
            <sz val="10"/>
            <color indexed="81"/>
            <rFont val="Arial"/>
            <family val="2"/>
          </rPr>
          <t>1 - 0_x000D_
2 - 0_x000D_
3 - 30,503_x000D_
4 - 0_x000D_
5 - 0_x000D_
6 - 23,646</t>
        </r>
      </text>
    </comment>
    <comment ref="F82" authorId="0" shapeId="0" xr:uid="{C341D589-E964-45CE-BC6B-FB54FC63C659}">
      <text>
        <r>
          <rPr>
            <sz val="10"/>
            <color indexed="81"/>
            <rFont val="Arial"/>
            <family val="2"/>
          </rPr>
          <t>1 - 0_x000D_
2 - 0_x000D_
3 - 54,742_x000D_
4 - 0_x000D_
5 - 0_x000D_
6 - 54,250</t>
        </r>
      </text>
    </comment>
    <comment ref="J82" authorId="0" shapeId="0" xr:uid="{4211E185-3D1E-47D3-9E5A-B5134B1E93D2}">
      <text>
        <r>
          <rPr>
            <sz val="10"/>
            <color indexed="81"/>
            <rFont val="Arial"/>
            <family val="2"/>
          </rPr>
          <t>1 - 0_x000D_
2 - 0_x000D_
3 - 54,742_x000D_
4 - 0_x000D_
5 - 0_x000D_
6 - 54,250</t>
        </r>
      </text>
    </comment>
    <comment ref="M82" authorId="0" shapeId="0" xr:uid="{5E0BB0ED-15CC-4043-93E7-2EB36F103C7D}">
      <text>
        <r>
          <rPr>
            <sz val="10"/>
            <color indexed="81"/>
            <rFont val="Arial"/>
            <family val="2"/>
          </rPr>
          <t>1 - 0_x000D_
2 - 0_x000D_
3 - 54,742_x000D_
4 - 0_x000D_
5 - 0_x000D_
6 - 54,250</t>
        </r>
      </text>
    </comment>
    <comment ref="N82" authorId="0" shapeId="0" xr:uid="{1EE15A3C-81D8-4C35-A56A-8DF182DF4F27}">
      <text>
        <r>
          <rPr>
            <sz val="10"/>
            <color indexed="81"/>
            <rFont val="Arial"/>
            <family val="2"/>
          </rPr>
          <t>1 - 0_x000D_
2 - 0_x000D_
3 - 54,742_x000D_
4 - 0_x000D_
5 - 0_x000D_
6 - 54,250</t>
        </r>
      </text>
    </comment>
    <comment ref="F83" authorId="0" shapeId="0" xr:uid="{A33001D0-816C-4E02-9617-BF45093189D5}">
      <text>
        <r>
          <rPr>
            <sz val="10"/>
            <color indexed="81"/>
            <rFont val="Arial"/>
            <family val="2"/>
          </rPr>
          <t>1 - 0_x000D_
2 - 0_x000D_
3 - 3,429_x000D_
4 - 0_x000D_
5 - 0_x000D_
6 - 3,429</t>
        </r>
      </text>
    </comment>
    <comment ref="J83" authorId="0" shapeId="0" xr:uid="{3F843237-8C92-4BC6-BFC9-15285B99082C}">
      <text>
        <r>
          <rPr>
            <sz val="10"/>
            <color indexed="81"/>
            <rFont val="Arial"/>
            <family val="2"/>
          </rPr>
          <t>1 - 0_x000D_
2 - 0_x000D_
3 - 3,429_x000D_
4 - 0_x000D_
5 - 0_x000D_
6 - 3,429</t>
        </r>
      </text>
    </comment>
    <comment ref="M83" authorId="0" shapeId="0" xr:uid="{AE7D11F2-ADFC-4AC0-AA39-C78D30141152}">
      <text>
        <r>
          <rPr>
            <sz val="10"/>
            <color indexed="81"/>
            <rFont val="Arial"/>
            <family val="2"/>
          </rPr>
          <t>1 - 0_x000D_
2 - 0_x000D_
3 - 3,429_x000D_
4 - 0_x000D_
5 - 0_x000D_
6 - 3,429</t>
        </r>
      </text>
    </comment>
    <comment ref="N83" authorId="0" shapeId="0" xr:uid="{4EAABE96-7238-4FB0-8F90-897851ACC302}">
      <text>
        <r>
          <rPr>
            <sz val="10"/>
            <color indexed="81"/>
            <rFont val="Arial"/>
            <family val="2"/>
          </rPr>
          <t>1 - 0_x000D_
2 - 0_x000D_
3 - 3,429_x000D_
4 - 0_x000D_
5 - 0_x000D_
6 - 3,429</t>
        </r>
      </text>
    </comment>
    <comment ref="F84" authorId="0" shapeId="0" xr:uid="{EA77614A-9AE3-4A28-92DC-A282FD17F8E2}">
      <text>
        <r>
          <rPr>
            <sz val="10"/>
            <color indexed="81"/>
            <rFont val="Arial"/>
            <family val="2"/>
          </rPr>
          <t>1 - 0_x000D_
2 - 0_x000D_
3 - 20,730_x000D_
4 - 0_x000D_
5 - 0_x000D_
6 - 20,730</t>
        </r>
      </text>
    </comment>
    <comment ref="J84" authorId="0" shapeId="0" xr:uid="{94827EAE-6849-423C-BF53-716381AE1C08}">
      <text>
        <r>
          <rPr>
            <sz val="10"/>
            <color indexed="81"/>
            <rFont val="Arial"/>
            <family val="2"/>
          </rPr>
          <t>1 - 0_x000D_
2 - 0_x000D_
3 - 20,730_x000D_
4 - 0_x000D_
5 - 0_x000D_
6 - 20,730</t>
        </r>
      </text>
    </comment>
    <comment ref="M84" authorId="0" shapeId="0" xr:uid="{0901B4B5-531D-4512-9BA4-13D1B17A32BF}">
      <text>
        <r>
          <rPr>
            <sz val="10"/>
            <color indexed="81"/>
            <rFont val="Arial"/>
            <family val="2"/>
          </rPr>
          <t>1 - 0_x000D_
2 - 0_x000D_
3 - 20,730_x000D_
4 - 0_x000D_
5 - 0_x000D_
6 - 20,730</t>
        </r>
      </text>
    </comment>
    <comment ref="N84" authorId="0" shapeId="0" xr:uid="{A7DE851A-2550-4D9B-AD60-963E1154D3A4}">
      <text>
        <r>
          <rPr>
            <sz val="10"/>
            <color indexed="81"/>
            <rFont val="Arial"/>
            <family val="2"/>
          </rPr>
          <t>1 - 0_x000D_
2 - 0_x000D_
3 - 20,730_x000D_
4 - 0_x000D_
5 - 0_x000D_
6 - 20,730</t>
        </r>
      </text>
    </comment>
    <comment ref="F85" authorId="0" shapeId="0" xr:uid="{AE98EE93-1F41-4D7C-B993-018CFB6D1090}">
      <text>
        <r>
          <rPr>
            <sz val="10"/>
            <color indexed="81"/>
            <rFont val="Arial"/>
            <family val="2"/>
          </rPr>
          <t>1 - 0_x000D_
2 - 0_x000D_
3 - 14,772_x000D_
4 - 0_x000D_
5 - 0_x000D_
6 - 13,870</t>
        </r>
      </text>
    </comment>
    <comment ref="J85" authorId="0" shapeId="0" xr:uid="{79E29D43-61F0-4CED-9E03-3EEC30543C3F}">
      <text>
        <r>
          <rPr>
            <sz val="10"/>
            <color indexed="81"/>
            <rFont val="Arial"/>
            <family val="2"/>
          </rPr>
          <t>1 - 0_x000D_
2 - 0_x000D_
3 - 14,772_x000D_
4 - 0_x000D_
5 - 0_x000D_
6 - 13,870</t>
        </r>
      </text>
    </comment>
    <comment ref="M85" authorId="0" shapeId="0" xr:uid="{43A6D4B7-09D5-4ADA-AA3D-8AECEF4E6A33}">
      <text>
        <r>
          <rPr>
            <sz val="10"/>
            <color indexed="81"/>
            <rFont val="Arial"/>
            <family val="2"/>
          </rPr>
          <t>1 - 0_x000D_
2 - 0_x000D_
3 - 14,772_x000D_
4 - 0_x000D_
5 - 0_x000D_
6 - 13,870</t>
        </r>
      </text>
    </comment>
    <comment ref="N85" authorId="0" shapeId="0" xr:uid="{96DFE459-8B1C-432C-B6E9-4710F5F8787D}">
      <text>
        <r>
          <rPr>
            <sz val="10"/>
            <color indexed="81"/>
            <rFont val="Arial"/>
            <family val="2"/>
          </rPr>
          <t>1 - 0_x000D_
2 - 0_x000D_
3 - 14,772_x000D_
4 - 0_x000D_
5 - 0_x000D_
6 - 13,870</t>
        </r>
      </text>
    </comment>
    <comment ref="F86" authorId="0" shapeId="0" xr:uid="{1E703AD9-364A-4BD0-AF40-91D39C355552}">
      <text>
        <r>
          <rPr>
            <sz val="10"/>
            <color indexed="81"/>
            <rFont val="Arial"/>
            <family val="2"/>
          </rPr>
          <t>1 - 0_x000D_
2 - 0_x000D_
3 - 4,596_x000D_
4 - 0_x000D_
5 - 0_x000D_
6 - 4,596</t>
        </r>
      </text>
    </comment>
    <comment ref="J86" authorId="0" shapeId="0" xr:uid="{9C17AE94-781A-45B3-9AB6-A66B0C9A6D66}">
      <text>
        <r>
          <rPr>
            <sz val="10"/>
            <color indexed="81"/>
            <rFont val="Arial"/>
            <family val="2"/>
          </rPr>
          <t>1 - 0_x000D_
2 - 0_x000D_
3 - 4,596_x000D_
4 - 0_x000D_
5 - 0_x000D_
6 - 4,596</t>
        </r>
      </text>
    </comment>
    <comment ref="M86" authorId="0" shapeId="0" xr:uid="{05564BDA-5E63-428C-AE05-B7F6AB56006E}">
      <text>
        <r>
          <rPr>
            <sz val="10"/>
            <color indexed="81"/>
            <rFont val="Arial"/>
            <family val="2"/>
          </rPr>
          <t>1 - 0_x000D_
2 - 0_x000D_
3 - 4,596_x000D_
4 - 0_x000D_
5 - 0_x000D_
6 - 4,596</t>
        </r>
      </text>
    </comment>
    <comment ref="N86" authorId="0" shapeId="0" xr:uid="{F20ADD49-305F-4C42-87EA-458B17DEEB7D}">
      <text>
        <r>
          <rPr>
            <sz val="10"/>
            <color indexed="81"/>
            <rFont val="Arial"/>
            <family val="2"/>
          </rPr>
          <t>1 - 0_x000D_
2 - 0_x000D_
3 - 4,596_x000D_
4 - 0_x000D_
5 - 0_x000D_
6 - 4,596</t>
        </r>
      </text>
    </comment>
    <comment ref="E87" authorId="0" shapeId="0" xr:uid="{9FFF28D8-B123-4802-8872-FD2349592432}">
      <text>
        <r>
          <rPr>
            <sz val="10"/>
            <color indexed="81"/>
            <rFont val="Arial"/>
            <family val="2"/>
          </rPr>
          <t>Original - _x000D_
_x000D_
Change Order - _x000D_
-20,000</t>
        </r>
      </text>
    </comment>
    <comment ref="F87" authorId="0" shapeId="0" xr:uid="{0C7B15DF-B858-4508-BC7A-F764F6E4460B}">
      <text>
        <r>
          <rPr>
            <sz val="10"/>
            <color indexed="81"/>
            <rFont val="Arial"/>
            <family val="2"/>
          </rPr>
          <t>1 - 0_x000D_
2 - 0_x000D_
3 - 17,210_x000D_
4 - 0_x000D_
5 - 0_x000D_
6 - 17,135</t>
        </r>
      </text>
    </comment>
    <comment ref="J87" authorId="0" shapeId="0" xr:uid="{B310F910-25C1-4580-B659-1FA5E2E155A1}">
      <text>
        <r>
          <rPr>
            <sz val="10"/>
            <color indexed="81"/>
            <rFont val="Arial"/>
            <family val="2"/>
          </rPr>
          <t>1 - 0_x000D_
2 - 0_x000D_
3 - 17,210_x000D_
4 - 0_x000D_
5 - 0_x000D_
6 - 17,135</t>
        </r>
      </text>
    </comment>
    <comment ref="M87" authorId="0" shapeId="0" xr:uid="{5CAD40C5-814E-480C-A97B-8F4C9C8F8113}">
      <text>
        <r>
          <rPr>
            <sz val="10"/>
            <color indexed="81"/>
            <rFont val="Arial"/>
            <family val="2"/>
          </rPr>
          <t>1 - 0_x000D_
2 - 0_x000D_
3 - 17,210_x000D_
4 - 0_x000D_
5 - 0_x000D_
6 - 17,135</t>
        </r>
      </text>
    </comment>
    <comment ref="N87" authorId="0" shapeId="0" xr:uid="{D14ECA5D-7382-431C-ADBB-D22501EC030B}">
      <text>
        <r>
          <rPr>
            <sz val="10"/>
            <color indexed="81"/>
            <rFont val="Arial"/>
            <family val="2"/>
          </rPr>
          <t>1 - 0_x000D_
2 - 0_x000D_
3 - 17,210_x000D_
4 - 0_x000D_
5 - 0_x000D_
6 - 17,135</t>
        </r>
      </text>
    </comment>
    <comment ref="F88" authorId="0" shapeId="0" xr:uid="{EFEF136C-A311-41C7-88B9-3687FBC160F7}">
      <text>
        <r>
          <rPr>
            <sz val="10"/>
            <color indexed="81"/>
            <rFont val="Arial"/>
            <family val="2"/>
          </rPr>
          <t>1 - 0_x000D_
2 - 0_x000D_
3 - 27,242_x000D_
4 - 0_x000D_
5 - 0_x000D_
6 - 27,242</t>
        </r>
      </text>
    </comment>
    <comment ref="J88" authorId="0" shapeId="0" xr:uid="{E12376DA-4F77-4376-9299-8FD940C769BC}">
      <text>
        <r>
          <rPr>
            <sz val="10"/>
            <color indexed="81"/>
            <rFont val="Arial"/>
            <family val="2"/>
          </rPr>
          <t>1 - 0_x000D_
2 - 0_x000D_
3 - 27,242_x000D_
4 - 0_x000D_
5 - 0_x000D_
6 - 27,242</t>
        </r>
      </text>
    </comment>
    <comment ref="M88" authorId="0" shapeId="0" xr:uid="{15F4C7FF-79D6-4358-A0E3-EAC0D460B0B3}">
      <text>
        <r>
          <rPr>
            <sz val="10"/>
            <color indexed="81"/>
            <rFont val="Arial"/>
            <family val="2"/>
          </rPr>
          <t>1 - 0_x000D_
2 - 0_x000D_
3 - 27,242_x000D_
4 - 0_x000D_
5 - 0_x000D_
6 - 27,242</t>
        </r>
      </text>
    </comment>
    <comment ref="N88" authorId="0" shapeId="0" xr:uid="{7DC6E89F-5FF4-4C16-9B2D-550279B95802}">
      <text>
        <r>
          <rPr>
            <sz val="10"/>
            <color indexed="81"/>
            <rFont val="Arial"/>
            <family val="2"/>
          </rPr>
          <t>1 - 0_x000D_
2 - 0_x000D_
3 - 27,242_x000D_
4 - 0_x000D_
5 - 0_x000D_
6 - 27,242</t>
        </r>
      </text>
    </comment>
    <comment ref="F89" authorId="0" shapeId="0" xr:uid="{CD07A6C4-41E4-4636-BDEA-37F6C7B58409}">
      <text>
        <r>
          <rPr>
            <sz val="10"/>
            <color indexed="81"/>
            <rFont val="Arial"/>
            <family val="2"/>
          </rPr>
          <t>1 - 0_x000D_
2 - 0_x000D_
3 - 49,233_x000D_
4 - 0_x000D_
5 - 0_x000D_
6 - 49,158</t>
        </r>
      </text>
    </comment>
    <comment ref="J89" authorId="0" shapeId="0" xr:uid="{EB8B65F8-D551-4C21-9773-D8AD78160BAB}">
      <text>
        <r>
          <rPr>
            <sz val="10"/>
            <color indexed="81"/>
            <rFont val="Arial"/>
            <family val="2"/>
          </rPr>
          <t>1 - 0_x000D_
2 - 0_x000D_
3 - 49,233_x000D_
4 - 0_x000D_
5 - 0_x000D_
6 - 49,158</t>
        </r>
      </text>
    </comment>
    <comment ref="M89" authorId="0" shapeId="0" xr:uid="{35813415-D724-4D7F-9529-B5C7734BED6A}">
      <text>
        <r>
          <rPr>
            <sz val="10"/>
            <color indexed="81"/>
            <rFont val="Arial"/>
            <family val="2"/>
          </rPr>
          <t>1 - 0_x000D_
2 - 0_x000D_
3 - 49,233_x000D_
4 - 0_x000D_
5 - 0_x000D_
6 - 49,158</t>
        </r>
      </text>
    </comment>
    <comment ref="N89" authorId="0" shapeId="0" xr:uid="{6A88ECC7-525D-4105-9FBA-4624F2DD8B52}">
      <text>
        <r>
          <rPr>
            <sz val="10"/>
            <color indexed="81"/>
            <rFont val="Arial"/>
            <family val="2"/>
          </rPr>
          <t>1 - 0_x000D_
2 - 0_x000D_
3 - 49,233_x000D_
4 - 0_x000D_
5 - 0_x000D_
6 - 49,158</t>
        </r>
      </text>
    </comment>
    <comment ref="F91" authorId="0" shapeId="0" xr:uid="{B351E181-AE72-4576-961F-453E72DE3DB7}">
      <text>
        <r>
          <rPr>
            <sz val="10"/>
            <color indexed="81"/>
            <rFont val="Arial"/>
            <family val="2"/>
          </rPr>
          <t>1 - 0_x000D_
2 - 0_x000D_
3 - 5,896_x000D_
4 - 0_x000D_
5 - 0_x000D_
6 - 5,896</t>
        </r>
      </text>
    </comment>
    <comment ref="J91" authorId="0" shapeId="0" xr:uid="{05DFBB92-3BA0-4C09-AF29-80FD799EA0B4}">
      <text>
        <r>
          <rPr>
            <sz val="10"/>
            <color indexed="81"/>
            <rFont val="Arial"/>
            <family val="2"/>
          </rPr>
          <t>1 - 0_x000D_
2 - 0_x000D_
3 - 5,896_x000D_
4 - 0_x000D_
5 - 0_x000D_
6 - 5,896</t>
        </r>
      </text>
    </comment>
    <comment ref="M91" authorId="0" shapeId="0" xr:uid="{DAF640F8-4CA2-4185-B0AD-E666D182F113}">
      <text>
        <r>
          <rPr>
            <sz val="10"/>
            <color indexed="81"/>
            <rFont val="Arial"/>
            <family val="2"/>
          </rPr>
          <t>1 - 0_x000D_
2 - 0_x000D_
3 - 5,896_x000D_
4 - 0_x000D_
5 - 0_x000D_
6 - 5,896</t>
        </r>
      </text>
    </comment>
    <comment ref="N91" authorId="0" shapeId="0" xr:uid="{B6F924FC-E8E2-438D-99FA-0BB114E5F750}">
      <text>
        <r>
          <rPr>
            <sz val="10"/>
            <color indexed="81"/>
            <rFont val="Arial"/>
            <family val="2"/>
          </rPr>
          <t>1 - 0_x000D_
2 - 0_x000D_
3 - 5,896_x000D_
4 - 0_x000D_
5 - 0_x000D_
6 - 5,896</t>
        </r>
      </text>
    </comment>
    <comment ref="F92" authorId="0" shapeId="0" xr:uid="{E1570B55-001F-4FD7-8884-2129BE25CB33}">
      <text>
        <r>
          <rPr>
            <sz val="10"/>
            <color indexed="81"/>
            <rFont val="Arial"/>
            <family val="2"/>
          </rPr>
          <t>1 - 0_x000D_
2 - 0_x000D_
3 - 22,184_x000D_
4 - 0_x000D_
5 - 0_x000D_
6 - 22,184</t>
        </r>
      </text>
    </comment>
    <comment ref="J92" authorId="0" shapeId="0" xr:uid="{DCBC978B-FF41-4ED8-8FDF-FCD2A794F2B2}">
      <text>
        <r>
          <rPr>
            <sz val="10"/>
            <color indexed="81"/>
            <rFont val="Arial"/>
            <family val="2"/>
          </rPr>
          <t>1 - 0_x000D_
2 - 0_x000D_
3 - 22,184_x000D_
4 - 0_x000D_
5 - 0_x000D_
6 - 22,184</t>
        </r>
      </text>
    </comment>
    <comment ref="M92" authorId="0" shapeId="0" xr:uid="{AF57776A-D525-408A-AF52-1F70E66F206C}">
      <text>
        <r>
          <rPr>
            <sz val="10"/>
            <color indexed="81"/>
            <rFont val="Arial"/>
            <family val="2"/>
          </rPr>
          <t>1 - 0_x000D_
2 - 0_x000D_
3 - 22,184_x000D_
4 - 0_x000D_
5 - 0_x000D_
6 - 22,184</t>
        </r>
      </text>
    </comment>
    <comment ref="N92" authorId="0" shapeId="0" xr:uid="{A3371406-08DC-4C68-AB84-57C59969C89F}">
      <text>
        <r>
          <rPr>
            <sz val="10"/>
            <color indexed="81"/>
            <rFont val="Arial"/>
            <family val="2"/>
          </rPr>
          <t>1 - 0_x000D_
2 - 0_x000D_
3 - 22,184_x000D_
4 - 0_x000D_
5 - 0_x000D_
6 - 22,184</t>
        </r>
      </text>
    </comment>
    <comment ref="F93" authorId="0" shapeId="0" xr:uid="{B29C8484-E57B-44A8-B30F-9C8627D74043}">
      <text>
        <r>
          <rPr>
            <sz val="10"/>
            <color indexed="81"/>
            <rFont val="Arial"/>
            <family val="2"/>
          </rPr>
          <t>1 - 0_x000D_
2 - 0_x000D_
3 - 1,046_x000D_
4 - 0_x000D_
5 - 0_x000D_
6 - 1,046</t>
        </r>
      </text>
    </comment>
    <comment ref="J93" authorId="0" shapeId="0" xr:uid="{2D39BC9E-E417-45CA-9CFF-75FFB49F9AD3}">
      <text>
        <r>
          <rPr>
            <sz val="10"/>
            <color indexed="81"/>
            <rFont val="Arial"/>
            <family val="2"/>
          </rPr>
          <t>1 - 0_x000D_
2 - 0_x000D_
3 - 1,046_x000D_
4 - 0_x000D_
5 - 0_x000D_
6 - 1,046</t>
        </r>
      </text>
    </comment>
    <comment ref="M93" authorId="0" shapeId="0" xr:uid="{CF3CC798-39EB-4772-88F2-6696B8220EC1}">
      <text>
        <r>
          <rPr>
            <sz val="10"/>
            <color indexed="81"/>
            <rFont val="Arial"/>
            <family val="2"/>
          </rPr>
          <t>1 - 0_x000D_
2 - 0_x000D_
3 - 1,046_x000D_
4 - 0_x000D_
5 - 0_x000D_
6 - 1,046</t>
        </r>
      </text>
    </comment>
    <comment ref="N93" authorId="0" shapeId="0" xr:uid="{04285329-05BD-417F-BF95-08220B2EF787}">
      <text>
        <r>
          <rPr>
            <sz val="10"/>
            <color indexed="81"/>
            <rFont val="Arial"/>
            <family val="2"/>
          </rPr>
          <t>1 - 0_x000D_
2 - 0_x000D_
3 - 1,046_x000D_
4 - 0_x000D_
5 - 0_x000D_
6 - 1,046</t>
        </r>
      </text>
    </comment>
    <comment ref="F94" authorId="0" shapeId="0" xr:uid="{5D8ACE69-CA47-4180-BCF8-4843568877D0}">
      <text>
        <r>
          <rPr>
            <sz val="10"/>
            <color indexed="81"/>
            <rFont val="Arial"/>
            <family val="2"/>
          </rPr>
          <t>1 - 0_x000D_
2 - 0_x000D_
3 - 22,824_x000D_
4 - 0_x000D_
5 - 0_x000D_
6 - 21,399</t>
        </r>
      </text>
    </comment>
    <comment ref="J94" authorId="0" shapeId="0" xr:uid="{F38F557A-A951-43DE-A098-4F4485118374}">
      <text>
        <r>
          <rPr>
            <sz val="10"/>
            <color indexed="81"/>
            <rFont val="Arial"/>
            <family val="2"/>
          </rPr>
          <t>1 - 0_x000D_
2 - 0_x000D_
3 - 22,824_x000D_
4 - 0_x000D_
5 - 0_x000D_
6 - 21,399</t>
        </r>
      </text>
    </comment>
    <comment ref="M94" authorId="0" shapeId="0" xr:uid="{107A9750-F1CC-4F83-BEFA-2BAAAF82F5A4}">
      <text>
        <r>
          <rPr>
            <sz val="10"/>
            <color indexed="81"/>
            <rFont val="Arial"/>
            <family val="2"/>
          </rPr>
          <t>1 - 0_x000D_
2 - 0_x000D_
3 - 22,824_x000D_
4 - 0_x000D_
5 - 0_x000D_
6 - 21,399</t>
        </r>
      </text>
    </comment>
    <comment ref="N94" authorId="0" shapeId="0" xr:uid="{E42BAB0D-49CE-416D-B751-65B239B0D440}">
      <text>
        <r>
          <rPr>
            <sz val="10"/>
            <color indexed="81"/>
            <rFont val="Arial"/>
            <family val="2"/>
          </rPr>
          <t>1 - 0_x000D_
2 - 0_x000D_
3 - 22,824_x000D_
4 - 0_x000D_
5 - 0_x000D_
6 - 21,399</t>
        </r>
      </text>
    </comment>
    <comment ref="E95" authorId="0" shapeId="0" xr:uid="{CAC0A77B-07E3-4A78-BE4B-1E734AFE7516}">
      <text>
        <r>
          <rPr>
            <sz val="10"/>
            <color indexed="81"/>
            <rFont val="Arial"/>
            <family val="2"/>
          </rPr>
          <t>Original - _x000D_
_x000D_
Change Order - _x000D_
4,800</t>
        </r>
      </text>
    </comment>
    <comment ref="F95" authorId="0" shapeId="0" xr:uid="{9F254FBB-8538-4A55-8C9D-BEE055EFB79F}">
      <text>
        <r>
          <rPr>
            <sz val="10"/>
            <color indexed="81"/>
            <rFont val="Arial"/>
            <family val="2"/>
          </rPr>
          <t>1 - 0_x000D_
2 - 0_x000D_
3 - 6,289_x000D_
4 - 0_x000D_
5 - 0_x000D_
6 - 5,864</t>
        </r>
      </text>
    </comment>
    <comment ref="J95" authorId="0" shapeId="0" xr:uid="{492F41D2-B2BE-462D-ABE4-10B9185FCEDF}">
      <text>
        <r>
          <rPr>
            <sz val="10"/>
            <color indexed="81"/>
            <rFont val="Arial"/>
            <family val="2"/>
          </rPr>
          <t>1 - 0_x000D_
2 - 0_x000D_
3 - 6,289_x000D_
4 - 0_x000D_
5 - 0_x000D_
6 - 5,864</t>
        </r>
      </text>
    </comment>
    <comment ref="M95" authorId="0" shapeId="0" xr:uid="{D2E25E71-C875-42EB-846D-FE116690CFA7}">
      <text>
        <r>
          <rPr>
            <sz val="10"/>
            <color indexed="81"/>
            <rFont val="Arial"/>
            <family val="2"/>
          </rPr>
          <t>1 - 0_x000D_
2 - 0_x000D_
3 - 6,289_x000D_
4 - 0_x000D_
5 - 0_x000D_
6 - 5,864</t>
        </r>
      </text>
    </comment>
    <comment ref="N95" authorId="0" shapeId="0" xr:uid="{25A8EFEB-30D7-4B2A-B10D-516A8FB67456}">
      <text>
        <r>
          <rPr>
            <sz val="10"/>
            <color indexed="81"/>
            <rFont val="Arial"/>
            <family val="2"/>
          </rPr>
          <t>1 - 0_x000D_
2 - 0_x000D_
3 - 6,289_x000D_
4 - 0_x000D_
5 - 0_x000D_
6 - 5,864</t>
        </r>
      </text>
    </comment>
    <comment ref="F96" authorId="0" shapeId="0" xr:uid="{D7DFF25A-C600-422E-8BAA-38A4B3F416E6}">
      <text>
        <r>
          <rPr>
            <sz val="10"/>
            <color indexed="81"/>
            <rFont val="Arial"/>
            <family val="2"/>
          </rPr>
          <t>1 - 0_x000D_
2 - 0_x000D_
3 - 3,773_x000D_
4 - 0_x000D_
5 - 0_x000D_
6 - 3,773</t>
        </r>
      </text>
    </comment>
    <comment ref="J96" authorId="0" shapeId="0" xr:uid="{AEC68A5D-EEAF-4CB0-A7E3-8E5A195C909C}">
      <text>
        <r>
          <rPr>
            <sz val="10"/>
            <color indexed="81"/>
            <rFont val="Arial"/>
            <family val="2"/>
          </rPr>
          <t>1 - 0_x000D_
2 - 0_x000D_
3 - 3,773_x000D_
4 - 0_x000D_
5 - 0_x000D_
6 - 3,773</t>
        </r>
      </text>
    </comment>
    <comment ref="M96" authorId="0" shapeId="0" xr:uid="{860AB30F-D8CF-4B3B-9742-DABCBC932A6F}">
      <text>
        <r>
          <rPr>
            <sz val="10"/>
            <color indexed="81"/>
            <rFont val="Arial"/>
            <family val="2"/>
          </rPr>
          <t>1 - 0_x000D_
2 - 0_x000D_
3 - 3,773_x000D_
4 - 0_x000D_
5 - 0_x000D_
6 - 3,773</t>
        </r>
      </text>
    </comment>
    <comment ref="N96" authorId="0" shapeId="0" xr:uid="{C14749F4-65B9-4BB6-9221-51C32D424B16}">
      <text>
        <r>
          <rPr>
            <sz val="10"/>
            <color indexed="81"/>
            <rFont val="Arial"/>
            <family val="2"/>
          </rPr>
          <t>1 - 0_x000D_
2 - 0_x000D_
3 - 3,773_x000D_
4 - 0_x000D_
5 - 0_x000D_
6 - 3,773</t>
        </r>
      </text>
    </comment>
    <comment ref="F97" authorId="0" shapeId="0" xr:uid="{8EFFE769-DC7F-4908-B048-241302612B0A}">
      <text>
        <r>
          <rPr>
            <sz val="10"/>
            <color indexed="81"/>
            <rFont val="Arial"/>
            <family val="2"/>
          </rPr>
          <t>1 - 0_x000D_
2 - 0_x000D_
3 - 28,950_x000D_
4 - 0_x000D_
5 - 0_x000D_
6 - 28,100</t>
        </r>
      </text>
    </comment>
    <comment ref="J97" authorId="0" shapeId="0" xr:uid="{9749A0AE-CD9D-4DF8-AF46-336F82B1D89E}">
      <text>
        <r>
          <rPr>
            <sz val="10"/>
            <color indexed="81"/>
            <rFont val="Arial"/>
            <family val="2"/>
          </rPr>
          <t>1 - 0_x000D_
2 - 0_x000D_
3 - 28,950_x000D_
4 - 0_x000D_
5 - 0_x000D_
6 - 28,100</t>
        </r>
      </text>
    </comment>
    <comment ref="M97" authorId="0" shapeId="0" xr:uid="{A5910E9E-9896-42AB-AA31-79EE13BC77D6}">
      <text>
        <r>
          <rPr>
            <sz val="10"/>
            <color indexed="81"/>
            <rFont val="Arial"/>
            <family val="2"/>
          </rPr>
          <t>1 - 0_x000D_
2 - 0_x000D_
3 - 28,950_x000D_
4 - 0_x000D_
5 - 0_x000D_
6 - 28,100</t>
        </r>
      </text>
    </comment>
    <comment ref="N97" authorId="0" shapeId="0" xr:uid="{0E8A4C5D-A287-4E0F-9324-1C6504D59C8E}">
      <text>
        <r>
          <rPr>
            <sz val="10"/>
            <color indexed="81"/>
            <rFont val="Arial"/>
            <family val="2"/>
          </rPr>
          <t>1 - 0_x000D_
2 - 0_x000D_
3 - 28,950_x000D_
4 - 0_x000D_
5 - 0_x000D_
6 - 28,100</t>
        </r>
      </text>
    </comment>
    <comment ref="F98" authorId="0" shapeId="0" xr:uid="{3DF54555-2D01-4556-9DE0-C599F924A043}">
      <text>
        <r>
          <rPr>
            <sz val="10"/>
            <color indexed="81"/>
            <rFont val="Arial"/>
            <family val="2"/>
          </rPr>
          <t>1 - 0_x000D_
2 - 0_x000D_
3 - 14,229_x000D_
4 - 0_x000D_
5 - 0_x000D_
6 - 14,229</t>
        </r>
      </text>
    </comment>
    <comment ref="J98" authorId="0" shapeId="0" xr:uid="{6981342C-2113-4517-8D3F-8E4CA3BAEAA5}">
      <text>
        <r>
          <rPr>
            <sz val="10"/>
            <color indexed="81"/>
            <rFont val="Arial"/>
            <family val="2"/>
          </rPr>
          <t>1 - 0_x000D_
2 - 0_x000D_
3 - 14,229_x000D_
4 - 0_x000D_
5 - 0_x000D_
6 - 14,229</t>
        </r>
      </text>
    </comment>
    <comment ref="M98" authorId="0" shapeId="0" xr:uid="{B80478DF-ABE3-4CE2-8C88-EC14CBF35959}">
      <text>
        <r>
          <rPr>
            <sz val="10"/>
            <color indexed="81"/>
            <rFont val="Arial"/>
            <family val="2"/>
          </rPr>
          <t>1 - 0_x000D_
2 - 0_x000D_
3 - 14,229_x000D_
4 - 0_x000D_
5 - 0_x000D_
6 - 14,229</t>
        </r>
      </text>
    </comment>
    <comment ref="N98" authorId="0" shapeId="0" xr:uid="{3DE17297-EEC9-4CE4-A54F-4C987891DDD4}">
      <text>
        <r>
          <rPr>
            <sz val="10"/>
            <color indexed="81"/>
            <rFont val="Arial"/>
            <family val="2"/>
          </rPr>
          <t>1 - 0_x000D_
2 - 0_x000D_
3 - 14,229_x000D_
4 - 0_x000D_
5 - 0_x000D_
6 - 14,229</t>
        </r>
      </text>
    </comment>
    <comment ref="F99" authorId="0" shapeId="0" xr:uid="{32B1E9C2-1772-4C53-9D92-E20836B0B399}">
      <text>
        <r>
          <rPr>
            <sz val="10"/>
            <color indexed="81"/>
            <rFont val="Arial"/>
            <family val="2"/>
          </rPr>
          <t>1 - 0_x000D_
2 - 0_x000D_
3 - 9,527_x000D_
4 - 0_x000D_
5 - 0_x000D_
6 - 9,527</t>
        </r>
      </text>
    </comment>
    <comment ref="J99" authorId="0" shapeId="0" xr:uid="{29CA390D-A04E-4A54-A6C2-7D0073BE4FD3}">
      <text>
        <r>
          <rPr>
            <sz val="10"/>
            <color indexed="81"/>
            <rFont val="Arial"/>
            <family val="2"/>
          </rPr>
          <t>1 - 0_x000D_
2 - 0_x000D_
3 - 9,527_x000D_
4 - 0_x000D_
5 - 0_x000D_
6 - 9,527</t>
        </r>
      </text>
    </comment>
    <comment ref="M99" authorId="0" shapeId="0" xr:uid="{AE077962-4FB0-4360-89EB-D8B2C908BD54}">
      <text>
        <r>
          <rPr>
            <sz val="10"/>
            <color indexed="81"/>
            <rFont val="Arial"/>
            <family val="2"/>
          </rPr>
          <t>1 - 0_x000D_
2 - 0_x000D_
3 - 9,527_x000D_
4 - 0_x000D_
5 - 0_x000D_
6 - 9,527</t>
        </r>
      </text>
    </comment>
    <comment ref="N99" authorId="0" shapeId="0" xr:uid="{3C294691-8EE6-4366-96B8-4D38D2971D53}">
      <text>
        <r>
          <rPr>
            <sz val="10"/>
            <color indexed="81"/>
            <rFont val="Arial"/>
            <family val="2"/>
          </rPr>
          <t>1 - 0_x000D_
2 - 0_x000D_
3 - 9,527_x000D_
4 - 0_x000D_
5 - 0_x000D_
6 - 9,527</t>
        </r>
      </text>
    </comment>
    <comment ref="F100" authorId="0" shapeId="0" xr:uid="{4F979257-89F6-40E5-B4C0-B2E6EEBB9A2B}">
      <text>
        <r>
          <rPr>
            <sz val="10"/>
            <color indexed="81"/>
            <rFont val="Arial"/>
            <family val="2"/>
          </rPr>
          <t>1 - 0_x000D_
2 - 0_x000D_
3 - 6,519_x000D_
4 - 0_x000D_
5 - 0_x000D_
6 - 6,519</t>
        </r>
      </text>
    </comment>
    <comment ref="J100" authorId="0" shapeId="0" xr:uid="{5D29C794-823D-4FF6-9274-086FE5F830B4}">
      <text>
        <r>
          <rPr>
            <sz val="10"/>
            <color indexed="81"/>
            <rFont val="Arial"/>
            <family val="2"/>
          </rPr>
          <t>1 - 0_x000D_
2 - 0_x000D_
3 - 6,519_x000D_
4 - 0_x000D_
5 - 0_x000D_
6 - 6,519</t>
        </r>
      </text>
    </comment>
    <comment ref="M100" authorId="0" shapeId="0" xr:uid="{7E10D90D-83E5-487F-BFA5-2EC7951D0085}">
      <text>
        <r>
          <rPr>
            <sz val="10"/>
            <color indexed="81"/>
            <rFont val="Arial"/>
            <family val="2"/>
          </rPr>
          <t>1 - 0_x000D_
2 - 0_x000D_
3 - 6,519_x000D_
4 - 0_x000D_
5 - 0_x000D_
6 - 6,519</t>
        </r>
      </text>
    </comment>
    <comment ref="N100" authorId="0" shapeId="0" xr:uid="{A3CA1B0F-016F-4E04-9599-9B36C4EE9939}">
      <text>
        <r>
          <rPr>
            <sz val="10"/>
            <color indexed="81"/>
            <rFont val="Arial"/>
            <family val="2"/>
          </rPr>
          <t>1 - 0_x000D_
2 - 0_x000D_
3 - 6,519_x000D_
4 - 0_x000D_
5 - 0_x000D_
6 - 6,519</t>
        </r>
      </text>
    </comment>
    <comment ref="F101" authorId="0" shapeId="0" xr:uid="{F887BCE5-037A-4424-BCAF-9CE53DEE4ACF}">
      <text>
        <r>
          <rPr>
            <sz val="10"/>
            <color indexed="81"/>
            <rFont val="Arial"/>
            <family val="2"/>
          </rPr>
          <t>1 - 0_x000D_
2 - 0_x000D_
3 - 4,793_x000D_
4 - 0_x000D_
5 - 0_x000D_
6 - 4,793</t>
        </r>
      </text>
    </comment>
    <comment ref="J101" authorId="0" shapeId="0" xr:uid="{B995332B-9ED3-4DD0-8480-EFFB97E4516E}">
      <text>
        <r>
          <rPr>
            <sz val="10"/>
            <color indexed="81"/>
            <rFont val="Arial"/>
            <family val="2"/>
          </rPr>
          <t>1 - 0_x000D_
2 - 0_x000D_
3 - 4,793_x000D_
4 - 0_x000D_
5 - 0_x000D_
6 - 4,793</t>
        </r>
      </text>
    </comment>
    <comment ref="M101" authorId="0" shapeId="0" xr:uid="{969BB149-7769-42E1-9C3E-816E01B27B6D}">
      <text>
        <r>
          <rPr>
            <sz val="10"/>
            <color indexed="81"/>
            <rFont val="Arial"/>
            <family val="2"/>
          </rPr>
          <t>1 - 0_x000D_
2 - 0_x000D_
3 - 4,793_x000D_
4 - 0_x000D_
5 - 0_x000D_
6 - 4,793</t>
        </r>
      </text>
    </comment>
    <comment ref="N101" authorId="0" shapeId="0" xr:uid="{DC76D856-88CA-46F7-AEA1-ECD6E0530FA6}">
      <text>
        <r>
          <rPr>
            <sz val="10"/>
            <color indexed="81"/>
            <rFont val="Arial"/>
            <family val="2"/>
          </rPr>
          <t>1 - 0_x000D_
2 - 0_x000D_
3 - 4,793_x000D_
4 - 0_x000D_
5 - 0_x000D_
6 - 4,793</t>
        </r>
      </text>
    </comment>
    <comment ref="F102" authorId="0" shapeId="0" xr:uid="{6E59A13C-FECC-49E2-8DAE-3731E16385B8}">
      <text>
        <r>
          <rPr>
            <sz val="10"/>
            <color indexed="81"/>
            <rFont val="Arial"/>
            <family val="2"/>
          </rPr>
          <t>1 - 0_x000D_
2 - 0_x000D_
3 - 134_x000D_
4 - 0_x000D_
5 - 0_x000D_
6 - 134</t>
        </r>
      </text>
    </comment>
    <comment ref="J102" authorId="0" shapeId="0" xr:uid="{6309177E-171D-45CF-AB4E-F423BDE3FAC5}">
      <text>
        <r>
          <rPr>
            <sz val="10"/>
            <color indexed="81"/>
            <rFont val="Arial"/>
            <family val="2"/>
          </rPr>
          <t>1 - 0_x000D_
2 - 0_x000D_
3 - 134_x000D_
4 - 0_x000D_
5 - 0_x000D_
6 - 134</t>
        </r>
      </text>
    </comment>
    <comment ref="M102" authorId="0" shapeId="0" xr:uid="{B5B66CD8-A013-47B7-B464-0C6DAC04B676}">
      <text>
        <r>
          <rPr>
            <sz val="10"/>
            <color indexed="81"/>
            <rFont val="Arial"/>
            <family val="2"/>
          </rPr>
          <t>1 - 0_x000D_
2 - 0_x000D_
3 - 134_x000D_
4 - 0_x000D_
5 - 0_x000D_
6 - 134</t>
        </r>
      </text>
    </comment>
    <comment ref="N102" authorId="0" shapeId="0" xr:uid="{9F63751E-B88D-4469-BC55-62CA483E10C4}">
      <text>
        <r>
          <rPr>
            <sz val="10"/>
            <color indexed="81"/>
            <rFont val="Arial"/>
            <family val="2"/>
          </rPr>
          <t>1 - 0_x000D_
2 - 0_x000D_
3 - 134_x000D_
4 - 0_x000D_
5 - 0_x000D_
6 - 134</t>
        </r>
      </text>
    </comment>
    <comment ref="J103" authorId="0" shapeId="0" xr:uid="{D065618F-7FA1-4180-A434-BDF513A380E2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03" authorId="0" shapeId="0" xr:uid="{E96E252C-2B85-443F-A30A-A06090CCE005}">
      <text>
        <r>
          <rPr>
            <sz val="10"/>
            <color indexed="81"/>
            <rFont val="Arial"/>
            <family val="2"/>
          </rPr>
          <t>1 - 0_x000D_
2 - 0_x000D_
3 - 268_x000D_
4 - 0_x000D_
5 - 0_x000D_
6 - 268</t>
        </r>
      </text>
    </comment>
    <comment ref="N103" authorId="0" shapeId="0" xr:uid="{B1E2D71F-D9F6-4A46-B75C-C033318A5073}">
      <text>
        <r>
          <rPr>
            <sz val="10"/>
            <color indexed="81"/>
            <rFont val="Arial"/>
            <family val="2"/>
          </rPr>
          <t>1 - 0_x000D_
2 - 0_x000D_
3 - 268_x000D_
4 - 0_x000D_
5 - 0_x000D_
6 - 268</t>
        </r>
      </text>
    </comment>
    <comment ref="F104" authorId="0" shapeId="0" xr:uid="{B0FC9B5B-AE25-4D2E-A161-6D39FCFAC7AD}">
      <text>
        <r>
          <rPr>
            <sz val="10"/>
            <color indexed="81"/>
            <rFont val="Arial"/>
            <family val="2"/>
          </rPr>
          <t>1 - 0_x000D_
2 - 0_x000D_
3 - 2,389_x000D_
4 - 0_x000D_
5 - 0_x000D_
6 - 2,389</t>
        </r>
      </text>
    </comment>
    <comment ref="J104" authorId="0" shapeId="0" xr:uid="{79658527-3B76-420F-AE26-749D2A34AF32}">
      <text>
        <r>
          <rPr>
            <sz val="10"/>
            <color indexed="81"/>
            <rFont val="Arial"/>
            <family val="2"/>
          </rPr>
          <t>1 - 0_x000D_
2 - 0_x000D_
3 - 2,389_x000D_
4 - 0_x000D_
5 - 0_x000D_
6 - 2,389</t>
        </r>
      </text>
    </comment>
    <comment ref="M104" authorId="0" shapeId="0" xr:uid="{9A1CCC04-5289-4016-8110-722B34528B3B}">
      <text>
        <r>
          <rPr>
            <sz val="10"/>
            <color indexed="81"/>
            <rFont val="Arial"/>
            <family val="2"/>
          </rPr>
          <t>1 - 0_x000D_
2 - 0_x000D_
3 - 2,389_x000D_
4 - 0_x000D_
5 - 0_x000D_
6 - 2,389</t>
        </r>
      </text>
    </comment>
    <comment ref="N104" authorId="0" shapeId="0" xr:uid="{33D0FE8F-A703-4E6B-BB0B-93B2CFA00EF8}">
      <text>
        <r>
          <rPr>
            <sz val="10"/>
            <color indexed="81"/>
            <rFont val="Arial"/>
            <family val="2"/>
          </rPr>
          <t>1 - 0_x000D_
2 - 0_x000D_
3 - 2,389_x000D_
4 - 0_x000D_
5 - 0_x000D_
6 - 2,389</t>
        </r>
      </text>
    </comment>
    <comment ref="F105" authorId="0" shapeId="0" xr:uid="{31A2C103-DC63-44D6-99B2-2E7D4F0E8641}">
      <text>
        <r>
          <rPr>
            <sz val="10"/>
            <color indexed="81"/>
            <rFont val="Arial"/>
            <family val="2"/>
          </rPr>
          <t>1 - 0_x000D_
2 - 0_x000D_
3 - 585_x000D_
4 - 0_x000D_
5 - 0_x000D_
6 - 585</t>
        </r>
      </text>
    </comment>
    <comment ref="J105" authorId="0" shapeId="0" xr:uid="{012067B8-7EAA-418C-9456-B073E39FF211}">
      <text>
        <r>
          <rPr>
            <sz val="10"/>
            <color indexed="81"/>
            <rFont val="Arial"/>
            <family val="2"/>
          </rPr>
          <t>1 - 0_x000D_
2 - 0_x000D_
3 - 585_x000D_
4 - 0_x000D_
5 - 0_x000D_
6 - 585</t>
        </r>
      </text>
    </comment>
    <comment ref="M105" authorId="0" shapeId="0" xr:uid="{F2FA646E-01ED-4BAF-99CC-9879F13195D9}">
      <text>
        <r>
          <rPr>
            <sz val="10"/>
            <color indexed="81"/>
            <rFont val="Arial"/>
            <family val="2"/>
          </rPr>
          <t>1 - 0_x000D_
2 - 0_x000D_
3 - 585_x000D_
4 - 0_x000D_
5 - 0_x000D_
6 - 585</t>
        </r>
      </text>
    </comment>
    <comment ref="N105" authorId="0" shapeId="0" xr:uid="{9CAB6A28-88E5-4684-A749-71217236D63D}">
      <text>
        <r>
          <rPr>
            <sz val="10"/>
            <color indexed="81"/>
            <rFont val="Arial"/>
            <family val="2"/>
          </rPr>
          <t>1 - 0_x000D_
2 - 0_x000D_
3 - 585_x000D_
4 - 0_x000D_
5 - 0_x000D_
6 - 585</t>
        </r>
      </text>
    </comment>
    <comment ref="F106" authorId="0" shapeId="0" xr:uid="{D395A198-CE35-45B5-85DC-41D1AE7ACED5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J106" authorId="0" shapeId="0" xr:uid="{95ECDD55-0E4B-4BE3-817A-C1249BAFBC7C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M106" authorId="0" shapeId="0" xr:uid="{A929FAB2-7908-40A4-B05C-66EA0386A235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N106" authorId="0" shapeId="0" xr:uid="{3A53E30B-D7A5-470A-8DC7-FAC2455BEC5D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F107" authorId="0" shapeId="0" xr:uid="{612D67C8-BBB0-462E-BE2F-1215B6DE28FD}">
      <text>
        <r>
          <rPr>
            <sz val="10"/>
            <color indexed="81"/>
            <rFont val="Arial"/>
            <family val="2"/>
          </rPr>
          <t>1 - 0_x000D_
2 - 0_x000D_
3 - 966_x000D_
4 - 0_x000D_
5 - 0_x000D_
6 - 966</t>
        </r>
      </text>
    </comment>
    <comment ref="J107" authorId="0" shapeId="0" xr:uid="{2A37106D-53B2-4EA6-81F5-21CD0B666A96}">
      <text>
        <r>
          <rPr>
            <sz val="10"/>
            <color indexed="81"/>
            <rFont val="Arial"/>
            <family val="2"/>
          </rPr>
          <t>1 - 0_x000D_
2 - 0_x000D_
3 - 966_x000D_
4 - 0_x000D_
5 - 0_x000D_
6 - 966</t>
        </r>
      </text>
    </comment>
    <comment ref="M107" authorId="0" shapeId="0" xr:uid="{239DB6E9-B6A0-4317-AF9E-000EDCEF0E0F}">
      <text>
        <r>
          <rPr>
            <sz val="10"/>
            <color indexed="81"/>
            <rFont val="Arial"/>
            <family val="2"/>
          </rPr>
          <t>1 - 0_x000D_
2 - 0_x000D_
3 - 966_x000D_
4 - 0_x000D_
5 - 0_x000D_
6 - 966</t>
        </r>
      </text>
    </comment>
    <comment ref="N107" authorId="0" shapeId="0" xr:uid="{CB12054D-1BC5-49AD-B144-B6B0B1E0EAE2}">
      <text>
        <r>
          <rPr>
            <sz val="10"/>
            <color indexed="81"/>
            <rFont val="Arial"/>
            <family val="2"/>
          </rPr>
          <t>1 - 0_x000D_
2 - 0_x000D_
3 - 966_x000D_
4 - 0_x000D_
5 - 0_x000D_
6 - 966</t>
        </r>
      </text>
    </comment>
    <comment ref="F108" authorId="0" shapeId="0" xr:uid="{29DE0058-C3C0-44F5-8A46-BFA7D1C50FEB}">
      <text>
        <r>
          <rPr>
            <sz val="10"/>
            <color indexed="81"/>
            <rFont val="Arial"/>
            <family val="2"/>
          </rPr>
          <t>1 - 0_x000D_
2 - 0_x000D_
3 - 113_x000D_
4 - 0_x000D_
5 - 0_x000D_
6 - 113</t>
        </r>
      </text>
    </comment>
    <comment ref="J108" authorId="0" shapeId="0" xr:uid="{02B28926-18EA-4C19-BC3A-DF96F9153094}">
      <text>
        <r>
          <rPr>
            <sz val="10"/>
            <color indexed="81"/>
            <rFont val="Arial"/>
            <family val="2"/>
          </rPr>
          <t>1 - 0_x000D_
2 - 0_x000D_
3 - 113_x000D_
4 - 0_x000D_
5 - 0_x000D_
6 - 113</t>
        </r>
      </text>
    </comment>
    <comment ref="M108" authorId="0" shapeId="0" xr:uid="{5B43FD3C-308B-45F7-B197-FCE412CAB8C1}">
      <text>
        <r>
          <rPr>
            <sz val="10"/>
            <color indexed="81"/>
            <rFont val="Arial"/>
            <family val="2"/>
          </rPr>
          <t>1 - 0_x000D_
2 - 0_x000D_
3 - 113_x000D_
4 - 0_x000D_
5 - 0_x000D_
6 - 113</t>
        </r>
      </text>
    </comment>
    <comment ref="N108" authorId="0" shapeId="0" xr:uid="{8C039717-E0FB-464D-BFF1-79BE50AD1164}">
      <text>
        <r>
          <rPr>
            <sz val="10"/>
            <color indexed="81"/>
            <rFont val="Arial"/>
            <family val="2"/>
          </rPr>
          <t>1 - 0_x000D_
2 - 0_x000D_
3 - 113_x000D_
4 - 0_x000D_
5 - 0_x000D_
6 - 113</t>
        </r>
      </text>
    </comment>
    <comment ref="F109" authorId="0" shapeId="0" xr:uid="{5E7E474A-58EF-4D46-8397-1555D59A452D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J109" authorId="0" shapeId="0" xr:uid="{0CC68D87-0042-48E0-9BE9-D854236158D2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M109" authorId="0" shapeId="0" xr:uid="{CAA25E86-F05B-4915-A2CC-0B523AD2E857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  <comment ref="N109" authorId="0" shapeId="0" xr:uid="{3EFD0189-1445-4820-883C-293692CF8BAF}">
      <text>
        <r>
          <rPr>
            <sz val="10"/>
            <color indexed="81"/>
            <rFont val="Arial"/>
            <family val="2"/>
          </rPr>
          <t>1 - 0_x000D_
2 - 0_x000D_
3 - 2,828_x000D_
4 - 0_x000D_
5 - 0_x000D_
6 - 2,828</t>
        </r>
      </text>
    </comment>
  </commentList>
</comments>
</file>

<file path=xl/sharedStrings.xml><?xml version="1.0" encoding="utf-8"?>
<sst xmlns="http://schemas.openxmlformats.org/spreadsheetml/2006/main" count="6038" uniqueCount="840">
  <si>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</si>
  <si>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</si>
  <si>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</si>
  <si>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</si>
  <si>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</si>
  <si>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</si>
  <si>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</si>
  <si>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</si>
  <si>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</si>
  <si>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</si>
  <si>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</si>
  <si>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</si>
  <si>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</si>
  <si>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</si>
  <si>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</si>
  <si>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</si>
  <si>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</si>
  <si>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</si>
  <si>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</si>
  <si>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</si>
  <si>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</si>
  <si>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</si>
  <si>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</si>
  <si>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</si>
  <si>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</si>
  <si>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</si>
  <si>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</si>
  <si>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</si>
  <si>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</si>
  <si>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</si>
  <si>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</si>
  <si>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</si>
  <si>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</si>
  <si>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</si>
  <si>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</si>
  <si>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</si>
  <si>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</si>
  <si>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</si>
  <si>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</si>
  <si>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</si>
  <si>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</si>
  <si>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</si>
  <si>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</si>
  <si>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</si>
  <si>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</si>
  <si>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</si>
  <si>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</si>
  <si>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</si>
  <si>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</si>
  <si>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</si>
  <si>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</si>
  <si>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</si>
  <si>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</si>
  <si>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</si>
  <si>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</si>
  <si>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</si>
  <si>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</si>
  <si>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</si>
  <si>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</si>
  <si>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</si>
  <si>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</si>
  <si>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</si>
  <si>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</si>
  <si>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</si>
  <si>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</si>
  <si>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</si>
  <si>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</si>
  <si>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</si>
  <si>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</si>
  <si>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</si>
  <si>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</si>
  <si>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</si>
  <si>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</si>
  <si>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</si>
  <si>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</si>
  <si>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</si>
  <si>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</si>
  <si>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</si>
  <si>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</si>
  <si>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</si>
  <si>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</si>
  <si>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</si>
  <si>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</si>
  <si>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</si>
  <si>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</si>
  <si>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</si>
  <si>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</si>
  <si>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</si>
  <si>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</si>
  <si>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</si>
  <si>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</si>
  <si>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</si>
  <si>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</si>
  <si>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</si>
  <si>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</si>
  <si>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</si>
  <si>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</si>
  <si>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</si>
  <si>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</si>
  <si>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</si>
  <si>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</si>
  <si>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</si>
  <si>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</si>
  <si>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</si>
  <si>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</si>
  <si>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</si>
  <si>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</si>
  <si>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</si>
  <si>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</si>
  <si>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</si>
  <si>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</si>
  <si>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</si>
  <si>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</si>
  <si>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</si>
  <si>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</si>
  <si>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</si>
  <si>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</si>
  <si>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</si>
  <si>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</si>
  <si>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</si>
  <si>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</si>
  <si>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</si>
  <si>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</si>
  <si>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</si>
  <si>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</si>
  <si>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</si>
  <si>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</si>
  <si>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</si>
  <si>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</si>
  <si>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</si>
  <si>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</si>
  <si>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</si>
  <si>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</si>
  <si>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</si>
  <si>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</si>
  <si>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</si>
  <si>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</si>
  <si>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</si>
  <si>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</si>
  <si>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</si>
  <si>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</si>
  <si>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</si>
  <si>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</si>
  <si>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</si>
  <si>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</si>
  <si>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</si>
  <si>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</si>
  <si>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</si>
  <si>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</si>
  <si>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</si>
  <si>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</si>
  <si>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</si>
  <si>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</si>
  <si>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</si>
  <si>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</si>
  <si>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</si>
  <si>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</si>
  <si>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</si>
  <si>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</si>
  <si>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</si>
  <si>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</si>
  <si>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</si>
  <si>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</si>
  <si>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</si>
  <si>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</si>
  <si>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</si>
  <si>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</si>
  <si>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</si>
  <si>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</si>
  <si>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</si>
  <si>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</si>
  <si>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</si>
  <si>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</si>
  <si>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</si>
  <si>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</si>
  <si>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</si>
  <si>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</si>
  <si>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</si>
  <si>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</si>
  <si>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</si>
  <si>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</si>
  <si>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</si>
  <si>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</si>
  <si>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</si>
  <si>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</si>
  <si>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</si>
  <si>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</si>
  <si>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</si>
  <si>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</si>
  <si>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</si>
  <si>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</si>
  <si>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</si>
  <si>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</si>
  <si>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</si>
  <si>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</si>
  <si>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</si>
  <si>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</si>
  <si>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</si>
  <si>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</si>
  <si>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</si>
  <si>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</si>
  <si>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</si>
  <si>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</si>
  <si>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</si>
  <si>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</si>
  <si>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</si>
  <si>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</si>
  <si>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</si>
  <si>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</si>
  <si>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</si>
  <si>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</si>
  <si>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</si>
  <si>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</si>
  <si>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</si>
  <si>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</si>
  <si>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</si>
  <si>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</si>
  <si>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</si>
  <si>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</si>
  <si>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</si>
  <si>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</si>
  <si>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</si>
  <si>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</si>
  <si>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</si>
  <si>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</si>
  <si>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</si>
  <si>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</si>
  <si>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</si>
  <si>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</si>
  <si>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</si>
  <si>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</si>
  <si>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</si>
  <si>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</si>
  <si>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</si>
  <si>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</si>
  <si>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</si>
  <si>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</si>
  <si>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</si>
  <si>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</si>
  <si>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</si>
  <si>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</si>
  <si>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</si>
  <si>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</si>
  <si>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</si>
  <si>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</si>
  <si>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</si>
  <si>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</si>
  <si>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</si>
  <si>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</si>
  <si>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</si>
  <si>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</si>
  <si>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</si>
  <si>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</si>
  <si>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</si>
  <si>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</si>
  <si>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</si>
  <si>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</si>
  <si>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</si>
  <si>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</si>
  <si>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</si>
  <si>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</si>
  <si>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</si>
  <si>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</si>
  <si>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</si>
  <si>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</si>
  <si>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</si>
  <si>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</si>
  <si>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</si>
  <si>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</si>
  <si>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</si>
  <si>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</si>
  <si>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</si>
  <si>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</si>
  <si>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</si>
  <si>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</si>
  <si>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</si>
  <si>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</si>
  <si>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</si>
  <si>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</si>
  <si>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</si>
  <si>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</si>
  <si>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</si>
  <si>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</si>
  <si>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</si>
  <si>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</si>
  <si>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</si>
  <si>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</si>
  <si>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</si>
  <si>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</si>
  <si>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</si>
  <si>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</si>
  <si>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</si>
  <si>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</si>
  <si>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</si>
  <si>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</si>
  <si>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</si>
  <si>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</si>
  <si>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</si>
  <si>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</si>
  <si>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</si>
  <si>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</si>
  <si>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</si>
  <si>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</si>
  <si>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</si>
  <si>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</si>
  <si>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</si>
  <si>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</si>
  <si>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</si>
  <si>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</si>
  <si>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</si>
  <si>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</si>
  <si>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</si>
  <si>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</si>
  <si>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</si>
  <si>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</si>
  <si>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</si>
  <si>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</si>
  <si>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</si>
  <si>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</si>
  <si>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</si>
  <si>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</si>
  <si>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</si>
  <si>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</si>
  <si>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</si>
  <si>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</si>
  <si>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</si>
  <si>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</si>
  <si>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</si>
  <si>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</si>
  <si>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</si>
  <si>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</si>
  <si>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</si>
  <si>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</si>
  <si>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</si>
  <si>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</si>
  <si>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</si>
  <si>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</si>
  <si>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</si>
  <si>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</si>
  <si>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</si>
  <si>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</si>
  <si>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</si>
  <si>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</si>
  <si>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</si>
  <si>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</si>
  <si>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</si>
  <si>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</si>
  <si>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</si>
  <si>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</si>
  <si>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</si>
  <si>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</si>
  <si>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</si>
  <si>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</si>
  <si>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</si>
  <si>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</si>
  <si>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</si>
  <si>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</si>
  <si>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</si>
  <si>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</si>
  <si>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</si>
  <si>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</si>
  <si>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</si>
  <si>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</si>
  <si>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</si>
  <si>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</si>
  <si>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</si>
  <si>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</si>
  <si>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</si>
  <si>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</si>
  <si>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</si>
  <si>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</si>
  <si>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</si>
  <si>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</si>
  <si>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</si>
  <si>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</si>
  <si>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</si>
  <si>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</si>
  <si>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</si>
  <si>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</si>
  <si>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</si>
  <si>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</si>
  <si>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</si>
  <si>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</si>
  <si>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</si>
  <si>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</si>
  <si>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</si>
  <si>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</si>
  <si>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</si>
  <si>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</si>
  <si>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</si>
  <si>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</si>
  <si>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</si>
  <si>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</si>
  <si>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</si>
  <si>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</si>
  <si>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</si>
  <si>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</si>
  <si>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</si>
  <si>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</si>
  <si>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</si>
  <si>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</si>
  <si>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</si>
  <si>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</si>
  <si>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</si>
  <si>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</si>
  <si>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</si>
  <si>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</si>
  <si>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</si>
  <si>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</si>
  <si>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</si>
  <si>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</si>
  <si>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</si>
  <si>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</si>
  <si>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</si>
  <si>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</si>
  <si>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</si>
  <si>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</si>
  <si>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</si>
  <si>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</si>
  <si>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</si>
  <si>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</si>
  <si>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</si>
  <si>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</si>
  <si>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</si>
  <si>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</si>
  <si>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</si>
  <si>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</si>
  <si>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</si>
  <si>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</si>
  <si>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</si>
  <si>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</si>
  <si>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</si>
  <si>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</si>
  <si>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</si>
  <si>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</si>
  <si>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</si>
  <si>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</si>
  <si>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</si>
  <si>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</si>
  <si>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</si>
  <si>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</si>
  <si>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</si>
  <si>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</si>
  <si>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</si>
  <si>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</si>
  <si>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</si>
  <si>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</si>
  <si>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</si>
  <si>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</si>
  <si>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</si>
  <si>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</si>
  <si>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</si>
  <si>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</si>
  <si>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</si>
  <si>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</si>
  <si>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</si>
  <si>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</si>
  <si>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</si>
  <si>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</si>
  <si>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</si>
  <si>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</si>
  <si>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</si>
  <si>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</si>
  <si>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</si>
  <si>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</si>
  <si>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</si>
  <si>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</si>
  <si>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</si>
  <si>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</si>
  <si>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</si>
  <si>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</si>
  <si>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</si>
  <si>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</si>
  <si>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</si>
  <si>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</si>
  <si>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</si>
  <si>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</si>
  <si>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</si>
  <si>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</si>
  <si>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</si>
  <si>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</si>
  <si>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</si>
  <si>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</si>
  <si>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</si>
  <si>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</si>
  <si>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</si>
  <si>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</si>
  <si>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</si>
  <si>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</si>
  <si>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</si>
  <si>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</si>
  <si>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</si>
  <si>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</si>
  <si>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</si>
  <si>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</si>
  <si>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</si>
  <si>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</si>
  <si>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</si>
  <si>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</si>
  <si>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</si>
  <si>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</si>
  <si>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</si>
  <si>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</si>
  <si>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</si>
  <si>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</si>
  <si>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</si>
  <si>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</si>
  <si>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</si>
  <si>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</si>
  <si>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</si>
  <si>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</si>
  <si>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</si>
  <si>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</si>
  <si>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</si>
  <si>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</si>
  <si>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</si>
  <si>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</si>
  <si>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</si>
  <si>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</si>
  <si>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</si>
  <si>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</si>
  <si>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</si>
  <si>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</si>
  <si>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</si>
  <si>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</si>
  <si>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</si>
  <si>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</si>
  <si>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</si>
  <si>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</si>
  <si>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</si>
  <si>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</si>
  <si>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</si>
  <si>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</si>
  <si>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</si>
  <si>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</si>
  <si>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</si>
  <si>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</si>
  <si>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</si>
  <si>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</si>
  <si>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</si>
  <si>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</si>
  <si>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</si>
  <si>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</si>
  <si>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</si>
  <si>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</si>
  <si>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</si>
  <si>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</si>
  <si>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</si>
  <si>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</si>
  <si>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</si>
  <si>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</si>
  <si>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</si>
  <si>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</si>
  <si>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</si>
  <si>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</si>
  <si>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</si>
  <si>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</si>
  <si>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</si>
  <si>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</si>
  <si>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</si>
  <si>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</si>
  <si>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</si>
  <si>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</si>
  <si>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</si>
  <si>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</si>
  <si>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</si>
  <si>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</si>
  <si>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</si>
  <si>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</si>
  <si>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</si>
  <si>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</si>
  <si>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</si>
  <si>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</si>
  <si>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</si>
  <si>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</si>
  <si>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</si>
  <si>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</si>
  <si>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</si>
  <si>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</si>
  <si>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</si>
  <si>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</si>
  <si>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</si>
  <si>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</si>
  <si>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</si>
  <si>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</si>
  <si>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</si>
  <si>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</si>
  <si>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</si>
  <si>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</si>
  <si>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</si>
  <si>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</si>
  <si>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</si>
  <si>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</si>
  <si>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</si>
  <si>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</si>
  <si>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</si>
  <si>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</si>
  <si>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</si>
  <si>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</si>
  <si>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</si>
  <si>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</si>
  <si>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</si>
  <si>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</si>
  <si>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</si>
  <si>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</si>
  <si>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</si>
  <si>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</si>
  <si>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</si>
  <si>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</si>
  <si>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</si>
  <si>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</si>
  <si>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</si>
  <si>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</si>
  <si>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</si>
  <si>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</si>
  <si>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</si>
  <si>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</si>
  <si>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</si>
  <si>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</si>
  <si>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</si>
  <si>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</si>
  <si>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</si>
  <si>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</si>
  <si>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</si>
  <si>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</si>
  <si>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</si>
  <si>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</si>
  <si>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</si>
  <si>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</si>
  <si>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</si>
  <si>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</si>
  <si>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</si>
  <si>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</si>
  <si>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</si>
  <si>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Company 15 Grand Totals</t>
  </si>
  <si>
    <t>Company 15 Open Job Totals</t>
  </si>
  <si>
    <t>Company 15 Closed Job Totals</t>
  </si>
  <si>
    <t>ExcelImport</t>
  </si>
  <si>
    <t xml:space="preserve">  Open Jobs</t>
  </si>
  <si>
    <t>Division 56</t>
  </si>
  <si>
    <t>56.1004.</t>
  </si>
  <si>
    <t xml:space="preserve">    Galt, City of - Liberty Ranch Sewer Pump Station</t>
  </si>
  <si>
    <t>Kevin Ford</t>
  </si>
  <si>
    <t>56.1005.</t>
  </si>
  <si>
    <t xml:space="preserve">    Lathrop, City- River Islands Stormwater Evac Lines &amp; Outfall</t>
  </si>
  <si>
    <t>56.1010.</t>
  </si>
  <si>
    <t xml:space="preserve">    PCWA Time &amp; Material Contract</t>
  </si>
  <si>
    <t>56.1015.</t>
  </si>
  <si>
    <t xml:space="preserve">    Calistoga, City of - Riverside Ponds &amp; Headworks Mitigation</t>
  </si>
  <si>
    <t>56.1017.</t>
  </si>
  <si>
    <t xml:space="preserve">    SFO - SDDS Gate Valves Replacement</t>
  </si>
  <si>
    <t>56.1018.</t>
  </si>
  <si>
    <t xml:space="preserve">    Salinas, City of - AG Industrial Phase 1</t>
  </si>
  <si>
    <t>56.1032.</t>
  </si>
  <si>
    <t xml:space="preserve">    Watsonville, City of - Zone 2 Water Res &amp; AirportBPS Mods</t>
  </si>
  <si>
    <t>56.1036.</t>
  </si>
  <si>
    <t xml:space="preserve">    GSW, San Benito Co. Sewer Pump Station No. 2</t>
  </si>
  <si>
    <t>56.1037.</t>
  </si>
  <si>
    <t xml:space="preserve">    EOCWD - On-Call SCADA Integration Services</t>
  </si>
  <si>
    <t>56.1038.</t>
  </si>
  <si>
    <t xml:space="preserve">    FMFCD - Construction of Storm Drainage Facility in Area "X"</t>
  </si>
  <si>
    <t>56.1039.</t>
  </si>
  <si>
    <t xml:space="preserve">    Placer County - Creekview Ranch Sewer Lift Station</t>
  </si>
  <si>
    <t>56.1042.</t>
  </si>
  <si>
    <t xml:space="preserve">    TCWD - SCADA Integration Services</t>
  </si>
  <si>
    <t>56.1043.</t>
  </si>
  <si>
    <t xml:space="preserve">    Morgan Hill, City of - Sanitary Sewer Lift Station K &amp; F Reh</t>
  </si>
  <si>
    <t>56.1046.</t>
  </si>
  <si>
    <t xml:space="preserve">    Cal Water - Visalia St. 97 Panelboard Mods</t>
  </si>
  <si>
    <t>56.1047.</t>
  </si>
  <si>
    <t xml:space="preserve">    Lathrop, City of - Consolidated Treatment Facility Ph. 3</t>
  </si>
  <si>
    <t>56.1048.</t>
  </si>
  <si>
    <t xml:space="preserve">    West Bay Sanitary District - Telemetry Panel Replacement</t>
  </si>
  <si>
    <t>56.1049.</t>
  </si>
  <si>
    <t xml:space="preserve">    EOCWD - SCADA Field Site RTU Prog Ph.1</t>
  </si>
  <si>
    <t>56.1050.</t>
  </si>
  <si>
    <t xml:space="preserve">    Watsonville, City of - WWTF Electrical System Hazard Mitigat</t>
  </si>
  <si>
    <t>56.1055.</t>
  </si>
  <si>
    <t xml:space="preserve">    Tranquility Irrigation District - Tranquility Well 8 Project</t>
  </si>
  <si>
    <t>56.1059.</t>
  </si>
  <si>
    <t xml:space="preserve">    San Francisco Utilities Commission (SFPUC) - Moccasin Compou</t>
  </si>
  <si>
    <t>56.1060.</t>
  </si>
  <si>
    <t xml:space="preserve">    Stockton, City of - N4 Pump Station Improvement Plans of Mar</t>
  </si>
  <si>
    <t>56.1063.</t>
  </si>
  <si>
    <t xml:space="preserve">    West Bay Sanitary District - Stowe Lane Pump Station Project</t>
  </si>
  <si>
    <t>56.1066.</t>
  </si>
  <si>
    <t xml:space="preserve">    City of Larkspur and Ross Valley Sanitary District – Heather</t>
  </si>
  <si>
    <t>56.1067.</t>
  </si>
  <si>
    <t xml:space="preserve">    Woodland Lift Station Rehabilitation - City of Modesto</t>
  </si>
  <si>
    <t>56.1073.</t>
  </si>
  <si>
    <t xml:space="preserve">    Stockton Station 66-02 Panelboard Replacement - California W</t>
  </si>
  <si>
    <t>56.1075.</t>
  </si>
  <si>
    <t xml:space="preserve">    California Water Service - Pkg 1 Bakersfield &amp; Arden PFAS RF</t>
  </si>
  <si>
    <t>56.1078.</t>
  </si>
  <si>
    <t xml:space="preserve">    On-Call Control Systems Integrator Services - City of Napa</t>
  </si>
  <si>
    <t>56.1081.</t>
  </si>
  <si>
    <t xml:space="preserve">    RFP for Replacement of WTP SCADA – Rancho Murieta Community</t>
  </si>
  <si>
    <t>56.1083.</t>
  </si>
  <si>
    <t xml:space="preserve">    Furnish Planning Services for SCADA, Instrumentation, and SM</t>
  </si>
  <si>
    <t>56.1085.</t>
  </si>
  <si>
    <t xml:space="preserve">    Pkg 3 Chico PFAS RFP (CTS) - California Water Service</t>
  </si>
  <si>
    <t>56.1086.</t>
  </si>
  <si>
    <t xml:space="preserve">    Pkg 3 Chico PFAS RFP (WVC) - California Water Service</t>
  </si>
  <si>
    <t>56.1087.</t>
  </si>
  <si>
    <t xml:space="preserve">    WNOU Plant Replacement Flow Transmitters  – San Gabriel Vall</t>
  </si>
  <si>
    <t>56.1088.</t>
  </si>
  <si>
    <t xml:space="preserve">    Salinas District Station 304 Panelboard Replacement - Califo</t>
  </si>
  <si>
    <t>56.1089.</t>
  </si>
  <si>
    <t xml:space="preserve">    ASE Bell Modem Assistance - San Jose Water</t>
  </si>
  <si>
    <t xml:space="preserve">  Division 56 Open Job Totals</t>
  </si>
  <si>
    <t>56.1002.</t>
  </si>
  <si>
    <t xml:space="preserve">    PCWA - Bowman WTP Phase 3 Improvements</t>
  </si>
  <si>
    <t>56.1003.</t>
  </si>
  <si>
    <t xml:space="preserve">    Ceres, City of - Well 22 GAC Water Treatment</t>
  </si>
  <si>
    <t>56.1007.</t>
  </si>
  <si>
    <t xml:space="preserve">    Fairfield, City of - Waterman WTP Ozone System Imp</t>
  </si>
  <si>
    <t>56.1008.</t>
  </si>
  <si>
    <t xml:space="preserve">    SVCSD - Treatment Plant Seismic Retrofit of 2nd Clarifiers</t>
  </si>
  <si>
    <t>56.1010.01</t>
  </si>
  <si>
    <t xml:space="preserve">    Auburn WTP Removal of 531s from Filter Control Panels</t>
  </si>
  <si>
    <t>56.1016.</t>
  </si>
  <si>
    <t xml:space="preserve">    Trabuco Canyon Water District - On Call SVCS</t>
  </si>
  <si>
    <t>56.1019.</t>
  </si>
  <si>
    <t xml:space="preserve">    Stanislau, County of - Monte Vista Collection Subdivision</t>
  </si>
  <si>
    <t>56.1021.</t>
  </si>
  <si>
    <t xml:space="preserve">    Santa Cruz, City of – Rail Trail Segment 7 – Phase 2</t>
  </si>
  <si>
    <t>56.1022.</t>
  </si>
  <si>
    <t xml:space="preserve">    Santa Cruz, City of - Graham Hill WTP Facility Improvements</t>
  </si>
  <si>
    <t>56.1023.</t>
  </si>
  <si>
    <t xml:space="preserve">    Caltrans, D5 - 13th Street OC Pumping Plant Upgrade</t>
  </si>
  <si>
    <t>56.1030.</t>
  </si>
  <si>
    <t xml:space="preserve">    Corte Madera, Town of - Paradise PS RehabiProject</t>
  </si>
  <si>
    <t>56.1041.</t>
  </si>
  <si>
    <t xml:space="preserve">    IRWD - MWRP Fueling Facility CP-100 Programming</t>
  </si>
  <si>
    <t>56.1051.</t>
  </si>
  <si>
    <t xml:space="preserve">    PE Pump Variable Frequency Drives</t>
  </si>
  <si>
    <t>56.1052.</t>
  </si>
  <si>
    <t xml:space="preserve">    San Jose Water - Williams Back ATS Replacement</t>
  </si>
  <si>
    <t>56.1053.</t>
  </si>
  <si>
    <t xml:space="preserve">    San Francisco Public Utilities Commission (SFPUC) - Geary Un</t>
  </si>
  <si>
    <t>56.1054.</t>
  </si>
  <si>
    <t xml:space="preserve">    Riverside Public Works - Digester 5 Rehab</t>
  </si>
  <si>
    <t>56.1056.</t>
  </si>
  <si>
    <t xml:space="preserve">    Irvine Ranch Water District - Michelson Water Recycling Plan</t>
  </si>
  <si>
    <t>56.1057.</t>
  </si>
  <si>
    <t xml:space="preserve">    Caltrans District 06 - Olive Avenue Pumping Plant</t>
  </si>
  <si>
    <t>56.1061.</t>
  </si>
  <si>
    <t xml:space="preserve">    San Jose Water - PLC System Assessment</t>
  </si>
  <si>
    <t>56.1062.</t>
  </si>
  <si>
    <t xml:space="preserve">    SCADA System Upgrade - City of Brentwood</t>
  </si>
  <si>
    <t>56.1064.</t>
  </si>
  <si>
    <t xml:space="preserve">    South Orange County Water Agency - CTP &amp; JBL SCADA Upgrade</t>
  </si>
  <si>
    <t>56.1065.</t>
  </si>
  <si>
    <t xml:space="preserve">    WWTF Sodium Hypochlorite Improvements / Chlorine Contact Bas</t>
  </si>
  <si>
    <t>56.1069.</t>
  </si>
  <si>
    <t xml:space="preserve">    Brentwood, City of - On-Call Agreement</t>
  </si>
  <si>
    <t>56.1071.</t>
  </si>
  <si>
    <t xml:space="preserve">    3 Mile Station 3000 Amp Switchboard - San Jose Water</t>
  </si>
  <si>
    <t>56.1072.</t>
  </si>
  <si>
    <t xml:space="preserve">    Washwater Equalizer Tank Replacement Project – Paradise Irri</t>
  </si>
  <si>
    <t>56.1074.</t>
  </si>
  <si>
    <t xml:space="preserve">    Power Monitor Replacement at B24 Hydro – San Gabriel Valley</t>
  </si>
  <si>
    <t>56.1076.</t>
  </si>
  <si>
    <t xml:space="preserve">    Saratoga Plant Feed Pump 1 VFD Replacement</t>
  </si>
  <si>
    <t>56.1077.</t>
  </si>
  <si>
    <t xml:space="preserve">    System Integration Division Overhead 2025</t>
  </si>
  <si>
    <t>56.1079.</t>
  </si>
  <si>
    <t xml:space="preserve">    Montevina PLC Upgrade – San Jose Water</t>
  </si>
  <si>
    <t>56.1080.</t>
  </si>
  <si>
    <t xml:space="preserve">    PLC System Assessment – San Jose Water</t>
  </si>
  <si>
    <t>56.1082.</t>
  </si>
  <si>
    <t xml:space="preserve">    Pump Station E New Pump 5 VFD Startup - City of Clovis</t>
  </si>
  <si>
    <t>56.1084.</t>
  </si>
  <si>
    <t xml:space="preserve">    PLC Programming Support - South Orange County Wastewater Aut</t>
  </si>
  <si>
    <t>56.1102.</t>
  </si>
  <si>
    <t xml:space="preserve">    73.1102 - West Hills WTP Exp. - San Benito County WD - Royal</t>
  </si>
  <si>
    <t>56.1103.</t>
  </si>
  <si>
    <t xml:space="preserve">    73.1103 - Washington &amp; S. Union PP Repair- Caltrans District</t>
  </si>
  <si>
    <t>56.1104.</t>
  </si>
  <si>
    <t xml:space="preserve">    73.1104 - Tunnel SCADA Integration Config - Caltrans Distric</t>
  </si>
  <si>
    <t>56.1105.</t>
  </si>
  <si>
    <t xml:space="preserve">    73.1105 - Monte Vista Tank Replacement Project – Placer Coun</t>
  </si>
  <si>
    <t>56.1106.</t>
  </si>
  <si>
    <t xml:space="preserve">    73.1106 - SR211 Fernbridge Eel River Bridge Seismic Gates -</t>
  </si>
  <si>
    <t>56.1107.</t>
  </si>
  <si>
    <t xml:space="preserve">    72.1107 - Pkg 4 Livermore &amp; Stockton PFAS RFP – California W</t>
  </si>
  <si>
    <t>56.1108.</t>
  </si>
  <si>
    <t xml:space="preserve">    74.1108 - Programming and Panel Modifications at Turnout Sit</t>
  </si>
  <si>
    <t>56.1109.</t>
  </si>
  <si>
    <t xml:space="preserve">    73.1109 - Moccasin WWTP Replacement - San Francisco Public U</t>
  </si>
  <si>
    <t>56.1110.</t>
  </si>
  <si>
    <t xml:space="preserve">    72.1110 - East Garrison Autodialer Replacement - County of M</t>
  </si>
  <si>
    <t>56.1111.</t>
  </si>
  <si>
    <t xml:space="preserve">    73.1111 - Luzern Well Treatment Design – California American</t>
  </si>
  <si>
    <t>56.1112.</t>
  </si>
  <si>
    <t xml:space="preserve">    74.1112 - Pump Station A On-Site Support - Westside Water Au</t>
  </si>
  <si>
    <t>56.1113.</t>
  </si>
  <si>
    <t xml:space="preserve">    73.1113 - Industrial WWTF - City of Gonzales - Central Sierr</t>
  </si>
  <si>
    <t>56.1114.</t>
  </si>
  <si>
    <t xml:space="preserve">    73.1114 - Del Valle WTP Sump Rehabilitation - Zone 7 Water A</t>
  </si>
  <si>
    <t>56.1115.</t>
  </si>
  <si>
    <t xml:space="preserve">    74.1115 - WWTP Annual Instrument Calibrations - UC Davis</t>
  </si>
  <si>
    <t>56.1119.</t>
  </si>
  <si>
    <t xml:space="preserve">    72.1119 - Chrysler Stormwater Pump Station Switchboard - Cit</t>
  </si>
  <si>
    <t>56.1120.</t>
  </si>
  <si>
    <t xml:space="preserve">    73.1120 - Construction Plans for 2-Water Booster Pump Statio</t>
  </si>
  <si>
    <t>56.1121.</t>
  </si>
  <si>
    <t xml:space="preserve">    73.1121 -WQCF Sludge Thickener and Dewatering Unit No. 3 Pro</t>
  </si>
  <si>
    <t>56.1122.</t>
  </si>
  <si>
    <t xml:space="preserve">    74.1122 - West Bay Sanitary District - Soft Starter Retrofit</t>
  </si>
  <si>
    <t>56.1123.</t>
  </si>
  <si>
    <t xml:space="preserve">    74.1123 - Landfill Flare PLC &amp; SCADA Integration - UC Davis</t>
  </si>
  <si>
    <t>56.1124.</t>
  </si>
  <si>
    <t xml:space="preserve">    73.1124 - Eagle Rock Aggregrates Oakland Terminal - Port of</t>
  </si>
  <si>
    <t>56.1125.</t>
  </si>
  <si>
    <t xml:space="preserve">    73.1125 - Third Street Pump Station - San Rafael Sanitation</t>
  </si>
  <si>
    <t>56.1126.</t>
  </si>
  <si>
    <t xml:space="preserve">    73.1126 - Parr Tank and Pipeline Project – North Gualala Wat</t>
  </si>
  <si>
    <t>56.1127.</t>
  </si>
  <si>
    <t xml:space="preserve">    73.1127 - Colfax Water Treatment Plant Replacement Project –</t>
  </si>
  <si>
    <t>56.1128.</t>
  </si>
  <si>
    <t xml:space="preserve">    73.1128 - San Joaquin Pipeline Valve and Safe Entry Improvem</t>
  </si>
  <si>
    <t>56.1129.</t>
  </si>
  <si>
    <t xml:space="preserve">    74.1129 - VEEAM Software Addition - Rancho Murieta Community</t>
  </si>
  <si>
    <t>56.1130.</t>
  </si>
  <si>
    <t xml:space="preserve">    System Integration Division Estimating 2025</t>
  </si>
  <si>
    <t>56.1131.</t>
  </si>
  <si>
    <t xml:space="preserve">    73.1131 - Sweeney Ranch Pump Station Pumps &amp; Temp Electrical</t>
  </si>
  <si>
    <t>56.1132.</t>
  </si>
  <si>
    <t xml:space="preserve">    74.1132 - CABA Well Pump Station Rehabilitation - UC Davis</t>
  </si>
  <si>
    <t>56.1133.</t>
  </si>
  <si>
    <t xml:space="preserve">    74.1133 - CABA Ag Pump Station Rehabilitation - UC Davis</t>
  </si>
  <si>
    <t>56.1134.</t>
  </si>
  <si>
    <t xml:space="preserve">    73.1134 - SEP020 Headworks (Cupertino Troubleshooting Projec</t>
  </si>
  <si>
    <t>56.1135.</t>
  </si>
  <si>
    <t xml:space="preserve">    73.1135 - Lurline Check and Siphon Replacement Project - Gle</t>
  </si>
  <si>
    <t>56.1141.</t>
  </si>
  <si>
    <t xml:space="preserve">    73.1141 - Glenview Reservoir Recoating and Tank Improvements</t>
  </si>
  <si>
    <t xml:space="preserve">  Division 56 Closed Job Totals</t>
  </si>
  <si>
    <t>Division 56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</si>
</sst>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 applyAlignment="1">
      <alignment horizontal="left" wrapText="1"/>
    </xf>
    <xf numFmtId="0" fontId="23" fillId="3" borderId="1" xfId="5" applyFont="1" applyFill="1" applyBorder="1" applyAlignment="1">
      <alignment horizontal="left" wrapText="1"/>
    </xf>
    <xf numFmtId="165" fontId="22" fillId="2" borderId="1" xfId="6" applyNumberFormat="1" applyFont="1" applyFill="1" applyBorder="1" applyAlignment="1" applyProtection="1">
      <alignment horizontal="right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56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yYtPOPy51qsu/kFaUcWLGyJ1LYvIJTNHX5BEkuWGe8gQLR5Nl5rFmQ0hqTFOf15khlYEJqs8eV2b/KXnnGK+kA==" saltValue="OGQClga5yuWMUry1y4hH6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5"/>
      <c r="BU6" s="295"/>
      <c r="BV6" s="295"/>
      <c r="BW6" s="29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639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6"/>
      <c r="BU7" s="296"/>
      <c r="BV7" s="296"/>
      <c r="BW7" s="296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638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6"/>
      <c r="BU8" s="296"/>
      <c r="BV8" s="296"/>
      <c r="BW8" s="296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640</v>
      </c>
      <c r="B9" s="232" t="s">
        <v>641</v>
      </c>
      <c r="C9" s="232" t="s">
        <v>642</v>
      </c>
      <c r="D9" s="233"/>
      <c r="E9" s="234">
        <v>373425</v>
      </c>
      <c r="F9" s="235">
        <v>373425</v>
      </c>
      <c r="G9" s="236"/>
      <c r="H9" s="237"/>
      <c r="I9" s="238">
        <v>373425</v>
      </c>
      <c r="J9" s="249"/>
      <c r="K9" s="240"/>
      <c r="L9" s="8">
        <v>288875.81</v>
      </c>
      <c r="M9" s="241">
        <v>269840</v>
      </c>
      <c r="N9" s="72"/>
      <c r="O9" s="100"/>
      <c r="P9" s="9"/>
      <c r="Q9" s="9">
        <v>92970</v>
      </c>
      <c r="R9" s="9"/>
      <c r="S9" s="152">
        <v>46112</v>
      </c>
      <c r="T9" s="10"/>
      <c r="U9" s="23"/>
      <c r="V9" s="11"/>
      <c r="W9" s="11"/>
      <c r="X9" s="8">
        <v>236373.73</v>
      </c>
      <c r="Y9" s="9"/>
      <c r="Z9" s="70">
        <v>90738.11</v>
      </c>
      <c r="AA9" s="72"/>
      <c r="AB9" s="108"/>
      <c r="AC9" s="9">
        <v>77687.149999999994</v>
      </c>
      <c r="AD9" s="9"/>
      <c r="AE9" s="10"/>
      <c r="AF9" s="24">
        <v>0.54694116005595295</v>
      </c>
      <c r="AG9" s="11">
        <v>204241.5</v>
      </c>
      <c r="AH9" s="8">
        <v>152881.54</v>
      </c>
      <c r="AI9" s="9">
        <v>51359.96</v>
      </c>
      <c r="AJ9" s="9">
        <v>51359.96</v>
      </c>
      <c r="AK9" s="10"/>
      <c r="AL9" s="11"/>
      <c r="AM9" s="8">
        <v>83492.19</v>
      </c>
      <c r="AN9" s="9"/>
      <c r="AO9" s="9"/>
      <c r="AP9" s="10"/>
      <c r="AQ9" s="25"/>
      <c r="AR9" s="25"/>
      <c r="AS9" s="25"/>
      <c r="AT9" s="10"/>
      <c r="AU9" s="12">
        <v>371550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373425</v>
      </c>
      <c r="BF9" s="15">
        <v>269840</v>
      </c>
      <c r="BG9" s="15">
        <v>90738.11</v>
      </c>
      <c r="BH9" s="15">
        <v>373425</v>
      </c>
      <c r="BI9" s="15">
        <v>269840</v>
      </c>
      <c r="BJ9" s="242">
        <v>0</v>
      </c>
      <c r="BK9" s="242">
        <v>77687.149999999994</v>
      </c>
      <c r="BL9" s="242"/>
      <c r="BM9" s="242">
        <v>1</v>
      </c>
      <c r="BN9" s="242">
        <v>92970</v>
      </c>
      <c r="BO9" s="242">
        <v>92970</v>
      </c>
      <c r="BP9" s="242"/>
      <c r="BQ9" s="242"/>
      <c r="BR9" s="242"/>
      <c r="BS9" s="242"/>
      <c r="BT9" s="296"/>
      <c r="BU9" s="296"/>
      <c r="BV9" s="296"/>
      <c r="BW9" s="296"/>
      <c r="BX9" s="242"/>
      <c r="BY9" s="242"/>
      <c r="BZ9" s="245"/>
      <c r="CA9" s="245"/>
      <c r="CB9" s="293">
        <v>90738.11</v>
      </c>
      <c r="CC9" s="246" t="s">
        <v>637</v>
      </c>
      <c r="CD9" s="242">
        <v>0</v>
      </c>
      <c r="CE9" s="248">
        <v>204241.44</v>
      </c>
      <c r="CF9" s="248">
        <v>279521</v>
      </c>
      <c r="CG9" s="248">
        <v>204241.44</v>
      </c>
      <c r="CH9" s="248">
        <v>279521</v>
      </c>
      <c r="CI9" s="247" t="s">
        <v>633</v>
      </c>
      <c r="CJ9" s="248">
        <v>236373.73</v>
      </c>
      <c r="CK9" s="248">
        <v>83492.19</v>
      </c>
      <c r="CL9" s="248">
        <v>371550</v>
      </c>
      <c r="CM9" s="248">
        <v>0</v>
      </c>
    </row>
    <row r="10" spans="1:102" x14ac:dyDescent="0.25">
      <c r="A10" s="231" t="s">
        <v>643</v>
      </c>
      <c r="B10" s="232" t="s">
        <v>644</v>
      </c>
      <c r="C10" s="232" t="s">
        <v>642</v>
      </c>
      <c r="D10" s="233"/>
      <c r="E10" s="234">
        <v>135000</v>
      </c>
      <c r="F10" s="235">
        <v>135000</v>
      </c>
      <c r="G10" s="236"/>
      <c r="H10" s="237"/>
      <c r="I10" s="238">
        <v>135000</v>
      </c>
      <c r="J10" s="249"/>
      <c r="K10" s="240"/>
      <c r="L10" s="8">
        <v>104469.52</v>
      </c>
      <c r="M10" s="241">
        <v>68025</v>
      </c>
      <c r="N10" s="72"/>
      <c r="O10" s="100"/>
      <c r="P10" s="9"/>
      <c r="Q10" s="9">
        <v>66975</v>
      </c>
      <c r="R10" s="9"/>
      <c r="S10" s="152">
        <v>46112</v>
      </c>
      <c r="T10" s="10"/>
      <c r="U10" s="23"/>
      <c r="V10" s="11"/>
      <c r="W10" s="11"/>
      <c r="X10" s="8">
        <v>51037.42</v>
      </c>
      <c r="Y10" s="9"/>
      <c r="Z10" s="70">
        <v>50249.63</v>
      </c>
      <c r="AA10" s="72"/>
      <c r="AB10" s="108"/>
      <c r="AC10" s="9">
        <v>50249.63</v>
      </c>
      <c r="AD10" s="9"/>
      <c r="AE10" s="10"/>
      <c r="AF10" s="24">
        <v>0.22547153503924738</v>
      </c>
      <c r="AG10" s="11">
        <v>15913.33</v>
      </c>
      <c r="AH10" s="8">
        <v>15913.33</v>
      </c>
      <c r="AI10" s="9">
        <v>0</v>
      </c>
      <c r="AJ10" s="9">
        <v>0</v>
      </c>
      <c r="AK10" s="10"/>
      <c r="AL10" s="11"/>
      <c r="AM10" s="8">
        <v>35124.089999999997</v>
      </c>
      <c r="AN10" s="9"/>
      <c r="AO10" s="9"/>
      <c r="AP10" s="10"/>
      <c r="AQ10" s="25"/>
      <c r="AR10" s="25"/>
      <c r="AS10" s="25"/>
      <c r="AT10" s="10"/>
      <c r="AU10" s="12">
        <v>135000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135000</v>
      </c>
      <c r="BF10" s="15">
        <v>68025</v>
      </c>
      <c r="BG10" s="15">
        <v>50249.63</v>
      </c>
      <c r="BH10" s="15">
        <v>135000</v>
      </c>
      <c r="BI10" s="15">
        <v>68025</v>
      </c>
      <c r="BJ10" s="242">
        <v>0</v>
      </c>
      <c r="BK10" s="242">
        <v>50249.63</v>
      </c>
      <c r="BL10" s="242"/>
      <c r="BM10" s="242">
        <v>1</v>
      </c>
      <c r="BN10" s="242">
        <v>66975</v>
      </c>
      <c r="BO10" s="242">
        <v>66975</v>
      </c>
      <c r="BP10" s="242"/>
      <c r="BQ10" s="242"/>
      <c r="BR10" s="242"/>
      <c r="BS10" s="242"/>
      <c r="BT10" s="296"/>
      <c r="BU10" s="296"/>
      <c r="BV10" s="296"/>
      <c r="BW10" s="296"/>
      <c r="BX10" s="242"/>
      <c r="BY10" s="242"/>
      <c r="BZ10" s="245"/>
      <c r="CA10" s="245"/>
      <c r="CB10" s="293">
        <v>50249.63</v>
      </c>
      <c r="CC10" s="246" t="s">
        <v>637</v>
      </c>
      <c r="CD10" s="242">
        <v>0</v>
      </c>
      <c r="CE10" s="248">
        <v>30438.59</v>
      </c>
      <c r="CF10" s="248">
        <v>70578</v>
      </c>
      <c r="CG10" s="248">
        <v>15913.33</v>
      </c>
      <c r="CH10" s="248">
        <v>70578</v>
      </c>
      <c r="CI10" s="247" t="s">
        <v>633</v>
      </c>
      <c r="CJ10" s="248">
        <v>51037.42</v>
      </c>
      <c r="CK10" s="248">
        <v>35124.089999999997</v>
      </c>
      <c r="CL10" s="248">
        <v>135000</v>
      </c>
      <c r="CM10" s="248">
        <v>0</v>
      </c>
    </row>
    <row r="11" spans="1:102" x14ac:dyDescent="0.25">
      <c r="A11" s="231" t="s">
        <v>645</v>
      </c>
      <c r="B11" s="232" t="s">
        <v>646</v>
      </c>
      <c r="C11" s="232" t="s">
        <v>642</v>
      </c>
      <c r="D11" s="233"/>
      <c r="E11" s="234">
        <v>75150</v>
      </c>
      <c r="F11" s="235">
        <v>75150</v>
      </c>
      <c r="G11" s="236"/>
      <c r="H11" s="237"/>
      <c r="I11" s="238">
        <v>49250</v>
      </c>
      <c r="J11" s="249"/>
      <c r="K11" s="240"/>
      <c r="L11" s="8">
        <v>39622.47</v>
      </c>
      <c r="M11" s="241">
        <v>36461.94</v>
      </c>
      <c r="N11" s="72"/>
      <c r="O11" s="100"/>
      <c r="P11" s="9"/>
      <c r="Q11" s="9">
        <v>13783.75</v>
      </c>
      <c r="R11" s="9"/>
      <c r="S11" s="152">
        <v>46387</v>
      </c>
      <c r="T11" s="10"/>
      <c r="U11" s="23"/>
      <c r="V11" s="11"/>
      <c r="W11" s="11"/>
      <c r="X11" s="8">
        <v>36461.94</v>
      </c>
      <c r="Y11" s="9"/>
      <c r="Z11" s="70">
        <v>12788.06</v>
      </c>
      <c r="AA11" s="72"/>
      <c r="AB11" s="108"/>
      <c r="AC11" s="9">
        <v>13783.75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36461.94</v>
      </c>
      <c r="AN11" s="9"/>
      <c r="AO11" s="9"/>
      <c r="AP11" s="10"/>
      <c r="AQ11" s="25"/>
      <c r="AR11" s="25"/>
      <c r="AS11" s="25"/>
      <c r="AT11" s="10"/>
      <c r="AU11" s="12">
        <v>49250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49250</v>
      </c>
      <c r="BF11" s="15">
        <v>36461.94</v>
      </c>
      <c r="BG11" s="15">
        <v>12788.06</v>
      </c>
      <c r="BH11" s="15">
        <v>49250</v>
      </c>
      <c r="BI11" s="15">
        <v>36461.94</v>
      </c>
      <c r="BJ11" s="242">
        <v>0</v>
      </c>
      <c r="BK11" s="250">
        <v>13783.75</v>
      </c>
      <c r="BL11" s="242"/>
      <c r="BM11" s="242">
        <v>1</v>
      </c>
      <c r="BN11" s="242">
        <v>13783.75</v>
      </c>
      <c r="BO11" s="242">
        <v>15061.870000000003</v>
      </c>
      <c r="BP11" s="242"/>
      <c r="BQ11" s="242"/>
      <c r="BR11" s="242"/>
      <c r="BS11" s="242"/>
      <c r="BT11" s="296"/>
      <c r="BU11" s="296"/>
      <c r="BV11" s="296"/>
      <c r="BW11" s="296"/>
      <c r="BX11" s="242"/>
      <c r="BY11" s="242"/>
      <c r="BZ11" s="245"/>
      <c r="CA11" s="245"/>
      <c r="CB11" s="293">
        <v>12788.06</v>
      </c>
      <c r="CC11" s="246" t="s">
        <v>637</v>
      </c>
      <c r="CD11" s="242">
        <v>0</v>
      </c>
      <c r="CE11" s="242">
        <v>0</v>
      </c>
      <c r="CF11" s="242">
        <v>0</v>
      </c>
      <c r="CG11" s="242">
        <v>0</v>
      </c>
      <c r="CH11" s="242">
        <v>0</v>
      </c>
      <c r="CI11" s="247" t="s">
        <v>633</v>
      </c>
      <c r="CJ11" s="248">
        <v>36461.94</v>
      </c>
      <c r="CK11" s="248">
        <v>36461.94</v>
      </c>
      <c r="CL11" s="248">
        <v>49250</v>
      </c>
      <c r="CM11" s="248">
        <v>0</v>
      </c>
    </row>
    <row r="12" spans="1:102" x14ac:dyDescent="0.25">
      <c r="A12" s="231" t="s">
        <v>647</v>
      </c>
      <c r="B12" s="232" t="s">
        <v>648</v>
      </c>
      <c r="C12" s="232" t="s">
        <v>642</v>
      </c>
      <c r="D12" s="233"/>
      <c r="E12" s="234">
        <v>230000</v>
      </c>
      <c r="F12" s="235">
        <v>243360</v>
      </c>
      <c r="G12" s="236"/>
      <c r="H12" s="237"/>
      <c r="I12" s="238">
        <v>230000</v>
      </c>
      <c r="J12" s="249"/>
      <c r="K12" s="240"/>
      <c r="L12" s="8">
        <v>137970.42000000001</v>
      </c>
      <c r="M12" s="241">
        <v>203520</v>
      </c>
      <c r="N12" s="71"/>
      <c r="O12" s="100"/>
      <c r="P12" s="9"/>
      <c r="Q12" s="9">
        <v>29456</v>
      </c>
      <c r="R12" s="9"/>
      <c r="S12" s="152">
        <v>46203</v>
      </c>
      <c r="T12" s="10"/>
      <c r="U12" s="23"/>
      <c r="V12" s="11"/>
      <c r="W12" s="11"/>
      <c r="X12" s="8">
        <v>142358.95000000001</v>
      </c>
      <c r="Y12" s="9"/>
      <c r="Z12" s="70">
        <v>18522.330000000002</v>
      </c>
      <c r="AA12" s="72"/>
      <c r="AB12" s="108"/>
      <c r="AC12" s="9">
        <v>19334.23</v>
      </c>
      <c r="AD12" s="9"/>
      <c r="AE12" s="10"/>
      <c r="AF12" s="24">
        <v>0.80943193945862035</v>
      </c>
      <c r="AG12" s="11">
        <v>129509.11</v>
      </c>
      <c r="AH12" s="8">
        <v>100113.78</v>
      </c>
      <c r="AI12" s="9">
        <v>29395.33</v>
      </c>
      <c r="AJ12" s="9">
        <v>29395.33</v>
      </c>
      <c r="AK12" s="10"/>
      <c r="AL12" s="11"/>
      <c r="AM12" s="8">
        <v>42245.17</v>
      </c>
      <c r="AN12" s="9"/>
      <c r="AO12" s="9"/>
      <c r="AP12" s="10"/>
      <c r="AQ12" s="25"/>
      <c r="AR12" s="25"/>
      <c r="AS12" s="25"/>
      <c r="AT12" s="10"/>
      <c r="AU12" s="12">
        <v>160000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230000</v>
      </c>
      <c r="BF12" s="15">
        <v>203520</v>
      </c>
      <c r="BG12" s="15">
        <v>18522.330000000002</v>
      </c>
      <c r="BH12" s="15">
        <v>160000</v>
      </c>
      <c r="BI12" s="15">
        <v>142358.95000000001</v>
      </c>
      <c r="BJ12" s="242">
        <v>0</v>
      </c>
      <c r="BK12" s="242">
        <v>19334.23</v>
      </c>
      <c r="BL12" s="242"/>
      <c r="BM12" s="242">
        <v>1</v>
      </c>
      <c r="BN12" s="242">
        <v>29456</v>
      </c>
      <c r="BO12" s="242">
        <v>29456</v>
      </c>
      <c r="BP12" s="242"/>
      <c r="BQ12" s="242"/>
      <c r="BR12" s="242"/>
      <c r="BS12" s="242"/>
      <c r="BT12" s="296"/>
      <c r="BU12" s="296"/>
      <c r="BV12" s="296"/>
      <c r="BW12" s="296"/>
      <c r="BX12" s="242"/>
      <c r="BY12" s="242"/>
      <c r="BZ12" s="245"/>
      <c r="CA12" s="245"/>
      <c r="CB12" s="293">
        <v>18522.330000000002</v>
      </c>
      <c r="CC12" s="246" t="s">
        <v>637</v>
      </c>
      <c r="CD12" s="242">
        <v>0</v>
      </c>
      <c r="CE12" s="242">
        <v>196983.13</v>
      </c>
      <c r="CF12" s="242">
        <v>123684</v>
      </c>
      <c r="CG12" s="242">
        <v>196983.13</v>
      </c>
      <c r="CH12" s="242">
        <v>123684</v>
      </c>
      <c r="CI12" s="247" t="s">
        <v>633</v>
      </c>
      <c r="CJ12" s="248">
        <v>142358.95000000001</v>
      </c>
      <c r="CK12" s="248">
        <v>42245.17</v>
      </c>
      <c r="CL12" s="248">
        <v>160000</v>
      </c>
      <c r="CM12" s="248">
        <v>0</v>
      </c>
    </row>
    <row r="13" spans="1:102" x14ac:dyDescent="0.25">
      <c r="A13" s="231" t="s">
        <v>649</v>
      </c>
      <c r="B13" s="232" t="s">
        <v>650</v>
      </c>
      <c r="C13" s="232" t="s">
        <v>642</v>
      </c>
      <c r="D13" s="233"/>
      <c r="E13" s="234">
        <v>73222</v>
      </c>
      <c r="F13" s="235">
        <v>102868</v>
      </c>
      <c r="G13" s="236"/>
      <c r="H13" s="237"/>
      <c r="I13" s="238">
        <v>102868</v>
      </c>
      <c r="J13" s="249"/>
      <c r="K13" s="240"/>
      <c r="L13" s="8">
        <v>55440.5</v>
      </c>
      <c r="M13" s="241">
        <v>114895</v>
      </c>
      <c r="N13" s="71"/>
      <c r="O13" s="100"/>
      <c r="P13" s="9"/>
      <c r="Q13" s="9">
        <v>9341</v>
      </c>
      <c r="R13" s="9"/>
      <c r="S13" s="152">
        <v>46112</v>
      </c>
      <c r="T13" s="10"/>
      <c r="U13" s="23"/>
      <c r="V13" s="11"/>
      <c r="W13" s="11"/>
      <c r="X13" s="8">
        <v>95450.46</v>
      </c>
      <c r="Y13" s="9"/>
      <c r="Z13" s="70">
        <v>-12027</v>
      </c>
      <c r="AA13" s="71"/>
      <c r="AB13" s="108"/>
      <c r="AC13" s="9">
        <v>8941.51</v>
      </c>
      <c r="AD13" s="9"/>
      <c r="AE13" s="10"/>
      <c r="AF13" s="24">
        <v>0.84304529754268231</v>
      </c>
      <c r="AG13" s="11">
        <v>61729.46</v>
      </c>
      <c r="AH13" s="8">
        <v>42712.89</v>
      </c>
      <c r="AI13" s="9">
        <v>19016.57</v>
      </c>
      <c r="AJ13" s="9">
        <v>19016.57</v>
      </c>
      <c r="AK13" s="10"/>
      <c r="AL13" s="11"/>
      <c r="AM13" s="8">
        <v>52737.57</v>
      </c>
      <c r="AN13" s="9"/>
      <c r="AO13" s="9"/>
      <c r="AP13" s="10"/>
      <c r="AQ13" s="25"/>
      <c r="AR13" s="25"/>
      <c r="AS13" s="25"/>
      <c r="AT13" s="10"/>
      <c r="AU13" s="12">
        <v>99118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102868</v>
      </c>
      <c r="BF13" s="15">
        <v>114895</v>
      </c>
      <c r="BG13" s="15">
        <v>-12027</v>
      </c>
      <c r="BH13" s="15">
        <v>102868</v>
      </c>
      <c r="BI13" s="15">
        <v>114895</v>
      </c>
      <c r="BJ13" s="242">
        <v>0</v>
      </c>
      <c r="BK13" s="242">
        <v>8941.51</v>
      </c>
      <c r="BL13" s="242"/>
      <c r="BM13" s="242">
        <v>1</v>
      </c>
      <c r="BN13" s="242">
        <v>9341</v>
      </c>
      <c r="BO13" s="242">
        <v>18947</v>
      </c>
      <c r="BP13" s="242"/>
      <c r="BQ13" s="242"/>
      <c r="BR13" s="242"/>
      <c r="BS13" s="242"/>
      <c r="BT13" s="296"/>
      <c r="BU13" s="296"/>
      <c r="BV13" s="296"/>
      <c r="BW13" s="296"/>
      <c r="BX13" s="242"/>
      <c r="BY13" s="242"/>
      <c r="BZ13" s="245"/>
      <c r="CA13" s="245"/>
      <c r="CB13" s="293">
        <v>-12027</v>
      </c>
      <c r="CC13" s="246" t="s">
        <v>637</v>
      </c>
      <c r="CD13" s="242">
        <v>0</v>
      </c>
      <c r="CE13" s="242">
        <v>86722.35</v>
      </c>
      <c r="CF13" s="242">
        <v>50665</v>
      </c>
      <c r="CG13" s="242">
        <v>86722.35</v>
      </c>
      <c r="CH13" s="242">
        <v>50665</v>
      </c>
      <c r="CI13" s="247" t="s">
        <v>633</v>
      </c>
      <c r="CJ13" s="248">
        <v>95450.46</v>
      </c>
      <c r="CK13" s="248">
        <v>52737.57</v>
      </c>
      <c r="CL13" s="248">
        <v>99118</v>
      </c>
      <c r="CM13" s="248">
        <v>0</v>
      </c>
    </row>
    <row r="14" spans="1:102" x14ac:dyDescent="0.25">
      <c r="A14" s="231" t="s">
        <v>651</v>
      </c>
      <c r="B14" s="232" t="s">
        <v>652</v>
      </c>
      <c r="C14" s="232" t="s">
        <v>642</v>
      </c>
      <c r="D14" s="233"/>
      <c r="E14" s="234">
        <v>153913</v>
      </c>
      <c r="F14" s="235">
        <v>153913</v>
      </c>
      <c r="G14" s="236"/>
      <c r="H14" s="237"/>
      <c r="I14" s="238">
        <v>153913</v>
      </c>
      <c r="J14" s="249"/>
      <c r="K14" s="240"/>
      <c r="L14" s="8">
        <v>52763.68</v>
      </c>
      <c r="M14" s="241">
        <v>71045</v>
      </c>
      <c r="N14" s="72"/>
      <c r="O14" s="100"/>
      <c r="P14" s="9"/>
      <c r="Q14" s="9">
        <v>92841</v>
      </c>
      <c r="R14" s="9"/>
      <c r="S14" s="152">
        <v>46112</v>
      </c>
      <c r="T14" s="10"/>
      <c r="U14" s="23"/>
      <c r="V14" s="11"/>
      <c r="W14" s="11"/>
      <c r="X14" s="8">
        <v>41991.15</v>
      </c>
      <c r="Y14" s="9"/>
      <c r="Z14" s="70">
        <v>48979.13</v>
      </c>
      <c r="AA14" s="72"/>
      <c r="AB14" s="108"/>
      <c r="AC14" s="9">
        <v>54434.239999999998</v>
      </c>
      <c r="AD14" s="9"/>
      <c r="AE14" s="10"/>
      <c r="AF14" s="24">
        <v>0.34561968663032294</v>
      </c>
      <c r="AG14" s="11">
        <v>50114.850000000006</v>
      </c>
      <c r="AH14" s="8">
        <v>18131.900000000001</v>
      </c>
      <c r="AI14" s="9">
        <v>31982.95</v>
      </c>
      <c r="AJ14" s="9">
        <v>31982.95</v>
      </c>
      <c r="AK14" s="10"/>
      <c r="AL14" s="11"/>
      <c r="AM14" s="8">
        <v>23859.25</v>
      </c>
      <c r="AN14" s="9"/>
      <c r="AO14" s="9"/>
      <c r="AP14" s="10"/>
      <c r="AQ14" s="25"/>
      <c r="AR14" s="25"/>
      <c r="AS14" s="25"/>
      <c r="AT14" s="10"/>
      <c r="AU14" s="12">
        <v>50000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153913</v>
      </c>
      <c r="BF14" s="15">
        <v>71045</v>
      </c>
      <c r="BG14" s="15">
        <v>48979.13</v>
      </c>
      <c r="BH14" s="15">
        <v>153913</v>
      </c>
      <c r="BI14" s="15">
        <v>71045</v>
      </c>
      <c r="BJ14" s="242">
        <v>0</v>
      </c>
      <c r="BK14" s="242">
        <v>54434.239999999998</v>
      </c>
      <c r="BL14" s="242"/>
      <c r="BM14" s="242">
        <v>1</v>
      </c>
      <c r="BN14" s="242">
        <v>92841</v>
      </c>
      <c r="BO14" s="242">
        <v>92841</v>
      </c>
      <c r="BP14" s="242"/>
      <c r="BQ14" s="242"/>
      <c r="BR14" s="242"/>
      <c r="BS14" s="242"/>
      <c r="BT14" s="296"/>
      <c r="BU14" s="296"/>
      <c r="BV14" s="296"/>
      <c r="BW14" s="296"/>
      <c r="BX14" s="242"/>
      <c r="BY14" s="242"/>
      <c r="BZ14" s="245"/>
      <c r="CA14" s="245"/>
      <c r="CB14" s="293">
        <v>48979.13</v>
      </c>
      <c r="CC14" s="246" t="s">
        <v>637</v>
      </c>
      <c r="CD14" s="242">
        <v>0</v>
      </c>
      <c r="CE14" s="242">
        <v>53195.26</v>
      </c>
      <c r="CF14" s="242">
        <v>52462</v>
      </c>
      <c r="CG14" s="242">
        <v>53195.26</v>
      </c>
      <c r="CH14" s="242">
        <v>52462</v>
      </c>
      <c r="CI14" s="247" t="s">
        <v>633</v>
      </c>
      <c r="CJ14" s="248">
        <v>41991.15</v>
      </c>
      <c r="CK14" s="248">
        <v>23859.25</v>
      </c>
      <c r="CL14" s="248">
        <v>50000</v>
      </c>
      <c r="CM14" s="248">
        <v>0</v>
      </c>
    </row>
    <row r="15" spans="1:102" x14ac:dyDescent="0.25">
      <c r="A15" s="231" t="s">
        <v>653</v>
      </c>
      <c r="B15" s="232" t="s">
        <v>654</v>
      </c>
      <c r="C15" s="232" t="s">
        <v>642</v>
      </c>
      <c r="D15" s="233"/>
      <c r="E15" s="234">
        <v>85000</v>
      </c>
      <c r="F15" s="235">
        <v>85000</v>
      </c>
      <c r="G15" s="236"/>
      <c r="H15" s="237"/>
      <c r="I15" s="238">
        <v>85000</v>
      </c>
      <c r="J15" s="249"/>
      <c r="K15" s="240"/>
      <c r="L15" s="8">
        <v>79770.14</v>
      </c>
      <c r="M15" s="241">
        <v>82975</v>
      </c>
      <c r="N15" s="72"/>
      <c r="O15" s="100"/>
      <c r="P15" s="9"/>
      <c r="Q15" s="9">
        <v>7172</v>
      </c>
      <c r="R15" s="9"/>
      <c r="S15" s="152">
        <v>46112</v>
      </c>
      <c r="T15" s="10"/>
      <c r="U15" s="23"/>
      <c r="V15" s="11"/>
      <c r="W15" s="11"/>
      <c r="X15" s="8">
        <v>35024.339999999997</v>
      </c>
      <c r="Y15" s="9"/>
      <c r="Z15" s="70">
        <v>854.77</v>
      </c>
      <c r="AA15" s="71"/>
      <c r="AB15" s="108"/>
      <c r="AC15" s="9">
        <v>1865.53</v>
      </c>
      <c r="AD15" s="9"/>
      <c r="AE15" s="10"/>
      <c r="AF15" s="24">
        <v>0.11744882138070586</v>
      </c>
      <c r="AG15" s="11">
        <v>8938.56</v>
      </c>
      <c r="AH15" s="8">
        <v>8938.56</v>
      </c>
      <c r="AI15" s="9">
        <v>0</v>
      </c>
      <c r="AJ15" s="9">
        <v>0</v>
      </c>
      <c r="AK15" s="10"/>
      <c r="AL15" s="11"/>
      <c r="AM15" s="8">
        <v>26085.78</v>
      </c>
      <c r="AN15" s="9"/>
      <c r="AO15" s="9"/>
      <c r="AP15" s="10"/>
      <c r="AQ15" s="25"/>
      <c r="AR15" s="25"/>
      <c r="AS15" s="25"/>
      <c r="AT15" s="10"/>
      <c r="AU15" s="12">
        <v>0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85000</v>
      </c>
      <c r="BF15" s="15">
        <v>82975</v>
      </c>
      <c r="BG15" s="15">
        <v>854.77</v>
      </c>
      <c r="BH15" s="15">
        <v>85000</v>
      </c>
      <c r="BI15" s="15">
        <v>82975</v>
      </c>
      <c r="BJ15" s="242">
        <v>0</v>
      </c>
      <c r="BK15" s="242">
        <v>1865.53</v>
      </c>
      <c r="BL15" s="242"/>
      <c r="BM15" s="242">
        <v>1</v>
      </c>
      <c r="BN15" s="242">
        <v>7172</v>
      </c>
      <c r="BO15" s="242">
        <v>7172</v>
      </c>
      <c r="BP15" s="242"/>
      <c r="BQ15" s="242"/>
      <c r="BR15" s="242"/>
      <c r="BS15" s="242"/>
      <c r="BT15" s="296"/>
      <c r="BU15" s="296"/>
      <c r="BV15" s="296"/>
      <c r="BW15" s="296"/>
      <c r="BX15" s="242"/>
      <c r="BY15" s="242"/>
      <c r="BZ15" s="245"/>
      <c r="CA15" s="245"/>
      <c r="CB15" s="293">
        <v>854.77</v>
      </c>
      <c r="CC15" s="246" t="s">
        <v>637</v>
      </c>
      <c r="CD15" s="242">
        <v>0</v>
      </c>
      <c r="CE15" s="242">
        <v>9983.08</v>
      </c>
      <c r="CF15" s="242">
        <v>76106</v>
      </c>
      <c r="CG15" s="242">
        <v>8938.56</v>
      </c>
      <c r="CH15" s="242">
        <v>76106</v>
      </c>
      <c r="CI15" s="247" t="s">
        <v>633</v>
      </c>
      <c r="CJ15" s="248">
        <v>35024.339999999997</v>
      </c>
      <c r="CK15" s="248">
        <v>26085.78</v>
      </c>
      <c r="CL15" s="248">
        <v>0</v>
      </c>
      <c r="CM15" s="248">
        <v>0</v>
      </c>
    </row>
    <row r="16" spans="1:102" x14ac:dyDescent="0.25">
      <c r="A16" s="231" t="s">
        <v>655</v>
      </c>
      <c r="B16" s="232" t="s">
        <v>656</v>
      </c>
      <c r="C16" s="232" t="s">
        <v>642</v>
      </c>
      <c r="D16" s="233"/>
      <c r="E16" s="234">
        <v>276000</v>
      </c>
      <c r="F16" s="235">
        <v>276000</v>
      </c>
      <c r="G16" s="236"/>
      <c r="H16" s="237"/>
      <c r="I16" s="238">
        <v>276000</v>
      </c>
      <c r="J16" s="249"/>
      <c r="K16" s="240"/>
      <c r="L16" s="8">
        <v>217354.61</v>
      </c>
      <c r="M16" s="241">
        <v>209024</v>
      </c>
      <c r="N16" s="72"/>
      <c r="O16" s="100"/>
      <c r="P16" s="9"/>
      <c r="Q16" s="9">
        <v>63834</v>
      </c>
      <c r="R16" s="9"/>
      <c r="S16" s="152">
        <v>46203</v>
      </c>
      <c r="T16" s="10"/>
      <c r="U16" s="23"/>
      <c r="V16" s="11"/>
      <c r="W16" s="11"/>
      <c r="X16" s="8">
        <v>107051.95</v>
      </c>
      <c r="Y16" s="9"/>
      <c r="Z16" s="70">
        <v>34301.86</v>
      </c>
      <c r="AA16" s="72"/>
      <c r="AB16" s="108"/>
      <c r="AC16" s="9">
        <v>29663.32</v>
      </c>
      <c r="AD16" s="9"/>
      <c r="AE16" s="10"/>
      <c r="AF16" s="24">
        <v>0.25526412779391583</v>
      </c>
      <c r="AG16" s="11">
        <v>52637.25</v>
      </c>
      <c r="AH16" s="8">
        <v>52637.25</v>
      </c>
      <c r="AI16" s="9">
        <v>0</v>
      </c>
      <c r="AJ16" s="9">
        <v>0</v>
      </c>
      <c r="AK16" s="10"/>
      <c r="AL16" s="11"/>
      <c r="AM16" s="8">
        <v>54414.7</v>
      </c>
      <c r="AN16" s="9"/>
      <c r="AO16" s="9"/>
      <c r="AP16" s="10"/>
      <c r="AQ16" s="25"/>
      <c r="AR16" s="25"/>
      <c r="AS16" s="25"/>
      <c r="AT16" s="10"/>
      <c r="AU16" s="12">
        <v>48000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276000</v>
      </c>
      <c r="BF16" s="15">
        <v>209024</v>
      </c>
      <c r="BG16" s="15">
        <v>34301.86</v>
      </c>
      <c r="BH16" s="15">
        <v>276000</v>
      </c>
      <c r="BI16" s="15">
        <v>209024</v>
      </c>
      <c r="BJ16" s="242">
        <v>0</v>
      </c>
      <c r="BK16" s="242">
        <v>29663.32</v>
      </c>
      <c r="BL16" s="242"/>
      <c r="BM16" s="242">
        <v>1</v>
      </c>
      <c r="BN16" s="242">
        <v>63834</v>
      </c>
      <c r="BO16" s="242">
        <v>63834</v>
      </c>
      <c r="BP16" s="242"/>
      <c r="BQ16" s="242"/>
      <c r="BR16" s="242"/>
      <c r="BS16" s="242"/>
      <c r="BT16" s="296"/>
      <c r="BU16" s="296"/>
      <c r="BV16" s="296"/>
      <c r="BW16" s="296"/>
      <c r="BX16" s="242"/>
      <c r="BY16" s="242"/>
      <c r="BZ16" s="245"/>
      <c r="CA16" s="245"/>
      <c r="CB16" s="293">
        <v>34301.86</v>
      </c>
      <c r="CC16" s="246" t="s">
        <v>637</v>
      </c>
      <c r="CD16" s="242">
        <v>0</v>
      </c>
      <c r="CE16" s="242">
        <v>70452.86</v>
      </c>
      <c r="CF16" s="242">
        <v>206207</v>
      </c>
      <c r="CG16" s="242">
        <v>52637.25</v>
      </c>
      <c r="CH16" s="242">
        <v>206207</v>
      </c>
      <c r="CI16" s="247" t="s">
        <v>633</v>
      </c>
      <c r="CJ16" s="248">
        <v>107051.95</v>
      </c>
      <c r="CK16" s="248">
        <v>54414.7</v>
      </c>
      <c r="CL16" s="248">
        <v>48000</v>
      </c>
      <c r="CM16" s="248">
        <v>0</v>
      </c>
    </row>
    <row r="17" spans="1:91" x14ac:dyDescent="0.25">
      <c r="A17" s="231" t="s">
        <v>657</v>
      </c>
      <c r="B17" s="232" t="s">
        <v>658</v>
      </c>
      <c r="C17" s="232" t="s">
        <v>642</v>
      </c>
      <c r="D17" s="233"/>
      <c r="E17" s="234">
        <v>60000</v>
      </c>
      <c r="F17" s="235">
        <v>60000</v>
      </c>
      <c r="G17" s="236"/>
      <c r="H17" s="237"/>
      <c r="I17" s="238">
        <v>36491</v>
      </c>
      <c r="J17" s="249"/>
      <c r="K17" s="240"/>
      <c r="L17" s="8">
        <v>5541.88</v>
      </c>
      <c r="M17" s="241">
        <v>21674.2</v>
      </c>
      <c r="N17" s="72"/>
      <c r="O17" s="100"/>
      <c r="P17" s="9"/>
      <c r="Q17" s="9">
        <v>15425</v>
      </c>
      <c r="R17" s="9"/>
      <c r="S17" s="152">
        <v>46387</v>
      </c>
      <c r="T17" s="10"/>
      <c r="U17" s="23"/>
      <c r="V17" s="11"/>
      <c r="W17" s="11"/>
      <c r="X17" s="8">
        <v>21674.2</v>
      </c>
      <c r="Y17" s="9"/>
      <c r="Z17" s="70">
        <v>14816.8</v>
      </c>
      <c r="AA17" s="71"/>
      <c r="AB17" s="108"/>
      <c r="AC17" s="9">
        <v>7453.8</v>
      </c>
      <c r="AD17" s="9"/>
      <c r="AE17" s="10"/>
      <c r="AF17" s="24">
        <v>1</v>
      </c>
      <c r="AG17" s="11">
        <v>2362.5</v>
      </c>
      <c r="AH17" s="8">
        <v>2024.38</v>
      </c>
      <c r="AI17" s="9">
        <v>338.12</v>
      </c>
      <c r="AJ17" s="9">
        <v>338.12</v>
      </c>
      <c r="AK17" s="10"/>
      <c r="AL17" s="11"/>
      <c r="AM17" s="8">
        <v>19649.82</v>
      </c>
      <c r="AN17" s="9"/>
      <c r="AO17" s="9"/>
      <c r="AP17" s="10"/>
      <c r="AQ17" s="25"/>
      <c r="AR17" s="25"/>
      <c r="AS17" s="25"/>
      <c r="AT17" s="10"/>
      <c r="AU17" s="12">
        <v>36491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36491</v>
      </c>
      <c r="BF17" s="15">
        <v>21674.2</v>
      </c>
      <c r="BG17" s="15">
        <v>14816.8</v>
      </c>
      <c r="BH17" s="15">
        <v>36491</v>
      </c>
      <c r="BI17" s="15">
        <v>21674.2</v>
      </c>
      <c r="BJ17" s="242">
        <v>0</v>
      </c>
      <c r="BK17" s="242">
        <v>7453.8</v>
      </c>
      <c r="BL17" s="242"/>
      <c r="BM17" s="242">
        <v>1</v>
      </c>
      <c r="BN17" s="242">
        <v>15425</v>
      </c>
      <c r="BO17" s="242">
        <v>8081.4500000000007</v>
      </c>
      <c r="BP17" s="242"/>
      <c r="BQ17" s="242"/>
      <c r="BR17" s="242"/>
      <c r="BS17" s="242"/>
      <c r="BT17" s="296"/>
      <c r="BU17" s="296"/>
      <c r="BV17" s="296"/>
      <c r="BW17" s="296"/>
      <c r="BX17" s="242"/>
      <c r="BY17" s="242"/>
      <c r="BZ17" s="245"/>
      <c r="CA17" s="245"/>
      <c r="CB17" s="293">
        <v>14816.8</v>
      </c>
      <c r="CC17" s="246" t="s">
        <v>637</v>
      </c>
      <c r="CD17" s="242">
        <v>0</v>
      </c>
      <c r="CE17" s="242">
        <v>60000</v>
      </c>
      <c r="CF17" s="242">
        <v>2024.38</v>
      </c>
      <c r="CG17" s="242">
        <v>60000</v>
      </c>
      <c r="CH17" s="242">
        <v>2024.38</v>
      </c>
      <c r="CI17" s="247" t="s">
        <v>633</v>
      </c>
      <c r="CJ17" s="248">
        <v>21674.2</v>
      </c>
      <c r="CK17" s="248">
        <v>19649.82</v>
      </c>
      <c r="CL17" s="248">
        <v>36491</v>
      </c>
      <c r="CM17" s="248">
        <v>0</v>
      </c>
    </row>
    <row r="18" spans="1:91" x14ac:dyDescent="0.25">
      <c r="A18" s="231" t="s">
        <v>659</v>
      </c>
      <c r="B18" s="232" t="s">
        <v>660</v>
      </c>
      <c r="C18" s="232" t="s">
        <v>642</v>
      </c>
      <c r="D18" s="233"/>
      <c r="E18" s="234">
        <v>95000</v>
      </c>
      <c r="F18" s="235">
        <v>95000</v>
      </c>
      <c r="G18" s="236"/>
      <c r="H18" s="237"/>
      <c r="I18" s="238">
        <v>95000</v>
      </c>
      <c r="J18" s="249"/>
      <c r="K18" s="240"/>
      <c r="L18" s="8">
        <v>106311.75</v>
      </c>
      <c r="M18" s="241">
        <v>117376</v>
      </c>
      <c r="N18" s="72"/>
      <c r="O18" s="100"/>
      <c r="P18" s="9"/>
      <c r="Q18" s="9">
        <v>-20454</v>
      </c>
      <c r="R18" s="9"/>
      <c r="S18" s="152">
        <v>46112</v>
      </c>
      <c r="T18" s="10"/>
      <c r="U18" s="23"/>
      <c r="V18" s="11"/>
      <c r="W18" s="11"/>
      <c r="X18" s="8">
        <v>100049.89</v>
      </c>
      <c r="Y18" s="9"/>
      <c r="Z18" s="70">
        <v>-22376</v>
      </c>
      <c r="AA18" s="71"/>
      <c r="AB18" s="108"/>
      <c r="AC18" s="9">
        <v>-20454</v>
      </c>
      <c r="AD18" s="9"/>
      <c r="AE18" s="10"/>
      <c r="AF18" s="24">
        <v>0.64340657019119041</v>
      </c>
      <c r="AG18" s="11">
        <v>61123.619999999995</v>
      </c>
      <c r="AH18" s="8">
        <v>54820.17</v>
      </c>
      <c r="AI18" s="9">
        <v>6303.45</v>
      </c>
      <c r="AJ18" s="9">
        <v>6303.45</v>
      </c>
      <c r="AK18" s="10"/>
      <c r="AL18" s="11"/>
      <c r="AM18" s="8">
        <v>45229.72</v>
      </c>
      <c r="AN18" s="9"/>
      <c r="AO18" s="9"/>
      <c r="AP18" s="10"/>
      <c r="AQ18" s="25"/>
      <c r="AR18" s="25"/>
      <c r="AS18" s="25"/>
      <c r="AT18" s="10"/>
      <c r="AU18" s="12">
        <v>0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95000</v>
      </c>
      <c r="BF18" s="15">
        <v>117376</v>
      </c>
      <c r="BG18" s="15">
        <v>-22376</v>
      </c>
      <c r="BH18" s="15">
        <v>95000</v>
      </c>
      <c r="BI18" s="15">
        <v>117376</v>
      </c>
      <c r="BJ18" s="242">
        <v>0</v>
      </c>
      <c r="BK18" s="242">
        <v>-20454</v>
      </c>
      <c r="BL18" s="242"/>
      <c r="BM18" s="242">
        <v>1</v>
      </c>
      <c r="BN18" s="242">
        <v>-20454</v>
      </c>
      <c r="BO18" s="242">
        <v>4885</v>
      </c>
      <c r="BP18" s="242"/>
      <c r="BQ18" s="242"/>
      <c r="BR18" s="242"/>
      <c r="BS18" s="242"/>
      <c r="BT18" s="296"/>
      <c r="BU18" s="296"/>
      <c r="BV18" s="296"/>
      <c r="BW18" s="296"/>
      <c r="BX18" s="242"/>
      <c r="BY18" s="242"/>
      <c r="BZ18" s="245"/>
      <c r="CA18" s="245"/>
      <c r="CB18" s="293">
        <v>-22376</v>
      </c>
      <c r="CC18" s="246" t="s">
        <v>637</v>
      </c>
      <c r="CD18" s="242">
        <v>0</v>
      </c>
      <c r="CE18" s="242">
        <v>61123.57</v>
      </c>
      <c r="CF18" s="242">
        <v>85203</v>
      </c>
      <c r="CG18" s="242">
        <v>61123.57</v>
      </c>
      <c r="CH18" s="242">
        <v>85203</v>
      </c>
      <c r="CI18" s="247" t="s">
        <v>633</v>
      </c>
      <c r="CJ18" s="248">
        <v>100049.89</v>
      </c>
      <c r="CK18" s="248">
        <v>45229.72</v>
      </c>
      <c r="CL18" s="248">
        <v>0</v>
      </c>
      <c r="CM18" s="248">
        <v>0</v>
      </c>
    </row>
    <row r="19" spans="1:91" x14ac:dyDescent="0.25">
      <c r="A19" s="231" t="s">
        <v>661</v>
      </c>
      <c r="B19" s="232" t="s">
        <v>662</v>
      </c>
      <c r="C19" s="232" t="s">
        <v>642</v>
      </c>
      <c r="D19" s="233"/>
      <c r="E19" s="234">
        <v>375000</v>
      </c>
      <c r="F19" s="235">
        <v>375000</v>
      </c>
      <c r="G19" s="236"/>
      <c r="H19" s="237"/>
      <c r="I19" s="238">
        <v>375000</v>
      </c>
      <c r="J19" s="239"/>
      <c r="K19" s="240"/>
      <c r="L19" s="8">
        <v>376966.87</v>
      </c>
      <c r="M19" s="241">
        <v>332284</v>
      </c>
      <c r="N19" s="72"/>
      <c r="O19" s="100"/>
      <c r="P19" s="9"/>
      <c r="Q19" s="9">
        <v>33826</v>
      </c>
      <c r="R19" s="9"/>
      <c r="S19" s="152">
        <v>46112</v>
      </c>
      <c r="T19" s="10"/>
      <c r="U19" s="23"/>
      <c r="V19" s="11"/>
      <c r="W19" s="11"/>
      <c r="X19" s="8">
        <v>324049.23</v>
      </c>
      <c r="Y19" s="9"/>
      <c r="Z19" s="70">
        <v>41657.4</v>
      </c>
      <c r="AA19" s="71"/>
      <c r="AB19" s="108"/>
      <c r="AC19" s="9">
        <v>31507.64</v>
      </c>
      <c r="AD19" s="9"/>
      <c r="AE19" s="10"/>
      <c r="AF19" s="24">
        <v>0.13104272334526701</v>
      </c>
      <c r="AG19" s="11">
        <v>44619.13</v>
      </c>
      <c r="AH19" s="8">
        <v>44619.13</v>
      </c>
      <c r="AI19" s="9">
        <v>0</v>
      </c>
      <c r="AJ19" s="9">
        <v>0</v>
      </c>
      <c r="AK19" s="10"/>
      <c r="AL19" s="11"/>
      <c r="AM19" s="8">
        <v>279430.09999999998</v>
      </c>
      <c r="AN19" s="9"/>
      <c r="AO19" s="9"/>
      <c r="AP19" s="10"/>
      <c r="AQ19" s="25"/>
      <c r="AR19" s="25"/>
      <c r="AS19" s="25"/>
      <c r="AT19" s="10"/>
      <c r="AU19" s="12">
        <v>330000</v>
      </c>
      <c r="AV19" s="12"/>
      <c r="AW19" s="12"/>
      <c r="AX19" s="242"/>
      <c r="AY19" s="243"/>
      <c r="AZ19" s="242"/>
      <c r="BA19" s="242"/>
      <c r="BB19" s="244"/>
      <c r="BC19" s="243" t="s">
        <v>630</v>
      </c>
      <c r="BD19" s="243" t="s">
        <v>630</v>
      </c>
      <c r="BE19" s="15">
        <v>375000</v>
      </c>
      <c r="BF19" s="15">
        <v>332284</v>
      </c>
      <c r="BG19" s="15">
        <v>41657.4</v>
      </c>
      <c r="BH19" s="15">
        <v>375000</v>
      </c>
      <c r="BI19" s="15">
        <v>332284</v>
      </c>
      <c r="BJ19" s="242">
        <v>0</v>
      </c>
      <c r="BK19" s="242">
        <v>31507.64</v>
      </c>
      <c r="BL19" s="242"/>
      <c r="BM19" s="242">
        <v>1</v>
      </c>
      <c r="BN19" s="242">
        <v>33826</v>
      </c>
      <c r="BO19" s="242">
        <v>33826</v>
      </c>
      <c r="BP19" s="242"/>
      <c r="BQ19" s="242"/>
      <c r="BR19" s="242"/>
      <c r="BS19" s="242"/>
      <c r="BT19" s="296"/>
      <c r="BU19" s="296"/>
      <c r="BV19" s="296"/>
      <c r="BW19" s="296"/>
      <c r="BX19" s="242"/>
      <c r="BY19" s="242"/>
      <c r="BZ19" s="245"/>
      <c r="CA19" s="245"/>
      <c r="CB19" s="293">
        <v>41657.4</v>
      </c>
      <c r="CC19" s="246" t="s">
        <v>637</v>
      </c>
      <c r="CD19" s="242">
        <v>0</v>
      </c>
      <c r="CE19" s="242">
        <v>49140.75</v>
      </c>
      <c r="CF19" s="242">
        <v>340493</v>
      </c>
      <c r="CG19" s="242">
        <v>44619.13</v>
      </c>
      <c r="CH19" s="242">
        <v>340493</v>
      </c>
      <c r="CI19" s="247" t="s">
        <v>633</v>
      </c>
      <c r="CJ19" s="248">
        <v>324049.23</v>
      </c>
      <c r="CK19" s="248">
        <v>279430.09999999998</v>
      </c>
      <c r="CL19" s="248">
        <v>330000</v>
      </c>
      <c r="CM19" s="248">
        <v>0</v>
      </c>
    </row>
    <row r="20" spans="1:91" x14ac:dyDescent="0.25">
      <c r="A20" s="231" t="s">
        <v>663</v>
      </c>
      <c r="B20" s="232" t="s">
        <v>664</v>
      </c>
      <c r="C20" s="232" t="s">
        <v>642</v>
      </c>
      <c r="D20" s="233"/>
      <c r="E20" s="234">
        <v>277565</v>
      </c>
      <c r="F20" s="235">
        <v>277565</v>
      </c>
      <c r="G20" s="236"/>
      <c r="H20" s="237"/>
      <c r="I20" s="238">
        <v>277565</v>
      </c>
      <c r="J20" s="239"/>
      <c r="K20" s="240"/>
      <c r="L20" s="8">
        <v>212288.1</v>
      </c>
      <c r="M20" s="241">
        <v>218288</v>
      </c>
      <c r="N20" s="72"/>
      <c r="O20" s="100"/>
      <c r="P20" s="9"/>
      <c r="Q20" s="9">
        <v>59277</v>
      </c>
      <c r="R20" s="9"/>
      <c r="S20" s="152">
        <v>46112</v>
      </c>
      <c r="T20" s="10"/>
      <c r="U20" s="23"/>
      <c r="V20" s="11"/>
      <c r="W20" s="11"/>
      <c r="X20" s="8">
        <v>172683.27</v>
      </c>
      <c r="Y20" s="9"/>
      <c r="Z20" s="70">
        <v>46892.85</v>
      </c>
      <c r="AA20" s="71"/>
      <c r="AB20" s="108"/>
      <c r="AC20" s="9">
        <v>46663.3</v>
      </c>
      <c r="AD20" s="9"/>
      <c r="AE20" s="10"/>
      <c r="AF20" s="24">
        <v>0.56439784340342702</v>
      </c>
      <c r="AG20" s="11">
        <v>122965.36</v>
      </c>
      <c r="AH20" s="8">
        <v>88143.14</v>
      </c>
      <c r="AI20" s="9">
        <v>34822.22</v>
      </c>
      <c r="AJ20" s="9">
        <v>34822.22</v>
      </c>
      <c r="AK20" s="10"/>
      <c r="AL20" s="11"/>
      <c r="AM20" s="8">
        <v>84540.13</v>
      </c>
      <c r="AN20" s="9"/>
      <c r="AO20" s="9"/>
      <c r="AP20" s="10"/>
      <c r="AQ20" s="25"/>
      <c r="AR20" s="25"/>
      <c r="AS20" s="25"/>
      <c r="AT20" s="10"/>
      <c r="AU20" s="12">
        <v>217715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277565</v>
      </c>
      <c r="BF20" s="15">
        <v>218288</v>
      </c>
      <c r="BG20" s="15">
        <v>46892.85</v>
      </c>
      <c r="BH20" s="15">
        <v>277565</v>
      </c>
      <c r="BI20" s="15">
        <v>218288</v>
      </c>
      <c r="BJ20" s="242">
        <v>0</v>
      </c>
      <c r="BK20" s="242">
        <v>46663.3</v>
      </c>
      <c r="BL20" s="242"/>
      <c r="BM20" s="242">
        <v>1</v>
      </c>
      <c r="BN20" s="242">
        <v>59277</v>
      </c>
      <c r="BO20" s="242">
        <v>59277</v>
      </c>
      <c r="BP20" s="242"/>
      <c r="BQ20" s="242"/>
      <c r="BR20" s="242"/>
      <c r="BS20" s="242"/>
      <c r="BT20" s="296"/>
      <c r="BU20" s="296"/>
      <c r="BV20" s="296"/>
      <c r="BW20" s="296"/>
      <c r="BX20" s="242"/>
      <c r="BY20" s="242"/>
      <c r="BZ20" s="245"/>
      <c r="CA20" s="245"/>
      <c r="CB20" s="293">
        <v>46892.85</v>
      </c>
      <c r="CC20" s="246" t="s">
        <v>637</v>
      </c>
      <c r="CD20" s="242">
        <v>0</v>
      </c>
      <c r="CE20" s="242">
        <v>156656.85</v>
      </c>
      <c r="CF20" s="242">
        <v>156172</v>
      </c>
      <c r="CG20" s="242">
        <v>156656.85</v>
      </c>
      <c r="CH20" s="242">
        <v>156172</v>
      </c>
      <c r="CI20" s="247" t="s">
        <v>633</v>
      </c>
      <c r="CJ20" s="248">
        <v>172683.27</v>
      </c>
      <c r="CK20" s="248">
        <v>84540.13</v>
      </c>
      <c r="CL20" s="248">
        <v>217715</v>
      </c>
      <c r="CM20" s="248">
        <v>0</v>
      </c>
    </row>
    <row r="21" spans="1:91" x14ac:dyDescent="0.25">
      <c r="A21" s="231" t="s">
        <v>665</v>
      </c>
      <c r="B21" s="232" t="s">
        <v>666</v>
      </c>
      <c r="C21" s="232" t="s">
        <v>642</v>
      </c>
      <c r="D21" s="233"/>
      <c r="E21" s="234">
        <v>336610</v>
      </c>
      <c r="F21" s="235">
        <v>336610</v>
      </c>
      <c r="G21" s="236"/>
      <c r="H21" s="237"/>
      <c r="I21" s="238">
        <v>336610</v>
      </c>
      <c r="J21" s="239"/>
      <c r="K21" s="240"/>
      <c r="L21" s="8">
        <v>313683.81</v>
      </c>
      <c r="M21" s="241">
        <v>311391</v>
      </c>
      <c r="N21" s="71"/>
      <c r="O21" s="100"/>
      <c r="P21" s="9"/>
      <c r="Q21" s="9">
        <v>16427</v>
      </c>
      <c r="R21" s="9"/>
      <c r="S21" s="152">
        <v>46112</v>
      </c>
      <c r="T21" s="10"/>
      <c r="U21" s="23"/>
      <c r="V21" s="11"/>
      <c r="W21" s="11"/>
      <c r="X21" s="8">
        <v>214994.3</v>
      </c>
      <c r="Y21" s="9"/>
      <c r="Z21" s="70">
        <v>17412</v>
      </c>
      <c r="AA21" s="71"/>
      <c r="AB21" s="108"/>
      <c r="AC21" s="9">
        <v>8135.64</v>
      </c>
      <c r="AD21" s="9"/>
      <c r="AE21" s="10"/>
      <c r="AF21" s="24">
        <v>0.12894933784979329</v>
      </c>
      <c r="AG21" s="11">
        <v>37458.879999999997</v>
      </c>
      <c r="AH21" s="8">
        <v>37458.879999999997</v>
      </c>
      <c r="AI21" s="9">
        <v>0</v>
      </c>
      <c r="AJ21" s="9">
        <v>0</v>
      </c>
      <c r="AK21" s="10"/>
      <c r="AL21" s="11"/>
      <c r="AM21" s="8">
        <v>177535.42</v>
      </c>
      <c r="AN21" s="9"/>
      <c r="AO21" s="9"/>
      <c r="AP21" s="10"/>
      <c r="AQ21" s="25"/>
      <c r="AR21" s="25"/>
      <c r="AS21" s="25"/>
      <c r="AT21" s="10"/>
      <c r="AU21" s="12">
        <v>0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336610</v>
      </c>
      <c r="BF21" s="15">
        <v>311391</v>
      </c>
      <c r="BG21" s="15">
        <v>17412</v>
      </c>
      <c r="BH21" s="15">
        <v>336610</v>
      </c>
      <c r="BI21" s="15">
        <v>311391</v>
      </c>
      <c r="BJ21" s="242">
        <v>0</v>
      </c>
      <c r="BK21" s="242">
        <v>8135.64</v>
      </c>
      <c r="BL21" s="242"/>
      <c r="BM21" s="242">
        <v>1</v>
      </c>
      <c r="BN21" s="242">
        <v>16427</v>
      </c>
      <c r="BO21" s="242">
        <v>16427</v>
      </c>
      <c r="BP21" s="242"/>
      <c r="BQ21" s="242"/>
      <c r="BR21" s="242"/>
      <c r="BS21" s="242"/>
      <c r="BT21" s="296"/>
      <c r="BU21" s="296"/>
      <c r="BV21" s="296"/>
      <c r="BW21" s="296"/>
      <c r="BX21" s="242"/>
      <c r="BY21" s="242"/>
      <c r="BZ21" s="245"/>
      <c r="CA21" s="245"/>
      <c r="CB21" s="293">
        <v>17412</v>
      </c>
      <c r="CC21" s="246" t="s">
        <v>637</v>
      </c>
      <c r="CD21" s="242">
        <v>0</v>
      </c>
      <c r="CE21" s="242">
        <v>43405.52</v>
      </c>
      <c r="CF21" s="242">
        <v>290493</v>
      </c>
      <c r="CG21" s="242">
        <v>37458.879999999997</v>
      </c>
      <c r="CH21" s="242">
        <v>290493</v>
      </c>
      <c r="CI21" s="247" t="s">
        <v>633</v>
      </c>
      <c r="CJ21" s="248">
        <v>214994.3</v>
      </c>
      <c r="CK21" s="248">
        <v>177535.42</v>
      </c>
      <c r="CL21" s="248">
        <v>0</v>
      </c>
      <c r="CM21" s="248">
        <v>0</v>
      </c>
    </row>
    <row r="22" spans="1:91" x14ac:dyDescent="0.25">
      <c r="A22" s="231" t="s">
        <v>667</v>
      </c>
      <c r="B22" s="232" t="s">
        <v>668</v>
      </c>
      <c r="C22" s="232" t="s">
        <v>642</v>
      </c>
      <c r="D22" s="233"/>
      <c r="E22" s="234">
        <v>77120</v>
      </c>
      <c r="F22" s="235">
        <v>77120</v>
      </c>
      <c r="G22" s="236"/>
      <c r="H22" s="237"/>
      <c r="I22" s="238">
        <v>77120</v>
      </c>
      <c r="J22" s="239"/>
      <c r="K22" s="240"/>
      <c r="L22" s="8">
        <v>78995.570000000007</v>
      </c>
      <c r="M22" s="241">
        <v>79956</v>
      </c>
      <c r="N22" s="71"/>
      <c r="O22" s="100"/>
      <c r="P22" s="9"/>
      <c r="Q22" s="9">
        <v>-2190</v>
      </c>
      <c r="R22" s="9"/>
      <c r="S22" s="152">
        <v>46112</v>
      </c>
      <c r="T22" s="10"/>
      <c r="U22" s="23"/>
      <c r="V22" s="11"/>
      <c r="W22" s="11"/>
      <c r="X22" s="8">
        <v>77765.8</v>
      </c>
      <c r="Y22" s="9"/>
      <c r="Z22" s="70">
        <v>-2836</v>
      </c>
      <c r="AA22" s="71"/>
      <c r="AB22" s="108"/>
      <c r="AC22" s="9">
        <v>-2190</v>
      </c>
      <c r="AD22" s="9"/>
      <c r="AE22" s="10"/>
      <c r="AF22" s="24">
        <v>0.16772798951079929</v>
      </c>
      <c r="AG22" s="11">
        <v>9466.4</v>
      </c>
      <c r="AH22" s="8">
        <v>9466.4</v>
      </c>
      <c r="AI22" s="9">
        <v>0</v>
      </c>
      <c r="AJ22" s="9">
        <v>0</v>
      </c>
      <c r="AK22" s="10"/>
      <c r="AL22" s="11"/>
      <c r="AM22" s="8">
        <v>68299.399999999994</v>
      </c>
      <c r="AN22" s="9"/>
      <c r="AO22" s="9"/>
      <c r="AP22" s="10"/>
      <c r="AQ22" s="25"/>
      <c r="AR22" s="25"/>
      <c r="AS22" s="25"/>
      <c r="AT22" s="10"/>
      <c r="AU22" s="12">
        <v>75120</v>
      </c>
      <c r="AV22" s="12"/>
      <c r="AW22" s="12"/>
      <c r="AX22" s="242"/>
      <c r="AY22" s="243"/>
      <c r="AZ22" s="242"/>
      <c r="BA22" s="242"/>
      <c r="BB22" s="244"/>
      <c r="BC22" s="243" t="s">
        <v>630</v>
      </c>
      <c r="BD22" s="243" t="s">
        <v>630</v>
      </c>
      <c r="BE22" s="15">
        <v>77120</v>
      </c>
      <c r="BF22" s="15">
        <v>79956</v>
      </c>
      <c r="BG22" s="15">
        <v>-2836</v>
      </c>
      <c r="BH22" s="15">
        <v>77120</v>
      </c>
      <c r="BI22" s="15">
        <v>79956</v>
      </c>
      <c r="BJ22" s="242">
        <v>0</v>
      </c>
      <c r="BK22" s="242">
        <v>-2190</v>
      </c>
      <c r="BL22" s="242"/>
      <c r="BM22" s="242">
        <v>1</v>
      </c>
      <c r="BN22" s="242">
        <v>-2190</v>
      </c>
      <c r="BO22" s="242">
        <v>-405.80000000000291</v>
      </c>
      <c r="BP22" s="242"/>
      <c r="BQ22" s="242"/>
      <c r="BR22" s="242"/>
      <c r="BS22" s="242"/>
      <c r="BT22" s="296"/>
      <c r="BU22" s="296"/>
      <c r="BV22" s="296"/>
      <c r="BW22" s="296"/>
      <c r="BX22" s="242"/>
      <c r="BY22" s="242"/>
      <c r="BZ22" s="245"/>
      <c r="CA22" s="245"/>
      <c r="CB22" s="293">
        <v>-2836</v>
      </c>
      <c r="CC22" s="246" t="s">
        <v>637</v>
      </c>
      <c r="CD22" s="242">
        <v>0</v>
      </c>
      <c r="CE22" s="242">
        <v>12935.11</v>
      </c>
      <c r="CF22" s="242">
        <v>56439</v>
      </c>
      <c r="CG22" s="242">
        <v>9466.4</v>
      </c>
      <c r="CH22" s="242">
        <v>56439</v>
      </c>
      <c r="CI22" s="247" t="s">
        <v>633</v>
      </c>
      <c r="CJ22" s="248">
        <v>77765.8</v>
      </c>
      <c r="CK22" s="248">
        <v>68299.399999999994</v>
      </c>
      <c r="CL22" s="248">
        <v>75120</v>
      </c>
      <c r="CM22" s="248">
        <v>0</v>
      </c>
    </row>
    <row r="23" spans="1:91" x14ac:dyDescent="0.25">
      <c r="A23" s="231" t="s">
        <v>669</v>
      </c>
      <c r="B23" s="232" t="s">
        <v>670</v>
      </c>
      <c r="C23" s="232" t="s">
        <v>642</v>
      </c>
      <c r="D23" s="233"/>
      <c r="E23" s="234">
        <v>2394758</v>
      </c>
      <c r="F23" s="235">
        <v>2427718</v>
      </c>
      <c r="G23" s="236"/>
      <c r="H23" s="237"/>
      <c r="I23" s="238">
        <v>2394758</v>
      </c>
      <c r="J23" s="239"/>
      <c r="K23" s="240"/>
      <c r="L23" s="8">
        <v>2058814.52</v>
      </c>
      <c r="M23" s="241">
        <v>2040555</v>
      </c>
      <c r="N23" s="71"/>
      <c r="O23" s="100"/>
      <c r="P23" s="9"/>
      <c r="Q23" s="9">
        <v>250531</v>
      </c>
      <c r="R23" s="9"/>
      <c r="S23" s="152">
        <v>46387</v>
      </c>
      <c r="T23" s="10"/>
      <c r="U23" s="23"/>
      <c r="V23" s="11"/>
      <c r="W23" s="11"/>
      <c r="X23" s="8">
        <v>1602869.63</v>
      </c>
      <c r="Y23" s="9"/>
      <c r="Z23" s="70">
        <v>278228.83</v>
      </c>
      <c r="AA23" s="71"/>
      <c r="AB23" s="108"/>
      <c r="AC23" s="9">
        <v>177980.76</v>
      </c>
      <c r="AD23" s="9"/>
      <c r="AE23" s="10"/>
      <c r="AF23" s="24">
        <v>2.8135428581255152E-2</v>
      </c>
      <c r="AG23" s="11">
        <v>60536.160000000003</v>
      </c>
      <c r="AH23" s="8">
        <v>60536.160000000003</v>
      </c>
      <c r="AI23" s="9">
        <v>0</v>
      </c>
      <c r="AJ23" s="9">
        <v>0</v>
      </c>
      <c r="AK23" s="10"/>
      <c r="AL23" s="11"/>
      <c r="AM23" s="8">
        <v>1542333.47</v>
      </c>
      <c r="AN23" s="9"/>
      <c r="AO23" s="9"/>
      <c r="AP23" s="10"/>
      <c r="AQ23" s="25"/>
      <c r="AR23" s="25"/>
      <c r="AS23" s="25"/>
      <c r="AT23" s="10"/>
      <c r="AU23" s="12">
        <v>1905218.25</v>
      </c>
      <c r="AV23" s="12"/>
      <c r="AW23" s="12"/>
      <c r="AX23" s="242"/>
      <c r="AY23" s="243"/>
      <c r="AZ23" s="242"/>
      <c r="BA23" s="242"/>
      <c r="BB23" s="244"/>
      <c r="BC23" s="243" t="s">
        <v>630</v>
      </c>
      <c r="BD23" s="243" t="s">
        <v>630</v>
      </c>
      <c r="BE23" s="15">
        <v>2394758</v>
      </c>
      <c r="BF23" s="15">
        <v>2040555</v>
      </c>
      <c r="BG23" s="15">
        <v>278228.83</v>
      </c>
      <c r="BH23" s="15">
        <v>2394758</v>
      </c>
      <c r="BI23" s="15">
        <v>2040555</v>
      </c>
      <c r="BJ23" s="242">
        <v>0</v>
      </c>
      <c r="BK23" s="242">
        <v>177980.76</v>
      </c>
      <c r="BL23" s="242"/>
      <c r="BM23" s="242">
        <v>1</v>
      </c>
      <c r="BN23" s="242">
        <v>250531</v>
      </c>
      <c r="BO23" s="242">
        <v>250531</v>
      </c>
      <c r="BP23" s="242"/>
      <c r="BQ23" s="242"/>
      <c r="BR23" s="242"/>
      <c r="BS23" s="242"/>
      <c r="BT23" s="296"/>
      <c r="BU23" s="296"/>
      <c r="BV23" s="296"/>
      <c r="BW23" s="296"/>
      <c r="BX23" s="242"/>
      <c r="BY23" s="242"/>
      <c r="BZ23" s="245"/>
      <c r="CA23" s="245"/>
      <c r="CB23" s="293">
        <v>278228.83</v>
      </c>
      <c r="CC23" s="246" t="s">
        <v>637</v>
      </c>
      <c r="CD23" s="242">
        <v>0</v>
      </c>
      <c r="CE23" s="242">
        <v>60536.160000000003</v>
      </c>
      <c r="CF23" s="242">
        <v>2151599</v>
      </c>
      <c r="CG23" s="242">
        <v>60536.160000000003</v>
      </c>
      <c r="CH23" s="242">
        <v>2151599</v>
      </c>
      <c r="CI23" s="247" t="s">
        <v>633</v>
      </c>
      <c r="CJ23" s="248">
        <v>1602869.63</v>
      </c>
      <c r="CK23" s="248">
        <v>1542333.47</v>
      </c>
      <c r="CL23" s="248">
        <v>1905218.25</v>
      </c>
      <c r="CM23" s="248">
        <v>0</v>
      </c>
    </row>
    <row r="24" spans="1:91" x14ac:dyDescent="0.25">
      <c r="A24" s="231" t="s">
        <v>671</v>
      </c>
      <c r="B24" s="232" t="s">
        <v>672</v>
      </c>
      <c r="C24" s="232" t="s">
        <v>642</v>
      </c>
      <c r="D24" s="233"/>
      <c r="E24" s="234">
        <v>200000</v>
      </c>
      <c r="F24" s="235">
        <v>201766.56</v>
      </c>
      <c r="G24" s="236"/>
      <c r="H24" s="237"/>
      <c r="I24" s="238">
        <v>200000</v>
      </c>
      <c r="J24" s="239"/>
      <c r="K24" s="240"/>
      <c r="L24" s="8">
        <v>171691.21</v>
      </c>
      <c r="M24" s="241">
        <v>161119</v>
      </c>
      <c r="N24" s="71"/>
      <c r="O24" s="100"/>
      <c r="P24" s="9"/>
      <c r="Q24" s="9">
        <v>39909.920000000013</v>
      </c>
      <c r="R24" s="9"/>
      <c r="S24" s="152">
        <v>46112</v>
      </c>
      <c r="T24" s="10"/>
      <c r="U24" s="23"/>
      <c r="V24" s="11"/>
      <c r="W24" s="11"/>
      <c r="X24" s="8">
        <v>157916.15</v>
      </c>
      <c r="Y24" s="9"/>
      <c r="Z24" s="70">
        <v>38108.089999999997</v>
      </c>
      <c r="AA24" s="71"/>
      <c r="AB24" s="108"/>
      <c r="AC24" s="9">
        <v>38765.129999999997</v>
      </c>
      <c r="AD24" s="9"/>
      <c r="AE24" s="10"/>
      <c r="AF24" s="24">
        <v>0.27716546455664137</v>
      </c>
      <c r="AG24" s="11">
        <v>20789.349999999999</v>
      </c>
      <c r="AH24" s="8">
        <v>20789.349999999999</v>
      </c>
      <c r="AI24" s="9">
        <v>0</v>
      </c>
      <c r="AJ24" s="9">
        <v>0</v>
      </c>
      <c r="AK24" s="10"/>
      <c r="AL24" s="11"/>
      <c r="AM24" s="8">
        <v>137126.79999999999</v>
      </c>
      <c r="AN24" s="9"/>
      <c r="AO24" s="9"/>
      <c r="AP24" s="10"/>
      <c r="AQ24" s="25"/>
      <c r="AR24" s="25"/>
      <c r="AS24" s="25"/>
      <c r="AT24" s="10"/>
      <c r="AU24" s="12">
        <v>187500</v>
      </c>
      <c r="AV24" s="12"/>
      <c r="AW24" s="12"/>
      <c r="AX24" s="242"/>
      <c r="AY24" s="243"/>
      <c r="AZ24" s="242"/>
      <c r="BA24" s="242"/>
      <c r="BB24" s="244"/>
      <c r="BC24" s="243" t="s">
        <v>630</v>
      </c>
      <c r="BD24" s="243" t="s">
        <v>630</v>
      </c>
      <c r="BE24" s="15">
        <v>200000</v>
      </c>
      <c r="BF24" s="15">
        <v>161119</v>
      </c>
      <c r="BG24" s="15">
        <v>38108.089999999997</v>
      </c>
      <c r="BH24" s="15">
        <v>200000</v>
      </c>
      <c r="BI24" s="15">
        <v>161119</v>
      </c>
      <c r="BJ24" s="242">
        <v>0</v>
      </c>
      <c r="BK24" s="242">
        <v>38765.129999999997</v>
      </c>
      <c r="BL24" s="242"/>
      <c r="BM24" s="242">
        <v>1</v>
      </c>
      <c r="BN24" s="242">
        <v>39909.920000000013</v>
      </c>
      <c r="BO24" s="242">
        <v>60000</v>
      </c>
      <c r="BP24" s="242"/>
      <c r="BQ24" s="242"/>
      <c r="BR24" s="242"/>
      <c r="BS24" s="242"/>
      <c r="BT24" s="296"/>
      <c r="BU24" s="296"/>
      <c r="BV24" s="296"/>
      <c r="BW24" s="296"/>
      <c r="BX24" s="242"/>
      <c r="BY24" s="242"/>
      <c r="BZ24" s="245"/>
      <c r="CA24" s="245"/>
      <c r="CB24" s="293">
        <v>38108.089999999997</v>
      </c>
      <c r="CC24" s="246" t="s">
        <v>637</v>
      </c>
      <c r="CD24" s="242">
        <v>0</v>
      </c>
      <c r="CE24" s="242">
        <v>55922.63</v>
      </c>
      <c r="CF24" s="242">
        <v>75007</v>
      </c>
      <c r="CG24" s="242">
        <v>20789.349999999999</v>
      </c>
      <c r="CH24" s="242">
        <v>75007</v>
      </c>
      <c r="CI24" s="247" t="s">
        <v>633</v>
      </c>
      <c r="CJ24" s="248">
        <v>157916.15</v>
      </c>
      <c r="CK24" s="248">
        <v>137126.79999999999</v>
      </c>
      <c r="CL24" s="248">
        <v>187500</v>
      </c>
      <c r="CM24" s="248">
        <v>0</v>
      </c>
    </row>
    <row r="25" spans="1:91" x14ac:dyDescent="0.25">
      <c r="A25" s="231" t="s">
        <v>673</v>
      </c>
      <c r="B25" s="232" t="s">
        <v>674</v>
      </c>
      <c r="C25" s="232" t="s">
        <v>642</v>
      </c>
      <c r="D25" s="233"/>
      <c r="E25" s="234">
        <v>234225</v>
      </c>
      <c r="F25" s="235">
        <v>234225</v>
      </c>
      <c r="G25" s="236"/>
      <c r="H25" s="237"/>
      <c r="I25" s="238">
        <v>308725</v>
      </c>
      <c r="J25" s="249"/>
      <c r="K25" s="240"/>
      <c r="L25" s="8">
        <v>258872.83</v>
      </c>
      <c r="M25" s="241">
        <v>248873</v>
      </c>
      <c r="N25" s="71"/>
      <c r="O25" s="100"/>
      <c r="P25" s="9"/>
      <c r="Q25" s="9">
        <v>54852</v>
      </c>
      <c r="R25" s="9"/>
      <c r="S25" s="152">
        <v>46112</v>
      </c>
      <c r="T25" s="10"/>
      <c r="U25" s="23"/>
      <c r="V25" s="11"/>
      <c r="W25" s="11"/>
      <c r="X25" s="8">
        <v>214423.06</v>
      </c>
      <c r="Y25" s="9"/>
      <c r="Z25" s="70">
        <v>51567.06</v>
      </c>
      <c r="AA25" s="71"/>
      <c r="AB25" s="108"/>
      <c r="AC25" s="9">
        <v>46233.93</v>
      </c>
      <c r="AD25" s="9"/>
      <c r="AE25" s="10"/>
      <c r="AF25" s="24">
        <v>0.68437237617702951</v>
      </c>
      <c r="AG25" s="11">
        <v>201889.85</v>
      </c>
      <c r="AH25" s="8">
        <v>127480.78</v>
      </c>
      <c r="AI25" s="9">
        <v>74409.070000000007</v>
      </c>
      <c r="AJ25" s="9">
        <v>74409.070000000007</v>
      </c>
      <c r="AK25" s="10"/>
      <c r="AL25" s="11"/>
      <c r="AM25" s="8">
        <v>86942.28</v>
      </c>
      <c r="AN25" s="9"/>
      <c r="AO25" s="9"/>
      <c r="AP25" s="10"/>
      <c r="AQ25" s="25"/>
      <c r="AR25" s="25"/>
      <c r="AS25" s="25"/>
      <c r="AT25" s="10"/>
      <c r="AU25" s="12">
        <v>291725</v>
      </c>
      <c r="AV25" s="12"/>
      <c r="AW25" s="12"/>
      <c r="AX25" s="242"/>
      <c r="AY25" s="243"/>
      <c r="AZ25" s="242"/>
      <c r="BA25" s="242"/>
      <c r="BB25" s="244"/>
      <c r="BC25" s="243" t="s">
        <v>630</v>
      </c>
      <c r="BD25" s="243" t="s">
        <v>630</v>
      </c>
      <c r="BE25" s="15">
        <v>308725</v>
      </c>
      <c r="BF25" s="15">
        <v>248873</v>
      </c>
      <c r="BG25" s="15">
        <v>51567.06</v>
      </c>
      <c r="BH25" s="15">
        <v>308725</v>
      </c>
      <c r="BI25" s="15">
        <v>248873</v>
      </c>
      <c r="BJ25" s="242">
        <v>0</v>
      </c>
      <c r="BK25" s="242">
        <v>46233.93</v>
      </c>
      <c r="BL25" s="242"/>
      <c r="BM25" s="242">
        <v>1</v>
      </c>
      <c r="BN25" s="242">
        <v>54852</v>
      </c>
      <c r="BO25" s="242">
        <v>54852</v>
      </c>
      <c r="BP25" s="242"/>
      <c r="BQ25" s="242"/>
      <c r="BR25" s="242"/>
      <c r="BS25" s="242"/>
      <c r="BT25" s="296"/>
      <c r="BU25" s="296"/>
      <c r="BV25" s="296"/>
      <c r="BW25" s="296"/>
      <c r="BX25" s="242"/>
      <c r="BY25" s="242"/>
      <c r="BZ25" s="245"/>
      <c r="CA25" s="245"/>
      <c r="CB25" s="293">
        <v>51567.06</v>
      </c>
      <c r="CC25" s="246" t="s">
        <v>637</v>
      </c>
      <c r="CD25" s="242">
        <v>0</v>
      </c>
      <c r="CE25" s="242">
        <v>160297.03</v>
      </c>
      <c r="CF25" s="242">
        <v>186274</v>
      </c>
      <c r="CG25" s="242">
        <v>160297.03</v>
      </c>
      <c r="CH25" s="242">
        <v>186274</v>
      </c>
      <c r="CI25" s="247" t="s">
        <v>633</v>
      </c>
      <c r="CJ25" s="248">
        <v>214423.06</v>
      </c>
      <c r="CK25" s="248">
        <v>86942.28</v>
      </c>
      <c r="CL25" s="248">
        <v>291725</v>
      </c>
      <c r="CM25" s="248">
        <v>0</v>
      </c>
    </row>
    <row r="26" spans="1:91" x14ac:dyDescent="0.25">
      <c r="A26" s="231" t="s">
        <v>675</v>
      </c>
      <c r="B26" s="232" t="s">
        <v>676</v>
      </c>
      <c r="C26" s="232" t="s">
        <v>642</v>
      </c>
      <c r="D26" s="233"/>
      <c r="E26" s="234">
        <v>3792559</v>
      </c>
      <c r="F26" s="235">
        <v>3792559</v>
      </c>
      <c r="G26" s="236"/>
      <c r="H26" s="237"/>
      <c r="I26" s="238">
        <v>3792559</v>
      </c>
      <c r="J26" s="249"/>
      <c r="K26" s="240"/>
      <c r="L26" s="8">
        <v>4044279.73</v>
      </c>
      <c r="M26" s="241">
        <v>3365567</v>
      </c>
      <c r="N26" s="71"/>
      <c r="O26" s="100"/>
      <c r="P26" s="9"/>
      <c r="Q26" s="9">
        <v>438624</v>
      </c>
      <c r="R26" s="9"/>
      <c r="S26" s="152">
        <v>46387</v>
      </c>
      <c r="T26" s="10"/>
      <c r="U26" s="23"/>
      <c r="V26" s="11"/>
      <c r="W26" s="11"/>
      <c r="X26" s="8">
        <v>925847.53</v>
      </c>
      <c r="Y26" s="9"/>
      <c r="Z26" s="70">
        <v>117462.97</v>
      </c>
      <c r="AA26" s="71"/>
      <c r="AB26" s="108"/>
      <c r="AC26" s="9">
        <v>119001.67</v>
      </c>
      <c r="AD26" s="9"/>
      <c r="AE26" s="10"/>
      <c r="AF26" s="24">
        <v>1.6303228699390493E-2</v>
      </c>
      <c r="AG26" s="11">
        <v>54464.62</v>
      </c>
      <c r="AH26" s="8">
        <v>54464.62</v>
      </c>
      <c r="AI26" s="9">
        <v>0</v>
      </c>
      <c r="AJ26" s="9">
        <v>0</v>
      </c>
      <c r="AK26" s="10"/>
      <c r="AL26" s="11"/>
      <c r="AM26" s="8">
        <v>871382.91</v>
      </c>
      <c r="AN26" s="9"/>
      <c r="AO26" s="9"/>
      <c r="AP26" s="10"/>
      <c r="AQ26" s="25"/>
      <c r="AR26" s="25"/>
      <c r="AS26" s="25"/>
      <c r="AT26" s="10"/>
      <c r="AU26" s="12">
        <v>675979.5</v>
      </c>
      <c r="AV26" s="12"/>
      <c r="AW26" s="12"/>
      <c r="AX26" s="242"/>
      <c r="AY26" s="243"/>
      <c r="AZ26" s="242"/>
      <c r="BA26" s="242"/>
      <c r="BB26" s="244"/>
      <c r="BC26" s="243" t="s">
        <v>630</v>
      </c>
      <c r="BD26" s="243" t="s">
        <v>630</v>
      </c>
      <c r="BE26" s="15">
        <v>3792559</v>
      </c>
      <c r="BF26" s="15">
        <v>3365567</v>
      </c>
      <c r="BG26" s="15">
        <v>117462.97</v>
      </c>
      <c r="BH26" s="15">
        <v>3792559</v>
      </c>
      <c r="BI26" s="15">
        <v>3365567</v>
      </c>
      <c r="BJ26" s="242">
        <v>0</v>
      </c>
      <c r="BK26" s="242">
        <v>119001.67</v>
      </c>
      <c r="BL26" s="242"/>
      <c r="BM26" s="242">
        <v>1</v>
      </c>
      <c r="BN26" s="242">
        <v>438624</v>
      </c>
      <c r="BO26" s="242">
        <v>438624</v>
      </c>
      <c r="BP26" s="242"/>
      <c r="BQ26" s="242"/>
      <c r="BR26" s="242"/>
      <c r="BS26" s="242"/>
      <c r="BT26" s="296"/>
      <c r="BU26" s="296"/>
      <c r="BV26" s="296"/>
      <c r="BW26" s="296"/>
      <c r="BX26" s="242"/>
      <c r="BY26" s="242"/>
      <c r="BZ26" s="245"/>
      <c r="CA26" s="245"/>
      <c r="CB26" s="293">
        <v>117462.97</v>
      </c>
      <c r="CC26" s="246" t="s">
        <v>637</v>
      </c>
      <c r="CD26" s="242">
        <v>0</v>
      </c>
      <c r="CE26" s="242">
        <v>54464.62</v>
      </c>
      <c r="CF26" s="242">
        <v>3340726</v>
      </c>
      <c r="CG26" s="242">
        <v>54464.62</v>
      </c>
      <c r="CH26" s="242">
        <v>3340726</v>
      </c>
      <c r="CI26" s="247" t="s">
        <v>633</v>
      </c>
      <c r="CJ26" s="248">
        <v>925847.53</v>
      </c>
      <c r="CK26" s="248">
        <v>871382.91</v>
      </c>
      <c r="CL26" s="248">
        <v>675979.5</v>
      </c>
      <c r="CM26" s="248">
        <v>0</v>
      </c>
    </row>
    <row r="27" spans="1:91" x14ac:dyDescent="0.25">
      <c r="A27" s="231" t="s">
        <v>677</v>
      </c>
      <c r="B27" s="232" t="s">
        <v>678</v>
      </c>
      <c r="C27" s="232" t="s">
        <v>642</v>
      </c>
      <c r="D27" s="233"/>
      <c r="E27" s="234">
        <v>120891</v>
      </c>
      <c r="F27" s="235">
        <v>120891</v>
      </c>
      <c r="G27" s="236"/>
      <c r="H27" s="237"/>
      <c r="I27" s="238">
        <v>120891</v>
      </c>
      <c r="J27" s="239"/>
      <c r="K27" s="240"/>
      <c r="L27" s="8">
        <v>121766.01</v>
      </c>
      <c r="M27" s="241">
        <v>92848</v>
      </c>
      <c r="N27" s="71"/>
      <c r="O27" s="100"/>
      <c r="P27" s="9"/>
      <c r="Q27" s="9">
        <v>26914</v>
      </c>
      <c r="R27" s="9"/>
      <c r="S27" s="152">
        <v>46112</v>
      </c>
      <c r="T27" s="10"/>
      <c r="U27" s="23"/>
      <c r="V27" s="11"/>
      <c r="W27" s="11"/>
      <c r="X27" s="8">
        <v>78736.44</v>
      </c>
      <c r="Y27" s="9"/>
      <c r="Z27" s="70">
        <v>23780.87</v>
      </c>
      <c r="AA27" s="71"/>
      <c r="AB27" s="108"/>
      <c r="AC27" s="9">
        <v>21426.959999999999</v>
      </c>
      <c r="AD27" s="9"/>
      <c r="AE27" s="10"/>
      <c r="AF27" s="24">
        <v>0.14015768833768247</v>
      </c>
      <c r="AG27" s="11">
        <v>14271.01</v>
      </c>
      <c r="AH27" s="8">
        <v>14271.01</v>
      </c>
      <c r="AI27" s="9">
        <v>0</v>
      </c>
      <c r="AJ27" s="9">
        <v>0</v>
      </c>
      <c r="AK27" s="10"/>
      <c r="AL27" s="11"/>
      <c r="AM27" s="8">
        <v>64465.43</v>
      </c>
      <c r="AN27" s="9"/>
      <c r="AO27" s="9"/>
      <c r="AP27" s="10"/>
      <c r="AQ27" s="25"/>
      <c r="AR27" s="25"/>
      <c r="AS27" s="25"/>
      <c r="AT27" s="10"/>
      <c r="AU27" s="12">
        <v>120891</v>
      </c>
      <c r="AV27" s="12"/>
      <c r="AW27" s="12"/>
      <c r="AX27" s="242"/>
      <c r="AY27" s="243"/>
      <c r="AZ27" s="242"/>
      <c r="BA27" s="242"/>
      <c r="BB27" s="244"/>
      <c r="BC27" s="243" t="s">
        <v>630</v>
      </c>
      <c r="BD27" s="243" t="s">
        <v>630</v>
      </c>
      <c r="BE27" s="15">
        <v>120891</v>
      </c>
      <c r="BF27" s="15">
        <v>92848</v>
      </c>
      <c r="BG27" s="15">
        <v>23780.87</v>
      </c>
      <c r="BH27" s="15">
        <v>120891</v>
      </c>
      <c r="BI27" s="15">
        <v>92848</v>
      </c>
      <c r="BJ27" s="242">
        <v>0</v>
      </c>
      <c r="BK27" s="242">
        <v>21426.959999999999</v>
      </c>
      <c r="BL27" s="242"/>
      <c r="BM27" s="242">
        <v>1</v>
      </c>
      <c r="BN27" s="242">
        <v>26914</v>
      </c>
      <c r="BO27" s="242">
        <v>25414</v>
      </c>
      <c r="BP27" s="242"/>
      <c r="BQ27" s="242"/>
      <c r="BR27" s="242"/>
      <c r="BS27" s="242"/>
      <c r="BT27" s="296"/>
      <c r="BU27" s="296"/>
      <c r="BV27" s="296"/>
      <c r="BW27" s="296"/>
      <c r="BX27" s="242"/>
      <c r="BY27" s="242"/>
      <c r="BZ27" s="245"/>
      <c r="CA27" s="245"/>
      <c r="CB27" s="293">
        <v>23780.87</v>
      </c>
      <c r="CC27" s="246" t="s">
        <v>637</v>
      </c>
      <c r="CD27" s="242">
        <v>0</v>
      </c>
      <c r="CE27" s="242">
        <v>16943.72</v>
      </c>
      <c r="CF27" s="242">
        <v>101821.1</v>
      </c>
      <c r="CG27" s="242">
        <v>14271.01</v>
      </c>
      <c r="CH27" s="242">
        <v>101821.1</v>
      </c>
      <c r="CI27" s="247" t="s">
        <v>633</v>
      </c>
      <c r="CJ27" s="248">
        <v>78736.44</v>
      </c>
      <c r="CK27" s="248">
        <v>64465.43</v>
      </c>
      <c r="CL27" s="248">
        <v>120891</v>
      </c>
      <c r="CM27" s="248">
        <v>0</v>
      </c>
    </row>
    <row r="28" spans="1:91" x14ac:dyDescent="0.25">
      <c r="A28" s="231" t="s">
        <v>679</v>
      </c>
      <c r="B28" s="232" t="s">
        <v>680</v>
      </c>
      <c r="C28" s="232" t="s">
        <v>642</v>
      </c>
      <c r="D28" s="233"/>
      <c r="E28" s="234">
        <v>399389</v>
      </c>
      <c r="F28" s="235">
        <v>399389</v>
      </c>
      <c r="G28" s="236"/>
      <c r="H28" s="237"/>
      <c r="I28" s="238">
        <v>399389</v>
      </c>
      <c r="J28" s="239"/>
      <c r="K28" s="240"/>
      <c r="L28" s="8">
        <v>306236.90000000002</v>
      </c>
      <c r="M28" s="241">
        <v>329206</v>
      </c>
      <c r="N28" s="239"/>
      <c r="O28" s="240"/>
      <c r="P28" s="9"/>
      <c r="Q28" s="9">
        <v>68836</v>
      </c>
      <c r="R28" s="9"/>
      <c r="S28" s="152">
        <v>46203</v>
      </c>
      <c r="T28" s="10"/>
      <c r="U28" s="23"/>
      <c r="V28" s="11"/>
      <c r="W28" s="11"/>
      <c r="X28" s="8">
        <v>235841.92000000001</v>
      </c>
      <c r="Y28" s="9"/>
      <c r="Z28" s="70">
        <v>50278.83</v>
      </c>
      <c r="AA28" s="71"/>
      <c r="AB28" s="108"/>
      <c r="AC28" s="9">
        <v>48483.9</v>
      </c>
      <c r="AD28" s="9"/>
      <c r="AE28" s="10"/>
      <c r="AF28" s="24">
        <v>8.7700437461410138E-2</v>
      </c>
      <c r="AG28" s="11">
        <v>26703.38</v>
      </c>
      <c r="AH28" s="8">
        <v>26703.38</v>
      </c>
      <c r="AI28" s="9">
        <v>0</v>
      </c>
      <c r="AJ28" s="9">
        <v>0</v>
      </c>
      <c r="AK28" s="10"/>
      <c r="AL28" s="11"/>
      <c r="AM28" s="8">
        <v>209138.54</v>
      </c>
      <c r="AN28" s="9"/>
      <c r="AO28" s="9"/>
      <c r="AP28" s="10"/>
      <c r="AQ28" s="25"/>
      <c r="AR28" s="25"/>
      <c r="AS28" s="25"/>
      <c r="AT28" s="10"/>
      <c r="AU28" s="12">
        <v>0</v>
      </c>
      <c r="AV28" s="12"/>
      <c r="AW28" s="12"/>
      <c r="AX28" s="242"/>
      <c r="AY28" s="243"/>
      <c r="AZ28" s="242"/>
      <c r="BA28" s="242"/>
      <c r="BB28" s="244"/>
      <c r="BC28" s="243" t="s">
        <v>630</v>
      </c>
      <c r="BD28" s="243" t="s">
        <v>630</v>
      </c>
      <c r="BE28" s="15">
        <v>399389</v>
      </c>
      <c r="BF28" s="15">
        <v>329206</v>
      </c>
      <c r="BG28" s="15">
        <v>50278.83</v>
      </c>
      <c r="BH28" s="15">
        <v>399389</v>
      </c>
      <c r="BI28" s="15">
        <v>329206</v>
      </c>
      <c r="BJ28" s="242">
        <v>0</v>
      </c>
      <c r="BK28" s="242">
        <v>48483.9</v>
      </c>
      <c r="BL28" s="242"/>
      <c r="BM28" s="242">
        <v>1</v>
      </c>
      <c r="BN28" s="242">
        <v>68836</v>
      </c>
      <c r="BO28" s="242">
        <v>70627</v>
      </c>
      <c r="BP28" s="242"/>
      <c r="BQ28" s="242"/>
      <c r="BR28" s="242"/>
      <c r="BS28" s="242"/>
      <c r="BT28" s="296"/>
      <c r="BU28" s="296"/>
      <c r="BV28" s="296"/>
      <c r="BW28" s="296"/>
      <c r="BX28" s="242"/>
      <c r="BY28" s="242"/>
      <c r="BZ28" s="245"/>
      <c r="CA28" s="245"/>
      <c r="CB28" s="293">
        <v>50278.83</v>
      </c>
      <c r="CC28" s="246" t="s">
        <v>637</v>
      </c>
      <c r="CD28" s="242">
        <v>0</v>
      </c>
      <c r="CE28" s="242">
        <v>26703.38</v>
      </c>
      <c r="CF28" s="242">
        <v>304484</v>
      </c>
      <c r="CG28" s="242">
        <v>26703.38</v>
      </c>
      <c r="CH28" s="242">
        <v>304484</v>
      </c>
      <c r="CI28" s="247" t="s">
        <v>633</v>
      </c>
      <c r="CJ28" s="248">
        <v>235841.92000000001</v>
      </c>
      <c r="CK28" s="248">
        <v>209138.54</v>
      </c>
      <c r="CL28" s="248">
        <v>0</v>
      </c>
      <c r="CM28" s="248">
        <v>0</v>
      </c>
    </row>
    <row r="29" spans="1:91" x14ac:dyDescent="0.25">
      <c r="A29" s="231" t="s">
        <v>681</v>
      </c>
      <c r="B29" s="232" t="s">
        <v>682</v>
      </c>
      <c r="C29" s="232" t="s">
        <v>642</v>
      </c>
      <c r="D29" s="233"/>
      <c r="E29" s="234">
        <v>404663</v>
      </c>
      <c r="F29" s="235">
        <v>404663</v>
      </c>
      <c r="G29" s="236"/>
      <c r="H29" s="237"/>
      <c r="I29" s="238">
        <v>404663</v>
      </c>
      <c r="J29" s="239"/>
      <c r="K29" s="240"/>
      <c r="L29" s="8">
        <v>310029.53999999998</v>
      </c>
      <c r="M29" s="241">
        <v>322491</v>
      </c>
      <c r="N29" s="71"/>
      <c r="O29" s="100"/>
      <c r="P29" s="9"/>
      <c r="Q29" s="9">
        <v>81251</v>
      </c>
      <c r="R29" s="9"/>
      <c r="S29" s="152">
        <v>46295</v>
      </c>
      <c r="T29" s="10"/>
      <c r="U29" s="23"/>
      <c r="V29" s="11"/>
      <c r="W29" s="11"/>
      <c r="X29" s="8">
        <v>145563.35999999999</v>
      </c>
      <c r="Y29" s="9"/>
      <c r="Z29" s="70">
        <v>37090.129999999997</v>
      </c>
      <c r="AA29" s="71"/>
      <c r="AB29" s="108"/>
      <c r="AC29" s="9">
        <v>29822.43</v>
      </c>
      <c r="AD29" s="9"/>
      <c r="AE29" s="10"/>
      <c r="AF29" s="24">
        <v>0.11847030486635483</v>
      </c>
      <c r="AG29" s="11">
        <v>36446.559999999998</v>
      </c>
      <c r="AH29" s="8">
        <v>36446.559999999998</v>
      </c>
      <c r="AI29" s="9">
        <v>0</v>
      </c>
      <c r="AJ29" s="9">
        <v>0</v>
      </c>
      <c r="AK29" s="10"/>
      <c r="AL29" s="11"/>
      <c r="AM29" s="8">
        <v>109116.8</v>
      </c>
      <c r="AN29" s="9"/>
      <c r="AO29" s="9"/>
      <c r="AP29" s="10"/>
      <c r="AQ29" s="25"/>
      <c r="AR29" s="25"/>
      <c r="AS29" s="25"/>
      <c r="AT29" s="10"/>
      <c r="AU29" s="12">
        <v>0</v>
      </c>
      <c r="AV29" s="12"/>
      <c r="AW29" s="12"/>
      <c r="AX29" s="242"/>
      <c r="AY29" s="243"/>
      <c r="AZ29" s="242"/>
      <c r="BA29" s="242"/>
      <c r="BB29" s="244"/>
      <c r="BC29" s="243" t="s">
        <v>630</v>
      </c>
      <c r="BD29" s="243" t="s">
        <v>630</v>
      </c>
      <c r="BE29" s="15">
        <v>404663</v>
      </c>
      <c r="BF29" s="15">
        <v>322491</v>
      </c>
      <c r="BG29" s="15">
        <v>37090.129999999997</v>
      </c>
      <c r="BH29" s="15">
        <v>404663</v>
      </c>
      <c r="BI29" s="15">
        <v>322491</v>
      </c>
      <c r="BJ29" s="242">
        <v>0</v>
      </c>
      <c r="BK29" s="242">
        <v>29822.43</v>
      </c>
      <c r="BL29" s="242"/>
      <c r="BM29" s="242">
        <v>1</v>
      </c>
      <c r="BN29" s="242">
        <v>81251</v>
      </c>
      <c r="BO29" s="242">
        <v>84743</v>
      </c>
      <c r="BP29" s="242"/>
      <c r="BQ29" s="242"/>
      <c r="BR29" s="242"/>
      <c r="BS29" s="242"/>
      <c r="BT29" s="296"/>
      <c r="BU29" s="296"/>
      <c r="BV29" s="296"/>
      <c r="BW29" s="296"/>
      <c r="BX29" s="242"/>
      <c r="BY29" s="242"/>
      <c r="BZ29" s="245"/>
      <c r="CA29" s="245"/>
      <c r="CB29" s="293">
        <v>37090.129999999997</v>
      </c>
      <c r="CC29" s="246" t="s">
        <v>637</v>
      </c>
      <c r="CD29" s="242">
        <v>0</v>
      </c>
      <c r="CE29" s="242">
        <v>47940.43</v>
      </c>
      <c r="CF29" s="242">
        <v>307643</v>
      </c>
      <c r="CG29" s="242">
        <v>36446.559999999998</v>
      </c>
      <c r="CH29" s="242">
        <v>307643</v>
      </c>
      <c r="CI29" s="247" t="s">
        <v>633</v>
      </c>
      <c r="CJ29" s="248">
        <v>145563.35999999999</v>
      </c>
      <c r="CK29" s="248">
        <v>109116.8</v>
      </c>
      <c r="CL29" s="248">
        <v>0</v>
      </c>
      <c r="CM29" s="248">
        <v>0</v>
      </c>
    </row>
    <row r="30" spans="1:91" x14ac:dyDescent="0.25">
      <c r="A30" s="231" t="s">
        <v>683</v>
      </c>
      <c r="B30" s="232" t="s">
        <v>684</v>
      </c>
      <c r="C30" s="232" t="s">
        <v>642</v>
      </c>
      <c r="D30" s="233"/>
      <c r="E30" s="234">
        <v>108000</v>
      </c>
      <c r="F30" s="235">
        <v>115400</v>
      </c>
      <c r="G30" s="236"/>
      <c r="H30" s="237"/>
      <c r="I30" s="238">
        <v>108000</v>
      </c>
      <c r="J30" s="239"/>
      <c r="K30" s="240"/>
      <c r="L30" s="8">
        <v>92445.9</v>
      </c>
      <c r="M30" s="241">
        <v>97921</v>
      </c>
      <c r="N30" s="71"/>
      <c r="O30" s="100"/>
      <c r="P30" s="9"/>
      <c r="Q30" s="9">
        <v>15056</v>
      </c>
      <c r="R30" s="9"/>
      <c r="S30" s="152">
        <v>46203</v>
      </c>
      <c r="T30" s="10"/>
      <c r="U30" s="23"/>
      <c r="V30" s="11"/>
      <c r="W30" s="11"/>
      <c r="X30" s="8">
        <v>74040.41</v>
      </c>
      <c r="Y30" s="9"/>
      <c r="Z30" s="70">
        <v>7620.97</v>
      </c>
      <c r="AA30" s="71"/>
      <c r="AB30" s="108"/>
      <c r="AC30" s="9">
        <v>10183.700000000001</v>
      </c>
      <c r="AD30" s="9"/>
      <c r="AE30" s="10"/>
      <c r="AF30" s="24">
        <v>0.19051741487324311</v>
      </c>
      <c r="AG30" s="11">
        <v>17607.810000000001</v>
      </c>
      <c r="AH30" s="8">
        <v>17607.810000000001</v>
      </c>
      <c r="AI30" s="9">
        <v>0</v>
      </c>
      <c r="AJ30" s="9">
        <v>0</v>
      </c>
      <c r="AK30" s="10"/>
      <c r="AL30" s="11"/>
      <c r="AM30" s="8">
        <v>56432.6</v>
      </c>
      <c r="AN30" s="9"/>
      <c r="AO30" s="9"/>
      <c r="AP30" s="10"/>
      <c r="AQ30" s="25"/>
      <c r="AR30" s="25"/>
      <c r="AS30" s="25"/>
      <c r="AT30" s="10"/>
      <c r="AU30" s="12">
        <v>10000</v>
      </c>
      <c r="AV30" s="12"/>
      <c r="AW30" s="12"/>
      <c r="AX30" s="242"/>
      <c r="AY30" s="243"/>
      <c r="AZ30" s="242"/>
      <c r="BA30" s="242"/>
      <c r="BB30" s="244"/>
      <c r="BC30" s="243" t="s">
        <v>630</v>
      </c>
      <c r="BD30" s="243" t="s">
        <v>630</v>
      </c>
      <c r="BE30" s="15">
        <v>108000</v>
      </c>
      <c r="BF30" s="15">
        <v>97921</v>
      </c>
      <c r="BG30" s="15">
        <v>7620.97</v>
      </c>
      <c r="BH30" s="15">
        <v>108000</v>
      </c>
      <c r="BI30" s="15">
        <v>97921</v>
      </c>
      <c r="BJ30" s="242">
        <v>0</v>
      </c>
      <c r="BK30" s="242">
        <v>10183.700000000001</v>
      </c>
      <c r="BL30" s="242"/>
      <c r="BM30" s="242">
        <v>1</v>
      </c>
      <c r="BN30" s="242">
        <v>15056</v>
      </c>
      <c r="BO30" s="242">
        <v>12532</v>
      </c>
      <c r="BP30" s="242"/>
      <c r="BQ30" s="242"/>
      <c r="BR30" s="242"/>
      <c r="BS30" s="242"/>
      <c r="BT30" s="296"/>
      <c r="BU30" s="296"/>
      <c r="BV30" s="296"/>
      <c r="BW30" s="296"/>
      <c r="BX30" s="242"/>
      <c r="BY30" s="242"/>
      <c r="BZ30" s="245"/>
      <c r="CA30" s="245"/>
      <c r="CB30" s="293">
        <v>7620.97</v>
      </c>
      <c r="CC30" s="246" t="s">
        <v>637</v>
      </c>
      <c r="CD30" s="242">
        <v>0</v>
      </c>
      <c r="CE30" s="242">
        <v>21985.66</v>
      </c>
      <c r="CF30" s="242">
        <v>92421</v>
      </c>
      <c r="CG30" s="242">
        <v>17607.810000000001</v>
      </c>
      <c r="CH30" s="242">
        <v>92421</v>
      </c>
      <c r="CI30" s="247" t="s">
        <v>633</v>
      </c>
      <c r="CJ30" s="248">
        <v>74040.41</v>
      </c>
      <c r="CK30" s="248">
        <v>56432.6</v>
      </c>
      <c r="CL30" s="248">
        <v>10000</v>
      </c>
      <c r="CM30" s="248">
        <v>0</v>
      </c>
    </row>
    <row r="31" spans="1:91" x14ac:dyDescent="0.25">
      <c r="A31" s="231" t="s">
        <v>685</v>
      </c>
      <c r="B31" s="232" t="s">
        <v>686</v>
      </c>
      <c r="C31" s="232" t="s">
        <v>642</v>
      </c>
      <c r="D31" s="233"/>
      <c r="E31" s="234">
        <v>595000</v>
      </c>
      <c r="F31" s="235">
        <v>595000</v>
      </c>
      <c r="G31" s="236"/>
      <c r="H31" s="237"/>
      <c r="I31" s="238">
        <v>595000</v>
      </c>
      <c r="J31" s="239"/>
      <c r="K31" s="240"/>
      <c r="L31" s="8">
        <v>637139.93999999994</v>
      </c>
      <c r="M31" s="241">
        <v>531490</v>
      </c>
      <c r="N31" s="71"/>
      <c r="O31" s="100"/>
      <c r="P31" s="9"/>
      <c r="Q31" s="9">
        <v>137237</v>
      </c>
      <c r="R31" s="9"/>
      <c r="S31" s="152">
        <v>46112</v>
      </c>
      <c r="T31" s="10"/>
      <c r="U31" s="23"/>
      <c r="V31" s="11"/>
      <c r="W31" s="11"/>
      <c r="X31" s="8">
        <v>476030.06</v>
      </c>
      <c r="Y31" s="9"/>
      <c r="Z31" s="70">
        <v>56882.86</v>
      </c>
      <c r="AA31" s="71"/>
      <c r="AB31" s="108"/>
      <c r="AC31" s="9">
        <v>118603.07</v>
      </c>
      <c r="AD31" s="9"/>
      <c r="AE31" s="10"/>
      <c r="AF31" s="24">
        <v>2.6833772632892602E-2</v>
      </c>
      <c r="AG31" s="11">
        <v>12471.13</v>
      </c>
      <c r="AH31" s="8">
        <v>12471.13</v>
      </c>
      <c r="AI31" s="9">
        <v>0</v>
      </c>
      <c r="AJ31" s="9">
        <v>0</v>
      </c>
      <c r="AK31" s="10"/>
      <c r="AL31" s="11"/>
      <c r="AM31" s="8">
        <v>463558.93</v>
      </c>
      <c r="AN31" s="9"/>
      <c r="AO31" s="9"/>
      <c r="AP31" s="10"/>
      <c r="AQ31" s="25"/>
      <c r="AR31" s="25"/>
      <c r="AS31" s="25"/>
      <c r="AT31" s="10"/>
      <c r="AU31" s="12">
        <v>587783.51</v>
      </c>
      <c r="AV31" s="12"/>
      <c r="AW31" s="12"/>
      <c r="AX31" s="242"/>
      <c r="AY31" s="243"/>
      <c r="AZ31" s="242"/>
      <c r="BA31" s="242"/>
      <c r="BB31" s="244"/>
      <c r="BC31" s="243" t="s">
        <v>630</v>
      </c>
      <c r="BD31" s="243" t="s">
        <v>630</v>
      </c>
      <c r="BE31" s="15">
        <v>595000</v>
      </c>
      <c r="BF31" s="15">
        <v>531490</v>
      </c>
      <c r="BG31" s="15">
        <v>56882.86</v>
      </c>
      <c r="BH31" s="15">
        <v>595000</v>
      </c>
      <c r="BI31" s="15">
        <v>531490</v>
      </c>
      <c r="BJ31" s="242">
        <v>0</v>
      </c>
      <c r="BK31" s="242">
        <v>118603.07</v>
      </c>
      <c r="BL31" s="242"/>
      <c r="BM31" s="242">
        <v>1</v>
      </c>
      <c r="BN31" s="242">
        <v>137237</v>
      </c>
      <c r="BO31" s="242">
        <v>137237</v>
      </c>
      <c r="BP31" s="242"/>
      <c r="BQ31" s="242"/>
      <c r="BR31" s="242"/>
      <c r="BS31" s="242"/>
      <c r="BT31" s="296"/>
      <c r="BU31" s="296"/>
      <c r="BV31" s="296"/>
      <c r="BW31" s="296"/>
      <c r="BX31" s="242"/>
      <c r="BY31" s="242"/>
      <c r="BZ31" s="245"/>
      <c r="CA31" s="245"/>
      <c r="CB31" s="293">
        <v>56882.86</v>
      </c>
      <c r="CC31" s="246" t="s">
        <v>637</v>
      </c>
      <c r="CD31" s="242">
        <v>0</v>
      </c>
      <c r="CE31" s="242">
        <v>12471.13</v>
      </c>
      <c r="CF31" s="242">
        <v>464755</v>
      </c>
      <c r="CG31" s="242">
        <v>12471.13</v>
      </c>
      <c r="CH31" s="242">
        <v>464755</v>
      </c>
      <c r="CI31" s="247" t="s">
        <v>633</v>
      </c>
      <c r="CJ31" s="248">
        <v>476030.06</v>
      </c>
      <c r="CK31" s="248">
        <v>463558.93</v>
      </c>
      <c r="CL31" s="248">
        <v>587783.51</v>
      </c>
      <c r="CM31" s="248">
        <v>0</v>
      </c>
    </row>
    <row r="32" spans="1:91" x14ac:dyDescent="0.25">
      <c r="A32" s="231" t="s">
        <v>687</v>
      </c>
      <c r="B32" s="232" t="s">
        <v>688</v>
      </c>
      <c r="C32" s="232" t="s">
        <v>642</v>
      </c>
      <c r="D32" s="233"/>
      <c r="E32" s="234">
        <v>478000</v>
      </c>
      <c r="F32" s="235">
        <v>478000</v>
      </c>
      <c r="G32" s="236"/>
      <c r="H32" s="237"/>
      <c r="I32" s="238">
        <v>478000</v>
      </c>
      <c r="J32" s="239"/>
      <c r="K32" s="240"/>
      <c r="L32" s="8">
        <v>406540.64</v>
      </c>
      <c r="M32" s="241">
        <v>415878</v>
      </c>
      <c r="N32" s="71"/>
      <c r="O32" s="100"/>
      <c r="P32" s="9"/>
      <c r="Q32" s="9">
        <v>62364</v>
      </c>
      <c r="R32" s="9"/>
      <c r="S32" s="152">
        <v>46295</v>
      </c>
      <c r="T32" s="10"/>
      <c r="U32" s="23"/>
      <c r="V32" s="11"/>
      <c r="W32" s="11"/>
      <c r="X32" s="8">
        <v>104751.99</v>
      </c>
      <c r="Y32" s="9"/>
      <c r="Z32" s="70">
        <v>15647.38</v>
      </c>
      <c r="AA32" s="71"/>
      <c r="AB32" s="108"/>
      <c r="AC32" s="9">
        <v>15509.58</v>
      </c>
      <c r="AD32" s="9"/>
      <c r="AE32" s="10"/>
      <c r="AF32" s="24">
        <v>9.9384829710012102E-3</v>
      </c>
      <c r="AG32" s="11">
        <v>4066.38</v>
      </c>
      <c r="AH32" s="8">
        <v>4066.38</v>
      </c>
      <c r="AI32" s="9">
        <v>0</v>
      </c>
      <c r="AJ32" s="9">
        <v>0</v>
      </c>
      <c r="AK32" s="10"/>
      <c r="AL32" s="11"/>
      <c r="AM32" s="8">
        <v>100685.61</v>
      </c>
      <c r="AN32" s="9"/>
      <c r="AO32" s="9"/>
      <c r="AP32" s="10"/>
      <c r="AQ32" s="25"/>
      <c r="AR32" s="25"/>
      <c r="AS32" s="25"/>
      <c r="AT32" s="10"/>
      <c r="AU32" s="12">
        <v>217000</v>
      </c>
      <c r="AV32" s="12"/>
      <c r="AW32" s="12"/>
      <c r="AX32" s="242"/>
      <c r="AY32" s="243"/>
      <c r="AZ32" s="242"/>
      <c r="BA32" s="242"/>
      <c r="BB32" s="244"/>
      <c r="BC32" s="243" t="s">
        <v>630</v>
      </c>
      <c r="BD32" s="243" t="s">
        <v>630</v>
      </c>
      <c r="BE32" s="15">
        <v>478000</v>
      </c>
      <c r="BF32" s="15">
        <v>415878</v>
      </c>
      <c r="BG32" s="15">
        <v>15647.38</v>
      </c>
      <c r="BH32" s="15">
        <v>478000</v>
      </c>
      <c r="BI32" s="15">
        <v>415878</v>
      </c>
      <c r="BJ32" s="242">
        <v>0</v>
      </c>
      <c r="BK32" s="242">
        <v>15509.58</v>
      </c>
      <c r="BL32" s="242"/>
      <c r="BM32" s="242">
        <v>1</v>
      </c>
      <c r="BN32" s="242">
        <v>62364</v>
      </c>
      <c r="BO32" s="242">
        <v>66480</v>
      </c>
      <c r="BP32" s="242"/>
      <c r="BQ32" s="242"/>
      <c r="BR32" s="242"/>
      <c r="BS32" s="242"/>
      <c r="BT32" s="296"/>
      <c r="BU32" s="296"/>
      <c r="BV32" s="296"/>
      <c r="BW32" s="296"/>
      <c r="BX32" s="242"/>
      <c r="BY32" s="242"/>
      <c r="BZ32" s="245"/>
      <c r="CA32" s="245"/>
      <c r="CB32" s="293">
        <v>15647.38</v>
      </c>
      <c r="CC32" s="246" t="s">
        <v>637</v>
      </c>
      <c r="CD32" s="242">
        <v>0</v>
      </c>
      <c r="CE32" s="242">
        <v>4066.38</v>
      </c>
      <c r="CF32" s="242">
        <v>409155</v>
      </c>
      <c r="CG32" s="242">
        <v>4066.38</v>
      </c>
      <c r="CH32" s="242">
        <v>409155</v>
      </c>
      <c r="CI32" s="247" t="s">
        <v>633</v>
      </c>
      <c r="CJ32" s="248">
        <v>104751.99</v>
      </c>
      <c r="CK32" s="248">
        <v>100685.61</v>
      </c>
      <c r="CL32" s="248">
        <v>217000</v>
      </c>
      <c r="CM32" s="248">
        <v>0</v>
      </c>
    </row>
    <row r="33" spans="1:91" x14ac:dyDescent="0.25">
      <c r="A33" s="231" t="s">
        <v>689</v>
      </c>
      <c r="B33" s="232" t="s">
        <v>690</v>
      </c>
      <c r="C33" s="232" t="s">
        <v>642</v>
      </c>
      <c r="D33" s="233"/>
      <c r="E33" s="234">
        <v>122210</v>
      </c>
      <c r="F33" s="235">
        <v>122210</v>
      </c>
      <c r="G33" s="236"/>
      <c r="H33" s="237"/>
      <c r="I33" s="238">
        <v>122210</v>
      </c>
      <c r="J33" s="239"/>
      <c r="K33" s="240"/>
      <c r="L33" s="8">
        <v>102789.9</v>
      </c>
      <c r="M33" s="241">
        <v>114047</v>
      </c>
      <c r="N33" s="71"/>
      <c r="O33" s="100"/>
      <c r="P33" s="9"/>
      <c r="Q33" s="9">
        <v>8324</v>
      </c>
      <c r="R33" s="9"/>
      <c r="S33" s="152">
        <v>46203</v>
      </c>
      <c r="T33" s="10"/>
      <c r="U33" s="23"/>
      <c r="V33" s="11"/>
      <c r="W33" s="11"/>
      <c r="X33" s="8">
        <v>108855.81</v>
      </c>
      <c r="Y33" s="9"/>
      <c r="Z33" s="70">
        <v>7791.44</v>
      </c>
      <c r="AA33" s="71"/>
      <c r="AB33" s="108"/>
      <c r="AC33" s="9">
        <v>7757.9</v>
      </c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108855.81</v>
      </c>
      <c r="AN33" s="9"/>
      <c r="AO33" s="9"/>
      <c r="AP33" s="10"/>
      <c r="AQ33" s="25"/>
      <c r="AR33" s="25"/>
      <c r="AS33" s="25"/>
      <c r="AT33" s="10"/>
      <c r="AU33" s="12">
        <v>0</v>
      </c>
      <c r="AV33" s="12"/>
      <c r="AW33" s="12"/>
      <c r="AX33" s="242"/>
      <c r="AY33" s="243"/>
      <c r="AZ33" s="242"/>
      <c r="BA33" s="242"/>
      <c r="BB33" s="244"/>
      <c r="BC33" s="243" t="s">
        <v>630</v>
      </c>
      <c r="BD33" s="243" t="s">
        <v>630</v>
      </c>
      <c r="BE33" s="15">
        <v>122210</v>
      </c>
      <c r="BF33" s="15">
        <v>114047</v>
      </c>
      <c r="BG33" s="15">
        <v>7791.44</v>
      </c>
      <c r="BH33" s="15">
        <v>122210</v>
      </c>
      <c r="BI33" s="15">
        <v>114047</v>
      </c>
      <c r="BJ33" s="242">
        <v>0</v>
      </c>
      <c r="BK33" s="242">
        <v>7757.9</v>
      </c>
      <c r="BL33" s="242"/>
      <c r="BM33" s="242">
        <v>1</v>
      </c>
      <c r="BN33" s="242">
        <v>8324</v>
      </c>
      <c r="BO33" s="242">
        <v>19797</v>
      </c>
      <c r="BP33" s="242"/>
      <c r="BQ33" s="242"/>
      <c r="BR33" s="242"/>
      <c r="BS33" s="242"/>
      <c r="BT33" s="296"/>
      <c r="BU33" s="296"/>
      <c r="BV33" s="296"/>
      <c r="BW33" s="296"/>
      <c r="BX33" s="242"/>
      <c r="BY33" s="242"/>
      <c r="BZ33" s="245"/>
      <c r="CA33" s="245"/>
      <c r="CB33" s="293">
        <v>7791.44</v>
      </c>
      <c r="CC33" s="246" t="s">
        <v>637</v>
      </c>
      <c r="CD33" s="242">
        <v>0</v>
      </c>
      <c r="CE33" s="242">
        <v>0</v>
      </c>
      <c r="CF33" s="242">
        <v>0</v>
      </c>
      <c r="CG33" s="242">
        <v>0</v>
      </c>
      <c r="CH33" s="242">
        <v>0</v>
      </c>
      <c r="CI33" s="247" t="s">
        <v>633</v>
      </c>
      <c r="CJ33" s="248">
        <v>108855.81</v>
      </c>
      <c r="CK33" s="248">
        <v>108855.81</v>
      </c>
      <c r="CL33" s="248">
        <v>0</v>
      </c>
      <c r="CM33" s="248">
        <v>0</v>
      </c>
    </row>
    <row r="34" spans="1:91" x14ac:dyDescent="0.25">
      <c r="A34" s="231" t="s">
        <v>691</v>
      </c>
      <c r="B34" s="232" t="s">
        <v>692</v>
      </c>
      <c r="C34" s="232" t="s">
        <v>642</v>
      </c>
      <c r="D34" s="233"/>
      <c r="E34" s="234">
        <v>0</v>
      </c>
      <c r="F34" s="235">
        <v>0</v>
      </c>
      <c r="G34" s="236"/>
      <c r="H34" s="237"/>
      <c r="I34" s="238">
        <v>950000</v>
      </c>
      <c r="J34" s="239"/>
      <c r="K34" s="240"/>
      <c r="L34" s="8">
        <v>780525</v>
      </c>
      <c r="M34" s="241">
        <v>779048</v>
      </c>
      <c r="N34" s="71"/>
      <c r="O34" s="100"/>
      <c r="P34" s="9"/>
      <c r="Q34" s="9">
        <v>177000</v>
      </c>
      <c r="R34" s="9"/>
      <c r="S34" s="152">
        <v>46203</v>
      </c>
      <c r="T34" s="10"/>
      <c r="U34" s="23"/>
      <c r="V34" s="11"/>
      <c r="W34" s="11"/>
      <c r="X34" s="8">
        <v>27665.919999999998</v>
      </c>
      <c r="Y34" s="9"/>
      <c r="Z34" s="70">
        <v>0</v>
      </c>
      <c r="AA34" s="71"/>
      <c r="AB34" s="108"/>
      <c r="AC34" s="9">
        <v>0</v>
      </c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27665.919999999998</v>
      </c>
      <c r="AN34" s="9"/>
      <c r="AO34" s="9"/>
      <c r="AP34" s="10"/>
      <c r="AQ34" s="25"/>
      <c r="AR34" s="25"/>
      <c r="AS34" s="25"/>
      <c r="AT34" s="10"/>
      <c r="AU34" s="12">
        <v>0</v>
      </c>
      <c r="AV34" s="12"/>
      <c r="AW34" s="12"/>
      <c r="AX34" s="242"/>
      <c r="AY34" s="243"/>
      <c r="AZ34" s="242"/>
      <c r="BA34" s="242"/>
      <c r="BB34" s="244"/>
      <c r="BC34" s="243" t="s">
        <v>630</v>
      </c>
      <c r="BD34" s="243" t="s">
        <v>630</v>
      </c>
      <c r="BE34" s="15">
        <v>950000</v>
      </c>
      <c r="BF34" s="15">
        <v>779048</v>
      </c>
      <c r="BG34" s="242">
        <v>0</v>
      </c>
      <c r="BH34" s="15">
        <v>27665.919999999998</v>
      </c>
      <c r="BI34" s="15">
        <v>27665.919999999998</v>
      </c>
      <c r="BJ34" s="242">
        <v>0</v>
      </c>
      <c r="BK34" s="242">
        <v>0</v>
      </c>
      <c r="BL34" s="242"/>
      <c r="BM34" s="242">
        <v>1</v>
      </c>
      <c r="BN34" s="242">
        <v>177000</v>
      </c>
      <c r="BO34" s="242">
        <v>177000</v>
      </c>
      <c r="BP34" s="242"/>
      <c r="BQ34" s="242"/>
      <c r="BR34" s="242"/>
      <c r="BS34" s="242"/>
      <c r="BT34" s="296"/>
      <c r="BU34" s="296"/>
      <c r="BV34" s="296"/>
      <c r="BW34" s="296"/>
      <c r="BX34" s="242"/>
      <c r="BY34" s="242"/>
      <c r="BZ34" s="245"/>
      <c r="CA34" s="245"/>
      <c r="CB34" s="245"/>
      <c r="CC34" s="246" t="s">
        <v>637</v>
      </c>
      <c r="CD34" s="242">
        <v>0</v>
      </c>
      <c r="CE34" s="242">
        <v>0</v>
      </c>
      <c r="CF34" s="242">
        <v>0</v>
      </c>
      <c r="CG34" s="242">
        <v>0</v>
      </c>
      <c r="CH34" s="242">
        <v>0</v>
      </c>
      <c r="CI34" s="247" t="s">
        <v>633</v>
      </c>
      <c r="CJ34" s="248">
        <v>27665.919999999998</v>
      </c>
      <c r="CK34" s="248">
        <v>27665.919999999998</v>
      </c>
      <c r="CL34" s="248">
        <v>0</v>
      </c>
      <c r="CM34" s="248">
        <v>0</v>
      </c>
    </row>
    <row r="35" spans="1:91" x14ac:dyDescent="0.25">
      <c r="A35" s="231" t="s">
        <v>693</v>
      </c>
      <c r="B35" s="232" t="s">
        <v>694</v>
      </c>
      <c r="C35" s="232" t="s">
        <v>642</v>
      </c>
      <c r="D35" s="233"/>
      <c r="E35" s="234">
        <v>0</v>
      </c>
      <c r="F35" s="235">
        <v>0</v>
      </c>
      <c r="G35" s="236"/>
      <c r="H35" s="237"/>
      <c r="I35" s="238">
        <v>25356.25</v>
      </c>
      <c r="J35" s="239"/>
      <c r="K35" s="240"/>
      <c r="L35" s="8">
        <v>7117.19</v>
      </c>
      <c r="M35" s="241">
        <v>25356.25</v>
      </c>
      <c r="N35" s="71"/>
      <c r="O35" s="100"/>
      <c r="P35" s="9"/>
      <c r="Q35" s="9">
        <v>43573.499999999985</v>
      </c>
      <c r="R35" s="9"/>
      <c r="S35" s="152">
        <v>46295</v>
      </c>
      <c r="T35" s="10"/>
      <c r="U35" s="23"/>
      <c r="V35" s="11"/>
      <c r="W35" s="11"/>
      <c r="X35" s="8">
        <v>25356.25</v>
      </c>
      <c r="Y35" s="9"/>
      <c r="Z35" s="70">
        <v>0</v>
      </c>
      <c r="AA35" s="71"/>
      <c r="AB35" s="108"/>
      <c r="AC35" s="9">
        <v>0</v>
      </c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25356.25</v>
      </c>
      <c r="AN35" s="9"/>
      <c r="AO35" s="9"/>
      <c r="AP35" s="10"/>
      <c r="AQ35" s="25"/>
      <c r="AR35" s="25"/>
      <c r="AS35" s="25"/>
      <c r="AT35" s="10"/>
      <c r="AU35" s="12">
        <v>17050.240000000002</v>
      </c>
      <c r="AV35" s="12"/>
      <c r="AW35" s="12"/>
      <c r="AX35" s="242"/>
      <c r="AY35" s="243"/>
      <c r="AZ35" s="242"/>
      <c r="BA35" s="242"/>
      <c r="BB35" s="244"/>
      <c r="BC35" s="243" t="s">
        <v>630</v>
      </c>
      <c r="BD35" s="243" t="s">
        <v>630</v>
      </c>
      <c r="BE35" s="15">
        <v>25356.25</v>
      </c>
      <c r="BF35" s="15">
        <v>25356.25</v>
      </c>
      <c r="BG35" s="242">
        <v>0</v>
      </c>
      <c r="BH35" s="15">
        <v>25356.25</v>
      </c>
      <c r="BI35" s="15">
        <v>25356.25</v>
      </c>
      <c r="BJ35" s="242">
        <v>0</v>
      </c>
      <c r="BK35" s="242">
        <v>0</v>
      </c>
      <c r="BL35" s="242"/>
      <c r="BM35" s="242">
        <v>1</v>
      </c>
      <c r="BN35" s="242">
        <v>43573.499999999985</v>
      </c>
      <c r="BO35" s="242">
        <v>6677.5599999999995</v>
      </c>
      <c r="BP35" s="242"/>
      <c r="BQ35" s="242"/>
      <c r="BR35" s="242"/>
      <c r="BS35" s="242"/>
      <c r="BT35" s="296"/>
      <c r="BU35" s="296"/>
      <c r="BV35" s="296"/>
      <c r="BW35" s="296"/>
      <c r="BX35" s="242"/>
      <c r="BY35" s="242"/>
      <c r="BZ35" s="245"/>
      <c r="CA35" s="245"/>
      <c r="CB35" s="245"/>
      <c r="CC35" s="246" t="s">
        <v>637</v>
      </c>
      <c r="CD35" s="242">
        <v>0</v>
      </c>
      <c r="CE35" s="242">
        <v>0</v>
      </c>
      <c r="CF35" s="242">
        <v>0</v>
      </c>
      <c r="CG35" s="242">
        <v>0</v>
      </c>
      <c r="CH35" s="242">
        <v>0</v>
      </c>
      <c r="CI35" s="247" t="s">
        <v>633</v>
      </c>
      <c r="CJ35" s="248">
        <v>25356.25</v>
      </c>
      <c r="CK35" s="248">
        <v>25356.25</v>
      </c>
      <c r="CL35" s="248">
        <v>17050.240000000002</v>
      </c>
      <c r="CM35" s="248">
        <v>0</v>
      </c>
    </row>
    <row r="36" spans="1:91" x14ac:dyDescent="0.25">
      <c r="A36" s="231" t="s">
        <v>695</v>
      </c>
      <c r="B36" s="232" t="s">
        <v>696</v>
      </c>
      <c r="C36" s="232" t="s">
        <v>642</v>
      </c>
      <c r="D36" s="233"/>
      <c r="E36" s="234">
        <v>179690</v>
      </c>
      <c r="F36" s="235">
        <v>179690</v>
      </c>
      <c r="G36" s="236"/>
      <c r="H36" s="237"/>
      <c r="I36" s="238">
        <v>179690</v>
      </c>
      <c r="J36" s="239"/>
      <c r="K36" s="240"/>
      <c r="L36" s="8">
        <v>200197.67</v>
      </c>
      <c r="M36" s="241">
        <v>159785</v>
      </c>
      <c r="N36" s="71"/>
      <c r="O36" s="100"/>
      <c r="P36" s="9"/>
      <c r="Q36" s="9">
        <v>12079</v>
      </c>
      <c r="R36" s="9"/>
      <c r="S36" s="152">
        <v>46112</v>
      </c>
      <c r="T36" s="10"/>
      <c r="U36" s="23"/>
      <c r="V36" s="11"/>
      <c r="W36" s="11"/>
      <c r="X36" s="8">
        <v>156744.37</v>
      </c>
      <c r="Y36" s="9"/>
      <c r="Z36" s="70">
        <v>19526.22</v>
      </c>
      <c r="AA36" s="71"/>
      <c r="AB36" s="108"/>
      <c r="AC36" s="9">
        <v>11244.78</v>
      </c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156744.37</v>
      </c>
      <c r="AN36" s="9"/>
      <c r="AO36" s="9"/>
      <c r="AP36" s="10"/>
      <c r="AQ36" s="25"/>
      <c r="AR36" s="25"/>
      <c r="AS36" s="25"/>
      <c r="AT36" s="10"/>
      <c r="AU36" s="12">
        <v>164416.35</v>
      </c>
      <c r="AV36" s="12"/>
      <c r="AW36" s="12"/>
      <c r="AX36" s="242"/>
      <c r="AY36" s="243"/>
      <c r="AZ36" s="242"/>
      <c r="BA36" s="242"/>
      <c r="BB36" s="244"/>
      <c r="BC36" s="243" t="s">
        <v>630</v>
      </c>
      <c r="BD36" s="243" t="s">
        <v>630</v>
      </c>
      <c r="BE36" s="15">
        <v>179690</v>
      </c>
      <c r="BF36" s="15">
        <v>159785</v>
      </c>
      <c r="BG36" s="15">
        <v>19526.22</v>
      </c>
      <c r="BH36" s="15">
        <v>179690</v>
      </c>
      <c r="BI36" s="15">
        <v>159785</v>
      </c>
      <c r="BJ36" s="242">
        <v>0</v>
      </c>
      <c r="BK36" s="242">
        <v>11244.78</v>
      </c>
      <c r="BL36" s="242"/>
      <c r="BM36" s="242">
        <v>1</v>
      </c>
      <c r="BN36" s="242">
        <v>12079</v>
      </c>
      <c r="BO36" s="242">
        <v>12079</v>
      </c>
      <c r="BP36" s="242"/>
      <c r="BQ36" s="242"/>
      <c r="BR36" s="242"/>
      <c r="BS36" s="242"/>
      <c r="BT36" s="296"/>
      <c r="BU36" s="296"/>
      <c r="BV36" s="296"/>
      <c r="BW36" s="296"/>
      <c r="BX36" s="242"/>
      <c r="BY36" s="242"/>
      <c r="BZ36" s="245"/>
      <c r="CA36" s="245"/>
      <c r="CB36" s="293">
        <v>19526.22</v>
      </c>
      <c r="CC36" s="246" t="s">
        <v>637</v>
      </c>
      <c r="CD36" s="242">
        <v>0</v>
      </c>
      <c r="CE36" s="242">
        <v>0</v>
      </c>
      <c r="CF36" s="242">
        <v>0</v>
      </c>
      <c r="CG36" s="242">
        <v>0</v>
      </c>
      <c r="CH36" s="242">
        <v>0</v>
      </c>
      <c r="CI36" s="247" t="s">
        <v>633</v>
      </c>
      <c r="CJ36" s="248">
        <v>156744.37</v>
      </c>
      <c r="CK36" s="248">
        <v>156744.37</v>
      </c>
      <c r="CL36" s="248">
        <v>164416.35</v>
      </c>
      <c r="CM36" s="248">
        <v>0</v>
      </c>
    </row>
    <row r="37" spans="1:91" x14ac:dyDescent="0.25">
      <c r="A37" s="231" t="s">
        <v>697</v>
      </c>
      <c r="B37" s="232" t="s">
        <v>698</v>
      </c>
      <c r="C37" s="232" t="s">
        <v>642</v>
      </c>
      <c r="D37" s="233"/>
      <c r="E37" s="234">
        <v>717010</v>
      </c>
      <c r="F37" s="235">
        <v>717010</v>
      </c>
      <c r="G37" s="236"/>
      <c r="H37" s="237"/>
      <c r="I37" s="238">
        <v>717010</v>
      </c>
      <c r="J37" s="239"/>
      <c r="K37" s="240"/>
      <c r="L37" s="8">
        <v>652796.24</v>
      </c>
      <c r="M37" s="241">
        <v>656363</v>
      </c>
      <c r="N37" s="71"/>
      <c r="O37" s="100"/>
      <c r="P37" s="9"/>
      <c r="Q37" s="9">
        <v>59202</v>
      </c>
      <c r="R37" s="9"/>
      <c r="S37" s="152">
        <v>46203</v>
      </c>
      <c r="T37" s="10"/>
      <c r="U37" s="23"/>
      <c r="V37" s="11"/>
      <c r="W37" s="11"/>
      <c r="X37" s="8">
        <v>347967.35</v>
      </c>
      <c r="Y37" s="9"/>
      <c r="Z37" s="70">
        <v>32151.68</v>
      </c>
      <c r="AA37" s="71"/>
      <c r="AB37" s="108"/>
      <c r="AC37" s="9">
        <v>20529.98</v>
      </c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347967.35</v>
      </c>
      <c r="AN37" s="9"/>
      <c r="AO37" s="9"/>
      <c r="AP37" s="10"/>
      <c r="AQ37" s="25"/>
      <c r="AR37" s="25"/>
      <c r="AS37" s="25"/>
      <c r="AT37" s="10"/>
      <c r="AU37" s="12">
        <v>153616.75</v>
      </c>
      <c r="AV37" s="12"/>
      <c r="AW37" s="12"/>
      <c r="AX37" s="242"/>
      <c r="AY37" s="243"/>
      <c r="AZ37" s="242"/>
      <c r="BA37" s="242"/>
      <c r="BB37" s="244"/>
      <c r="BC37" s="243" t="s">
        <v>630</v>
      </c>
      <c r="BD37" s="243" t="s">
        <v>630</v>
      </c>
      <c r="BE37" s="15">
        <v>717010</v>
      </c>
      <c r="BF37" s="15">
        <v>656363</v>
      </c>
      <c r="BG37" s="15">
        <v>32151.68</v>
      </c>
      <c r="BH37" s="15">
        <v>717010</v>
      </c>
      <c r="BI37" s="15">
        <v>656363</v>
      </c>
      <c r="BJ37" s="242">
        <v>0</v>
      </c>
      <c r="BK37" s="242">
        <v>20529.98</v>
      </c>
      <c r="BL37" s="242"/>
      <c r="BM37" s="242">
        <v>1</v>
      </c>
      <c r="BN37" s="242">
        <v>59202</v>
      </c>
      <c r="BO37" s="242">
        <v>64043</v>
      </c>
      <c r="BP37" s="242"/>
      <c r="BQ37" s="242"/>
      <c r="BR37" s="242"/>
      <c r="BS37" s="242"/>
      <c r="BT37" s="296"/>
      <c r="BU37" s="296"/>
      <c r="BV37" s="296"/>
      <c r="BW37" s="296"/>
      <c r="BX37" s="242"/>
      <c r="BY37" s="242"/>
      <c r="BZ37" s="245"/>
      <c r="CA37" s="245"/>
      <c r="CB37" s="293">
        <v>32151.68</v>
      </c>
      <c r="CC37" s="246" t="s">
        <v>637</v>
      </c>
      <c r="CD37" s="242">
        <v>0</v>
      </c>
      <c r="CE37" s="242">
        <v>0</v>
      </c>
      <c r="CF37" s="242">
        <v>0</v>
      </c>
      <c r="CG37" s="242">
        <v>0</v>
      </c>
      <c r="CH37" s="242">
        <v>0</v>
      </c>
      <c r="CI37" s="247" t="s">
        <v>633</v>
      </c>
      <c r="CJ37" s="248">
        <v>347967.35</v>
      </c>
      <c r="CK37" s="248">
        <v>347967.35</v>
      </c>
      <c r="CL37" s="248">
        <v>153616.75</v>
      </c>
      <c r="CM37" s="248">
        <v>0</v>
      </c>
    </row>
    <row r="38" spans="1:91" x14ac:dyDescent="0.25">
      <c r="A38" s="231" t="s">
        <v>699</v>
      </c>
      <c r="B38" s="232" t="s">
        <v>700</v>
      </c>
      <c r="C38" s="232" t="s">
        <v>642</v>
      </c>
      <c r="D38" s="233"/>
      <c r="E38" s="234">
        <v>80000</v>
      </c>
      <c r="F38" s="235">
        <v>80000</v>
      </c>
      <c r="G38" s="236"/>
      <c r="H38" s="237"/>
      <c r="I38" s="238">
        <v>80000</v>
      </c>
      <c r="J38" s="239"/>
      <c r="K38" s="240"/>
      <c r="L38" s="8">
        <v>66334.27</v>
      </c>
      <c r="M38" s="241">
        <v>66955</v>
      </c>
      <c r="N38" s="71"/>
      <c r="O38" s="100"/>
      <c r="P38" s="9"/>
      <c r="Q38" s="9">
        <v>13330</v>
      </c>
      <c r="R38" s="9"/>
      <c r="S38" s="152">
        <v>46203</v>
      </c>
      <c r="T38" s="10"/>
      <c r="U38" s="23"/>
      <c r="V38" s="11"/>
      <c r="W38" s="11"/>
      <c r="X38" s="8">
        <v>1090.31</v>
      </c>
      <c r="Y38" s="9"/>
      <c r="Z38" s="70">
        <v>0</v>
      </c>
      <c r="AA38" s="71"/>
      <c r="AB38" s="108"/>
      <c r="AC38" s="9">
        <v>0</v>
      </c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1090.31</v>
      </c>
      <c r="AN38" s="9"/>
      <c r="AO38" s="9"/>
      <c r="AP38" s="10"/>
      <c r="AQ38" s="25"/>
      <c r="AR38" s="25"/>
      <c r="AS38" s="25"/>
      <c r="AT38" s="10"/>
      <c r="AU38" s="12">
        <v>0</v>
      </c>
      <c r="AV38" s="12"/>
      <c r="AW38" s="12"/>
      <c r="AX38" s="242"/>
      <c r="AY38" s="243"/>
      <c r="AZ38" s="242"/>
      <c r="BA38" s="242"/>
      <c r="BB38" s="244"/>
      <c r="BC38" s="243" t="s">
        <v>630</v>
      </c>
      <c r="BD38" s="243" t="s">
        <v>630</v>
      </c>
      <c r="BE38" s="15">
        <v>80000</v>
      </c>
      <c r="BF38" s="15">
        <v>66955</v>
      </c>
      <c r="BG38" s="242">
        <v>0</v>
      </c>
      <c r="BH38" s="15">
        <v>80000</v>
      </c>
      <c r="BI38" s="15">
        <v>66955</v>
      </c>
      <c r="BJ38" s="242">
        <v>0</v>
      </c>
      <c r="BK38" s="242">
        <v>0</v>
      </c>
      <c r="BL38" s="242"/>
      <c r="BM38" s="242">
        <v>1</v>
      </c>
      <c r="BN38" s="242">
        <v>13330</v>
      </c>
      <c r="BO38" s="242">
        <v>13190</v>
      </c>
      <c r="BP38" s="242"/>
      <c r="BQ38" s="242"/>
      <c r="BR38" s="242"/>
      <c r="BS38" s="242"/>
      <c r="BT38" s="296"/>
      <c r="BU38" s="296"/>
      <c r="BV38" s="296"/>
      <c r="BW38" s="296"/>
      <c r="BX38" s="242"/>
      <c r="BY38" s="242"/>
      <c r="BZ38" s="245"/>
      <c r="CA38" s="245"/>
      <c r="CB38" s="245"/>
      <c r="CC38" s="246" t="s">
        <v>637</v>
      </c>
      <c r="CD38" s="242">
        <v>0</v>
      </c>
      <c r="CE38" s="242">
        <v>0</v>
      </c>
      <c r="CF38" s="242">
        <v>0</v>
      </c>
      <c r="CG38" s="242">
        <v>0</v>
      </c>
      <c r="CH38" s="242">
        <v>0</v>
      </c>
      <c r="CI38" s="247" t="s">
        <v>633</v>
      </c>
      <c r="CJ38" s="248">
        <v>1090.31</v>
      </c>
      <c r="CK38" s="248">
        <v>1090.31</v>
      </c>
      <c r="CL38" s="248">
        <v>0</v>
      </c>
      <c r="CM38" s="248">
        <v>0</v>
      </c>
    </row>
    <row r="39" spans="1:91" x14ac:dyDescent="0.25">
      <c r="A39" s="231" t="s">
        <v>701</v>
      </c>
      <c r="B39" s="232" t="s">
        <v>702</v>
      </c>
      <c r="C39" s="232" t="s">
        <v>642</v>
      </c>
      <c r="D39" s="233"/>
      <c r="E39" s="234">
        <v>376000</v>
      </c>
      <c r="F39" s="235">
        <v>376000</v>
      </c>
      <c r="G39" s="236"/>
      <c r="H39" s="237"/>
      <c r="I39" s="238">
        <v>376000</v>
      </c>
      <c r="J39" s="239"/>
      <c r="K39" s="240"/>
      <c r="L39" s="8">
        <v>295345.25</v>
      </c>
      <c r="M39" s="241">
        <v>295102</v>
      </c>
      <c r="N39" s="71"/>
      <c r="O39" s="100"/>
      <c r="P39" s="9"/>
      <c r="Q39" s="9">
        <v>79444</v>
      </c>
      <c r="R39" s="9"/>
      <c r="S39" s="152">
        <v>46295</v>
      </c>
      <c r="T39" s="10"/>
      <c r="U39" s="23"/>
      <c r="V39" s="11"/>
      <c r="W39" s="11"/>
      <c r="X39" s="8">
        <v>12732.69</v>
      </c>
      <c r="Y39" s="9"/>
      <c r="Z39" s="70">
        <v>0</v>
      </c>
      <c r="AA39" s="71"/>
      <c r="AB39" s="108"/>
      <c r="AC39" s="9">
        <v>0</v>
      </c>
      <c r="AD39" s="9"/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/>
      <c r="AM39" s="8">
        <v>12732.69</v>
      </c>
      <c r="AN39" s="9"/>
      <c r="AO39" s="9"/>
      <c r="AP39" s="10"/>
      <c r="AQ39" s="25"/>
      <c r="AR39" s="25"/>
      <c r="AS39" s="25"/>
      <c r="AT39" s="10"/>
      <c r="AU39" s="12">
        <v>0</v>
      </c>
      <c r="AV39" s="12"/>
      <c r="AW39" s="12"/>
      <c r="AX39" s="242"/>
      <c r="AY39" s="243"/>
      <c r="AZ39" s="242"/>
      <c r="BA39" s="242"/>
      <c r="BB39" s="244"/>
      <c r="BC39" s="243" t="s">
        <v>630</v>
      </c>
      <c r="BD39" s="243" t="s">
        <v>630</v>
      </c>
      <c r="BE39" s="15">
        <v>376000</v>
      </c>
      <c r="BF39" s="15">
        <v>295102</v>
      </c>
      <c r="BG39" s="242">
        <v>0</v>
      </c>
      <c r="BH39" s="15">
        <v>376000</v>
      </c>
      <c r="BI39" s="15">
        <v>295102</v>
      </c>
      <c r="BJ39" s="242">
        <v>0</v>
      </c>
      <c r="BK39" s="242">
        <v>0</v>
      </c>
      <c r="BL39" s="242"/>
      <c r="BM39" s="242">
        <v>1</v>
      </c>
      <c r="BN39" s="242">
        <v>79444</v>
      </c>
      <c r="BO39" s="242">
        <v>79597</v>
      </c>
      <c r="BP39" s="242"/>
      <c r="BQ39" s="242"/>
      <c r="BR39" s="242"/>
      <c r="BS39" s="242"/>
      <c r="BT39" s="296"/>
      <c r="BU39" s="296"/>
      <c r="BV39" s="296"/>
      <c r="BW39" s="296"/>
      <c r="BX39" s="242"/>
      <c r="BY39" s="242"/>
      <c r="BZ39" s="245"/>
      <c r="CA39" s="245"/>
      <c r="CB39" s="245"/>
      <c r="CC39" s="246" t="s">
        <v>637</v>
      </c>
      <c r="CD39" s="242">
        <v>0</v>
      </c>
      <c r="CE39" s="242">
        <v>0</v>
      </c>
      <c r="CF39" s="242">
        <v>0</v>
      </c>
      <c r="CG39" s="242">
        <v>0</v>
      </c>
      <c r="CH39" s="242">
        <v>0</v>
      </c>
      <c r="CI39" s="247" t="s">
        <v>633</v>
      </c>
      <c r="CJ39" s="248">
        <v>12732.69</v>
      </c>
      <c r="CK39" s="248">
        <v>12732.69</v>
      </c>
      <c r="CL39" s="248">
        <v>0</v>
      </c>
      <c r="CM39" s="248">
        <v>0</v>
      </c>
    </row>
    <row r="40" spans="1:91" x14ac:dyDescent="0.25">
      <c r="A40" s="231" t="s">
        <v>703</v>
      </c>
      <c r="B40" s="232" t="s">
        <v>704</v>
      </c>
      <c r="C40" s="232" t="s">
        <v>642</v>
      </c>
      <c r="D40" s="233"/>
      <c r="E40" s="234">
        <v>49369</v>
      </c>
      <c r="F40" s="235">
        <v>49369</v>
      </c>
      <c r="G40" s="236"/>
      <c r="H40" s="237"/>
      <c r="I40" s="238">
        <v>49369</v>
      </c>
      <c r="J40" s="239"/>
      <c r="K40" s="240"/>
      <c r="L40" s="8">
        <v>45837.65</v>
      </c>
      <c r="M40" s="241">
        <v>43026</v>
      </c>
      <c r="N40" s="71"/>
      <c r="O40" s="100"/>
      <c r="P40" s="9"/>
      <c r="Q40" s="9">
        <v>6343</v>
      </c>
      <c r="R40" s="9"/>
      <c r="S40" s="152">
        <v>46203</v>
      </c>
      <c r="T40" s="10"/>
      <c r="U40" s="23"/>
      <c r="V40" s="11"/>
      <c r="W40" s="11"/>
      <c r="X40" s="8">
        <v>39121.54</v>
      </c>
      <c r="Y40" s="9"/>
      <c r="Z40" s="70">
        <v>5767.39</v>
      </c>
      <c r="AA40" s="71"/>
      <c r="AB40" s="108"/>
      <c r="AC40" s="9">
        <v>5767.39</v>
      </c>
      <c r="AD40" s="9"/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/>
      <c r="AM40" s="8">
        <v>39121.54</v>
      </c>
      <c r="AN40" s="9"/>
      <c r="AO40" s="9"/>
      <c r="AP40" s="10"/>
      <c r="AQ40" s="25"/>
      <c r="AR40" s="25"/>
      <c r="AS40" s="25"/>
      <c r="AT40" s="10"/>
      <c r="AU40" s="12">
        <v>37977</v>
      </c>
      <c r="AV40" s="12"/>
      <c r="AW40" s="12"/>
      <c r="AX40" s="242"/>
      <c r="AY40" s="243"/>
      <c r="AZ40" s="242"/>
      <c r="BA40" s="242"/>
      <c r="BB40" s="244"/>
      <c r="BC40" s="243" t="s">
        <v>630</v>
      </c>
      <c r="BD40" s="243" t="s">
        <v>630</v>
      </c>
      <c r="BE40" s="15">
        <v>49369</v>
      </c>
      <c r="BF40" s="15">
        <v>43026</v>
      </c>
      <c r="BG40" s="15">
        <v>5767.39</v>
      </c>
      <c r="BH40" s="15">
        <v>49369</v>
      </c>
      <c r="BI40" s="15">
        <v>43026</v>
      </c>
      <c r="BJ40" s="242">
        <v>0</v>
      </c>
      <c r="BK40" s="242">
        <v>5767.39</v>
      </c>
      <c r="BL40" s="242"/>
      <c r="BM40" s="242">
        <v>1</v>
      </c>
      <c r="BN40" s="242">
        <v>6343</v>
      </c>
      <c r="BO40" s="242">
        <v>6343</v>
      </c>
      <c r="BP40" s="242"/>
      <c r="BQ40" s="242"/>
      <c r="BR40" s="242"/>
      <c r="BS40" s="242"/>
      <c r="BT40" s="296"/>
      <c r="BU40" s="296"/>
      <c r="BV40" s="296"/>
      <c r="BW40" s="296"/>
      <c r="BX40" s="242"/>
      <c r="BY40" s="242"/>
      <c r="BZ40" s="245"/>
      <c r="CA40" s="245"/>
      <c r="CB40" s="293">
        <v>5767.39</v>
      </c>
      <c r="CC40" s="246" t="s">
        <v>637</v>
      </c>
      <c r="CD40" s="242">
        <v>0</v>
      </c>
      <c r="CE40" s="242">
        <v>0</v>
      </c>
      <c r="CF40" s="242">
        <v>0</v>
      </c>
      <c r="CG40" s="242">
        <v>0</v>
      </c>
      <c r="CH40" s="242">
        <v>0</v>
      </c>
      <c r="CI40" s="247" t="s">
        <v>633</v>
      </c>
      <c r="CJ40" s="248">
        <v>39121.54</v>
      </c>
      <c r="CK40" s="248">
        <v>39121.54</v>
      </c>
      <c r="CL40" s="248">
        <v>37977</v>
      </c>
      <c r="CM40" s="248">
        <v>0</v>
      </c>
    </row>
    <row r="41" spans="1:91" x14ac:dyDescent="0.25">
      <c r="A41" s="231" t="s">
        <v>705</v>
      </c>
      <c r="B41" s="232" t="s">
        <v>706</v>
      </c>
      <c r="C41" s="232" t="s">
        <v>642</v>
      </c>
      <c r="D41" s="233"/>
      <c r="E41" s="234">
        <v>117985</v>
      </c>
      <c r="F41" s="235">
        <v>117985</v>
      </c>
      <c r="G41" s="236"/>
      <c r="H41" s="237"/>
      <c r="I41" s="238">
        <v>117985</v>
      </c>
      <c r="J41" s="239"/>
      <c r="K41" s="240"/>
      <c r="L41" s="8">
        <v>95336.07</v>
      </c>
      <c r="M41" s="241">
        <v>85405</v>
      </c>
      <c r="N41" s="71"/>
      <c r="O41" s="100"/>
      <c r="P41" s="9"/>
      <c r="Q41" s="9">
        <v>32084</v>
      </c>
      <c r="R41" s="9"/>
      <c r="S41" s="152">
        <v>46112</v>
      </c>
      <c r="T41" s="10"/>
      <c r="U41" s="23"/>
      <c r="V41" s="11"/>
      <c r="W41" s="11"/>
      <c r="X41" s="8">
        <v>66827.490000000005</v>
      </c>
      <c r="Y41" s="9"/>
      <c r="Z41" s="70">
        <v>25493.119999999999</v>
      </c>
      <c r="AA41" s="71"/>
      <c r="AB41" s="108"/>
      <c r="AC41" s="9">
        <v>11576.92</v>
      </c>
      <c r="AD41" s="9"/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/>
      <c r="AM41" s="8">
        <v>66827.490000000005</v>
      </c>
      <c r="AN41" s="9"/>
      <c r="AO41" s="9"/>
      <c r="AP41" s="10"/>
      <c r="AQ41" s="25"/>
      <c r="AR41" s="25"/>
      <c r="AS41" s="25"/>
      <c r="AT41" s="10"/>
      <c r="AU41" s="12">
        <v>0</v>
      </c>
      <c r="AV41" s="12"/>
      <c r="AW41" s="12"/>
      <c r="AX41" s="242"/>
      <c r="AY41" s="243"/>
      <c r="AZ41" s="242"/>
      <c r="BA41" s="242"/>
      <c r="BB41" s="244"/>
      <c r="BC41" s="243" t="s">
        <v>630</v>
      </c>
      <c r="BD41" s="243" t="s">
        <v>630</v>
      </c>
      <c r="BE41" s="15">
        <v>117985</v>
      </c>
      <c r="BF41" s="15">
        <v>85405</v>
      </c>
      <c r="BG41" s="15">
        <v>25493.119999999999</v>
      </c>
      <c r="BH41" s="15">
        <v>117985</v>
      </c>
      <c r="BI41" s="15">
        <v>85405</v>
      </c>
      <c r="BJ41" s="242">
        <v>0</v>
      </c>
      <c r="BK41" s="242">
        <v>11576.92</v>
      </c>
      <c r="BL41" s="242"/>
      <c r="BM41" s="242">
        <v>1</v>
      </c>
      <c r="BN41" s="242">
        <v>32084</v>
      </c>
      <c r="BO41" s="242">
        <v>30953</v>
      </c>
      <c r="BP41" s="242"/>
      <c r="BQ41" s="242"/>
      <c r="BR41" s="242"/>
      <c r="BS41" s="242"/>
      <c r="BT41" s="296"/>
      <c r="BU41" s="296"/>
      <c r="BV41" s="296"/>
      <c r="BW41" s="296"/>
      <c r="BX41" s="242"/>
      <c r="BY41" s="242"/>
      <c r="BZ41" s="245"/>
      <c r="CA41" s="245"/>
      <c r="CB41" s="293">
        <v>25493.119999999999</v>
      </c>
      <c r="CC41" s="246" t="s">
        <v>637</v>
      </c>
      <c r="CD41" s="242">
        <v>0</v>
      </c>
      <c r="CE41" s="242">
        <v>0</v>
      </c>
      <c r="CF41" s="242">
        <v>0</v>
      </c>
      <c r="CG41" s="242">
        <v>0</v>
      </c>
      <c r="CH41" s="242">
        <v>0</v>
      </c>
      <c r="CI41" s="247" t="s">
        <v>633</v>
      </c>
      <c r="CJ41" s="248">
        <v>66827.490000000005</v>
      </c>
      <c r="CK41" s="248">
        <v>66827.490000000005</v>
      </c>
      <c r="CL41" s="248">
        <v>0</v>
      </c>
      <c r="CM41" s="248">
        <v>0</v>
      </c>
    </row>
    <row r="42" spans="1:91" x14ac:dyDescent="0.25">
      <c r="A42" s="231" t="s">
        <v>707</v>
      </c>
      <c r="B42" s="232" t="s">
        <v>708</v>
      </c>
      <c r="C42" s="232" t="s">
        <v>642</v>
      </c>
      <c r="D42" s="233"/>
      <c r="E42" s="234">
        <v>0</v>
      </c>
      <c r="F42" s="235">
        <v>0</v>
      </c>
      <c r="G42" s="236"/>
      <c r="H42" s="237"/>
      <c r="I42" s="238">
        <v>0</v>
      </c>
      <c r="J42" s="239"/>
      <c r="K42" s="240"/>
      <c r="L42" s="8">
        <v>0</v>
      </c>
      <c r="M42" s="241">
        <v>0</v>
      </c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>
        <v>0</v>
      </c>
      <c r="Y42" s="9"/>
      <c r="Z42" s="70">
        <v>0</v>
      </c>
      <c r="AA42" s="71"/>
      <c r="AB42" s="108"/>
      <c r="AC42" s="9"/>
      <c r="AD42" s="9"/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/>
      <c r="AM42" s="8">
        <v>0</v>
      </c>
      <c r="AN42" s="9"/>
      <c r="AO42" s="9"/>
      <c r="AP42" s="10"/>
      <c r="AQ42" s="25"/>
      <c r="AR42" s="25"/>
      <c r="AS42" s="25"/>
      <c r="AT42" s="10"/>
      <c r="AU42" s="12">
        <v>0</v>
      </c>
      <c r="AV42" s="12"/>
      <c r="AW42" s="12"/>
      <c r="AX42" s="242"/>
      <c r="AY42" s="243"/>
      <c r="AZ42" s="242"/>
      <c r="BA42" s="242"/>
      <c r="BB42" s="244"/>
      <c r="BC42" s="243"/>
      <c r="BD42" s="243"/>
      <c r="BE42" s="242">
        <v>0</v>
      </c>
      <c r="BF42" s="242">
        <v>0</v>
      </c>
      <c r="BG42" s="242">
        <v>0</v>
      </c>
      <c r="BH42" s="242">
        <v>0</v>
      </c>
      <c r="BI42" s="242">
        <v>0</v>
      </c>
      <c r="BJ42" s="242">
        <v>0</v>
      </c>
      <c r="BK42" s="242">
        <v>0</v>
      </c>
      <c r="BL42" s="242"/>
      <c r="BM42" s="242">
        <v>1</v>
      </c>
      <c r="BN42" s="242">
        <v>0</v>
      </c>
      <c r="BO42" s="242">
        <v>0</v>
      </c>
      <c r="BP42" s="242"/>
      <c r="BQ42" s="242"/>
      <c r="BR42" s="242"/>
      <c r="BS42" s="242"/>
      <c r="BT42" s="296"/>
      <c r="BU42" s="296"/>
      <c r="BV42" s="296"/>
      <c r="BW42" s="296"/>
      <c r="BX42" s="242"/>
      <c r="BY42" s="242"/>
      <c r="BZ42" s="245"/>
      <c r="CA42" s="245"/>
      <c r="CB42" s="245"/>
      <c r="CC42" s="246"/>
      <c r="CD42" s="242">
        <v>0</v>
      </c>
      <c r="CE42" s="242">
        <v>0</v>
      </c>
      <c r="CF42" s="242">
        <v>0</v>
      </c>
      <c r="CG42" s="242">
        <v>0</v>
      </c>
      <c r="CH42" s="242">
        <v>0</v>
      </c>
      <c r="CI42" s="247" t="s">
        <v>633</v>
      </c>
      <c r="CJ42" s="248">
        <v>0</v>
      </c>
      <c r="CK42" s="248">
        <v>0</v>
      </c>
      <c r="CL42" s="248">
        <v>0</v>
      </c>
      <c r="CM42" s="248">
        <v>0</v>
      </c>
    </row>
    <row r="43" spans="1:91" x14ac:dyDescent="0.25">
      <c r="A43" s="231"/>
      <c r="B43" s="120" t="s">
        <v>709</v>
      </c>
      <c r="C43" s="232"/>
      <c r="D43" s="233"/>
      <c r="E43" s="279">
        <f>SUM(E8:E42)</f>
        <v>12992754</v>
      </c>
      <c r="F43" s="268">
        <f>SUM(F8:F42)</f>
        <v>13077886.559999999</v>
      </c>
      <c r="G43" s="236"/>
      <c r="H43" s="237"/>
      <c r="I43" s="280">
        <f>SUM(I8:I42)</f>
        <v>14022847.25</v>
      </c>
      <c r="J43" s="239"/>
      <c r="K43" s="240"/>
      <c r="L43" s="272">
        <f>SUM(L8:L42)</f>
        <v>12724151.59</v>
      </c>
      <c r="M43" s="281">
        <f>SUM(M8:M42)</f>
        <v>11967790.390000001</v>
      </c>
      <c r="N43" s="71"/>
      <c r="O43" s="100"/>
      <c r="P43" s="270">
        <f>SUM(P8:P42)</f>
        <v>0</v>
      </c>
      <c r="Q43" s="270">
        <f>SUM(Q8:Q42)</f>
        <v>2085638.17</v>
      </c>
      <c r="R43" s="270">
        <f>SUM(R8:R42)</f>
        <v>0</v>
      </c>
      <c r="S43" s="152"/>
      <c r="T43" s="10"/>
      <c r="U43" s="23"/>
      <c r="V43" s="271">
        <f>SUM(V8:V42)</f>
        <v>0</v>
      </c>
      <c r="W43" s="271">
        <f>SUM(W8:W42)</f>
        <v>0</v>
      </c>
      <c r="X43" s="272">
        <f>SUM(X8:X42)</f>
        <v>6459348.9100000001</v>
      </c>
      <c r="Y43" s="270">
        <f>SUM(Y8:Y42)</f>
        <v>0</v>
      </c>
      <c r="Z43" s="282">
        <f>SUM(Z8:Z42)</f>
        <v>1107371.7799999998</v>
      </c>
      <c r="AA43" s="71"/>
      <c r="AB43" s="108"/>
      <c r="AC43" s="270">
        <f>SUM(AC8:AC42)</f>
        <v>1009963.8400000001</v>
      </c>
      <c r="AD43" s="270">
        <f>SUM(AD8:AD42)</f>
        <v>0</v>
      </c>
      <c r="AE43" s="10"/>
      <c r="AF43" s="24"/>
      <c r="AG43" s="271">
        <f>SUM(AG8:AG42)</f>
        <v>1250326.2</v>
      </c>
      <c r="AH43" s="272">
        <f>SUM(AH8:AH42)</f>
        <v>1002698.5300000003</v>
      </c>
      <c r="AI43" s="270">
        <f>SUM(AI8:AI42)</f>
        <v>247627.67000000004</v>
      </c>
      <c r="AJ43" s="270">
        <f>SUM(AJ8:AJ42)</f>
        <v>247627.67000000004</v>
      </c>
      <c r="AK43" s="10"/>
      <c r="AL43" s="271">
        <f>SUM(AL8:AL42)</f>
        <v>0</v>
      </c>
      <c r="AM43" s="272">
        <f>SUM(AM8:AM42)</f>
        <v>5456650.3799999999</v>
      </c>
      <c r="AN43" s="270">
        <f>SUM(AN8:AN42)</f>
        <v>0</v>
      </c>
      <c r="AO43" s="270">
        <f>SUM(AO8:AO42)</f>
        <v>0</v>
      </c>
      <c r="AP43" s="10"/>
      <c r="AQ43" s="283">
        <f>SUM(AQ8:AQ42)</f>
        <v>0</v>
      </c>
      <c r="AR43" s="283">
        <f>SUM(AR8:AR42)</f>
        <v>0</v>
      </c>
      <c r="AS43" s="283">
        <f>SUM(AS8:AS42)</f>
        <v>0</v>
      </c>
      <c r="AT43" s="10"/>
      <c r="AU43" s="284">
        <f>SUM(AU8:AU42)</f>
        <v>5941401.5999999996</v>
      </c>
      <c r="AV43" s="284">
        <f>SUM(AV8:AV42)</f>
        <v>0</v>
      </c>
      <c r="AW43" s="284">
        <f>SUM(AW8:AW42)</f>
        <v>0</v>
      </c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6"/>
      <c r="BU43" s="296"/>
      <c r="BV43" s="296"/>
      <c r="BW43" s="296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6"/>
      <c r="BU44" s="296"/>
      <c r="BV44" s="296"/>
      <c r="BW44" s="296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302" t="s">
        <v>632</v>
      </c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6"/>
      <c r="BU45" s="296"/>
      <c r="BV45" s="296"/>
      <c r="BW45" s="296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 t="s">
        <v>710</v>
      </c>
      <c r="B46" s="251" t="s">
        <v>711</v>
      </c>
      <c r="C46" s="232" t="s">
        <v>642</v>
      </c>
      <c r="D46" s="233"/>
      <c r="E46" s="234">
        <v>185000</v>
      </c>
      <c r="F46" s="235">
        <v>185000</v>
      </c>
      <c r="G46" s="236"/>
      <c r="H46" s="237"/>
      <c r="I46" s="238">
        <v>185000</v>
      </c>
      <c r="J46" s="239"/>
      <c r="K46" s="240"/>
      <c r="L46" s="8">
        <v>115372.51</v>
      </c>
      <c r="M46" s="241">
        <v>114485.82</v>
      </c>
      <c r="N46" s="71"/>
      <c r="O46" s="100"/>
      <c r="P46" s="9"/>
      <c r="Q46" s="9">
        <v>70514.179999999993</v>
      </c>
      <c r="R46" s="9"/>
      <c r="S46" s="152">
        <v>45777</v>
      </c>
      <c r="T46" s="10"/>
      <c r="U46" s="23"/>
      <c r="V46" s="11"/>
      <c r="W46" s="11"/>
      <c r="X46" s="8">
        <v>114485.82</v>
      </c>
      <c r="Y46" s="9"/>
      <c r="Z46" s="70">
        <v>70514.179999999993</v>
      </c>
      <c r="AA46" s="71"/>
      <c r="AB46" s="108"/>
      <c r="AC46" s="9">
        <v>70514.179999999993</v>
      </c>
      <c r="AD46" s="9"/>
      <c r="AE46" s="10"/>
      <c r="AF46" s="24">
        <v>0.88965864599370126</v>
      </c>
      <c r="AG46" s="11">
        <v>164586.85</v>
      </c>
      <c r="AH46" s="8">
        <v>113841.61</v>
      </c>
      <c r="AI46" s="9">
        <v>50745.24</v>
      </c>
      <c r="AJ46" s="9">
        <v>50745.24</v>
      </c>
      <c r="AK46" s="10"/>
      <c r="AL46" s="11"/>
      <c r="AM46" s="8">
        <v>644.21</v>
      </c>
      <c r="AN46" s="9"/>
      <c r="AO46" s="9"/>
      <c r="AP46" s="10"/>
      <c r="AQ46" s="25"/>
      <c r="AR46" s="25"/>
      <c r="AS46" s="25"/>
      <c r="AT46" s="10"/>
      <c r="AU46" s="12">
        <v>185000</v>
      </c>
      <c r="AV46" s="12"/>
      <c r="AW46" s="12"/>
      <c r="AX46" s="242"/>
      <c r="AY46" s="243"/>
      <c r="AZ46" s="242"/>
      <c r="BA46" s="242"/>
      <c r="BB46" s="244"/>
      <c r="BC46" s="243" t="s">
        <v>630</v>
      </c>
      <c r="BD46" s="243" t="s">
        <v>630</v>
      </c>
      <c r="BE46" s="15">
        <v>185000</v>
      </c>
      <c r="BF46" s="15">
        <v>114485.82</v>
      </c>
      <c r="BG46" s="15">
        <v>70514.179999999993</v>
      </c>
      <c r="BH46" s="15">
        <v>185000</v>
      </c>
      <c r="BI46" s="15">
        <v>114485.82</v>
      </c>
      <c r="BJ46" s="242">
        <v>0</v>
      </c>
      <c r="BK46" s="242">
        <v>70514.179999999993</v>
      </c>
      <c r="BL46" s="242"/>
      <c r="BM46" s="242">
        <v>2</v>
      </c>
      <c r="BN46" s="242">
        <v>70514.179999999993</v>
      </c>
      <c r="BO46" s="242">
        <v>70514.179999999993</v>
      </c>
      <c r="BP46" s="242"/>
      <c r="BQ46" s="242"/>
      <c r="BR46" s="242"/>
      <c r="BS46" s="242"/>
      <c r="BT46" s="296"/>
      <c r="BU46" s="296"/>
      <c r="BV46" s="296"/>
      <c r="BW46" s="296"/>
      <c r="BX46" s="242"/>
      <c r="BY46" s="242"/>
      <c r="BZ46" s="245"/>
      <c r="CA46" s="245"/>
      <c r="CB46" s="293">
        <v>70514.179999999993</v>
      </c>
      <c r="CC46" s="246" t="s">
        <v>637</v>
      </c>
      <c r="CD46" s="242">
        <v>0</v>
      </c>
      <c r="CE46" s="242">
        <v>164586.73000000001</v>
      </c>
      <c r="CF46" s="242">
        <v>127961</v>
      </c>
      <c r="CG46" s="242">
        <v>164586.73000000001</v>
      </c>
      <c r="CH46" s="242">
        <v>127961</v>
      </c>
      <c r="CI46" s="247" t="s">
        <v>633</v>
      </c>
      <c r="CJ46" s="248">
        <v>114485.82</v>
      </c>
      <c r="CK46" s="248">
        <v>644.21</v>
      </c>
      <c r="CL46" s="248">
        <v>185000</v>
      </c>
      <c r="CM46" s="248">
        <v>0</v>
      </c>
    </row>
    <row r="47" spans="1:91" x14ac:dyDescent="0.25">
      <c r="A47" s="231" t="s">
        <v>712</v>
      </c>
      <c r="B47" s="232" t="s">
        <v>713</v>
      </c>
      <c r="C47" s="232" t="s">
        <v>642</v>
      </c>
      <c r="D47" s="233"/>
      <c r="E47" s="234">
        <v>332901</v>
      </c>
      <c r="F47" s="235">
        <v>332901</v>
      </c>
      <c r="G47" s="236"/>
      <c r="H47" s="237"/>
      <c r="I47" s="238">
        <v>332901</v>
      </c>
      <c r="J47" s="239"/>
      <c r="K47" s="240"/>
      <c r="L47" s="8">
        <v>230627.16</v>
      </c>
      <c r="M47" s="241">
        <v>223395.74</v>
      </c>
      <c r="N47" s="239"/>
      <c r="O47" s="240"/>
      <c r="P47" s="9"/>
      <c r="Q47" s="9">
        <v>83874</v>
      </c>
      <c r="R47" s="9"/>
      <c r="S47" s="152">
        <v>46022</v>
      </c>
      <c r="T47" s="10"/>
      <c r="U47" s="23"/>
      <c r="V47" s="11"/>
      <c r="W47" s="11"/>
      <c r="X47" s="8">
        <v>223395.74</v>
      </c>
      <c r="Y47" s="9"/>
      <c r="Z47" s="70">
        <v>109505.26</v>
      </c>
      <c r="AA47" s="71"/>
      <c r="AB47" s="108"/>
      <c r="AC47" s="9">
        <v>77836.289999999994</v>
      </c>
      <c r="AD47" s="9"/>
      <c r="AE47" s="10"/>
      <c r="AF47" s="24">
        <v>0.74009720459252326</v>
      </c>
      <c r="AG47" s="11">
        <v>219554.28</v>
      </c>
      <c r="AH47" s="8">
        <v>155093.29</v>
      </c>
      <c r="AI47" s="9">
        <v>64460.99</v>
      </c>
      <c r="AJ47" s="9">
        <v>64460.99</v>
      </c>
      <c r="AK47" s="10"/>
      <c r="AL47" s="11"/>
      <c r="AM47" s="8">
        <v>68302.45</v>
      </c>
      <c r="AN47" s="9"/>
      <c r="AO47" s="9"/>
      <c r="AP47" s="10"/>
      <c r="AQ47" s="25"/>
      <c r="AR47" s="25"/>
      <c r="AS47" s="25"/>
      <c r="AT47" s="10"/>
      <c r="AU47" s="12">
        <v>332901</v>
      </c>
      <c r="AV47" s="12"/>
      <c r="AW47" s="12"/>
      <c r="AX47" s="242"/>
      <c r="AY47" s="243"/>
      <c r="AZ47" s="242"/>
      <c r="BA47" s="242"/>
      <c r="BB47" s="244"/>
      <c r="BC47" s="243" t="s">
        <v>630</v>
      </c>
      <c r="BD47" s="243" t="s">
        <v>630</v>
      </c>
      <c r="BE47" s="15">
        <v>332901</v>
      </c>
      <c r="BF47" s="15">
        <v>223395.74</v>
      </c>
      <c r="BG47" s="15">
        <v>109505.26</v>
      </c>
      <c r="BH47" s="15">
        <v>332901</v>
      </c>
      <c r="BI47" s="15">
        <v>223395.74</v>
      </c>
      <c r="BJ47" s="242">
        <v>0</v>
      </c>
      <c r="BK47" s="242">
        <v>77836.289999999994</v>
      </c>
      <c r="BL47" s="242"/>
      <c r="BM47" s="242">
        <v>2</v>
      </c>
      <c r="BN47" s="242">
        <v>83874</v>
      </c>
      <c r="BO47" s="242">
        <v>83874</v>
      </c>
      <c r="BP47" s="242"/>
      <c r="BQ47" s="242"/>
      <c r="BR47" s="242"/>
      <c r="BS47" s="242"/>
      <c r="BT47" s="296"/>
      <c r="BU47" s="296"/>
      <c r="BV47" s="296"/>
      <c r="BW47" s="296"/>
      <c r="BX47" s="242"/>
      <c r="BY47" s="242"/>
      <c r="BZ47" s="245"/>
      <c r="CA47" s="245"/>
      <c r="CB47" s="293">
        <v>109505.26</v>
      </c>
      <c r="CC47" s="246" t="s">
        <v>637</v>
      </c>
      <c r="CD47" s="242">
        <v>0</v>
      </c>
      <c r="CE47" s="242">
        <v>246379.03</v>
      </c>
      <c r="CF47" s="242">
        <v>209558</v>
      </c>
      <c r="CG47" s="242">
        <v>246379.03</v>
      </c>
      <c r="CH47" s="242">
        <v>209558</v>
      </c>
      <c r="CI47" s="247" t="s">
        <v>633</v>
      </c>
      <c r="CJ47" s="248">
        <v>223395.74</v>
      </c>
      <c r="CK47" s="248">
        <v>68302.45</v>
      </c>
      <c r="CL47" s="248">
        <v>332901</v>
      </c>
      <c r="CM47" s="248">
        <v>0</v>
      </c>
    </row>
    <row r="48" spans="1:91" x14ac:dyDescent="0.25">
      <c r="A48" s="231" t="s">
        <v>714</v>
      </c>
      <c r="B48" s="232" t="s">
        <v>715</v>
      </c>
      <c r="C48" s="232" t="s">
        <v>642</v>
      </c>
      <c r="D48" s="233"/>
      <c r="E48" s="234">
        <v>16814</v>
      </c>
      <c r="F48" s="235">
        <v>16814</v>
      </c>
      <c r="G48" s="236"/>
      <c r="H48" s="237"/>
      <c r="I48" s="238">
        <v>16814</v>
      </c>
      <c r="J48" s="239"/>
      <c r="K48" s="240"/>
      <c r="L48" s="8">
        <v>19103.38</v>
      </c>
      <c r="M48" s="241">
        <v>19362.98</v>
      </c>
      <c r="N48" s="71"/>
      <c r="O48" s="100"/>
      <c r="P48" s="9"/>
      <c r="Q48" s="9">
        <v>0</v>
      </c>
      <c r="R48" s="9"/>
      <c r="S48" s="152">
        <v>46022</v>
      </c>
      <c r="T48" s="10"/>
      <c r="U48" s="23"/>
      <c r="V48" s="11"/>
      <c r="W48" s="11"/>
      <c r="X48" s="8">
        <v>19362.98</v>
      </c>
      <c r="Y48" s="9"/>
      <c r="Z48" s="70">
        <v>-2548.98</v>
      </c>
      <c r="AA48" s="71"/>
      <c r="AB48" s="108"/>
      <c r="AC48" s="9">
        <v>0</v>
      </c>
      <c r="AD48" s="9"/>
      <c r="AE48" s="10"/>
      <c r="AF48" s="24">
        <v>0.90576996077438954</v>
      </c>
      <c r="AG48" s="11">
        <v>17494.04</v>
      </c>
      <c r="AH48" s="8">
        <v>14316.6</v>
      </c>
      <c r="AI48" s="9">
        <v>3177.44</v>
      </c>
      <c r="AJ48" s="9">
        <v>3177.44</v>
      </c>
      <c r="AK48" s="10"/>
      <c r="AL48" s="11"/>
      <c r="AM48" s="8">
        <v>5046.38</v>
      </c>
      <c r="AN48" s="9"/>
      <c r="AO48" s="9"/>
      <c r="AP48" s="10"/>
      <c r="AQ48" s="25"/>
      <c r="AR48" s="25"/>
      <c r="AS48" s="25"/>
      <c r="AT48" s="10"/>
      <c r="AU48" s="12">
        <v>16814</v>
      </c>
      <c r="AV48" s="12"/>
      <c r="AW48" s="12"/>
      <c r="AX48" s="242"/>
      <c r="AY48" s="243"/>
      <c r="AZ48" s="242"/>
      <c r="BA48" s="242"/>
      <c r="BB48" s="244"/>
      <c r="BC48" s="243" t="s">
        <v>630</v>
      </c>
      <c r="BD48" s="243" t="s">
        <v>630</v>
      </c>
      <c r="BE48" s="15">
        <v>16814</v>
      </c>
      <c r="BF48" s="15">
        <v>19362.98</v>
      </c>
      <c r="BG48" s="15">
        <v>-2548.98</v>
      </c>
      <c r="BH48" s="15">
        <v>16814</v>
      </c>
      <c r="BI48" s="15">
        <v>19362.98</v>
      </c>
      <c r="BJ48" s="242">
        <v>0</v>
      </c>
      <c r="BK48" s="242">
        <v>0</v>
      </c>
      <c r="BL48" s="242"/>
      <c r="BM48" s="242">
        <v>2</v>
      </c>
      <c r="BN48" s="242">
        <v>0</v>
      </c>
      <c r="BO48" s="242">
        <v>24</v>
      </c>
      <c r="BP48" s="242"/>
      <c r="BQ48" s="242"/>
      <c r="BR48" s="242"/>
      <c r="BS48" s="242"/>
      <c r="BT48" s="296"/>
      <c r="BU48" s="296"/>
      <c r="BV48" s="296"/>
      <c r="BW48" s="296"/>
      <c r="BX48" s="242"/>
      <c r="BY48" s="242"/>
      <c r="BZ48" s="245"/>
      <c r="CA48" s="245"/>
      <c r="CB48" s="293">
        <v>-2548.98</v>
      </c>
      <c r="CC48" s="246" t="s">
        <v>637</v>
      </c>
      <c r="CD48" s="242">
        <v>0</v>
      </c>
      <c r="CE48" s="242">
        <v>15229.6</v>
      </c>
      <c r="CF48" s="242">
        <v>15806</v>
      </c>
      <c r="CG48" s="242">
        <v>15229.6</v>
      </c>
      <c r="CH48" s="242">
        <v>15806</v>
      </c>
      <c r="CI48" s="247" t="s">
        <v>633</v>
      </c>
      <c r="CJ48" s="248">
        <v>19362.98</v>
      </c>
      <c r="CK48" s="248">
        <v>5046.38</v>
      </c>
      <c r="CL48" s="248">
        <v>16814</v>
      </c>
      <c r="CM48" s="248">
        <v>0</v>
      </c>
    </row>
    <row r="49" spans="1:91" x14ac:dyDescent="0.25">
      <c r="A49" s="231" t="s">
        <v>716</v>
      </c>
      <c r="B49" s="232" t="s">
        <v>717</v>
      </c>
      <c r="C49" s="232" t="s">
        <v>642</v>
      </c>
      <c r="D49" s="233"/>
      <c r="E49" s="234">
        <v>55000</v>
      </c>
      <c r="F49" s="235">
        <v>55000</v>
      </c>
      <c r="G49" s="236"/>
      <c r="H49" s="237"/>
      <c r="I49" s="238">
        <v>55000</v>
      </c>
      <c r="J49" s="239"/>
      <c r="K49" s="240"/>
      <c r="L49" s="8">
        <v>30824.32</v>
      </c>
      <c r="M49" s="241">
        <v>30551.919999999998</v>
      </c>
      <c r="N49" s="71"/>
      <c r="O49" s="100"/>
      <c r="P49" s="9"/>
      <c r="Q49" s="9">
        <v>24448.080000000002</v>
      </c>
      <c r="R49" s="9"/>
      <c r="S49" s="152">
        <v>45747</v>
      </c>
      <c r="T49" s="10"/>
      <c r="U49" s="23"/>
      <c r="V49" s="11"/>
      <c r="W49" s="11"/>
      <c r="X49" s="8">
        <v>30551.919999999998</v>
      </c>
      <c r="Y49" s="9"/>
      <c r="Z49" s="70">
        <v>24448.080000000002</v>
      </c>
      <c r="AA49" s="71"/>
      <c r="AB49" s="108"/>
      <c r="AC49" s="9">
        <v>24448.080000000002</v>
      </c>
      <c r="AD49" s="9"/>
      <c r="AE49" s="10"/>
      <c r="AF49" s="24">
        <v>0.97307640643489945</v>
      </c>
      <c r="AG49" s="11">
        <v>53519.199999999997</v>
      </c>
      <c r="AH49" s="8">
        <v>30425.18</v>
      </c>
      <c r="AI49" s="9">
        <v>23094.02</v>
      </c>
      <c r="AJ49" s="9">
        <v>23094.02</v>
      </c>
      <c r="AK49" s="10"/>
      <c r="AL49" s="11"/>
      <c r="AM49" s="8">
        <v>126.74</v>
      </c>
      <c r="AN49" s="9"/>
      <c r="AO49" s="9"/>
      <c r="AP49" s="10"/>
      <c r="AQ49" s="25"/>
      <c r="AR49" s="25"/>
      <c r="AS49" s="25"/>
      <c r="AT49" s="10"/>
      <c r="AU49" s="12">
        <v>55000</v>
      </c>
      <c r="AV49" s="12"/>
      <c r="AW49" s="12"/>
      <c r="AX49" s="242"/>
      <c r="AY49" s="243"/>
      <c r="AZ49" s="242"/>
      <c r="BA49" s="242"/>
      <c r="BB49" s="244"/>
      <c r="BC49" s="243" t="s">
        <v>630</v>
      </c>
      <c r="BD49" s="243" t="s">
        <v>630</v>
      </c>
      <c r="BE49" s="15">
        <v>55000</v>
      </c>
      <c r="BF49" s="15">
        <v>30551.919999999998</v>
      </c>
      <c r="BG49" s="15">
        <v>24448.080000000002</v>
      </c>
      <c r="BH49" s="15">
        <v>55000</v>
      </c>
      <c r="BI49" s="15">
        <v>30551.919999999998</v>
      </c>
      <c r="BJ49" s="242">
        <v>0</v>
      </c>
      <c r="BK49" s="242">
        <v>24448.080000000002</v>
      </c>
      <c r="BL49" s="242"/>
      <c r="BM49" s="242">
        <v>2</v>
      </c>
      <c r="BN49" s="242">
        <v>24448.080000000002</v>
      </c>
      <c r="BO49" s="242">
        <v>24448.080000000002</v>
      </c>
      <c r="BP49" s="242"/>
      <c r="BQ49" s="242"/>
      <c r="BR49" s="242"/>
      <c r="BS49" s="242"/>
      <c r="BT49" s="296"/>
      <c r="BU49" s="296"/>
      <c r="BV49" s="296"/>
      <c r="BW49" s="296"/>
      <c r="BX49" s="242"/>
      <c r="BY49" s="242"/>
      <c r="BZ49" s="245"/>
      <c r="CA49" s="245"/>
      <c r="CB49" s="293">
        <v>24448.080000000002</v>
      </c>
      <c r="CC49" s="246" t="s">
        <v>637</v>
      </c>
      <c r="CD49" s="242">
        <v>0</v>
      </c>
      <c r="CE49" s="242">
        <v>53519.18</v>
      </c>
      <c r="CF49" s="242">
        <v>31267</v>
      </c>
      <c r="CG49" s="242">
        <v>53519.18</v>
      </c>
      <c r="CH49" s="242">
        <v>31267</v>
      </c>
      <c r="CI49" s="247" t="s">
        <v>633</v>
      </c>
      <c r="CJ49" s="248">
        <v>30551.919999999998</v>
      </c>
      <c r="CK49" s="248">
        <v>126.74</v>
      </c>
      <c r="CL49" s="248">
        <v>55000</v>
      </c>
      <c r="CM49" s="248">
        <v>0</v>
      </c>
    </row>
    <row r="50" spans="1:91" x14ac:dyDescent="0.25">
      <c r="A50" s="231" t="s">
        <v>718</v>
      </c>
      <c r="B50" s="232" t="s">
        <v>719</v>
      </c>
      <c r="C50" s="232" t="s">
        <v>642</v>
      </c>
      <c r="D50" s="233"/>
      <c r="E50" s="234">
        <v>9569</v>
      </c>
      <c r="F50" s="235">
        <v>9569</v>
      </c>
      <c r="G50" s="236"/>
      <c r="H50" s="237"/>
      <c r="I50" s="238">
        <v>9569</v>
      </c>
      <c r="J50" s="239"/>
      <c r="K50" s="240"/>
      <c r="L50" s="8">
        <v>7513.1</v>
      </c>
      <c r="M50" s="241">
        <v>7097.1</v>
      </c>
      <c r="N50" s="71"/>
      <c r="O50" s="100"/>
      <c r="P50" s="9"/>
      <c r="Q50" s="9">
        <v>2471.8999999999996</v>
      </c>
      <c r="R50" s="9"/>
      <c r="S50" s="152">
        <v>45747</v>
      </c>
      <c r="T50" s="10"/>
      <c r="U50" s="23"/>
      <c r="V50" s="11"/>
      <c r="W50" s="11"/>
      <c r="X50" s="8">
        <v>7097.1</v>
      </c>
      <c r="Y50" s="9"/>
      <c r="Z50" s="70">
        <v>2471.9</v>
      </c>
      <c r="AA50" s="71"/>
      <c r="AB50" s="108"/>
      <c r="AC50" s="9">
        <v>2471.9</v>
      </c>
      <c r="AD50" s="9"/>
      <c r="AE50" s="10"/>
      <c r="AF50" s="24">
        <v>0.32239701843860336</v>
      </c>
      <c r="AG50" s="11">
        <v>3085.02</v>
      </c>
      <c r="AH50" s="8">
        <v>2465.37</v>
      </c>
      <c r="AI50" s="9">
        <v>619.65</v>
      </c>
      <c r="AJ50" s="9">
        <v>619.65</v>
      </c>
      <c r="AK50" s="10"/>
      <c r="AL50" s="11"/>
      <c r="AM50" s="8">
        <v>4631.7299999999996</v>
      </c>
      <c r="AN50" s="9"/>
      <c r="AO50" s="9"/>
      <c r="AP50" s="10"/>
      <c r="AQ50" s="25"/>
      <c r="AR50" s="25"/>
      <c r="AS50" s="25"/>
      <c r="AT50" s="10"/>
      <c r="AU50" s="12">
        <v>9569</v>
      </c>
      <c r="AV50" s="12"/>
      <c r="AW50" s="12"/>
      <c r="AX50" s="242"/>
      <c r="AY50" s="243"/>
      <c r="AZ50" s="242"/>
      <c r="BA50" s="242"/>
      <c r="BB50" s="244"/>
      <c r="BC50" s="243" t="s">
        <v>630</v>
      </c>
      <c r="BD50" s="243" t="s">
        <v>630</v>
      </c>
      <c r="BE50" s="15">
        <v>9569</v>
      </c>
      <c r="BF50" s="15">
        <v>7097.1</v>
      </c>
      <c r="BG50" s="15">
        <v>2471.9</v>
      </c>
      <c r="BH50" s="15">
        <v>9569</v>
      </c>
      <c r="BI50" s="15">
        <v>7097.1</v>
      </c>
      <c r="BJ50" s="242">
        <v>0</v>
      </c>
      <c r="BK50" s="242">
        <v>2471.9</v>
      </c>
      <c r="BL50" s="242"/>
      <c r="BM50" s="242">
        <v>2</v>
      </c>
      <c r="BN50" s="242">
        <v>2471.8999999999996</v>
      </c>
      <c r="BO50" s="242">
        <v>2471.8999999999996</v>
      </c>
      <c r="BP50" s="242"/>
      <c r="BQ50" s="242"/>
      <c r="BR50" s="242"/>
      <c r="BS50" s="242"/>
      <c r="BT50" s="296"/>
      <c r="BU50" s="296"/>
      <c r="BV50" s="296"/>
      <c r="BW50" s="296"/>
      <c r="BX50" s="242"/>
      <c r="BY50" s="242"/>
      <c r="BZ50" s="245"/>
      <c r="CA50" s="245"/>
      <c r="CB50" s="293">
        <v>2471.9</v>
      </c>
      <c r="CC50" s="246" t="s">
        <v>637</v>
      </c>
      <c r="CD50" s="242">
        <v>0</v>
      </c>
      <c r="CE50" s="242">
        <v>3085.02</v>
      </c>
      <c r="CF50" s="242">
        <v>7647</v>
      </c>
      <c r="CG50" s="242">
        <v>3085.02</v>
      </c>
      <c r="CH50" s="242">
        <v>7647</v>
      </c>
      <c r="CI50" s="247" t="s">
        <v>633</v>
      </c>
      <c r="CJ50" s="248">
        <v>7097.1</v>
      </c>
      <c r="CK50" s="248">
        <v>4631.7299999999996</v>
      </c>
      <c r="CL50" s="248">
        <v>9569</v>
      </c>
      <c r="CM50" s="248">
        <v>0</v>
      </c>
    </row>
    <row r="51" spans="1:91" x14ac:dyDescent="0.25">
      <c r="A51" s="231" t="s">
        <v>720</v>
      </c>
      <c r="B51" s="232" t="s">
        <v>721</v>
      </c>
      <c r="C51" s="232" t="s">
        <v>642</v>
      </c>
      <c r="D51" s="233"/>
      <c r="E51" s="234">
        <v>150064.25</v>
      </c>
      <c r="F51" s="235">
        <v>150064.25</v>
      </c>
      <c r="G51" s="236"/>
      <c r="H51" s="237"/>
      <c r="I51" s="238">
        <v>150064.25</v>
      </c>
      <c r="J51" s="239"/>
      <c r="K51" s="240"/>
      <c r="L51" s="8">
        <v>95610.73</v>
      </c>
      <c r="M51" s="241">
        <v>110083.62</v>
      </c>
      <c r="N51" s="71"/>
      <c r="O51" s="100"/>
      <c r="P51" s="9"/>
      <c r="Q51" s="9">
        <v>39980.630000000005</v>
      </c>
      <c r="R51" s="9"/>
      <c r="S51" s="152">
        <v>45909</v>
      </c>
      <c r="T51" s="10"/>
      <c r="U51" s="23"/>
      <c r="V51" s="11"/>
      <c r="W51" s="11"/>
      <c r="X51" s="8">
        <v>110083.62</v>
      </c>
      <c r="Y51" s="9"/>
      <c r="Z51" s="70">
        <v>39980.629999999997</v>
      </c>
      <c r="AA51" s="71"/>
      <c r="AB51" s="108"/>
      <c r="AC51" s="9">
        <v>39980.629999999997</v>
      </c>
      <c r="AD51" s="9"/>
      <c r="AE51" s="10"/>
      <c r="AF51" s="24">
        <v>1</v>
      </c>
      <c r="AG51" s="11">
        <v>71814.5</v>
      </c>
      <c r="AH51" s="8">
        <v>57071.14</v>
      </c>
      <c r="AI51" s="9">
        <v>14743.36</v>
      </c>
      <c r="AJ51" s="9">
        <v>14743.36</v>
      </c>
      <c r="AK51" s="10"/>
      <c r="AL51" s="11"/>
      <c r="AM51" s="8">
        <v>53012.480000000003</v>
      </c>
      <c r="AN51" s="9"/>
      <c r="AO51" s="9"/>
      <c r="AP51" s="10"/>
      <c r="AQ51" s="25"/>
      <c r="AR51" s="25"/>
      <c r="AS51" s="25"/>
      <c r="AT51" s="10"/>
      <c r="AU51" s="12">
        <v>150064.25</v>
      </c>
      <c r="AV51" s="12"/>
      <c r="AW51" s="12"/>
      <c r="AX51" s="242"/>
      <c r="AY51" s="243"/>
      <c r="AZ51" s="242"/>
      <c r="BA51" s="242"/>
      <c r="BB51" s="244"/>
      <c r="BC51" s="243" t="s">
        <v>630</v>
      </c>
      <c r="BD51" s="243" t="s">
        <v>630</v>
      </c>
      <c r="BE51" s="15">
        <v>150064.25</v>
      </c>
      <c r="BF51" s="15">
        <v>110083.62</v>
      </c>
      <c r="BG51" s="15">
        <v>39980.629999999997</v>
      </c>
      <c r="BH51" s="15">
        <v>150064.25</v>
      </c>
      <c r="BI51" s="15">
        <v>110083.62</v>
      </c>
      <c r="BJ51" s="242">
        <v>0</v>
      </c>
      <c r="BK51" s="242">
        <v>39980.629999999997</v>
      </c>
      <c r="BL51" s="242"/>
      <c r="BM51" s="242">
        <v>2</v>
      </c>
      <c r="BN51" s="242">
        <v>39980.630000000005</v>
      </c>
      <c r="BO51" s="242">
        <v>41175.009999999995</v>
      </c>
      <c r="BP51" s="242"/>
      <c r="BQ51" s="242"/>
      <c r="BR51" s="242"/>
      <c r="BS51" s="242"/>
      <c r="BT51" s="296"/>
      <c r="BU51" s="296"/>
      <c r="BV51" s="296"/>
      <c r="BW51" s="296"/>
      <c r="BX51" s="242"/>
      <c r="BY51" s="242"/>
      <c r="BZ51" s="245"/>
      <c r="CA51" s="245"/>
      <c r="CB51" s="293">
        <v>39980.629999999997</v>
      </c>
      <c r="CC51" s="246" t="s">
        <v>637</v>
      </c>
      <c r="CD51" s="242">
        <v>0</v>
      </c>
      <c r="CE51" s="242">
        <v>150064.25</v>
      </c>
      <c r="CF51" s="242">
        <v>57071.14</v>
      </c>
      <c r="CG51" s="242">
        <v>150064.25</v>
      </c>
      <c r="CH51" s="242">
        <v>57071.14</v>
      </c>
      <c r="CI51" s="247" t="s">
        <v>633</v>
      </c>
      <c r="CJ51" s="248">
        <v>110083.62</v>
      </c>
      <c r="CK51" s="248">
        <v>53012.480000000003</v>
      </c>
      <c r="CL51" s="248">
        <v>150064.25</v>
      </c>
      <c r="CM51" s="248">
        <v>0</v>
      </c>
    </row>
    <row r="52" spans="1:91" x14ac:dyDescent="0.25">
      <c r="A52" s="231" t="s">
        <v>722</v>
      </c>
      <c r="B52" s="232" t="s">
        <v>723</v>
      </c>
      <c r="C52" s="232" t="s">
        <v>642</v>
      </c>
      <c r="D52" s="233"/>
      <c r="E52" s="234">
        <v>193845</v>
      </c>
      <c r="F52" s="235">
        <v>193845</v>
      </c>
      <c r="G52" s="236"/>
      <c r="H52" s="237"/>
      <c r="I52" s="238">
        <v>193845</v>
      </c>
      <c r="J52" s="239"/>
      <c r="K52" s="240"/>
      <c r="L52" s="8">
        <v>149416.92000000001</v>
      </c>
      <c r="M52" s="241">
        <v>143764.57999999999</v>
      </c>
      <c r="N52" s="71"/>
      <c r="O52" s="100"/>
      <c r="P52" s="9"/>
      <c r="Q52" s="9">
        <v>39983</v>
      </c>
      <c r="R52" s="9"/>
      <c r="S52" s="152">
        <v>46022</v>
      </c>
      <c r="T52" s="10"/>
      <c r="U52" s="23"/>
      <c r="V52" s="11"/>
      <c r="W52" s="11"/>
      <c r="X52" s="8">
        <v>143764.57999999999</v>
      </c>
      <c r="Y52" s="9"/>
      <c r="Z52" s="70">
        <v>50080.42</v>
      </c>
      <c r="AA52" s="71"/>
      <c r="AB52" s="108"/>
      <c r="AC52" s="9">
        <v>36717.199999999997</v>
      </c>
      <c r="AD52" s="9"/>
      <c r="AE52" s="10"/>
      <c r="AF52" s="24">
        <v>0.14903163251171914</v>
      </c>
      <c r="AG52" s="11">
        <v>20442.52</v>
      </c>
      <c r="AH52" s="8">
        <v>20442.52</v>
      </c>
      <c r="AI52" s="9">
        <v>0</v>
      </c>
      <c r="AJ52" s="9">
        <v>0</v>
      </c>
      <c r="AK52" s="10"/>
      <c r="AL52" s="11"/>
      <c r="AM52" s="8">
        <v>123322.06</v>
      </c>
      <c r="AN52" s="9"/>
      <c r="AO52" s="9"/>
      <c r="AP52" s="10"/>
      <c r="AQ52" s="25"/>
      <c r="AR52" s="25"/>
      <c r="AS52" s="25"/>
      <c r="AT52" s="10"/>
      <c r="AU52" s="12">
        <v>193845</v>
      </c>
      <c r="AV52" s="12"/>
      <c r="AW52" s="12"/>
      <c r="AX52" s="242"/>
      <c r="AY52" s="243"/>
      <c r="AZ52" s="242"/>
      <c r="BA52" s="242"/>
      <c r="BB52" s="244"/>
      <c r="BC52" s="243" t="s">
        <v>630</v>
      </c>
      <c r="BD52" s="243" t="s">
        <v>630</v>
      </c>
      <c r="BE52" s="15">
        <v>193845</v>
      </c>
      <c r="BF52" s="15">
        <v>143764.57999999999</v>
      </c>
      <c r="BG52" s="15">
        <v>50080.42</v>
      </c>
      <c r="BH52" s="15">
        <v>193845</v>
      </c>
      <c r="BI52" s="15">
        <v>143764.57999999999</v>
      </c>
      <c r="BJ52" s="242">
        <v>0</v>
      </c>
      <c r="BK52" s="242">
        <v>36717.199999999997</v>
      </c>
      <c r="BL52" s="242"/>
      <c r="BM52" s="242">
        <v>2</v>
      </c>
      <c r="BN52" s="242">
        <v>39983</v>
      </c>
      <c r="BO52" s="242">
        <v>39983</v>
      </c>
      <c r="BP52" s="242"/>
      <c r="BQ52" s="242"/>
      <c r="BR52" s="242"/>
      <c r="BS52" s="242"/>
      <c r="BT52" s="296"/>
      <c r="BU52" s="296"/>
      <c r="BV52" s="296"/>
      <c r="BW52" s="296"/>
      <c r="BX52" s="242"/>
      <c r="BY52" s="242"/>
      <c r="BZ52" s="245"/>
      <c r="CA52" s="245"/>
      <c r="CB52" s="293">
        <v>50080.42</v>
      </c>
      <c r="CC52" s="246" t="s">
        <v>637</v>
      </c>
      <c r="CD52" s="242">
        <v>0</v>
      </c>
      <c r="CE52" s="242">
        <v>28888.91</v>
      </c>
      <c r="CF52" s="242">
        <v>137169</v>
      </c>
      <c r="CG52" s="242">
        <v>20442.52</v>
      </c>
      <c r="CH52" s="242">
        <v>137169</v>
      </c>
      <c r="CI52" s="247" t="s">
        <v>633</v>
      </c>
      <c r="CJ52" s="248">
        <v>143764.57999999999</v>
      </c>
      <c r="CK52" s="248">
        <v>123322.06</v>
      </c>
      <c r="CL52" s="248">
        <v>193845</v>
      </c>
      <c r="CM52" s="248">
        <v>0</v>
      </c>
    </row>
    <row r="53" spans="1:91" x14ac:dyDescent="0.25">
      <c r="A53" s="231" t="s">
        <v>724</v>
      </c>
      <c r="B53" s="232" t="s">
        <v>725</v>
      </c>
      <c r="C53" s="232" t="s">
        <v>642</v>
      </c>
      <c r="D53" s="233"/>
      <c r="E53" s="234">
        <v>244760</v>
      </c>
      <c r="F53" s="235">
        <v>244760</v>
      </c>
      <c r="G53" s="236"/>
      <c r="H53" s="237"/>
      <c r="I53" s="238">
        <v>244760</v>
      </c>
      <c r="J53" s="239"/>
      <c r="K53" s="240"/>
      <c r="L53" s="8">
        <v>122143.35</v>
      </c>
      <c r="M53" s="241">
        <v>116752.52</v>
      </c>
      <c r="N53" s="71"/>
      <c r="O53" s="100"/>
      <c r="P53" s="9"/>
      <c r="Q53" s="9">
        <v>128007.48</v>
      </c>
      <c r="R53" s="9"/>
      <c r="S53" s="152">
        <v>45838</v>
      </c>
      <c r="T53" s="10"/>
      <c r="U53" s="23"/>
      <c r="V53" s="11"/>
      <c r="W53" s="11"/>
      <c r="X53" s="8">
        <v>116752.52</v>
      </c>
      <c r="Y53" s="9"/>
      <c r="Z53" s="70">
        <v>128007.48</v>
      </c>
      <c r="AA53" s="71"/>
      <c r="AB53" s="108"/>
      <c r="AC53" s="9">
        <v>128007.48</v>
      </c>
      <c r="AD53" s="9"/>
      <c r="AE53" s="10"/>
      <c r="AF53" s="24">
        <v>0.62344316580683001</v>
      </c>
      <c r="AG53" s="11">
        <v>152593.95000000001</v>
      </c>
      <c r="AH53" s="8">
        <v>113715.41</v>
      </c>
      <c r="AI53" s="9">
        <v>38878.54</v>
      </c>
      <c r="AJ53" s="9">
        <v>38878.54</v>
      </c>
      <c r="AK53" s="10"/>
      <c r="AL53" s="11"/>
      <c r="AM53" s="8">
        <v>3037.11</v>
      </c>
      <c r="AN53" s="9"/>
      <c r="AO53" s="9"/>
      <c r="AP53" s="10"/>
      <c r="AQ53" s="25"/>
      <c r="AR53" s="25"/>
      <c r="AS53" s="25"/>
      <c r="AT53" s="10"/>
      <c r="AU53" s="12">
        <v>244760</v>
      </c>
      <c r="AV53" s="12"/>
      <c r="AW53" s="12"/>
      <c r="AX53" s="242"/>
      <c r="AY53" s="243"/>
      <c r="AZ53" s="242"/>
      <c r="BA53" s="242"/>
      <c r="BB53" s="244"/>
      <c r="BC53" s="243" t="s">
        <v>630</v>
      </c>
      <c r="BD53" s="243" t="s">
        <v>630</v>
      </c>
      <c r="BE53" s="15">
        <v>244760</v>
      </c>
      <c r="BF53" s="15">
        <v>116752.52</v>
      </c>
      <c r="BG53" s="15">
        <v>128007.48</v>
      </c>
      <c r="BH53" s="15">
        <v>244760</v>
      </c>
      <c r="BI53" s="15">
        <v>116752.52</v>
      </c>
      <c r="BJ53" s="242">
        <v>0</v>
      </c>
      <c r="BK53" s="242">
        <v>128007.48</v>
      </c>
      <c r="BL53" s="242"/>
      <c r="BM53" s="242">
        <v>2</v>
      </c>
      <c r="BN53" s="242">
        <v>128007.48</v>
      </c>
      <c r="BO53" s="242">
        <v>128007.48</v>
      </c>
      <c r="BP53" s="242"/>
      <c r="BQ53" s="242"/>
      <c r="BR53" s="242"/>
      <c r="BS53" s="242"/>
      <c r="BT53" s="296"/>
      <c r="BU53" s="296"/>
      <c r="BV53" s="296"/>
      <c r="BW53" s="296"/>
      <c r="BX53" s="242"/>
      <c r="BY53" s="242"/>
      <c r="BZ53" s="245"/>
      <c r="CA53" s="245"/>
      <c r="CB53" s="293">
        <v>128007.48</v>
      </c>
      <c r="CC53" s="246" t="s">
        <v>637</v>
      </c>
      <c r="CD53" s="242">
        <v>0</v>
      </c>
      <c r="CE53" s="242">
        <v>152593.91</v>
      </c>
      <c r="CF53" s="242">
        <v>182399</v>
      </c>
      <c r="CG53" s="242">
        <v>152593.91</v>
      </c>
      <c r="CH53" s="242">
        <v>182399</v>
      </c>
      <c r="CI53" s="247" t="s">
        <v>633</v>
      </c>
      <c r="CJ53" s="248">
        <v>116752.52</v>
      </c>
      <c r="CK53" s="248">
        <v>3037.11</v>
      </c>
      <c r="CL53" s="248">
        <v>244760</v>
      </c>
      <c r="CM53" s="248">
        <v>0</v>
      </c>
    </row>
    <row r="54" spans="1:91" x14ac:dyDescent="0.25">
      <c r="A54" s="231" t="s">
        <v>726</v>
      </c>
      <c r="B54" s="232" t="s">
        <v>727</v>
      </c>
      <c r="C54" s="232" t="s">
        <v>642</v>
      </c>
      <c r="D54" s="233"/>
      <c r="E54" s="234">
        <v>0</v>
      </c>
      <c r="F54" s="235">
        <v>0</v>
      </c>
      <c r="G54" s="236"/>
      <c r="H54" s="237"/>
      <c r="I54" s="238">
        <v>0</v>
      </c>
      <c r="J54" s="239"/>
      <c r="K54" s="240"/>
      <c r="L54" s="8">
        <v>88233.99</v>
      </c>
      <c r="M54" s="241">
        <v>0</v>
      </c>
      <c r="N54" s="71"/>
      <c r="O54" s="100"/>
      <c r="P54" s="9"/>
      <c r="Q54" s="9">
        <v>0</v>
      </c>
      <c r="R54" s="9"/>
      <c r="S54" s="152">
        <v>45747</v>
      </c>
      <c r="T54" s="10"/>
      <c r="U54" s="23"/>
      <c r="V54" s="11"/>
      <c r="W54" s="11"/>
      <c r="X54" s="8">
        <v>0</v>
      </c>
      <c r="Y54" s="9"/>
      <c r="Z54" s="70">
        <v>0</v>
      </c>
      <c r="AA54" s="71"/>
      <c r="AB54" s="108"/>
      <c r="AC54" s="9">
        <v>0</v>
      </c>
      <c r="AD54" s="9"/>
      <c r="AE54" s="10"/>
      <c r="AF54" s="24">
        <v>1</v>
      </c>
      <c r="AG54" s="11">
        <v>88093.56</v>
      </c>
      <c r="AH54" s="8">
        <v>88093.56</v>
      </c>
      <c r="AI54" s="9">
        <v>0</v>
      </c>
      <c r="AJ54" s="9">
        <v>0</v>
      </c>
      <c r="AK54" s="10"/>
      <c r="AL54" s="11"/>
      <c r="AM54" s="8">
        <v>-88093.56</v>
      </c>
      <c r="AN54" s="9"/>
      <c r="AO54" s="9"/>
      <c r="AP54" s="10"/>
      <c r="AQ54" s="25"/>
      <c r="AR54" s="25"/>
      <c r="AS54" s="25"/>
      <c r="AT54" s="10"/>
      <c r="AU54" s="12">
        <v>0</v>
      </c>
      <c r="AV54" s="12"/>
      <c r="AW54" s="12"/>
      <c r="AX54" s="242"/>
      <c r="AY54" s="243"/>
      <c r="AZ54" s="242"/>
      <c r="BA54" s="242"/>
      <c r="BB54" s="244"/>
      <c r="BC54" s="243" t="s">
        <v>630</v>
      </c>
      <c r="BD54" s="243" t="s">
        <v>630</v>
      </c>
      <c r="BE54" s="15">
        <v>0</v>
      </c>
      <c r="BF54" s="15">
        <v>0</v>
      </c>
      <c r="BG54" s="242">
        <v>0</v>
      </c>
      <c r="BH54" s="15">
        <v>0</v>
      </c>
      <c r="BI54" s="15">
        <v>0</v>
      </c>
      <c r="BJ54" s="242">
        <v>0</v>
      </c>
      <c r="BK54" s="242">
        <v>0</v>
      </c>
      <c r="BL54" s="242"/>
      <c r="BM54" s="242">
        <v>2</v>
      </c>
      <c r="BN54" s="242">
        <v>0</v>
      </c>
      <c r="BO54" s="242">
        <v>0</v>
      </c>
      <c r="BP54" s="242"/>
      <c r="BQ54" s="242"/>
      <c r="BR54" s="242"/>
      <c r="BS54" s="242"/>
      <c r="BT54" s="296"/>
      <c r="BU54" s="296"/>
      <c r="BV54" s="296"/>
      <c r="BW54" s="296"/>
      <c r="BX54" s="242"/>
      <c r="BY54" s="242"/>
      <c r="BZ54" s="245"/>
      <c r="CA54" s="245"/>
      <c r="CB54" s="245"/>
      <c r="CC54" s="246" t="s">
        <v>637</v>
      </c>
      <c r="CD54" s="242">
        <v>0</v>
      </c>
      <c r="CE54" s="242">
        <v>0</v>
      </c>
      <c r="CF54" s="242">
        <v>88093.56</v>
      </c>
      <c r="CG54" s="242">
        <v>0</v>
      </c>
      <c r="CH54" s="242">
        <v>88093.56</v>
      </c>
      <c r="CI54" s="247" t="s">
        <v>633</v>
      </c>
      <c r="CJ54" s="248">
        <v>0</v>
      </c>
      <c r="CK54" s="248">
        <v>-88093.56</v>
      </c>
      <c r="CL54" s="248">
        <v>0</v>
      </c>
      <c r="CM54" s="248">
        <v>0</v>
      </c>
    </row>
    <row r="55" spans="1:91" x14ac:dyDescent="0.25">
      <c r="A55" s="231" t="s">
        <v>728</v>
      </c>
      <c r="B55" s="232" t="s">
        <v>729</v>
      </c>
      <c r="C55" s="232" t="s">
        <v>642</v>
      </c>
      <c r="D55" s="233"/>
      <c r="E55" s="234">
        <v>220390</v>
      </c>
      <c r="F55" s="235">
        <v>220390</v>
      </c>
      <c r="G55" s="236"/>
      <c r="H55" s="237"/>
      <c r="I55" s="238">
        <v>220390</v>
      </c>
      <c r="J55" s="239"/>
      <c r="K55" s="240"/>
      <c r="L55" s="8">
        <v>152588.28</v>
      </c>
      <c r="M55" s="241">
        <v>150504.73000000001</v>
      </c>
      <c r="N55" s="71"/>
      <c r="O55" s="100"/>
      <c r="P55" s="9"/>
      <c r="Q55" s="9">
        <v>69885.26999999999</v>
      </c>
      <c r="R55" s="9"/>
      <c r="S55" s="152">
        <v>45930</v>
      </c>
      <c r="T55" s="10"/>
      <c r="U55" s="23"/>
      <c r="V55" s="11"/>
      <c r="W55" s="11"/>
      <c r="X55" s="8">
        <v>150504.73000000001</v>
      </c>
      <c r="Y55" s="9"/>
      <c r="Z55" s="70">
        <v>69885.27</v>
      </c>
      <c r="AA55" s="71"/>
      <c r="AB55" s="108"/>
      <c r="AC55" s="9">
        <v>69885.27</v>
      </c>
      <c r="AD55" s="9"/>
      <c r="AE55" s="10"/>
      <c r="AF55" s="24">
        <v>0.70246526755108818</v>
      </c>
      <c r="AG55" s="11">
        <v>152192.60999999999</v>
      </c>
      <c r="AH55" s="8">
        <v>112097.3</v>
      </c>
      <c r="AI55" s="9">
        <v>40095.31</v>
      </c>
      <c r="AJ55" s="9">
        <v>40095.31</v>
      </c>
      <c r="AK55" s="10"/>
      <c r="AL55" s="11"/>
      <c r="AM55" s="8">
        <v>38407.43</v>
      </c>
      <c r="AN55" s="9"/>
      <c r="AO55" s="9"/>
      <c r="AP55" s="10"/>
      <c r="AQ55" s="25"/>
      <c r="AR55" s="25"/>
      <c r="AS55" s="25"/>
      <c r="AT55" s="10"/>
      <c r="AU55" s="12">
        <v>220390</v>
      </c>
      <c r="AV55" s="12"/>
      <c r="AW55" s="12"/>
      <c r="AX55" s="242"/>
      <c r="AY55" s="243"/>
      <c r="AZ55" s="242"/>
      <c r="BA55" s="242"/>
      <c r="BB55" s="244"/>
      <c r="BC55" s="243" t="s">
        <v>630</v>
      </c>
      <c r="BD55" s="243" t="s">
        <v>630</v>
      </c>
      <c r="BE55" s="15">
        <v>220390</v>
      </c>
      <c r="BF55" s="15">
        <v>150504.73000000001</v>
      </c>
      <c r="BG55" s="15">
        <v>69885.27</v>
      </c>
      <c r="BH55" s="15">
        <v>220390</v>
      </c>
      <c r="BI55" s="15">
        <v>150504.73000000001</v>
      </c>
      <c r="BJ55" s="242">
        <v>0</v>
      </c>
      <c r="BK55" s="242">
        <v>69885.27</v>
      </c>
      <c r="BL55" s="242"/>
      <c r="BM55" s="242">
        <v>2</v>
      </c>
      <c r="BN55" s="242">
        <v>69885.26999999999</v>
      </c>
      <c r="BO55" s="242">
        <v>69885.26999999999</v>
      </c>
      <c r="BP55" s="242"/>
      <c r="BQ55" s="242"/>
      <c r="BR55" s="242"/>
      <c r="BS55" s="242"/>
      <c r="BT55" s="296"/>
      <c r="BU55" s="296"/>
      <c r="BV55" s="296"/>
      <c r="BW55" s="296"/>
      <c r="BX55" s="242"/>
      <c r="BY55" s="242"/>
      <c r="BZ55" s="245"/>
      <c r="CA55" s="245"/>
      <c r="CB55" s="293">
        <v>69885.27</v>
      </c>
      <c r="CC55" s="246" t="s">
        <v>637</v>
      </c>
      <c r="CD55" s="242">
        <v>0</v>
      </c>
      <c r="CE55" s="242">
        <v>154816.26</v>
      </c>
      <c r="CF55" s="242">
        <v>159577</v>
      </c>
      <c r="CG55" s="242">
        <v>154816.26</v>
      </c>
      <c r="CH55" s="242">
        <v>159577</v>
      </c>
      <c r="CI55" s="247" t="s">
        <v>633</v>
      </c>
      <c r="CJ55" s="248">
        <v>150504.73000000001</v>
      </c>
      <c r="CK55" s="248">
        <v>38407.43</v>
      </c>
      <c r="CL55" s="248">
        <v>220390</v>
      </c>
      <c r="CM55" s="248">
        <v>0</v>
      </c>
    </row>
    <row r="56" spans="1:91" x14ac:dyDescent="0.25">
      <c r="A56" s="231" t="s">
        <v>730</v>
      </c>
      <c r="B56" s="232" t="s">
        <v>731</v>
      </c>
      <c r="C56" s="232" t="s">
        <v>642</v>
      </c>
      <c r="D56" s="233"/>
      <c r="E56" s="234">
        <v>77500</v>
      </c>
      <c r="F56" s="235">
        <v>77500</v>
      </c>
      <c r="G56" s="236"/>
      <c r="H56" s="237"/>
      <c r="I56" s="238">
        <v>689578.64</v>
      </c>
      <c r="J56" s="239"/>
      <c r="K56" s="240"/>
      <c r="L56" s="8">
        <v>681897.01</v>
      </c>
      <c r="M56" s="241">
        <v>689578.64</v>
      </c>
      <c r="N56" s="71"/>
      <c r="O56" s="100"/>
      <c r="P56" s="9"/>
      <c r="Q56" s="9">
        <v>0</v>
      </c>
      <c r="R56" s="9"/>
      <c r="S56" s="152">
        <v>45930</v>
      </c>
      <c r="T56" s="10"/>
      <c r="U56" s="23"/>
      <c r="V56" s="11"/>
      <c r="W56" s="11"/>
      <c r="X56" s="8">
        <v>689578.64</v>
      </c>
      <c r="Y56" s="9"/>
      <c r="Z56" s="70">
        <v>0</v>
      </c>
      <c r="AA56" s="71"/>
      <c r="AB56" s="108"/>
      <c r="AC56" s="9">
        <v>0</v>
      </c>
      <c r="AD56" s="9"/>
      <c r="AE56" s="10"/>
      <c r="AF56" s="24">
        <v>0.17627872833104277</v>
      </c>
      <c r="AG56" s="11">
        <v>122107.57</v>
      </c>
      <c r="AH56" s="8">
        <v>122107.57</v>
      </c>
      <c r="AI56" s="9">
        <v>0</v>
      </c>
      <c r="AJ56" s="9">
        <v>0</v>
      </c>
      <c r="AK56" s="10"/>
      <c r="AL56" s="11"/>
      <c r="AM56" s="8">
        <v>567471.06999999995</v>
      </c>
      <c r="AN56" s="9"/>
      <c r="AO56" s="9"/>
      <c r="AP56" s="10"/>
      <c r="AQ56" s="25"/>
      <c r="AR56" s="25"/>
      <c r="AS56" s="25"/>
      <c r="AT56" s="10"/>
      <c r="AU56" s="12">
        <v>689578.64</v>
      </c>
      <c r="AV56" s="12"/>
      <c r="AW56" s="12"/>
      <c r="AX56" s="242"/>
      <c r="AY56" s="243"/>
      <c r="AZ56" s="242"/>
      <c r="BA56" s="242"/>
      <c r="BB56" s="244"/>
      <c r="BC56" s="243" t="s">
        <v>630</v>
      </c>
      <c r="BD56" s="243" t="s">
        <v>630</v>
      </c>
      <c r="BE56" s="15">
        <v>689578.64</v>
      </c>
      <c r="BF56" s="15">
        <v>689578.64</v>
      </c>
      <c r="BG56" s="242">
        <v>0</v>
      </c>
      <c r="BH56" s="15">
        <v>689578.64</v>
      </c>
      <c r="BI56" s="15">
        <v>689578.64</v>
      </c>
      <c r="BJ56" s="242">
        <v>0</v>
      </c>
      <c r="BK56" s="242">
        <v>0</v>
      </c>
      <c r="BL56" s="242"/>
      <c r="BM56" s="242">
        <v>2</v>
      </c>
      <c r="BN56" s="242">
        <v>0</v>
      </c>
      <c r="BO56" s="242">
        <v>0</v>
      </c>
      <c r="BP56" s="242"/>
      <c r="BQ56" s="242"/>
      <c r="BR56" s="242"/>
      <c r="BS56" s="242"/>
      <c r="BT56" s="296"/>
      <c r="BU56" s="296"/>
      <c r="BV56" s="296"/>
      <c r="BW56" s="296"/>
      <c r="BX56" s="242"/>
      <c r="BY56" s="242"/>
      <c r="BZ56" s="245"/>
      <c r="CA56" s="245"/>
      <c r="CB56" s="245"/>
      <c r="CC56" s="246" t="s">
        <v>637</v>
      </c>
      <c r="CD56" s="242">
        <v>0</v>
      </c>
      <c r="CE56" s="242">
        <v>13661.55</v>
      </c>
      <c r="CF56" s="242">
        <v>692696</v>
      </c>
      <c r="CG56" s="242">
        <v>122107.57</v>
      </c>
      <c r="CH56" s="242">
        <v>692696</v>
      </c>
      <c r="CI56" s="247" t="s">
        <v>633</v>
      </c>
      <c r="CJ56" s="248">
        <v>689578.64</v>
      </c>
      <c r="CK56" s="248">
        <v>567471.06999999995</v>
      </c>
      <c r="CL56" s="248">
        <v>689578.64</v>
      </c>
      <c r="CM56" s="248">
        <v>0</v>
      </c>
    </row>
    <row r="57" spans="1:91" x14ac:dyDescent="0.25">
      <c r="A57" s="231" t="s">
        <v>732</v>
      </c>
      <c r="B57" s="232" t="s">
        <v>733</v>
      </c>
      <c r="C57" s="232" t="s">
        <v>642</v>
      </c>
      <c r="D57" s="233"/>
      <c r="E57" s="234">
        <v>4444</v>
      </c>
      <c r="F57" s="235">
        <v>4444</v>
      </c>
      <c r="G57" s="236"/>
      <c r="H57" s="237"/>
      <c r="I57" s="238">
        <v>20016.78</v>
      </c>
      <c r="J57" s="239"/>
      <c r="K57" s="240"/>
      <c r="L57" s="8">
        <v>28866.19</v>
      </c>
      <c r="M57" s="241">
        <v>20016.78</v>
      </c>
      <c r="N57" s="71"/>
      <c r="O57" s="100"/>
      <c r="P57" s="9"/>
      <c r="Q57" s="9">
        <v>0</v>
      </c>
      <c r="R57" s="9"/>
      <c r="S57" s="152">
        <v>45869</v>
      </c>
      <c r="T57" s="10"/>
      <c r="U57" s="23"/>
      <c r="V57" s="11"/>
      <c r="W57" s="11"/>
      <c r="X57" s="8">
        <v>20016.78</v>
      </c>
      <c r="Y57" s="9"/>
      <c r="Z57" s="70">
        <v>0</v>
      </c>
      <c r="AA57" s="71"/>
      <c r="AB57" s="108"/>
      <c r="AC57" s="9">
        <v>0</v>
      </c>
      <c r="AD57" s="9"/>
      <c r="AE57" s="10"/>
      <c r="AF57" s="24">
        <v>0.32908346854155401</v>
      </c>
      <c r="AG57" s="11">
        <v>16129.369999999999</v>
      </c>
      <c r="AH57" s="8">
        <v>9127.1299999999992</v>
      </c>
      <c r="AI57" s="9">
        <v>7002.24</v>
      </c>
      <c r="AJ57" s="9">
        <v>7002.24</v>
      </c>
      <c r="AK57" s="10"/>
      <c r="AL57" s="11"/>
      <c r="AM57" s="8">
        <v>10889.65</v>
      </c>
      <c r="AN57" s="9"/>
      <c r="AO57" s="9"/>
      <c r="AP57" s="10"/>
      <c r="AQ57" s="25"/>
      <c r="AR57" s="25"/>
      <c r="AS57" s="25"/>
      <c r="AT57" s="10"/>
      <c r="AU57" s="12">
        <v>20016.78</v>
      </c>
      <c r="AV57" s="12"/>
      <c r="AW57" s="12"/>
      <c r="AX57" s="242"/>
      <c r="AY57" s="243"/>
      <c r="AZ57" s="242"/>
      <c r="BA57" s="242"/>
      <c r="BB57" s="244"/>
      <c r="BC57" s="243" t="s">
        <v>630</v>
      </c>
      <c r="BD57" s="243" t="s">
        <v>630</v>
      </c>
      <c r="BE57" s="15">
        <v>20016.78</v>
      </c>
      <c r="BF57" s="15">
        <v>20016.78</v>
      </c>
      <c r="BG57" s="242">
        <v>0</v>
      </c>
      <c r="BH57" s="15">
        <v>20016.78</v>
      </c>
      <c r="BI57" s="15">
        <v>20016.78</v>
      </c>
      <c r="BJ57" s="242">
        <v>0</v>
      </c>
      <c r="BK57" s="242">
        <v>0</v>
      </c>
      <c r="BL57" s="242"/>
      <c r="BM57" s="242">
        <v>2</v>
      </c>
      <c r="BN57" s="242">
        <v>0</v>
      </c>
      <c r="BO57" s="242">
        <v>0</v>
      </c>
      <c r="BP57" s="242"/>
      <c r="BQ57" s="242"/>
      <c r="BR57" s="242"/>
      <c r="BS57" s="242"/>
      <c r="BT57" s="296"/>
      <c r="BU57" s="296"/>
      <c r="BV57" s="296"/>
      <c r="BW57" s="296"/>
      <c r="BX57" s="242"/>
      <c r="BY57" s="242"/>
      <c r="BZ57" s="245"/>
      <c r="CA57" s="245"/>
      <c r="CB57" s="245"/>
      <c r="CC57" s="246" t="s">
        <v>637</v>
      </c>
      <c r="CD57" s="242">
        <v>0</v>
      </c>
      <c r="CE57" s="242">
        <v>1462.44</v>
      </c>
      <c r="CF57" s="242">
        <v>27735</v>
      </c>
      <c r="CG57" s="242">
        <v>1462.44</v>
      </c>
      <c r="CH57" s="242">
        <v>27735</v>
      </c>
      <c r="CI57" s="247" t="s">
        <v>633</v>
      </c>
      <c r="CJ57" s="248">
        <v>20016.78</v>
      </c>
      <c r="CK57" s="248">
        <v>10889.65</v>
      </c>
      <c r="CL57" s="248">
        <v>20016.78</v>
      </c>
      <c r="CM57" s="248">
        <v>0</v>
      </c>
    </row>
    <row r="58" spans="1:91" x14ac:dyDescent="0.25">
      <c r="A58" s="231" t="s">
        <v>734</v>
      </c>
      <c r="B58" s="232" t="s">
        <v>735</v>
      </c>
      <c r="C58" s="232" t="s">
        <v>642</v>
      </c>
      <c r="D58" s="233"/>
      <c r="E58" s="234">
        <v>136875</v>
      </c>
      <c r="F58" s="235">
        <v>136875</v>
      </c>
      <c r="G58" s="236"/>
      <c r="H58" s="237"/>
      <c r="I58" s="238">
        <v>136875</v>
      </c>
      <c r="J58" s="239"/>
      <c r="K58" s="240"/>
      <c r="L58" s="8">
        <v>94529.99</v>
      </c>
      <c r="M58" s="241">
        <v>98718.18</v>
      </c>
      <c r="N58" s="71"/>
      <c r="O58" s="100"/>
      <c r="P58" s="9"/>
      <c r="Q58" s="9">
        <v>23118</v>
      </c>
      <c r="R58" s="9"/>
      <c r="S58" s="152">
        <v>46022</v>
      </c>
      <c r="T58" s="10"/>
      <c r="U58" s="23"/>
      <c r="V58" s="11"/>
      <c r="W58" s="11"/>
      <c r="X58" s="8">
        <v>98718.18</v>
      </c>
      <c r="Y58" s="9"/>
      <c r="Z58" s="70">
        <v>38156.82</v>
      </c>
      <c r="AA58" s="71"/>
      <c r="AB58" s="108"/>
      <c r="AC58" s="9">
        <v>19323.2</v>
      </c>
      <c r="AD58" s="9"/>
      <c r="AE58" s="10"/>
      <c r="AF58" s="24">
        <v>0.44388757590492239</v>
      </c>
      <c r="AG58" s="11">
        <v>55474.85</v>
      </c>
      <c r="AH58" s="8">
        <v>39254.31</v>
      </c>
      <c r="AI58" s="9">
        <v>16220.54</v>
      </c>
      <c r="AJ58" s="9">
        <v>16220.54</v>
      </c>
      <c r="AK58" s="10"/>
      <c r="AL58" s="11"/>
      <c r="AM58" s="8">
        <v>59463.87</v>
      </c>
      <c r="AN58" s="9"/>
      <c r="AO58" s="9"/>
      <c r="AP58" s="10"/>
      <c r="AQ58" s="25"/>
      <c r="AR58" s="25"/>
      <c r="AS58" s="25"/>
      <c r="AT58" s="10"/>
      <c r="AU58" s="12">
        <v>136875</v>
      </c>
      <c r="AV58" s="12"/>
      <c r="AW58" s="12"/>
      <c r="AX58" s="242"/>
      <c r="AY58" s="243"/>
      <c r="AZ58" s="242"/>
      <c r="BA58" s="242"/>
      <c r="BB58" s="244"/>
      <c r="BC58" s="243" t="s">
        <v>630</v>
      </c>
      <c r="BD58" s="243" t="s">
        <v>630</v>
      </c>
      <c r="BE58" s="15">
        <v>136875</v>
      </c>
      <c r="BF58" s="15">
        <v>98718.18</v>
      </c>
      <c r="BG58" s="15">
        <v>38156.82</v>
      </c>
      <c r="BH58" s="15">
        <v>136875</v>
      </c>
      <c r="BI58" s="15">
        <v>98718.18</v>
      </c>
      <c r="BJ58" s="242">
        <v>0</v>
      </c>
      <c r="BK58" s="242">
        <v>19323.2</v>
      </c>
      <c r="BL58" s="242"/>
      <c r="BM58" s="242">
        <v>2</v>
      </c>
      <c r="BN58" s="242">
        <v>23118</v>
      </c>
      <c r="BO58" s="242">
        <v>30345</v>
      </c>
      <c r="BP58" s="242"/>
      <c r="BQ58" s="242"/>
      <c r="BR58" s="242"/>
      <c r="BS58" s="242"/>
      <c r="BT58" s="296"/>
      <c r="BU58" s="296"/>
      <c r="BV58" s="296"/>
      <c r="BW58" s="296"/>
      <c r="BX58" s="242"/>
      <c r="BY58" s="242"/>
      <c r="BZ58" s="245"/>
      <c r="CA58" s="245"/>
      <c r="CB58" s="293">
        <v>38156.82</v>
      </c>
      <c r="CC58" s="246" t="s">
        <v>637</v>
      </c>
      <c r="CD58" s="242">
        <v>0</v>
      </c>
      <c r="CE58" s="242">
        <v>60757.03</v>
      </c>
      <c r="CF58" s="242">
        <v>88433</v>
      </c>
      <c r="CG58" s="242">
        <v>60757.03</v>
      </c>
      <c r="CH58" s="242">
        <v>88433</v>
      </c>
      <c r="CI58" s="247" t="s">
        <v>633</v>
      </c>
      <c r="CJ58" s="248">
        <v>98718.18</v>
      </c>
      <c r="CK58" s="248">
        <v>59463.87</v>
      </c>
      <c r="CL58" s="248">
        <v>136875</v>
      </c>
      <c r="CM58" s="248">
        <v>0</v>
      </c>
    </row>
    <row r="59" spans="1:91" x14ac:dyDescent="0.25">
      <c r="A59" s="231" t="s">
        <v>736</v>
      </c>
      <c r="B59" s="232" t="s">
        <v>737</v>
      </c>
      <c r="C59" s="232" t="s">
        <v>642</v>
      </c>
      <c r="D59" s="233"/>
      <c r="E59" s="234">
        <v>8887</v>
      </c>
      <c r="F59" s="235">
        <v>8887</v>
      </c>
      <c r="G59" s="236"/>
      <c r="H59" s="237"/>
      <c r="I59" s="238">
        <v>8887</v>
      </c>
      <c r="J59" s="239"/>
      <c r="K59" s="240"/>
      <c r="L59" s="8">
        <v>6400.94</v>
      </c>
      <c r="M59" s="241">
        <v>6400.94</v>
      </c>
      <c r="N59" s="71"/>
      <c r="O59" s="100"/>
      <c r="P59" s="9"/>
      <c r="Q59" s="9">
        <v>2486.0600000000004</v>
      </c>
      <c r="R59" s="9"/>
      <c r="S59" s="152">
        <v>45777</v>
      </c>
      <c r="T59" s="10"/>
      <c r="U59" s="23"/>
      <c r="V59" s="11"/>
      <c r="W59" s="11"/>
      <c r="X59" s="8">
        <v>6400.94</v>
      </c>
      <c r="Y59" s="9"/>
      <c r="Z59" s="70">
        <v>2486.06</v>
      </c>
      <c r="AA59" s="71"/>
      <c r="AB59" s="108"/>
      <c r="AC59" s="9">
        <v>2486.06</v>
      </c>
      <c r="AD59" s="9"/>
      <c r="AE59" s="10"/>
      <c r="AF59" s="24">
        <v>0.70707591153616267</v>
      </c>
      <c r="AG59" s="11">
        <v>6283.78</v>
      </c>
      <c r="AH59" s="8">
        <v>5914.69</v>
      </c>
      <c r="AI59" s="9">
        <v>369.09</v>
      </c>
      <c r="AJ59" s="9">
        <v>369.09</v>
      </c>
      <c r="AK59" s="10"/>
      <c r="AL59" s="11"/>
      <c r="AM59" s="8">
        <v>486.25</v>
      </c>
      <c r="AN59" s="9"/>
      <c r="AO59" s="9"/>
      <c r="AP59" s="10"/>
      <c r="AQ59" s="25"/>
      <c r="AR59" s="25"/>
      <c r="AS59" s="25"/>
      <c r="AT59" s="10"/>
      <c r="AU59" s="12">
        <v>8887</v>
      </c>
      <c r="AV59" s="12"/>
      <c r="AW59" s="12"/>
      <c r="AX59" s="242"/>
      <c r="AY59" s="243"/>
      <c r="AZ59" s="242"/>
      <c r="BA59" s="242"/>
      <c r="BB59" s="244"/>
      <c r="BC59" s="243" t="s">
        <v>630</v>
      </c>
      <c r="BD59" s="243" t="s">
        <v>630</v>
      </c>
      <c r="BE59" s="15">
        <v>8887</v>
      </c>
      <c r="BF59" s="15">
        <v>6400.94</v>
      </c>
      <c r="BG59" s="15">
        <v>2486.06</v>
      </c>
      <c r="BH59" s="15">
        <v>8887</v>
      </c>
      <c r="BI59" s="15">
        <v>6400.94</v>
      </c>
      <c r="BJ59" s="242">
        <v>0</v>
      </c>
      <c r="BK59" s="242">
        <v>2486.06</v>
      </c>
      <c r="BL59" s="242"/>
      <c r="BM59" s="242">
        <v>2</v>
      </c>
      <c r="BN59" s="242">
        <v>2486.0600000000004</v>
      </c>
      <c r="BO59" s="242">
        <v>2486.0600000000004</v>
      </c>
      <c r="BP59" s="242"/>
      <c r="BQ59" s="242"/>
      <c r="BR59" s="242"/>
      <c r="BS59" s="242"/>
      <c r="BT59" s="296"/>
      <c r="BU59" s="296"/>
      <c r="BV59" s="296"/>
      <c r="BW59" s="296"/>
      <c r="BX59" s="242"/>
      <c r="BY59" s="242"/>
      <c r="BZ59" s="245"/>
      <c r="CA59" s="245"/>
      <c r="CB59" s="293">
        <v>2486.06</v>
      </c>
      <c r="CC59" s="246" t="s">
        <v>637</v>
      </c>
      <c r="CD59" s="242">
        <v>0</v>
      </c>
      <c r="CE59" s="242">
        <v>6283.78</v>
      </c>
      <c r="CF59" s="242">
        <v>8365</v>
      </c>
      <c r="CG59" s="242">
        <v>6283.78</v>
      </c>
      <c r="CH59" s="242">
        <v>8365</v>
      </c>
      <c r="CI59" s="247" t="s">
        <v>633</v>
      </c>
      <c r="CJ59" s="248">
        <v>6400.94</v>
      </c>
      <c r="CK59" s="248">
        <v>486.25</v>
      </c>
      <c r="CL59" s="248">
        <v>8887</v>
      </c>
      <c r="CM59" s="248">
        <v>0</v>
      </c>
    </row>
    <row r="60" spans="1:91" x14ac:dyDescent="0.25">
      <c r="A60" s="231" t="s">
        <v>738</v>
      </c>
      <c r="B60" s="232" t="s">
        <v>739</v>
      </c>
      <c r="C60" s="232" t="s">
        <v>642</v>
      </c>
      <c r="D60" s="233"/>
      <c r="E60" s="234">
        <v>35000</v>
      </c>
      <c r="F60" s="235">
        <v>35000</v>
      </c>
      <c r="G60" s="236"/>
      <c r="H60" s="237"/>
      <c r="I60" s="238">
        <v>35000</v>
      </c>
      <c r="J60" s="239"/>
      <c r="K60" s="240"/>
      <c r="L60" s="8">
        <v>19854.54</v>
      </c>
      <c r="M60" s="241">
        <v>19964.78</v>
      </c>
      <c r="N60" s="71"/>
      <c r="O60" s="100"/>
      <c r="P60" s="9"/>
      <c r="Q60" s="9">
        <v>15035.220000000001</v>
      </c>
      <c r="R60" s="9"/>
      <c r="S60" s="152">
        <v>45747</v>
      </c>
      <c r="T60" s="10"/>
      <c r="U60" s="23"/>
      <c r="V60" s="11"/>
      <c r="W60" s="11"/>
      <c r="X60" s="8">
        <v>19964.78</v>
      </c>
      <c r="Y60" s="9"/>
      <c r="Z60" s="70">
        <v>15035.22</v>
      </c>
      <c r="AA60" s="71"/>
      <c r="AB60" s="108"/>
      <c r="AC60" s="9">
        <v>15035.22</v>
      </c>
      <c r="AD60" s="9"/>
      <c r="AE60" s="10"/>
      <c r="AF60" s="24">
        <v>0.28279601842222551</v>
      </c>
      <c r="AG60" s="11">
        <v>5710.5</v>
      </c>
      <c r="AH60" s="8">
        <v>5710.5</v>
      </c>
      <c r="AI60" s="9">
        <v>0</v>
      </c>
      <c r="AJ60" s="9">
        <v>0</v>
      </c>
      <c r="AK60" s="10"/>
      <c r="AL60" s="11"/>
      <c r="AM60" s="8">
        <v>14254.28</v>
      </c>
      <c r="AN60" s="9"/>
      <c r="AO60" s="9"/>
      <c r="AP60" s="10"/>
      <c r="AQ60" s="25"/>
      <c r="AR60" s="25"/>
      <c r="AS60" s="25"/>
      <c r="AT60" s="10"/>
      <c r="AU60" s="12">
        <v>35000</v>
      </c>
      <c r="AV60" s="12"/>
      <c r="AW60" s="12"/>
      <c r="AX60" s="242"/>
      <c r="AY60" s="243"/>
      <c r="AZ60" s="242"/>
      <c r="BA60" s="242"/>
      <c r="BB60" s="244"/>
      <c r="BC60" s="243" t="s">
        <v>630</v>
      </c>
      <c r="BD60" s="243" t="s">
        <v>630</v>
      </c>
      <c r="BE60" s="15">
        <v>35000</v>
      </c>
      <c r="BF60" s="15">
        <v>19964.78</v>
      </c>
      <c r="BG60" s="15">
        <v>15035.22</v>
      </c>
      <c r="BH60" s="15">
        <v>35000</v>
      </c>
      <c r="BI60" s="15">
        <v>19964.78</v>
      </c>
      <c r="BJ60" s="242">
        <v>0</v>
      </c>
      <c r="BK60" s="242">
        <v>15035.22</v>
      </c>
      <c r="BL60" s="242"/>
      <c r="BM60" s="242">
        <v>2</v>
      </c>
      <c r="BN60" s="242">
        <v>15035.220000000001</v>
      </c>
      <c r="BO60" s="242">
        <v>15035.220000000001</v>
      </c>
      <c r="BP60" s="242"/>
      <c r="BQ60" s="242"/>
      <c r="BR60" s="242"/>
      <c r="BS60" s="242"/>
      <c r="BT60" s="296"/>
      <c r="BU60" s="296"/>
      <c r="BV60" s="296"/>
      <c r="BW60" s="296"/>
      <c r="BX60" s="242"/>
      <c r="BY60" s="242"/>
      <c r="BZ60" s="245"/>
      <c r="CA60" s="245"/>
      <c r="CB60" s="293">
        <v>15035.22</v>
      </c>
      <c r="CC60" s="246" t="s">
        <v>637</v>
      </c>
      <c r="CD60" s="242">
        <v>0</v>
      </c>
      <c r="CE60" s="242">
        <v>9897.86</v>
      </c>
      <c r="CF60" s="242">
        <v>20193</v>
      </c>
      <c r="CG60" s="242">
        <v>5710.5</v>
      </c>
      <c r="CH60" s="242">
        <v>20193</v>
      </c>
      <c r="CI60" s="247" t="s">
        <v>633</v>
      </c>
      <c r="CJ60" s="248">
        <v>19964.78</v>
      </c>
      <c r="CK60" s="248">
        <v>14254.28</v>
      </c>
      <c r="CL60" s="248">
        <v>35000</v>
      </c>
      <c r="CM60" s="248">
        <v>0</v>
      </c>
    </row>
    <row r="61" spans="1:91" x14ac:dyDescent="0.25">
      <c r="A61" s="231" t="s">
        <v>740</v>
      </c>
      <c r="B61" s="232" t="s">
        <v>741</v>
      </c>
      <c r="C61" s="232" t="s">
        <v>642</v>
      </c>
      <c r="D61" s="233"/>
      <c r="E61" s="234">
        <v>0</v>
      </c>
      <c r="F61" s="235">
        <v>0</v>
      </c>
      <c r="G61" s="236"/>
      <c r="H61" s="237"/>
      <c r="I61" s="238">
        <v>37648.03</v>
      </c>
      <c r="J61" s="239"/>
      <c r="K61" s="240"/>
      <c r="L61" s="8">
        <v>157337.09</v>
      </c>
      <c r="M61" s="241">
        <v>37648.03</v>
      </c>
      <c r="N61" s="71"/>
      <c r="O61" s="100"/>
      <c r="P61" s="9"/>
      <c r="Q61" s="9">
        <v>0</v>
      </c>
      <c r="R61" s="9"/>
      <c r="S61" s="152">
        <v>45930</v>
      </c>
      <c r="T61" s="10"/>
      <c r="U61" s="23"/>
      <c r="V61" s="11"/>
      <c r="W61" s="11"/>
      <c r="X61" s="8">
        <v>37648.03</v>
      </c>
      <c r="Y61" s="9"/>
      <c r="Z61" s="70">
        <v>0</v>
      </c>
      <c r="AA61" s="71"/>
      <c r="AB61" s="108"/>
      <c r="AC61" s="9">
        <v>0</v>
      </c>
      <c r="AD61" s="9"/>
      <c r="AE61" s="10"/>
      <c r="AF61" s="24">
        <v>6.8372862167439444E-2</v>
      </c>
      <c r="AG61" s="11">
        <v>10750.06</v>
      </c>
      <c r="AH61" s="8">
        <v>10750.06</v>
      </c>
      <c r="AI61" s="9">
        <v>0</v>
      </c>
      <c r="AJ61" s="9">
        <v>0</v>
      </c>
      <c r="AK61" s="10"/>
      <c r="AL61" s="11"/>
      <c r="AM61" s="8">
        <v>26897.97</v>
      </c>
      <c r="AN61" s="9"/>
      <c r="AO61" s="9"/>
      <c r="AP61" s="10"/>
      <c r="AQ61" s="25"/>
      <c r="AR61" s="25"/>
      <c r="AS61" s="25"/>
      <c r="AT61" s="10"/>
      <c r="AU61" s="12">
        <v>37648.03</v>
      </c>
      <c r="AV61" s="12"/>
      <c r="AW61" s="12"/>
      <c r="AX61" s="242"/>
      <c r="AY61" s="243"/>
      <c r="AZ61" s="242"/>
      <c r="BA61" s="242"/>
      <c r="BB61" s="244"/>
      <c r="BC61" s="243" t="s">
        <v>630</v>
      </c>
      <c r="BD61" s="243" t="s">
        <v>630</v>
      </c>
      <c r="BE61" s="15">
        <v>37648.03</v>
      </c>
      <c r="BF61" s="15">
        <v>37648.03</v>
      </c>
      <c r="BG61" s="242">
        <v>0</v>
      </c>
      <c r="BH61" s="15">
        <v>37648.03</v>
      </c>
      <c r="BI61" s="15">
        <v>37648.03</v>
      </c>
      <c r="BJ61" s="242">
        <v>0</v>
      </c>
      <c r="BK61" s="242">
        <v>0</v>
      </c>
      <c r="BL61" s="242"/>
      <c r="BM61" s="242">
        <v>2</v>
      </c>
      <c r="BN61" s="242">
        <v>0</v>
      </c>
      <c r="BO61" s="242">
        <v>0</v>
      </c>
      <c r="BP61" s="242"/>
      <c r="BQ61" s="242"/>
      <c r="BR61" s="242"/>
      <c r="BS61" s="242"/>
      <c r="BT61" s="296"/>
      <c r="BU61" s="296"/>
      <c r="BV61" s="296"/>
      <c r="BW61" s="296"/>
      <c r="BX61" s="242"/>
      <c r="BY61" s="242"/>
      <c r="BZ61" s="245"/>
      <c r="CA61" s="245"/>
      <c r="CB61" s="245"/>
      <c r="CC61" s="246" t="s">
        <v>637</v>
      </c>
      <c r="CD61" s="242">
        <v>0</v>
      </c>
      <c r="CE61" s="242">
        <v>10750.06</v>
      </c>
      <c r="CF61" s="242">
        <v>157227</v>
      </c>
      <c r="CG61" s="242">
        <v>10750.06</v>
      </c>
      <c r="CH61" s="242">
        <v>157227</v>
      </c>
      <c r="CI61" s="247" t="s">
        <v>633</v>
      </c>
      <c r="CJ61" s="248">
        <v>37648.03</v>
      </c>
      <c r="CK61" s="248">
        <v>26897.97</v>
      </c>
      <c r="CL61" s="248">
        <v>37648.03</v>
      </c>
      <c r="CM61" s="248">
        <v>0</v>
      </c>
    </row>
    <row r="62" spans="1:91" x14ac:dyDescent="0.25">
      <c r="A62" s="231" t="s">
        <v>742</v>
      </c>
      <c r="B62" s="232" t="s">
        <v>743</v>
      </c>
      <c r="C62" s="232" t="s">
        <v>642</v>
      </c>
      <c r="D62" s="233"/>
      <c r="E62" s="234">
        <v>0</v>
      </c>
      <c r="F62" s="235">
        <v>0</v>
      </c>
      <c r="G62" s="236"/>
      <c r="H62" s="237"/>
      <c r="I62" s="238">
        <v>98280.63</v>
      </c>
      <c r="J62" s="239"/>
      <c r="K62" s="240"/>
      <c r="L62" s="8">
        <v>201037.48</v>
      </c>
      <c r="M62" s="241">
        <v>98280.63</v>
      </c>
      <c r="N62" s="71"/>
      <c r="O62" s="100"/>
      <c r="P62" s="9"/>
      <c r="Q62" s="9">
        <v>0</v>
      </c>
      <c r="R62" s="9"/>
      <c r="S62" s="152">
        <v>45869</v>
      </c>
      <c r="T62" s="10"/>
      <c r="U62" s="23"/>
      <c r="V62" s="11"/>
      <c r="W62" s="11"/>
      <c r="X62" s="8">
        <v>98280.63</v>
      </c>
      <c r="Y62" s="9"/>
      <c r="Z62" s="70">
        <v>0</v>
      </c>
      <c r="AA62" s="71"/>
      <c r="AB62" s="108"/>
      <c r="AC62" s="9">
        <v>0</v>
      </c>
      <c r="AD62" s="9"/>
      <c r="AE62" s="10"/>
      <c r="AF62" s="24">
        <v>0.15906176775728131</v>
      </c>
      <c r="AG62" s="11">
        <v>31429.81</v>
      </c>
      <c r="AH62" s="8">
        <v>31429.81</v>
      </c>
      <c r="AI62" s="9">
        <v>0</v>
      </c>
      <c r="AJ62" s="9">
        <v>0</v>
      </c>
      <c r="AK62" s="10"/>
      <c r="AL62" s="11"/>
      <c r="AM62" s="8">
        <v>66850.820000000007</v>
      </c>
      <c r="AN62" s="9"/>
      <c r="AO62" s="9"/>
      <c r="AP62" s="10"/>
      <c r="AQ62" s="25"/>
      <c r="AR62" s="25"/>
      <c r="AS62" s="25"/>
      <c r="AT62" s="10"/>
      <c r="AU62" s="12">
        <v>98280.63</v>
      </c>
      <c r="AV62" s="12"/>
      <c r="AW62" s="12"/>
      <c r="AX62" s="242"/>
      <c r="AY62" s="243"/>
      <c r="AZ62" s="242"/>
      <c r="BA62" s="242"/>
      <c r="BB62" s="244"/>
      <c r="BC62" s="243" t="s">
        <v>630</v>
      </c>
      <c r="BD62" s="243" t="s">
        <v>630</v>
      </c>
      <c r="BE62" s="15">
        <v>98280.63</v>
      </c>
      <c r="BF62" s="15">
        <v>98280.63</v>
      </c>
      <c r="BG62" s="242">
        <v>0</v>
      </c>
      <c r="BH62" s="15">
        <v>98280.63</v>
      </c>
      <c r="BI62" s="15">
        <v>98280.63</v>
      </c>
      <c r="BJ62" s="242">
        <v>0</v>
      </c>
      <c r="BK62" s="242">
        <v>0</v>
      </c>
      <c r="BL62" s="242"/>
      <c r="BM62" s="242">
        <v>2</v>
      </c>
      <c r="BN62" s="242">
        <v>0</v>
      </c>
      <c r="BO62" s="242">
        <v>0</v>
      </c>
      <c r="BP62" s="242"/>
      <c r="BQ62" s="242"/>
      <c r="BR62" s="242"/>
      <c r="BS62" s="242"/>
      <c r="BT62" s="296"/>
      <c r="BU62" s="296"/>
      <c r="BV62" s="296"/>
      <c r="BW62" s="296"/>
      <c r="BX62" s="242"/>
      <c r="BY62" s="242"/>
      <c r="BZ62" s="245"/>
      <c r="CA62" s="245"/>
      <c r="CB62" s="245"/>
      <c r="CC62" s="246" t="s">
        <v>637</v>
      </c>
      <c r="CD62" s="242">
        <v>0</v>
      </c>
      <c r="CE62" s="242">
        <v>0</v>
      </c>
      <c r="CF62" s="242">
        <v>197595</v>
      </c>
      <c r="CG62" s="242">
        <v>31429.81</v>
      </c>
      <c r="CH62" s="242">
        <v>197595</v>
      </c>
      <c r="CI62" s="247" t="s">
        <v>633</v>
      </c>
      <c r="CJ62" s="248">
        <v>98280.63</v>
      </c>
      <c r="CK62" s="248">
        <v>66850.820000000007</v>
      </c>
      <c r="CL62" s="248">
        <v>98280.63</v>
      </c>
      <c r="CM62" s="248">
        <v>0</v>
      </c>
    </row>
    <row r="63" spans="1:91" x14ac:dyDescent="0.25">
      <c r="A63" s="231" t="s">
        <v>744</v>
      </c>
      <c r="B63" s="232" t="s">
        <v>745</v>
      </c>
      <c r="C63" s="232" t="s">
        <v>642</v>
      </c>
      <c r="D63" s="233"/>
      <c r="E63" s="234">
        <v>0</v>
      </c>
      <c r="F63" s="235">
        <v>0</v>
      </c>
      <c r="G63" s="236"/>
      <c r="H63" s="237"/>
      <c r="I63" s="238">
        <v>0</v>
      </c>
      <c r="J63" s="239"/>
      <c r="K63" s="240"/>
      <c r="L63" s="8">
        <v>0</v>
      </c>
      <c r="M63" s="241">
        <v>0</v>
      </c>
      <c r="N63" s="71"/>
      <c r="O63" s="100"/>
      <c r="P63" s="9"/>
      <c r="Q63" s="9">
        <v>0</v>
      </c>
      <c r="R63" s="9"/>
      <c r="S63" s="152">
        <v>45777</v>
      </c>
      <c r="T63" s="10"/>
      <c r="U63" s="23"/>
      <c r="V63" s="11"/>
      <c r="W63" s="11"/>
      <c r="X63" s="8">
        <v>0</v>
      </c>
      <c r="Y63" s="9"/>
      <c r="Z63" s="70">
        <v>0</v>
      </c>
      <c r="AA63" s="71"/>
      <c r="AB63" s="108"/>
      <c r="AC63" s="9">
        <v>0</v>
      </c>
      <c r="AD63" s="9"/>
      <c r="AE63" s="10"/>
      <c r="AF63" s="24">
        <v>4.2383221842611472E-2</v>
      </c>
      <c r="AG63" s="11">
        <v>16238.75</v>
      </c>
      <c r="AH63" s="8">
        <v>16238.75</v>
      </c>
      <c r="AI63" s="9">
        <v>0</v>
      </c>
      <c r="AJ63" s="9">
        <v>0</v>
      </c>
      <c r="AK63" s="10"/>
      <c r="AL63" s="11"/>
      <c r="AM63" s="8">
        <v>-16238.75</v>
      </c>
      <c r="AN63" s="9"/>
      <c r="AO63" s="9"/>
      <c r="AP63" s="10"/>
      <c r="AQ63" s="25"/>
      <c r="AR63" s="25"/>
      <c r="AS63" s="25"/>
      <c r="AT63" s="10"/>
      <c r="AU63" s="12">
        <v>0</v>
      </c>
      <c r="AV63" s="12"/>
      <c r="AW63" s="12"/>
      <c r="AX63" s="242"/>
      <c r="AY63" s="243"/>
      <c r="AZ63" s="242"/>
      <c r="BA63" s="242"/>
      <c r="BB63" s="244"/>
      <c r="BC63" s="243" t="s">
        <v>630</v>
      </c>
      <c r="BD63" s="243" t="s">
        <v>630</v>
      </c>
      <c r="BE63" s="15">
        <v>0</v>
      </c>
      <c r="BF63" s="15">
        <v>0</v>
      </c>
      <c r="BG63" s="242">
        <v>0</v>
      </c>
      <c r="BH63" s="15">
        <v>0</v>
      </c>
      <c r="BI63" s="15">
        <v>0</v>
      </c>
      <c r="BJ63" s="242">
        <v>0</v>
      </c>
      <c r="BK63" s="242">
        <v>0</v>
      </c>
      <c r="BL63" s="242"/>
      <c r="BM63" s="242">
        <v>2</v>
      </c>
      <c r="BN63" s="242">
        <v>0</v>
      </c>
      <c r="BO63" s="242">
        <v>0</v>
      </c>
      <c r="BP63" s="242"/>
      <c r="BQ63" s="242"/>
      <c r="BR63" s="242"/>
      <c r="BS63" s="242"/>
      <c r="BT63" s="296"/>
      <c r="BU63" s="296"/>
      <c r="BV63" s="296"/>
      <c r="BW63" s="296"/>
      <c r="BX63" s="242"/>
      <c r="BY63" s="242"/>
      <c r="BZ63" s="245"/>
      <c r="CA63" s="245"/>
      <c r="CB63" s="245"/>
      <c r="CC63" s="246" t="s">
        <v>637</v>
      </c>
      <c r="CD63" s="242">
        <v>0</v>
      </c>
      <c r="CE63" s="242">
        <v>16238.75</v>
      </c>
      <c r="CF63" s="242">
        <v>383141</v>
      </c>
      <c r="CG63" s="242">
        <v>16238.75</v>
      </c>
      <c r="CH63" s="242">
        <v>383141</v>
      </c>
      <c r="CI63" s="247" t="s">
        <v>633</v>
      </c>
      <c r="CJ63" s="248">
        <v>0</v>
      </c>
      <c r="CK63" s="248">
        <v>-16238.75</v>
      </c>
      <c r="CL63" s="248">
        <v>0</v>
      </c>
      <c r="CM63" s="248">
        <v>0</v>
      </c>
    </row>
    <row r="64" spans="1:91" x14ac:dyDescent="0.25">
      <c r="A64" s="231" t="s">
        <v>746</v>
      </c>
      <c r="B64" s="232" t="s">
        <v>747</v>
      </c>
      <c r="C64" s="232" t="s">
        <v>642</v>
      </c>
      <c r="D64" s="233"/>
      <c r="E64" s="234">
        <v>11269</v>
      </c>
      <c r="F64" s="235">
        <v>11269</v>
      </c>
      <c r="G64" s="236"/>
      <c r="H64" s="237"/>
      <c r="I64" s="238">
        <v>11269</v>
      </c>
      <c r="J64" s="239"/>
      <c r="K64" s="240"/>
      <c r="L64" s="8">
        <v>5582.66</v>
      </c>
      <c r="M64" s="241">
        <v>5582.66</v>
      </c>
      <c r="N64" s="71"/>
      <c r="O64" s="100"/>
      <c r="P64" s="9"/>
      <c r="Q64" s="9">
        <v>5686.34</v>
      </c>
      <c r="R64" s="9"/>
      <c r="S64" s="152">
        <v>45747</v>
      </c>
      <c r="T64" s="10"/>
      <c r="U64" s="23"/>
      <c r="V64" s="11"/>
      <c r="W64" s="11"/>
      <c r="X64" s="8">
        <v>5582.66</v>
      </c>
      <c r="Y64" s="9"/>
      <c r="Z64" s="70">
        <v>5686.34</v>
      </c>
      <c r="AA64" s="71"/>
      <c r="AB64" s="108"/>
      <c r="AC64" s="9">
        <v>5686.34</v>
      </c>
      <c r="AD64" s="9"/>
      <c r="AE64" s="10"/>
      <c r="AF64" s="24">
        <v>0.90912506709608165</v>
      </c>
      <c r="AG64" s="11">
        <v>10244.93</v>
      </c>
      <c r="AH64" s="8">
        <v>5081.1000000000004</v>
      </c>
      <c r="AI64" s="9">
        <v>5163.83</v>
      </c>
      <c r="AJ64" s="9">
        <v>5163.83</v>
      </c>
      <c r="AK64" s="10"/>
      <c r="AL64" s="11"/>
      <c r="AM64" s="8">
        <v>501.56</v>
      </c>
      <c r="AN64" s="9"/>
      <c r="AO64" s="9"/>
      <c r="AP64" s="10"/>
      <c r="AQ64" s="25"/>
      <c r="AR64" s="25"/>
      <c r="AS64" s="25"/>
      <c r="AT64" s="10"/>
      <c r="AU64" s="12">
        <v>11269</v>
      </c>
      <c r="AV64" s="12"/>
      <c r="AW64" s="12"/>
      <c r="AX64" s="242"/>
      <c r="AY64" s="243"/>
      <c r="AZ64" s="242"/>
      <c r="BA64" s="242"/>
      <c r="BB64" s="244"/>
      <c r="BC64" s="243" t="s">
        <v>630</v>
      </c>
      <c r="BD64" s="243" t="s">
        <v>630</v>
      </c>
      <c r="BE64" s="15">
        <v>11269</v>
      </c>
      <c r="BF64" s="15">
        <v>5582.66</v>
      </c>
      <c r="BG64" s="15">
        <v>5686.34</v>
      </c>
      <c r="BH64" s="15">
        <v>11269</v>
      </c>
      <c r="BI64" s="15">
        <v>5582.66</v>
      </c>
      <c r="BJ64" s="242">
        <v>0</v>
      </c>
      <c r="BK64" s="242">
        <v>5686.34</v>
      </c>
      <c r="BL64" s="242"/>
      <c r="BM64" s="242">
        <v>2</v>
      </c>
      <c r="BN64" s="242">
        <v>5686.34</v>
      </c>
      <c r="BO64" s="242">
        <v>5686.34</v>
      </c>
      <c r="BP64" s="242"/>
      <c r="BQ64" s="242"/>
      <c r="BR64" s="242"/>
      <c r="BS64" s="242"/>
      <c r="BT64" s="296"/>
      <c r="BU64" s="296"/>
      <c r="BV64" s="296"/>
      <c r="BW64" s="296"/>
      <c r="BX64" s="242"/>
      <c r="BY64" s="242"/>
      <c r="BZ64" s="245"/>
      <c r="CA64" s="245"/>
      <c r="CB64" s="293">
        <v>5686.34</v>
      </c>
      <c r="CC64" s="246" t="s">
        <v>637</v>
      </c>
      <c r="CD64" s="242">
        <v>0</v>
      </c>
      <c r="CE64" s="242">
        <v>10244.93</v>
      </c>
      <c r="CF64" s="242">
        <v>5589</v>
      </c>
      <c r="CG64" s="242">
        <v>10244.93</v>
      </c>
      <c r="CH64" s="242">
        <v>5589</v>
      </c>
      <c r="CI64" s="247" t="s">
        <v>633</v>
      </c>
      <c r="CJ64" s="248">
        <v>5582.66</v>
      </c>
      <c r="CK64" s="248">
        <v>501.56</v>
      </c>
      <c r="CL64" s="248">
        <v>11269</v>
      </c>
      <c r="CM64" s="248">
        <v>0</v>
      </c>
    </row>
    <row r="65" spans="1:91" x14ac:dyDescent="0.25">
      <c r="A65" s="231" t="s">
        <v>748</v>
      </c>
      <c r="B65" s="232" t="s">
        <v>749</v>
      </c>
      <c r="C65" s="232" t="s">
        <v>642</v>
      </c>
      <c r="D65" s="233"/>
      <c r="E65" s="234">
        <v>0</v>
      </c>
      <c r="F65" s="235">
        <v>0</v>
      </c>
      <c r="G65" s="236"/>
      <c r="H65" s="237"/>
      <c r="I65" s="238">
        <v>409988.07</v>
      </c>
      <c r="J65" s="239"/>
      <c r="K65" s="240"/>
      <c r="L65" s="8">
        <v>1139525.1200000001</v>
      </c>
      <c r="M65" s="241">
        <v>409988.07</v>
      </c>
      <c r="N65" s="71"/>
      <c r="O65" s="100"/>
      <c r="P65" s="9"/>
      <c r="Q65" s="9">
        <v>0</v>
      </c>
      <c r="R65" s="9"/>
      <c r="S65" s="152">
        <v>45869</v>
      </c>
      <c r="T65" s="10"/>
      <c r="U65" s="23"/>
      <c r="V65" s="11"/>
      <c r="W65" s="11"/>
      <c r="X65" s="8">
        <v>409988.07</v>
      </c>
      <c r="Y65" s="9"/>
      <c r="Z65" s="70">
        <v>0</v>
      </c>
      <c r="AA65" s="71"/>
      <c r="AB65" s="108"/>
      <c r="AC65" s="9">
        <v>0</v>
      </c>
      <c r="AD65" s="9"/>
      <c r="AE65" s="10"/>
      <c r="AF65" s="24">
        <v>2.2809613019602114E-2</v>
      </c>
      <c r="AG65" s="11">
        <v>26225.9</v>
      </c>
      <c r="AH65" s="8">
        <v>26225.9</v>
      </c>
      <c r="AI65" s="9">
        <v>0</v>
      </c>
      <c r="AJ65" s="9">
        <v>0</v>
      </c>
      <c r="AK65" s="10"/>
      <c r="AL65" s="11"/>
      <c r="AM65" s="8">
        <v>383762.17</v>
      </c>
      <c r="AN65" s="9"/>
      <c r="AO65" s="9"/>
      <c r="AP65" s="10"/>
      <c r="AQ65" s="25"/>
      <c r="AR65" s="25"/>
      <c r="AS65" s="25"/>
      <c r="AT65" s="10"/>
      <c r="AU65" s="12">
        <v>409988.07</v>
      </c>
      <c r="AV65" s="12"/>
      <c r="AW65" s="12"/>
      <c r="AX65" s="242"/>
      <c r="AY65" s="243"/>
      <c r="AZ65" s="242"/>
      <c r="BA65" s="242"/>
      <c r="BB65" s="244"/>
      <c r="BC65" s="243" t="s">
        <v>630</v>
      </c>
      <c r="BD65" s="243" t="s">
        <v>630</v>
      </c>
      <c r="BE65" s="15">
        <v>409988.07</v>
      </c>
      <c r="BF65" s="15">
        <v>409988.07</v>
      </c>
      <c r="BG65" s="242">
        <v>0</v>
      </c>
      <c r="BH65" s="15">
        <v>409988.07</v>
      </c>
      <c r="BI65" s="15">
        <v>409988.07</v>
      </c>
      <c r="BJ65" s="242">
        <v>0</v>
      </c>
      <c r="BK65" s="242">
        <v>0</v>
      </c>
      <c r="BL65" s="242"/>
      <c r="BM65" s="242">
        <v>2</v>
      </c>
      <c r="BN65" s="242">
        <v>0</v>
      </c>
      <c r="BO65" s="242">
        <v>0</v>
      </c>
      <c r="BP65" s="242"/>
      <c r="BQ65" s="242"/>
      <c r="BR65" s="242"/>
      <c r="BS65" s="242"/>
      <c r="BT65" s="296"/>
      <c r="BU65" s="296"/>
      <c r="BV65" s="296"/>
      <c r="BW65" s="296"/>
      <c r="BX65" s="242"/>
      <c r="BY65" s="242"/>
      <c r="BZ65" s="245"/>
      <c r="CA65" s="245"/>
      <c r="CB65" s="245"/>
      <c r="CC65" s="246" t="s">
        <v>637</v>
      </c>
      <c r="CD65" s="242">
        <v>0</v>
      </c>
      <c r="CE65" s="242">
        <v>26225.9</v>
      </c>
      <c r="CF65" s="242">
        <v>1149774</v>
      </c>
      <c r="CG65" s="242">
        <v>26225.9</v>
      </c>
      <c r="CH65" s="242">
        <v>1149774</v>
      </c>
      <c r="CI65" s="247" t="s">
        <v>633</v>
      </c>
      <c r="CJ65" s="248">
        <v>409988.07</v>
      </c>
      <c r="CK65" s="248">
        <v>383762.17</v>
      </c>
      <c r="CL65" s="248">
        <v>409988.07</v>
      </c>
      <c r="CM65" s="248">
        <v>0</v>
      </c>
    </row>
    <row r="66" spans="1:91" x14ac:dyDescent="0.25">
      <c r="A66" s="231" t="s">
        <v>750</v>
      </c>
      <c r="B66" s="232" t="s">
        <v>751</v>
      </c>
      <c r="C66" s="232" t="s">
        <v>642</v>
      </c>
      <c r="D66" s="233"/>
      <c r="E66" s="234">
        <v>435153</v>
      </c>
      <c r="F66" s="235">
        <v>435153</v>
      </c>
      <c r="G66" s="236"/>
      <c r="H66" s="237"/>
      <c r="I66" s="238">
        <v>435153</v>
      </c>
      <c r="J66" s="239"/>
      <c r="K66" s="240"/>
      <c r="L66" s="8">
        <v>240914.01</v>
      </c>
      <c r="M66" s="241">
        <v>202266.4</v>
      </c>
      <c r="N66" s="239"/>
      <c r="O66" s="240"/>
      <c r="P66" s="9"/>
      <c r="Q66" s="9">
        <v>232886.6</v>
      </c>
      <c r="R66" s="9"/>
      <c r="S66" s="152">
        <v>45808</v>
      </c>
      <c r="T66" s="10"/>
      <c r="U66" s="23"/>
      <c r="V66" s="11"/>
      <c r="W66" s="11"/>
      <c r="X66" s="8">
        <v>202266.4</v>
      </c>
      <c r="Y66" s="9"/>
      <c r="Z66" s="70">
        <v>232886.6</v>
      </c>
      <c r="AA66" s="71"/>
      <c r="AB66" s="108"/>
      <c r="AC66" s="9">
        <v>232886.6</v>
      </c>
      <c r="AD66" s="9"/>
      <c r="AE66" s="10"/>
      <c r="AF66" s="24">
        <v>0.47769820058521301</v>
      </c>
      <c r="AG66" s="11">
        <v>193897.7</v>
      </c>
      <c r="AH66" s="8">
        <v>124401.21</v>
      </c>
      <c r="AI66" s="9">
        <v>69496.490000000005</v>
      </c>
      <c r="AJ66" s="9">
        <v>69496.490000000005</v>
      </c>
      <c r="AK66" s="10"/>
      <c r="AL66" s="11"/>
      <c r="AM66" s="8">
        <v>77865.19</v>
      </c>
      <c r="AN66" s="9"/>
      <c r="AO66" s="9"/>
      <c r="AP66" s="10"/>
      <c r="AQ66" s="25"/>
      <c r="AR66" s="25"/>
      <c r="AS66" s="25"/>
      <c r="AT66" s="10"/>
      <c r="AU66" s="12">
        <v>435153</v>
      </c>
      <c r="AV66" s="12"/>
      <c r="AW66" s="12"/>
      <c r="AX66" s="242"/>
      <c r="AY66" s="243"/>
      <c r="AZ66" s="242"/>
      <c r="BA66" s="242"/>
      <c r="BB66" s="244"/>
      <c r="BC66" s="243" t="s">
        <v>630</v>
      </c>
      <c r="BD66" s="243" t="s">
        <v>630</v>
      </c>
      <c r="BE66" s="15">
        <v>435153</v>
      </c>
      <c r="BF66" s="15">
        <v>202266.4</v>
      </c>
      <c r="BG66" s="15">
        <v>232886.6</v>
      </c>
      <c r="BH66" s="15">
        <v>435153</v>
      </c>
      <c r="BI66" s="15">
        <v>202266.4</v>
      </c>
      <c r="BJ66" s="242">
        <v>0</v>
      </c>
      <c r="BK66" s="242">
        <v>232886.6</v>
      </c>
      <c r="BL66" s="242"/>
      <c r="BM66" s="242">
        <v>2</v>
      </c>
      <c r="BN66" s="242">
        <v>232886.6</v>
      </c>
      <c r="BO66" s="242">
        <v>233081.60000000001</v>
      </c>
      <c r="BP66" s="242"/>
      <c r="BQ66" s="242"/>
      <c r="BR66" s="242"/>
      <c r="BS66" s="242"/>
      <c r="BT66" s="296"/>
      <c r="BU66" s="296"/>
      <c r="BV66" s="296"/>
      <c r="BW66" s="296"/>
      <c r="BX66" s="242"/>
      <c r="BY66" s="242"/>
      <c r="BZ66" s="245"/>
      <c r="CA66" s="245"/>
      <c r="CB66" s="293">
        <v>232886.6</v>
      </c>
      <c r="CC66" s="246" t="s">
        <v>637</v>
      </c>
      <c r="CD66" s="242">
        <v>0</v>
      </c>
      <c r="CE66" s="242">
        <v>207871.72</v>
      </c>
      <c r="CF66" s="242">
        <v>260418</v>
      </c>
      <c r="CG66" s="242">
        <v>207871.72</v>
      </c>
      <c r="CH66" s="242">
        <v>260418</v>
      </c>
      <c r="CI66" s="247" t="s">
        <v>633</v>
      </c>
      <c r="CJ66" s="248">
        <v>202266.4</v>
      </c>
      <c r="CK66" s="248">
        <v>77865.19</v>
      </c>
      <c r="CL66" s="248">
        <v>435153</v>
      </c>
      <c r="CM66" s="248">
        <v>0</v>
      </c>
    </row>
    <row r="67" spans="1:91" x14ac:dyDescent="0.25">
      <c r="A67" s="231" t="s">
        <v>752</v>
      </c>
      <c r="B67" s="232" t="s">
        <v>753</v>
      </c>
      <c r="C67" s="232" t="s">
        <v>642</v>
      </c>
      <c r="D67" s="233"/>
      <c r="E67" s="234">
        <v>226400.8</v>
      </c>
      <c r="F67" s="235">
        <v>226400.8</v>
      </c>
      <c r="G67" s="236"/>
      <c r="H67" s="237"/>
      <c r="I67" s="238">
        <v>226400.8</v>
      </c>
      <c r="J67" s="239"/>
      <c r="K67" s="240"/>
      <c r="L67" s="8">
        <v>228219.36</v>
      </c>
      <c r="M67" s="241">
        <v>192023.81</v>
      </c>
      <c r="N67" s="71"/>
      <c r="O67" s="100"/>
      <c r="P67" s="9"/>
      <c r="Q67" s="9">
        <v>17561.619999999995</v>
      </c>
      <c r="R67" s="9"/>
      <c r="S67" s="152">
        <v>46022</v>
      </c>
      <c r="T67" s="10"/>
      <c r="U67" s="23"/>
      <c r="V67" s="11"/>
      <c r="W67" s="11"/>
      <c r="X67" s="8">
        <v>192023.81</v>
      </c>
      <c r="Y67" s="9"/>
      <c r="Z67" s="70">
        <v>34376.99</v>
      </c>
      <c r="AA67" s="71"/>
      <c r="AB67" s="108"/>
      <c r="AC67" s="9">
        <v>16147.57</v>
      </c>
      <c r="AD67" s="9"/>
      <c r="AE67" s="10"/>
      <c r="AF67" s="24">
        <v>7.5719140973684082E-2</v>
      </c>
      <c r="AG67" s="11">
        <v>15862.63</v>
      </c>
      <c r="AH67" s="8">
        <v>15862.63</v>
      </c>
      <c r="AI67" s="9">
        <v>0</v>
      </c>
      <c r="AJ67" s="9">
        <v>0</v>
      </c>
      <c r="AK67" s="10"/>
      <c r="AL67" s="11"/>
      <c r="AM67" s="8">
        <v>176161.18</v>
      </c>
      <c r="AN67" s="9"/>
      <c r="AO67" s="9"/>
      <c r="AP67" s="10"/>
      <c r="AQ67" s="25"/>
      <c r="AR67" s="25"/>
      <c r="AS67" s="25"/>
      <c r="AT67" s="10"/>
      <c r="AU67" s="12">
        <v>226400.8</v>
      </c>
      <c r="AV67" s="12"/>
      <c r="AW67" s="12"/>
      <c r="AX67" s="242"/>
      <c r="AY67" s="243"/>
      <c r="AZ67" s="242"/>
      <c r="BA67" s="242"/>
      <c r="BB67" s="244"/>
      <c r="BC67" s="243" t="s">
        <v>630</v>
      </c>
      <c r="BD67" s="243" t="s">
        <v>630</v>
      </c>
      <c r="BE67" s="15">
        <v>226400.8</v>
      </c>
      <c r="BF67" s="15">
        <v>192023.81</v>
      </c>
      <c r="BG67" s="15">
        <v>34376.99</v>
      </c>
      <c r="BH67" s="15">
        <v>226400.8</v>
      </c>
      <c r="BI67" s="15">
        <v>192023.81</v>
      </c>
      <c r="BJ67" s="242">
        <v>0</v>
      </c>
      <c r="BK67" s="242">
        <v>16147.57</v>
      </c>
      <c r="BL67" s="242"/>
      <c r="BM67" s="242">
        <v>2</v>
      </c>
      <c r="BN67" s="242">
        <v>17561.619999999995</v>
      </c>
      <c r="BO67" s="242">
        <v>17561.619999999995</v>
      </c>
      <c r="BP67" s="242"/>
      <c r="BQ67" s="242"/>
      <c r="BR67" s="242"/>
      <c r="BS67" s="242"/>
      <c r="BT67" s="296"/>
      <c r="BU67" s="296"/>
      <c r="BV67" s="296"/>
      <c r="BW67" s="296"/>
      <c r="BX67" s="242"/>
      <c r="BY67" s="242"/>
      <c r="BZ67" s="245"/>
      <c r="CA67" s="245"/>
      <c r="CB67" s="293">
        <v>34376.99</v>
      </c>
      <c r="CC67" s="246" t="s">
        <v>637</v>
      </c>
      <c r="CD67" s="242">
        <v>0</v>
      </c>
      <c r="CE67" s="242">
        <v>15862.63</v>
      </c>
      <c r="CF67" s="242">
        <v>209493</v>
      </c>
      <c r="CG67" s="242">
        <v>15862.63</v>
      </c>
      <c r="CH67" s="242">
        <v>209493</v>
      </c>
      <c r="CI67" s="247" t="s">
        <v>633</v>
      </c>
      <c r="CJ67" s="248">
        <v>192023.81</v>
      </c>
      <c r="CK67" s="248">
        <v>176161.18</v>
      </c>
      <c r="CL67" s="248">
        <v>226400.8</v>
      </c>
      <c r="CM67" s="248">
        <v>0</v>
      </c>
    </row>
    <row r="68" spans="1:91" x14ac:dyDescent="0.25">
      <c r="A68" s="231" t="s">
        <v>754</v>
      </c>
      <c r="B68" s="232" t="s">
        <v>755</v>
      </c>
      <c r="C68" s="232" t="s">
        <v>642</v>
      </c>
      <c r="D68" s="233"/>
      <c r="E68" s="234">
        <v>0</v>
      </c>
      <c r="F68" s="235">
        <v>0</v>
      </c>
      <c r="G68" s="236"/>
      <c r="H68" s="237"/>
      <c r="I68" s="238">
        <v>2525</v>
      </c>
      <c r="J68" s="239"/>
      <c r="K68" s="240"/>
      <c r="L68" s="8">
        <v>2989.16</v>
      </c>
      <c r="M68" s="241">
        <v>3821.46</v>
      </c>
      <c r="N68" s="71"/>
      <c r="O68" s="100"/>
      <c r="P68" s="9"/>
      <c r="Q68" s="9">
        <v>-1296.46</v>
      </c>
      <c r="R68" s="9"/>
      <c r="S68" s="152">
        <v>45838</v>
      </c>
      <c r="T68" s="10"/>
      <c r="U68" s="23"/>
      <c r="V68" s="11"/>
      <c r="W68" s="11"/>
      <c r="X68" s="8">
        <v>3821.46</v>
      </c>
      <c r="Y68" s="9"/>
      <c r="Z68" s="70">
        <v>-1296.46</v>
      </c>
      <c r="AA68" s="71"/>
      <c r="AB68" s="108"/>
      <c r="AC68" s="9">
        <v>-1296.46</v>
      </c>
      <c r="AD68" s="9"/>
      <c r="AE68" s="10"/>
      <c r="AF68" s="24">
        <v>0</v>
      </c>
      <c r="AG68" s="11">
        <v>0</v>
      </c>
      <c r="AH68" s="8">
        <v>0</v>
      </c>
      <c r="AI68" s="9">
        <v>0</v>
      </c>
      <c r="AJ68" s="9">
        <v>0</v>
      </c>
      <c r="AK68" s="10"/>
      <c r="AL68" s="11"/>
      <c r="AM68" s="8">
        <v>3821.46</v>
      </c>
      <c r="AN68" s="9"/>
      <c r="AO68" s="9"/>
      <c r="AP68" s="10"/>
      <c r="AQ68" s="25"/>
      <c r="AR68" s="25"/>
      <c r="AS68" s="25"/>
      <c r="AT68" s="10"/>
      <c r="AU68" s="12">
        <v>2525</v>
      </c>
      <c r="AV68" s="12"/>
      <c r="AW68" s="12"/>
      <c r="AX68" s="242"/>
      <c r="AY68" s="243"/>
      <c r="AZ68" s="242"/>
      <c r="BA68" s="242"/>
      <c r="BB68" s="244"/>
      <c r="BC68" s="243" t="s">
        <v>630</v>
      </c>
      <c r="BD68" s="243" t="s">
        <v>630</v>
      </c>
      <c r="BE68" s="15">
        <v>2525</v>
      </c>
      <c r="BF68" s="15">
        <v>3821.46</v>
      </c>
      <c r="BG68" s="15">
        <v>-1296.46</v>
      </c>
      <c r="BH68" s="15">
        <v>2525</v>
      </c>
      <c r="BI68" s="15">
        <v>3821.46</v>
      </c>
      <c r="BJ68" s="242">
        <v>0</v>
      </c>
      <c r="BK68" s="242">
        <v>-1296.46</v>
      </c>
      <c r="BL68" s="242"/>
      <c r="BM68" s="242">
        <v>2</v>
      </c>
      <c r="BN68" s="242">
        <v>-1296.46</v>
      </c>
      <c r="BO68" s="242">
        <v>-1296.46</v>
      </c>
      <c r="BP68" s="242"/>
      <c r="BQ68" s="242"/>
      <c r="BR68" s="242"/>
      <c r="BS68" s="242"/>
      <c r="BT68" s="296"/>
      <c r="BU68" s="296"/>
      <c r="BV68" s="296"/>
      <c r="BW68" s="296"/>
      <c r="BX68" s="242"/>
      <c r="BY68" s="242"/>
      <c r="BZ68" s="245"/>
      <c r="CA68" s="245"/>
      <c r="CB68" s="293">
        <v>-1296.46</v>
      </c>
      <c r="CC68" s="246" t="s">
        <v>637</v>
      </c>
      <c r="CD68" s="242">
        <v>0</v>
      </c>
      <c r="CE68" s="242">
        <v>0</v>
      </c>
      <c r="CF68" s="242">
        <v>0</v>
      </c>
      <c r="CG68" s="242">
        <v>0</v>
      </c>
      <c r="CH68" s="242">
        <v>0</v>
      </c>
      <c r="CI68" s="247" t="s">
        <v>633</v>
      </c>
      <c r="CJ68" s="248">
        <v>3821.46</v>
      </c>
      <c r="CK68" s="248">
        <v>3821.46</v>
      </c>
      <c r="CL68" s="248">
        <v>2525</v>
      </c>
      <c r="CM68" s="248">
        <v>0</v>
      </c>
    </row>
    <row r="69" spans="1:91" x14ac:dyDescent="0.25">
      <c r="A69" s="231" t="s">
        <v>756</v>
      </c>
      <c r="B69" s="232" t="s">
        <v>757</v>
      </c>
      <c r="C69" s="232" t="s">
        <v>642</v>
      </c>
      <c r="D69" s="233"/>
      <c r="E69" s="234">
        <v>34000</v>
      </c>
      <c r="F69" s="235">
        <v>34000</v>
      </c>
      <c r="G69" s="236"/>
      <c r="H69" s="237"/>
      <c r="I69" s="238">
        <v>34000</v>
      </c>
      <c r="J69" s="239"/>
      <c r="K69" s="240"/>
      <c r="L69" s="8">
        <v>7871.44</v>
      </c>
      <c r="M69" s="241">
        <v>3596.56</v>
      </c>
      <c r="N69" s="71"/>
      <c r="O69" s="100"/>
      <c r="P69" s="9"/>
      <c r="Q69" s="9">
        <v>30403.439999999999</v>
      </c>
      <c r="R69" s="9"/>
      <c r="S69" s="152">
        <v>45838</v>
      </c>
      <c r="T69" s="10"/>
      <c r="U69" s="23"/>
      <c r="V69" s="11"/>
      <c r="W69" s="11"/>
      <c r="X69" s="8">
        <v>3596.56</v>
      </c>
      <c r="Y69" s="9"/>
      <c r="Z69" s="70">
        <v>30403.439999999999</v>
      </c>
      <c r="AA69" s="71"/>
      <c r="AB69" s="108"/>
      <c r="AC69" s="9">
        <v>30403.439999999999</v>
      </c>
      <c r="AD69" s="9"/>
      <c r="AE69" s="10"/>
      <c r="AF69" s="24">
        <v>4.104526001815588E-2</v>
      </c>
      <c r="AG69" s="11">
        <v>316.5</v>
      </c>
      <c r="AH69" s="8">
        <v>316.5</v>
      </c>
      <c r="AI69" s="9">
        <v>0</v>
      </c>
      <c r="AJ69" s="9">
        <v>0</v>
      </c>
      <c r="AK69" s="10"/>
      <c r="AL69" s="11"/>
      <c r="AM69" s="8">
        <v>3280.06</v>
      </c>
      <c r="AN69" s="9"/>
      <c r="AO69" s="9"/>
      <c r="AP69" s="10"/>
      <c r="AQ69" s="25"/>
      <c r="AR69" s="25"/>
      <c r="AS69" s="25"/>
      <c r="AT69" s="10"/>
      <c r="AU69" s="12">
        <v>34000</v>
      </c>
      <c r="AV69" s="12"/>
      <c r="AW69" s="12"/>
      <c r="AX69" s="242"/>
      <c r="AY69" s="243"/>
      <c r="AZ69" s="242"/>
      <c r="BA69" s="242"/>
      <c r="BB69" s="244"/>
      <c r="BC69" s="243" t="s">
        <v>630</v>
      </c>
      <c r="BD69" s="243" t="s">
        <v>630</v>
      </c>
      <c r="BE69" s="15">
        <v>34000</v>
      </c>
      <c r="BF69" s="15">
        <v>3596.56</v>
      </c>
      <c r="BG69" s="15">
        <v>30403.439999999999</v>
      </c>
      <c r="BH69" s="15">
        <v>34000</v>
      </c>
      <c r="BI69" s="15">
        <v>3596.56</v>
      </c>
      <c r="BJ69" s="242">
        <v>0</v>
      </c>
      <c r="BK69" s="242">
        <v>30403.439999999999</v>
      </c>
      <c r="BL69" s="242"/>
      <c r="BM69" s="242">
        <v>2</v>
      </c>
      <c r="BN69" s="242">
        <v>30403.439999999999</v>
      </c>
      <c r="BO69" s="242">
        <v>30403.439999999999</v>
      </c>
      <c r="BP69" s="242"/>
      <c r="BQ69" s="242"/>
      <c r="BR69" s="242"/>
      <c r="BS69" s="242"/>
      <c r="BT69" s="296"/>
      <c r="BU69" s="296"/>
      <c r="BV69" s="296"/>
      <c r="BW69" s="296"/>
      <c r="BX69" s="242"/>
      <c r="BY69" s="242"/>
      <c r="BZ69" s="245"/>
      <c r="CA69" s="245"/>
      <c r="CB69" s="293">
        <v>30403.439999999999</v>
      </c>
      <c r="CC69" s="246" t="s">
        <v>637</v>
      </c>
      <c r="CD69" s="242">
        <v>0</v>
      </c>
      <c r="CE69" s="242">
        <v>316.5</v>
      </c>
      <c r="CF69" s="242">
        <v>7711</v>
      </c>
      <c r="CG69" s="242">
        <v>316.5</v>
      </c>
      <c r="CH69" s="242">
        <v>7711</v>
      </c>
      <c r="CI69" s="247" t="s">
        <v>633</v>
      </c>
      <c r="CJ69" s="248">
        <v>3596.56</v>
      </c>
      <c r="CK69" s="248">
        <v>3280.06</v>
      </c>
      <c r="CL69" s="248">
        <v>34000</v>
      </c>
      <c r="CM69" s="248">
        <v>0</v>
      </c>
    </row>
    <row r="70" spans="1:91" x14ac:dyDescent="0.25">
      <c r="A70" s="231" t="s">
        <v>758</v>
      </c>
      <c r="B70" s="232" t="s">
        <v>759</v>
      </c>
      <c r="C70" s="232" t="s">
        <v>642</v>
      </c>
      <c r="D70" s="233"/>
      <c r="E70" s="234">
        <v>65960</v>
      </c>
      <c r="F70" s="235">
        <v>65960</v>
      </c>
      <c r="G70" s="236"/>
      <c r="H70" s="237"/>
      <c r="I70" s="238">
        <v>65960</v>
      </c>
      <c r="J70" s="239"/>
      <c r="K70" s="240"/>
      <c r="L70" s="8">
        <v>37411.68</v>
      </c>
      <c r="M70" s="241">
        <v>41538.839999999997</v>
      </c>
      <c r="N70" s="71"/>
      <c r="O70" s="100"/>
      <c r="P70" s="9"/>
      <c r="Q70" s="9">
        <v>10221</v>
      </c>
      <c r="R70" s="9"/>
      <c r="S70" s="152">
        <v>46022</v>
      </c>
      <c r="T70" s="10"/>
      <c r="U70" s="23"/>
      <c r="V70" s="11"/>
      <c r="W70" s="11"/>
      <c r="X70" s="8">
        <v>41538.839999999997</v>
      </c>
      <c r="Y70" s="9"/>
      <c r="Z70" s="70">
        <v>24421.16</v>
      </c>
      <c r="AA70" s="71"/>
      <c r="AB70" s="108"/>
      <c r="AC70" s="9">
        <v>7362.54</v>
      </c>
      <c r="AD70" s="9"/>
      <c r="AE70" s="10"/>
      <c r="AF70" s="24">
        <v>3.3279747072850523E-2</v>
      </c>
      <c r="AG70" s="11">
        <v>1242.0999999999999</v>
      </c>
      <c r="AH70" s="8">
        <v>1242.0999999999999</v>
      </c>
      <c r="AI70" s="9">
        <v>0</v>
      </c>
      <c r="AJ70" s="9">
        <v>0</v>
      </c>
      <c r="AK70" s="10"/>
      <c r="AL70" s="11"/>
      <c r="AM70" s="8">
        <v>40296.74</v>
      </c>
      <c r="AN70" s="9"/>
      <c r="AO70" s="9"/>
      <c r="AP70" s="10"/>
      <c r="AQ70" s="25"/>
      <c r="AR70" s="25"/>
      <c r="AS70" s="25"/>
      <c r="AT70" s="10"/>
      <c r="AU70" s="12">
        <v>65960</v>
      </c>
      <c r="AV70" s="12"/>
      <c r="AW70" s="12"/>
      <c r="AX70" s="242"/>
      <c r="AY70" s="243"/>
      <c r="AZ70" s="242"/>
      <c r="BA70" s="242"/>
      <c r="BB70" s="244"/>
      <c r="BC70" s="243" t="s">
        <v>630</v>
      </c>
      <c r="BD70" s="243" t="s">
        <v>630</v>
      </c>
      <c r="BE70" s="15">
        <v>65960</v>
      </c>
      <c r="BF70" s="15">
        <v>41538.839999999997</v>
      </c>
      <c r="BG70" s="15">
        <v>24421.16</v>
      </c>
      <c r="BH70" s="15">
        <v>65960</v>
      </c>
      <c r="BI70" s="15">
        <v>41538.839999999997</v>
      </c>
      <c r="BJ70" s="242">
        <v>0</v>
      </c>
      <c r="BK70" s="242">
        <v>7362.54</v>
      </c>
      <c r="BL70" s="242"/>
      <c r="BM70" s="242">
        <v>2</v>
      </c>
      <c r="BN70" s="242">
        <v>10221</v>
      </c>
      <c r="BO70" s="242">
        <v>9055</v>
      </c>
      <c r="BP70" s="242"/>
      <c r="BQ70" s="242"/>
      <c r="BR70" s="242"/>
      <c r="BS70" s="242"/>
      <c r="BT70" s="296"/>
      <c r="BU70" s="296"/>
      <c r="BV70" s="296"/>
      <c r="BW70" s="296"/>
      <c r="BX70" s="242"/>
      <c r="BY70" s="242"/>
      <c r="BZ70" s="245"/>
      <c r="CA70" s="245"/>
      <c r="CB70" s="293">
        <v>24421.16</v>
      </c>
      <c r="CC70" s="246" t="s">
        <v>637</v>
      </c>
      <c r="CD70" s="242">
        <v>0</v>
      </c>
      <c r="CE70" s="242">
        <v>1242.0999999999999</v>
      </c>
      <c r="CF70" s="242">
        <v>37323</v>
      </c>
      <c r="CG70" s="242">
        <v>1242.0999999999999</v>
      </c>
      <c r="CH70" s="242">
        <v>37323</v>
      </c>
      <c r="CI70" s="247" t="s">
        <v>633</v>
      </c>
      <c r="CJ70" s="248">
        <v>41538.839999999997</v>
      </c>
      <c r="CK70" s="248">
        <v>40296.74</v>
      </c>
      <c r="CL70" s="248">
        <v>65960</v>
      </c>
      <c r="CM70" s="248">
        <v>0</v>
      </c>
    </row>
    <row r="71" spans="1:91" x14ac:dyDescent="0.25">
      <c r="A71" s="231" t="s">
        <v>760</v>
      </c>
      <c r="B71" s="232" t="s">
        <v>761</v>
      </c>
      <c r="C71" s="232" t="s">
        <v>642</v>
      </c>
      <c r="D71" s="233"/>
      <c r="E71" s="234">
        <v>12650</v>
      </c>
      <c r="F71" s="235">
        <v>12650</v>
      </c>
      <c r="G71" s="236"/>
      <c r="H71" s="237"/>
      <c r="I71" s="238">
        <v>12650</v>
      </c>
      <c r="J71" s="239"/>
      <c r="K71" s="240"/>
      <c r="L71" s="8">
        <v>10157.950000000001</v>
      </c>
      <c r="M71" s="241">
        <v>10641.86</v>
      </c>
      <c r="N71" s="71"/>
      <c r="O71" s="100"/>
      <c r="P71" s="9"/>
      <c r="Q71" s="9">
        <v>2008.1399999999994</v>
      </c>
      <c r="R71" s="9"/>
      <c r="S71" s="152">
        <v>45747</v>
      </c>
      <c r="T71" s="10"/>
      <c r="U71" s="23"/>
      <c r="V71" s="11"/>
      <c r="W71" s="11"/>
      <c r="X71" s="8">
        <v>10641.86</v>
      </c>
      <c r="Y71" s="9"/>
      <c r="Z71" s="70">
        <v>2008.14</v>
      </c>
      <c r="AA71" s="71"/>
      <c r="AB71" s="108"/>
      <c r="AC71" s="9">
        <v>2008.14</v>
      </c>
      <c r="AD71" s="9"/>
      <c r="AE71" s="10"/>
      <c r="AF71" s="24">
        <v>0.63217139114978027</v>
      </c>
      <c r="AG71" s="11">
        <v>7996.9699999999993</v>
      </c>
      <c r="AH71" s="8">
        <v>6757.28</v>
      </c>
      <c r="AI71" s="9">
        <v>1239.69</v>
      </c>
      <c r="AJ71" s="9">
        <v>1239.69</v>
      </c>
      <c r="AK71" s="10"/>
      <c r="AL71" s="11"/>
      <c r="AM71" s="8">
        <v>3884.58</v>
      </c>
      <c r="AN71" s="9"/>
      <c r="AO71" s="9"/>
      <c r="AP71" s="10"/>
      <c r="AQ71" s="25"/>
      <c r="AR71" s="25"/>
      <c r="AS71" s="25"/>
      <c r="AT71" s="10"/>
      <c r="AU71" s="12">
        <v>12650</v>
      </c>
      <c r="AV71" s="12"/>
      <c r="AW71" s="12"/>
      <c r="AX71" s="242"/>
      <c r="AY71" s="243"/>
      <c r="AZ71" s="242"/>
      <c r="BA71" s="242"/>
      <c r="BB71" s="244"/>
      <c r="BC71" s="243" t="s">
        <v>630</v>
      </c>
      <c r="BD71" s="243" t="s">
        <v>630</v>
      </c>
      <c r="BE71" s="15">
        <v>12650</v>
      </c>
      <c r="BF71" s="15">
        <v>10641.86</v>
      </c>
      <c r="BG71" s="15">
        <v>2008.14</v>
      </c>
      <c r="BH71" s="15">
        <v>12650</v>
      </c>
      <c r="BI71" s="15">
        <v>10641.86</v>
      </c>
      <c r="BJ71" s="242">
        <v>0</v>
      </c>
      <c r="BK71" s="242">
        <v>2008.14</v>
      </c>
      <c r="BL71" s="242"/>
      <c r="BM71" s="242">
        <v>2</v>
      </c>
      <c r="BN71" s="242">
        <v>2008.1399999999994</v>
      </c>
      <c r="BO71" s="242">
        <v>2008.1399999999994</v>
      </c>
      <c r="BP71" s="242"/>
      <c r="BQ71" s="242"/>
      <c r="BR71" s="242"/>
      <c r="BS71" s="242"/>
      <c r="BT71" s="296"/>
      <c r="BU71" s="296"/>
      <c r="BV71" s="296"/>
      <c r="BW71" s="296"/>
      <c r="BX71" s="242"/>
      <c r="BY71" s="242"/>
      <c r="BZ71" s="245"/>
      <c r="CA71" s="245"/>
      <c r="CB71" s="293">
        <v>2008.14</v>
      </c>
      <c r="CC71" s="246" t="s">
        <v>637</v>
      </c>
      <c r="CD71" s="242">
        <v>0</v>
      </c>
      <c r="CE71" s="242">
        <v>7996.96</v>
      </c>
      <c r="CF71" s="242">
        <v>10689</v>
      </c>
      <c r="CG71" s="242">
        <v>7996.96</v>
      </c>
      <c r="CH71" s="242">
        <v>10689</v>
      </c>
      <c r="CI71" s="247" t="s">
        <v>633</v>
      </c>
      <c r="CJ71" s="248">
        <v>10641.86</v>
      </c>
      <c r="CK71" s="248">
        <v>3884.58</v>
      </c>
      <c r="CL71" s="248">
        <v>12650</v>
      </c>
      <c r="CM71" s="248">
        <v>0</v>
      </c>
    </row>
    <row r="72" spans="1:91" x14ac:dyDescent="0.25">
      <c r="A72" s="231" t="s">
        <v>762</v>
      </c>
      <c r="B72" s="232" t="s">
        <v>763</v>
      </c>
      <c r="C72" s="232" t="s">
        <v>642</v>
      </c>
      <c r="D72" s="233"/>
      <c r="E72" s="234">
        <v>19200</v>
      </c>
      <c r="F72" s="235">
        <v>19200</v>
      </c>
      <c r="G72" s="236"/>
      <c r="H72" s="237"/>
      <c r="I72" s="238">
        <v>19200</v>
      </c>
      <c r="J72" s="239"/>
      <c r="K72" s="240"/>
      <c r="L72" s="8">
        <v>12580.13</v>
      </c>
      <c r="M72" s="241">
        <v>11577.77</v>
      </c>
      <c r="N72" s="71"/>
      <c r="O72" s="100"/>
      <c r="P72" s="9"/>
      <c r="Q72" s="9">
        <v>7622.23</v>
      </c>
      <c r="R72" s="9"/>
      <c r="S72" s="152">
        <v>45747</v>
      </c>
      <c r="T72" s="10"/>
      <c r="U72" s="23"/>
      <c r="V72" s="11"/>
      <c r="W72" s="11"/>
      <c r="X72" s="8">
        <v>11577.77</v>
      </c>
      <c r="Y72" s="9"/>
      <c r="Z72" s="70">
        <v>7622.23</v>
      </c>
      <c r="AA72" s="71"/>
      <c r="AB72" s="108"/>
      <c r="AC72" s="9">
        <v>7622.23</v>
      </c>
      <c r="AD72" s="9"/>
      <c r="AE72" s="10"/>
      <c r="AF72" s="24">
        <v>4.1442373578182819E-2</v>
      </c>
      <c r="AG72" s="11">
        <v>604.80999999999995</v>
      </c>
      <c r="AH72" s="8">
        <v>604.80999999999995</v>
      </c>
      <c r="AI72" s="9">
        <v>0</v>
      </c>
      <c r="AJ72" s="9">
        <v>0</v>
      </c>
      <c r="AK72" s="10"/>
      <c r="AL72" s="11"/>
      <c r="AM72" s="8">
        <v>10972.96</v>
      </c>
      <c r="AN72" s="9"/>
      <c r="AO72" s="9"/>
      <c r="AP72" s="10"/>
      <c r="AQ72" s="25"/>
      <c r="AR72" s="25"/>
      <c r="AS72" s="25"/>
      <c r="AT72" s="10"/>
      <c r="AU72" s="12">
        <v>19200</v>
      </c>
      <c r="AV72" s="12"/>
      <c r="AW72" s="12"/>
      <c r="AX72" s="242"/>
      <c r="AY72" s="243"/>
      <c r="AZ72" s="242"/>
      <c r="BA72" s="242"/>
      <c r="BB72" s="244"/>
      <c r="BC72" s="243" t="s">
        <v>630</v>
      </c>
      <c r="BD72" s="243" t="s">
        <v>630</v>
      </c>
      <c r="BE72" s="15">
        <v>19200</v>
      </c>
      <c r="BF72" s="15">
        <v>11577.77</v>
      </c>
      <c r="BG72" s="15">
        <v>7622.23</v>
      </c>
      <c r="BH72" s="15">
        <v>19200</v>
      </c>
      <c r="BI72" s="15">
        <v>11577.77</v>
      </c>
      <c r="BJ72" s="242">
        <v>0</v>
      </c>
      <c r="BK72" s="242">
        <v>7622.23</v>
      </c>
      <c r="BL72" s="242"/>
      <c r="BM72" s="242">
        <v>2</v>
      </c>
      <c r="BN72" s="242">
        <v>7622.23</v>
      </c>
      <c r="BO72" s="242">
        <v>7622.23</v>
      </c>
      <c r="BP72" s="242"/>
      <c r="BQ72" s="242"/>
      <c r="BR72" s="242"/>
      <c r="BS72" s="242"/>
      <c r="BT72" s="296"/>
      <c r="BU72" s="296"/>
      <c r="BV72" s="296"/>
      <c r="BW72" s="296"/>
      <c r="BX72" s="242"/>
      <c r="BY72" s="242"/>
      <c r="BZ72" s="245"/>
      <c r="CA72" s="245"/>
      <c r="CB72" s="293">
        <v>7622.23</v>
      </c>
      <c r="CC72" s="246" t="s">
        <v>637</v>
      </c>
      <c r="CD72" s="242">
        <v>0</v>
      </c>
      <c r="CE72" s="242">
        <v>604.80999999999995</v>
      </c>
      <c r="CF72" s="242">
        <v>14594</v>
      </c>
      <c r="CG72" s="242">
        <v>604.80999999999995</v>
      </c>
      <c r="CH72" s="242">
        <v>14594</v>
      </c>
      <c r="CI72" s="247" t="s">
        <v>633</v>
      </c>
      <c r="CJ72" s="248">
        <v>11577.77</v>
      </c>
      <c r="CK72" s="248">
        <v>10972.96</v>
      </c>
      <c r="CL72" s="248">
        <v>19200</v>
      </c>
      <c r="CM72" s="248">
        <v>0</v>
      </c>
    </row>
    <row r="73" spans="1:91" x14ac:dyDescent="0.25">
      <c r="A73" s="231" t="s">
        <v>764</v>
      </c>
      <c r="B73" s="232" t="s">
        <v>765</v>
      </c>
      <c r="C73" s="232" t="s">
        <v>642</v>
      </c>
      <c r="D73" s="233"/>
      <c r="E73" s="234">
        <v>0</v>
      </c>
      <c r="F73" s="235">
        <v>0</v>
      </c>
      <c r="G73" s="236"/>
      <c r="H73" s="237"/>
      <c r="I73" s="238">
        <v>0</v>
      </c>
      <c r="J73" s="239"/>
      <c r="K73" s="240"/>
      <c r="L73" s="8">
        <v>4370841.4000000004</v>
      </c>
      <c r="M73" s="241">
        <v>4370841.4000000004</v>
      </c>
      <c r="N73" s="71"/>
      <c r="O73" s="100"/>
      <c r="P73" s="9"/>
      <c r="Q73" s="9">
        <v>-4370841.4000000004</v>
      </c>
      <c r="R73" s="9"/>
      <c r="S73" s="152">
        <v>46016</v>
      </c>
      <c r="T73" s="10"/>
      <c r="U73" s="23"/>
      <c r="V73" s="11"/>
      <c r="W73" s="11"/>
      <c r="X73" s="8">
        <v>4370841.4000000004</v>
      </c>
      <c r="Y73" s="9"/>
      <c r="Z73" s="70">
        <v>-4370841.4000000004</v>
      </c>
      <c r="AA73" s="71"/>
      <c r="AB73" s="108"/>
      <c r="AC73" s="9">
        <v>-4370841.4000000004</v>
      </c>
      <c r="AD73" s="9"/>
      <c r="AE73" s="10"/>
      <c r="AF73" s="24">
        <v>0</v>
      </c>
      <c r="AG73" s="11">
        <v>0</v>
      </c>
      <c r="AH73" s="8">
        <v>0</v>
      </c>
      <c r="AI73" s="9">
        <v>0</v>
      </c>
      <c r="AJ73" s="9">
        <v>0</v>
      </c>
      <c r="AK73" s="10"/>
      <c r="AL73" s="11"/>
      <c r="AM73" s="8">
        <v>4370841.4000000004</v>
      </c>
      <c r="AN73" s="9"/>
      <c r="AO73" s="9"/>
      <c r="AP73" s="10"/>
      <c r="AQ73" s="25"/>
      <c r="AR73" s="25"/>
      <c r="AS73" s="25"/>
      <c r="AT73" s="10"/>
      <c r="AU73" s="12">
        <v>0</v>
      </c>
      <c r="AV73" s="12"/>
      <c r="AW73" s="12"/>
      <c r="AX73" s="242"/>
      <c r="AY73" s="243"/>
      <c r="AZ73" s="242"/>
      <c r="BA73" s="242"/>
      <c r="BB73" s="244"/>
      <c r="BC73" s="243" t="s">
        <v>630</v>
      </c>
      <c r="BD73" s="243" t="s">
        <v>630</v>
      </c>
      <c r="BE73" s="15">
        <v>0</v>
      </c>
      <c r="BF73" s="15">
        <v>4370841.4000000004</v>
      </c>
      <c r="BG73" s="15">
        <v>-4370841.4000000004</v>
      </c>
      <c r="BH73" s="15">
        <v>0</v>
      </c>
      <c r="BI73" s="15">
        <v>4370841.4000000004</v>
      </c>
      <c r="BJ73" s="242">
        <v>0</v>
      </c>
      <c r="BK73" s="242">
        <v>-4370841.4000000004</v>
      </c>
      <c r="BL73" s="242"/>
      <c r="BM73" s="242">
        <v>2</v>
      </c>
      <c r="BN73" s="242">
        <v>-4370841.4000000004</v>
      </c>
      <c r="BO73" s="242">
        <v>-4379101.41</v>
      </c>
      <c r="BP73" s="242"/>
      <c r="BQ73" s="242"/>
      <c r="BR73" s="242"/>
      <c r="BS73" s="242"/>
      <c r="BT73" s="296"/>
      <c r="BU73" s="296"/>
      <c r="BV73" s="296"/>
      <c r="BW73" s="296"/>
      <c r="BX73" s="242"/>
      <c r="BY73" s="242"/>
      <c r="BZ73" s="245"/>
      <c r="CA73" s="245"/>
      <c r="CB73" s="293">
        <v>-4370841.4000000004</v>
      </c>
      <c r="CC73" s="246" t="s">
        <v>637</v>
      </c>
      <c r="CD73" s="242">
        <v>0</v>
      </c>
      <c r="CE73" s="242">
        <v>0</v>
      </c>
      <c r="CF73" s="242">
        <v>0</v>
      </c>
      <c r="CG73" s="242">
        <v>0</v>
      </c>
      <c r="CH73" s="242">
        <v>0</v>
      </c>
      <c r="CI73" s="247" t="s">
        <v>633</v>
      </c>
      <c r="CJ73" s="248">
        <v>4370841.4000000004</v>
      </c>
      <c r="CK73" s="248">
        <v>4370841.4000000004</v>
      </c>
      <c r="CL73" s="248">
        <v>0</v>
      </c>
      <c r="CM73" s="248">
        <v>0</v>
      </c>
    </row>
    <row r="74" spans="1:91" x14ac:dyDescent="0.25">
      <c r="A74" s="231" t="s">
        <v>766</v>
      </c>
      <c r="B74" s="232" t="s">
        <v>767</v>
      </c>
      <c r="C74" s="232" t="s">
        <v>642</v>
      </c>
      <c r="D74" s="233"/>
      <c r="E74" s="234">
        <v>29235.63</v>
      </c>
      <c r="F74" s="235">
        <v>29235.63</v>
      </c>
      <c r="G74" s="236"/>
      <c r="H74" s="237"/>
      <c r="I74" s="238">
        <v>29235.63</v>
      </c>
      <c r="J74" s="239"/>
      <c r="K74" s="240"/>
      <c r="L74" s="8">
        <v>283825.01</v>
      </c>
      <c r="M74" s="241">
        <v>29235.63</v>
      </c>
      <c r="N74" s="71"/>
      <c r="O74" s="100"/>
      <c r="P74" s="9"/>
      <c r="Q74" s="9">
        <v>0</v>
      </c>
      <c r="R74" s="9"/>
      <c r="S74" s="152">
        <v>45869</v>
      </c>
      <c r="T74" s="10"/>
      <c r="U74" s="23"/>
      <c r="V74" s="11"/>
      <c r="W74" s="11"/>
      <c r="X74" s="8">
        <v>29235.63</v>
      </c>
      <c r="Y74" s="9"/>
      <c r="Z74" s="70">
        <v>0</v>
      </c>
      <c r="AA74" s="71"/>
      <c r="AB74" s="108"/>
      <c r="AC74" s="9">
        <v>0</v>
      </c>
      <c r="AD74" s="9"/>
      <c r="AE74" s="10"/>
      <c r="AF74" s="24">
        <v>0</v>
      </c>
      <c r="AG74" s="11">
        <v>0</v>
      </c>
      <c r="AH74" s="8">
        <v>0</v>
      </c>
      <c r="AI74" s="9">
        <v>0</v>
      </c>
      <c r="AJ74" s="9">
        <v>0</v>
      </c>
      <c r="AK74" s="10"/>
      <c r="AL74" s="11"/>
      <c r="AM74" s="8">
        <v>29235.63</v>
      </c>
      <c r="AN74" s="9"/>
      <c r="AO74" s="9"/>
      <c r="AP74" s="10"/>
      <c r="AQ74" s="25"/>
      <c r="AR74" s="25"/>
      <c r="AS74" s="25"/>
      <c r="AT74" s="10"/>
      <c r="AU74" s="12">
        <v>29235.63</v>
      </c>
      <c r="AV74" s="12"/>
      <c r="AW74" s="12"/>
      <c r="AX74" s="242"/>
      <c r="AY74" s="243"/>
      <c r="AZ74" s="242"/>
      <c r="BA74" s="242"/>
      <c r="BB74" s="244"/>
      <c r="BC74" s="243" t="s">
        <v>630</v>
      </c>
      <c r="BD74" s="243" t="s">
        <v>630</v>
      </c>
      <c r="BE74" s="15">
        <v>29235.63</v>
      </c>
      <c r="BF74" s="15">
        <v>29235.63</v>
      </c>
      <c r="BG74" s="242">
        <v>0</v>
      </c>
      <c r="BH74" s="15">
        <v>29235.63</v>
      </c>
      <c r="BI74" s="15">
        <v>29235.63</v>
      </c>
      <c r="BJ74" s="242">
        <v>0</v>
      </c>
      <c r="BK74" s="242">
        <v>0</v>
      </c>
      <c r="BL74" s="242"/>
      <c r="BM74" s="242">
        <v>2</v>
      </c>
      <c r="BN74" s="242">
        <v>0</v>
      </c>
      <c r="BO74" s="242">
        <v>0</v>
      </c>
      <c r="BP74" s="242"/>
      <c r="BQ74" s="242"/>
      <c r="BR74" s="242"/>
      <c r="BS74" s="242"/>
      <c r="BT74" s="296"/>
      <c r="BU74" s="296"/>
      <c r="BV74" s="296"/>
      <c r="BW74" s="296"/>
      <c r="BX74" s="242"/>
      <c r="BY74" s="242"/>
      <c r="BZ74" s="245"/>
      <c r="CA74" s="245"/>
      <c r="CB74" s="245"/>
      <c r="CC74" s="246" t="s">
        <v>637</v>
      </c>
      <c r="CD74" s="242">
        <v>0</v>
      </c>
      <c r="CE74" s="242">
        <v>0</v>
      </c>
      <c r="CF74" s="242">
        <v>0</v>
      </c>
      <c r="CG74" s="242">
        <v>0</v>
      </c>
      <c r="CH74" s="242">
        <v>0</v>
      </c>
      <c r="CI74" s="247" t="s">
        <v>633</v>
      </c>
      <c r="CJ74" s="248">
        <v>29235.63</v>
      </c>
      <c r="CK74" s="248">
        <v>29235.63</v>
      </c>
      <c r="CL74" s="248">
        <v>29235.63</v>
      </c>
      <c r="CM74" s="248">
        <v>0</v>
      </c>
    </row>
    <row r="75" spans="1:91" x14ac:dyDescent="0.25">
      <c r="A75" s="231" t="s">
        <v>768</v>
      </c>
      <c r="B75" s="232" t="s">
        <v>769</v>
      </c>
      <c r="C75" s="232" t="s">
        <v>642</v>
      </c>
      <c r="D75" s="233"/>
      <c r="E75" s="234">
        <v>360875.25</v>
      </c>
      <c r="F75" s="235">
        <v>360875.25</v>
      </c>
      <c r="G75" s="236"/>
      <c r="H75" s="237"/>
      <c r="I75" s="238">
        <v>359469</v>
      </c>
      <c r="J75" s="239"/>
      <c r="K75" s="240"/>
      <c r="L75" s="8">
        <v>219021.24</v>
      </c>
      <c r="M75" s="241">
        <v>359469</v>
      </c>
      <c r="N75" s="71"/>
      <c r="O75" s="100"/>
      <c r="P75" s="9"/>
      <c r="Q75" s="9">
        <v>0</v>
      </c>
      <c r="R75" s="9"/>
      <c r="S75" s="152">
        <v>45869</v>
      </c>
      <c r="T75" s="10"/>
      <c r="U75" s="23"/>
      <c r="V75" s="11"/>
      <c r="W75" s="11"/>
      <c r="X75" s="8">
        <v>359469</v>
      </c>
      <c r="Y75" s="9"/>
      <c r="Z75" s="70">
        <v>0</v>
      </c>
      <c r="AA75" s="71"/>
      <c r="AB75" s="108"/>
      <c r="AC75" s="9">
        <v>0</v>
      </c>
      <c r="AD75" s="9"/>
      <c r="AE75" s="10"/>
      <c r="AF75" s="24">
        <v>0</v>
      </c>
      <c r="AG75" s="11">
        <v>0</v>
      </c>
      <c r="AH75" s="8">
        <v>0</v>
      </c>
      <c r="AI75" s="9">
        <v>0</v>
      </c>
      <c r="AJ75" s="9">
        <v>0</v>
      </c>
      <c r="AK75" s="10"/>
      <c r="AL75" s="11"/>
      <c r="AM75" s="8">
        <v>359469</v>
      </c>
      <c r="AN75" s="9"/>
      <c r="AO75" s="9"/>
      <c r="AP75" s="10"/>
      <c r="AQ75" s="25"/>
      <c r="AR75" s="25"/>
      <c r="AS75" s="25"/>
      <c r="AT75" s="10"/>
      <c r="AU75" s="12">
        <v>359469</v>
      </c>
      <c r="AV75" s="12"/>
      <c r="AW75" s="12"/>
      <c r="AX75" s="242"/>
      <c r="AY75" s="243"/>
      <c r="AZ75" s="242"/>
      <c r="BA75" s="242"/>
      <c r="BB75" s="244"/>
      <c r="BC75" s="243" t="s">
        <v>630</v>
      </c>
      <c r="BD75" s="243" t="s">
        <v>630</v>
      </c>
      <c r="BE75" s="15">
        <v>359469</v>
      </c>
      <c r="BF75" s="15">
        <v>359469</v>
      </c>
      <c r="BG75" s="242">
        <v>0</v>
      </c>
      <c r="BH75" s="15">
        <v>359469</v>
      </c>
      <c r="BI75" s="15">
        <v>359469</v>
      </c>
      <c r="BJ75" s="242">
        <v>0</v>
      </c>
      <c r="BK75" s="242">
        <v>0</v>
      </c>
      <c r="BL75" s="242"/>
      <c r="BM75" s="242">
        <v>2</v>
      </c>
      <c r="BN75" s="242">
        <v>0</v>
      </c>
      <c r="BO75" s="242">
        <v>0</v>
      </c>
      <c r="BP75" s="242"/>
      <c r="BQ75" s="242"/>
      <c r="BR75" s="242"/>
      <c r="BS75" s="242"/>
      <c r="BT75" s="296"/>
      <c r="BU75" s="296"/>
      <c r="BV75" s="296"/>
      <c r="BW75" s="296"/>
      <c r="BX75" s="242"/>
      <c r="BY75" s="242"/>
      <c r="BZ75" s="245"/>
      <c r="CA75" s="245"/>
      <c r="CB75" s="245"/>
      <c r="CC75" s="246" t="s">
        <v>637</v>
      </c>
      <c r="CD75" s="242">
        <v>0</v>
      </c>
      <c r="CE75" s="242">
        <v>0</v>
      </c>
      <c r="CF75" s="242">
        <v>0</v>
      </c>
      <c r="CG75" s="242">
        <v>0</v>
      </c>
      <c r="CH75" s="242">
        <v>0</v>
      </c>
      <c r="CI75" s="247" t="s">
        <v>633</v>
      </c>
      <c r="CJ75" s="248">
        <v>359469</v>
      </c>
      <c r="CK75" s="248">
        <v>359469</v>
      </c>
      <c r="CL75" s="248">
        <v>359469</v>
      </c>
      <c r="CM75" s="248">
        <v>0</v>
      </c>
    </row>
    <row r="76" spans="1:91" x14ac:dyDescent="0.25">
      <c r="A76" s="231" t="s">
        <v>770</v>
      </c>
      <c r="B76" s="232" t="s">
        <v>771</v>
      </c>
      <c r="C76" s="232" t="s">
        <v>642</v>
      </c>
      <c r="D76" s="233"/>
      <c r="E76" s="234">
        <v>19800</v>
      </c>
      <c r="F76" s="235">
        <v>19800</v>
      </c>
      <c r="G76" s="236"/>
      <c r="H76" s="237"/>
      <c r="I76" s="238">
        <v>19800</v>
      </c>
      <c r="J76" s="239"/>
      <c r="K76" s="240"/>
      <c r="L76" s="8">
        <v>9666.44</v>
      </c>
      <c r="M76" s="241">
        <v>20583.04</v>
      </c>
      <c r="N76" s="71"/>
      <c r="O76" s="100"/>
      <c r="P76" s="9"/>
      <c r="Q76" s="9">
        <v>-783.04000000000087</v>
      </c>
      <c r="R76" s="9"/>
      <c r="S76" s="152">
        <v>45909</v>
      </c>
      <c r="T76" s="10"/>
      <c r="U76" s="23"/>
      <c r="V76" s="11"/>
      <c r="W76" s="11"/>
      <c r="X76" s="8">
        <v>20583.04</v>
      </c>
      <c r="Y76" s="9"/>
      <c r="Z76" s="70">
        <v>-783.04</v>
      </c>
      <c r="AA76" s="71"/>
      <c r="AB76" s="108"/>
      <c r="AC76" s="9">
        <v>-783.04</v>
      </c>
      <c r="AD76" s="9"/>
      <c r="AE76" s="10"/>
      <c r="AF76" s="24">
        <v>0</v>
      </c>
      <c r="AG76" s="11">
        <v>0</v>
      </c>
      <c r="AH76" s="8">
        <v>0</v>
      </c>
      <c r="AI76" s="9">
        <v>0</v>
      </c>
      <c r="AJ76" s="9">
        <v>0</v>
      </c>
      <c r="AK76" s="10"/>
      <c r="AL76" s="11"/>
      <c r="AM76" s="8">
        <v>20583.04</v>
      </c>
      <c r="AN76" s="9"/>
      <c r="AO76" s="9"/>
      <c r="AP76" s="10"/>
      <c r="AQ76" s="25"/>
      <c r="AR76" s="25"/>
      <c r="AS76" s="25"/>
      <c r="AT76" s="10"/>
      <c r="AU76" s="12">
        <v>19800</v>
      </c>
      <c r="AV76" s="12"/>
      <c r="AW76" s="12"/>
      <c r="AX76" s="242"/>
      <c r="AY76" s="243"/>
      <c r="AZ76" s="242"/>
      <c r="BA76" s="242"/>
      <c r="BB76" s="244"/>
      <c r="BC76" s="243" t="s">
        <v>630</v>
      </c>
      <c r="BD76" s="243" t="s">
        <v>630</v>
      </c>
      <c r="BE76" s="15">
        <v>19800</v>
      </c>
      <c r="BF76" s="15">
        <v>20583.04</v>
      </c>
      <c r="BG76" s="15">
        <v>-783.04</v>
      </c>
      <c r="BH76" s="15">
        <v>19800</v>
      </c>
      <c r="BI76" s="15">
        <v>20583.04</v>
      </c>
      <c r="BJ76" s="242">
        <v>0</v>
      </c>
      <c r="BK76" s="242">
        <v>-783.04</v>
      </c>
      <c r="BL76" s="242"/>
      <c r="BM76" s="242">
        <v>2</v>
      </c>
      <c r="BN76" s="242">
        <v>-783.04000000000087</v>
      </c>
      <c r="BO76" s="242">
        <v>-673.41999999999825</v>
      </c>
      <c r="BP76" s="242"/>
      <c r="BQ76" s="242"/>
      <c r="BR76" s="242"/>
      <c r="BS76" s="242"/>
      <c r="BT76" s="296"/>
      <c r="BU76" s="296"/>
      <c r="BV76" s="296"/>
      <c r="BW76" s="296"/>
      <c r="BX76" s="242"/>
      <c r="BY76" s="242"/>
      <c r="BZ76" s="245"/>
      <c r="CA76" s="245"/>
      <c r="CB76" s="293">
        <v>-783.04</v>
      </c>
      <c r="CC76" s="246" t="s">
        <v>637</v>
      </c>
      <c r="CD76" s="242">
        <v>0</v>
      </c>
      <c r="CE76" s="242">
        <v>0</v>
      </c>
      <c r="CF76" s="242">
        <v>0</v>
      </c>
      <c r="CG76" s="242">
        <v>0</v>
      </c>
      <c r="CH76" s="242">
        <v>0</v>
      </c>
      <c r="CI76" s="247" t="s">
        <v>633</v>
      </c>
      <c r="CJ76" s="248">
        <v>20583.04</v>
      </c>
      <c r="CK76" s="248">
        <v>20583.04</v>
      </c>
      <c r="CL76" s="248">
        <v>19800</v>
      </c>
      <c r="CM76" s="248">
        <v>0</v>
      </c>
    </row>
    <row r="77" spans="1:91" x14ac:dyDescent="0.25">
      <c r="A77" s="231" t="s">
        <v>772</v>
      </c>
      <c r="B77" s="232" t="s">
        <v>773</v>
      </c>
      <c r="C77" s="232" t="s">
        <v>642</v>
      </c>
      <c r="D77" s="233"/>
      <c r="E77" s="234">
        <v>0</v>
      </c>
      <c r="F77" s="235">
        <v>0</v>
      </c>
      <c r="G77" s="236"/>
      <c r="H77" s="237"/>
      <c r="I77" s="238">
        <v>8000</v>
      </c>
      <c r="J77" s="239"/>
      <c r="K77" s="240"/>
      <c r="L77" s="8">
        <v>4426.04</v>
      </c>
      <c r="M77" s="241">
        <v>4228.13</v>
      </c>
      <c r="N77" s="71"/>
      <c r="O77" s="100"/>
      <c r="P77" s="9"/>
      <c r="Q77" s="9">
        <v>3771.87</v>
      </c>
      <c r="R77" s="9"/>
      <c r="S77" s="152">
        <v>45909</v>
      </c>
      <c r="T77" s="10"/>
      <c r="U77" s="23"/>
      <c r="V77" s="11"/>
      <c r="W77" s="11"/>
      <c r="X77" s="8">
        <v>4228.13</v>
      </c>
      <c r="Y77" s="9"/>
      <c r="Z77" s="70">
        <v>3771.87</v>
      </c>
      <c r="AA77" s="71"/>
      <c r="AB77" s="108"/>
      <c r="AC77" s="9">
        <v>3771.87</v>
      </c>
      <c r="AD77" s="9"/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/>
      <c r="AM77" s="8">
        <v>4228.13</v>
      </c>
      <c r="AN77" s="9"/>
      <c r="AO77" s="9"/>
      <c r="AP77" s="10"/>
      <c r="AQ77" s="25"/>
      <c r="AR77" s="25"/>
      <c r="AS77" s="25"/>
      <c r="AT77" s="10"/>
      <c r="AU77" s="12">
        <v>8000</v>
      </c>
      <c r="AV77" s="12"/>
      <c r="AW77" s="12"/>
      <c r="AX77" s="242"/>
      <c r="AY77" s="243"/>
      <c r="AZ77" s="242"/>
      <c r="BA77" s="242"/>
      <c r="BB77" s="244"/>
      <c r="BC77" s="243" t="s">
        <v>630</v>
      </c>
      <c r="BD77" s="243" t="s">
        <v>630</v>
      </c>
      <c r="BE77" s="15">
        <v>8000</v>
      </c>
      <c r="BF77" s="15">
        <v>4228.13</v>
      </c>
      <c r="BG77" s="15">
        <v>3771.87</v>
      </c>
      <c r="BH77" s="15">
        <v>8000</v>
      </c>
      <c r="BI77" s="15">
        <v>4228.13</v>
      </c>
      <c r="BJ77" s="242">
        <v>0</v>
      </c>
      <c r="BK77" s="242">
        <v>3771.87</v>
      </c>
      <c r="BL77" s="242"/>
      <c r="BM77" s="242">
        <v>2</v>
      </c>
      <c r="BN77" s="242">
        <v>3771.87</v>
      </c>
      <c r="BO77" s="242">
        <v>3771.87</v>
      </c>
      <c r="BP77" s="242"/>
      <c r="BQ77" s="242"/>
      <c r="BR77" s="242"/>
      <c r="BS77" s="242"/>
      <c r="BT77" s="296"/>
      <c r="BU77" s="296"/>
      <c r="BV77" s="296"/>
      <c r="BW77" s="296"/>
      <c r="BX77" s="242"/>
      <c r="BY77" s="242"/>
      <c r="BZ77" s="245"/>
      <c r="CA77" s="245"/>
      <c r="CB77" s="293">
        <v>3771.87</v>
      </c>
      <c r="CC77" s="246" t="s">
        <v>637</v>
      </c>
      <c r="CD77" s="242">
        <v>0</v>
      </c>
      <c r="CE77" s="242">
        <v>0</v>
      </c>
      <c r="CF77" s="242">
        <v>0</v>
      </c>
      <c r="CG77" s="242">
        <v>0</v>
      </c>
      <c r="CH77" s="242">
        <v>0</v>
      </c>
      <c r="CI77" s="247" t="s">
        <v>633</v>
      </c>
      <c r="CJ77" s="248">
        <v>4228.13</v>
      </c>
      <c r="CK77" s="248">
        <v>4228.13</v>
      </c>
      <c r="CL77" s="248">
        <v>8000</v>
      </c>
      <c r="CM77" s="248">
        <v>0</v>
      </c>
    </row>
    <row r="78" spans="1:91" x14ac:dyDescent="0.25">
      <c r="A78" s="231" t="s">
        <v>774</v>
      </c>
      <c r="B78" s="232" t="s">
        <v>775</v>
      </c>
      <c r="C78" s="232" t="s">
        <v>642</v>
      </c>
      <c r="D78" s="233"/>
      <c r="E78" s="234">
        <v>0</v>
      </c>
      <c r="F78" s="235">
        <v>0</v>
      </c>
      <c r="G78" s="236"/>
      <c r="H78" s="237"/>
      <c r="I78" s="238">
        <v>19815.939999999999</v>
      </c>
      <c r="J78" s="239"/>
      <c r="K78" s="240"/>
      <c r="L78" s="8">
        <v>138001.43</v>
      </c>
      <c r="M78" s="241">
        <v>19815.939999999999</v>
      </c>
      <c r="N78" s="71"/>
      <c r="O78" s="100"/>
      <c r="P78" s="9"/>
      <c r="Q78" s="9">
        <v>0</v>
      </c>
      <c r="R78" s="9"/>
      <c r="S78" s="152">
        <v>45869</v>
      </c>
      <c r="T78" s="10"/>
      <c r="U78" s="23"/>
      <c r="V78" s="11"/>
      <c r="W78" s="11"/>
      <c r="X78" s="8">
        <v>19815.939999999999</v>
      </c>
      <c r="Y78" s="9"/>
      <c r="Z78" s="70">
        <v>0</v>
      </c>
      <c r="AA78" s="71"/>
      <c r="AB78" s="108"/>
      <c r="AC78" s="9">
        <v>0</v>
      </c>
      <c r="AD78" s="9"/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/>
      <c r="AM78" s="8">
        <v>19815.939999999999</v>
      </c>
      <c r="AN78" s="9"/>
      <c r="AO78" s="9"/>
      <c r="AP78" s="10"/>
      <c r="AQ78" s="25"/>
      <c r="AR78" s="25"/>
      <c r="AS78" s="25"/>
      <c r="AT78" s="10"/>
      <c r="AU78" s="12">
        <v>19815.939999999999</v>
      </c>
      <c r="AV78" s="12"/>
      <c r="AW78" s="12"/>
      <c r="AX78" s="242"/>
      <c r="AY78" s="243"/>
      <c r="AZ78" s="242"/>
      <c r="BA78" s="242"/>
      <c r="BB78" s="244"/>
      <c r="BC78" s="243" t="s">
        <v>630</v>
      </c>
      <c r="BD78" s="243" t="s">
        <v>630</v>
      </c>
      <c r="BE78" s="15">
        <v>19815.939999999999</v>
      </c>
      <c r="BF78" s="15">
        <v>19815.939999999999</v>
      </c>
      <c r="BG78" s="242">
        <v>0</v>
      </c>
      <c r="BH78" s="15">
        <v>19815.939999999999</v>
      </c>
      <c r="BI78" s="15">
        <v>19815.939999999999</v>
      </c>
      <c r="BJ78" s="242">
        <v>0</v>
      </c>
      <c r="BK78" s="242">
        <v>0</v>
      </c>
      <c r="BL78" s="242"/>
      <c r="BM78" s="242">
        <v>2</v>
      </c>
      <c r="BN78" s="242">
        <v>0</v>
      </c>
      <c r="BO78" s="242">
        <v>0</v>
      </c>
      <c r="BP78" s="242"/>
      <c r="BQ78" s="242"/>
      <c r="BR78" s="242"/>
      <c r="BS78" s="242"/>
      <c r="BT78" s="296"/>
      <c r="BU78" s="296"/>
      <c r="BV78" s="296"/>
      <c r="BW78" s="296"/>
      <c r="BX78" s="242"/>
      <c r="BY78" s="242"/>
      <c r="BZ78" s="245"/>
      <c r="CA78" s="245"/>
      <c r="CB78" s="245"/>
      <c r="CC78" s="246" t="s">
        <v>637</v>
      </c>
      <c r="CD78" s="242">
        <v>0</v>
      </c>
      <c r="CE78" s="242">
        <v>0</v>
      </c>
      <c r="CF78" s="242">
        <v>0</v>
      </c>
      <c r="CG78" s="242">
        <v>0</v>
      </c>
      <c r="CH78" s="242">
        <v>0</v>
      </c>
      <c r="CI78" s="247" t="s">
        <v>633</v>
      </c>
      <c r="CJ78" s="248">
        <v>19815.939999999999</v>
      </c>
      <c r="CK78" s="248">
        <v>19815.939999999999</v>
      </c>
      <c r="CL78" s="248">
        <v>19815.939999999999</v>
      </c>
      <c r="CM78" s="248">
        <v>0</v>
      </c>
    </row>
    <row r="79" spans="1:91" x14ac:dyDescent="0.25">
      <c r="A79" s="231" t="s">
        <v>776</v>
      </c>
      <c r="B79" s="232" t="s">
        <v>777</v>
      </c>
      <c r="C79" s="232" t="s">
        <v>642</v>
      </c>
      <c r="D79" s="233"/>
      <c r="E79" s="234">
        <v>0</v>
      </c>
      <c r="F79" s="235">
        <v>0</v>
      </c>
      <c r="G79" s="236"/>
      <c r="H79" s="237"/>
      <c r="I79" s="238">
        <v>55855.24</v>
      </c>
      <c r="J79" s="239"/>
      <c r="K79" s="240"/>
      <c r="L79" s="8">
        <v>97741.45</v>
      </c>
      <c r="M79" s="241">
        <v>55855.24</v>
      </c>
      <c r="N79" s="71"/>
      <c r="O79" s="100"/>
      <c r="P79" s="9"/>
      <c r="Q79" s="9">
        <v>0</v>
      </c>
      <c r="R79" s="9"/>
      <c r="S79" s="152">
        <v>45869</v>
      </c>
      <c r="T79" s="10"/>
      <c r="U79" s="23"/>
      <c r="V79" s="11"/>
      <c r="W79" s="11"/>
      <c r="X79" s="8">
        <v>55855.24</v>
      </c>
      <c r="Y79" s="9"/>
      <c r="Z79" s="70">
        <v>0</v>
      </c>
      <c r="AA79" s="71"/>
      <c r="AB79" s="108"/>
      <c r="AC79" s="9">
        <v>0</v>
      </c>
      <c r="AD79" s="9"/>
      <c r="AE79" s="10"/>
      <c r="AF79" s="24">
        <v>0</v>
      </c>
      <c r="AG79" s="11">
        <v>0</v>
      </c>
      <c r="AH79" s="8">
        <v>0</v>
      </c>
      <c r="AI79" s="9">
        <v>0</v>
      </c>
      <c r="AJ79" s="9">
        <v>0</v>
      </c>
      <c r="AK79" s="10"/>
      <c r="AL79" s="11"/>
      <c r="AM79" s="8">
        <v>55855.24</v>
      </c>
      <c r="AN79" s="9"/>
      <c r="AO79" s="9"/>
      <c r="AP79" s="10"/>
      <c r="AQ79" s="25"/>
      <c r="AR79" s="25"/>
      <c r="AS79" s="25"/>
      <c r="AT79" s="10"/>
      <c r="AU79" s="12">
        <v>55855.24</v>
      </c>
      <c r="AV79" s="12"/>
      <c r="AW79" s="12"/>
      <c r="AX79" s="242"/>
      <c r="AY79" s="243"/>
      <c r="AZ79" s="242"/>
      <c r="BA79" s="242"/>
      <c r="BB79" s="244"/>
      <c r="BC79" s="243" t="s">
        <v>630</v>
      </c>
      <c r="BD79" s="243" t="s">
        <v>630</v>
      </c>
      <c r="BE79" s="15">
        <v>55855.24</v>
      </c>
      <c r="BF79" s="15">
        <v>55855.24</v>
      </c>
      <c r="BG79" s="242">
        <v>0</v>
      </c>
      <c r="BH79" s="15">
        <v>55855.24</v>
      </c>
      <c r="BI79" s="15">
        <v>55855.24</v>
      </c>
      <c r="BJ79" s="242">
        <v>0</v>
      </c>
      <c r="BK79" s="242">
        <v>0</v>
      </c>
      <c r="BL79" s="242"/>
      <c r="BM79" s="242">
        <v>2</v>
      </c>
      <c r="BN79" s="242">
        <v>0</v>
      </c>
      <c r="BO79" s="242">
        <v>0</v>
      </c>
      <c r="BP79" s="242"/>
      <c r="BQ79" s="242"/>
      <c r="BR79" s="242"/>
      <c r="BS79" s="242"/>
      <c r="BT79" s="296"/>
      <c r="BU79" s="296"/>
      <c r="BV79" s="296"/>
      <c r="BW79" s="296"/>
      <c r="BX79" s="242"/>
      <c r="BY79" s="242"/>
      <c r="BZ79" s="245"/>
      <c r="CA79" s="245"/>
      <c r="CB79" s="245"/>
      <c r="CC79" s="246" t="s">
        <v>637</v>
      </c>
      <c r="CD79" s="242">
        <v>0</v>
      </c>
      <c r="CE79" s="242">
        <v>0</v>
      </c>
      <c r="CF79" s="242">
        <v>0</v>
      </c>
      <c r="CG79" s="242">
        <v>0</v>
      </c>
      <c r="CH79" s="242">
        <v>0</v>
      </c>
      <c r="CI79" s="247" t="s">
        <v>633</v>
      </c>
      <c r="CJ79" s="248">
        <v>55855.24</v>
      </c>
      <c r="CK79" s="248">
        <v>55855.24</v>
      </c>
      <c r="CL79" s="248">
        <v>55855.24</v>
      </c>
      <c r="CM79" s="248">
        <v>0</v>
      </c>
    </row>
    <row r="80" spans="1:91" x14ac:dyDescent="0.25">
      <c r="A80" s="231" t="s">
        <v>778</v>
      </c>
      <c r="B80" s="232" t="s">
        <v>779</v>
      </c>
      <c r="C80" s="232" t="s">
        <v>642</v>
      </c>
      <c r="D80" s="233"/>
      <c r="E80" s="234">
        <v>0</v>
      </c>
      <c r="F80" s="235">
        <v>0</v>
      </c>
      <c r="G80" s="236"/>
      <c r="H80" s="237"/>
      <c r="I80" s="238">
        <v>9500.31</v>
      </c>
      <c r="J80" s="239"/>
      <c r="K80" s="240"/>
      <c r="L80" s="8">
        <v>28410.21</v>
      </c>
      <c r="M80" s="241">
        <v>9500.31</v>
      </c>
      <c r="N80" s="71"/>
      <c r="O80" s="100"/>
      <c r="P80" s="9"/>
      <c r="Q80" s="9">
        <v>0</v>
      </c>
      <c r="R80" s="9"/>
      <c r="S80" s="152">
        <v>45869</v>
      </c>
      <c r="T80" s="10"/>
      <c r="U80" s="23"/>
      <c r="V80" s="11"/>
      <c r="W80" s="11"/>
      <c r="X80" s="8">
        <v>9500.31</v>
      </c>
      <c r="Y80" s="9"/>
      <c r="Z80" s="70">
        <v>0</v>
      </c>
      <c r="AA80" s="71"/>
      <c r="AB80" s="108"/>
      <c r="AC80" s="9">
        <v>0</v>
      </c>
      <c r="AD80" s="9"/>
      <c r="AE80" s="10"/>
      <c r="AF80" s="24">
        <v>0</v>
      </c>
      <c r="AG80" s="11">
        <v>0</v>
      </c>
      <c r="AH80" s="8">
        <v>0</v>
      </c>
      <c r="AI80" s="9">
        <v>0</v>
      </c>
      <c r="AJ80" s="9">
        <v>0</v>
      </c>
      <c r="AK80" s="10"/>
      <c r="AL80" s="11"/>
      <c r="AM80" s="8">
        <v>9500.31</v>
      </c>
      <c r="AN80" s="9"/>
      <c r="AO80" s="9"/>
      <c r="AP80" s="10"/>
      <c r="AQ80" s="25"/>
      <c r="AR80" s="25"/>
      <c r="AS80" s="25"/>
      <c r="AT80" s="10"/>
      <c r="AU80" s="12">
        <v>9500.31</v>
      </c>
      <c r="AV80" s="12"/>
      <c r="AW80" s="12"/>
      <c r="AX80" s="242"/>
      <c r="AY80" s="243"/>
      <c r="AZ80" s="242"/>
      <c r="BA80" s="242"/>
      <c r="BB80" s="244"/>
      <c r="BC80" s="243" t="s">
        <v>630</v>
      </c>
      <c r="BD80" s="243" t="s">
        <v>630</v>
      </c>
      <c r="BE80" s="15">
        <v>9500.31</v>
      </c>
      <c r="BF80" s="15">
        <v>9500.31</v>
      </c>
      <c r="BG80" s="242">
        <v>0</v>
      </c>
      <c r="BH80" s="15">
        <v>9500.31</v>
      </c>
      <c r="BI80" s="15">
        <v>9500.31</v>
      </c>
      <c r="BJ80" s="242">
        <v>0</v>
      </c>
      <c r="BK80" s="242">
        <v>0</v>
      </c>
      <c r="BL80" s="242"/>
      <c r="BM80" s="242">
        <v>2</v>
      </c>
      <c r="BN80" s="242">
        <v>0</v>
      </c>
      <c r="BO80" s="242">
        <v>0</v>
      </c>
      <c r="BP80" s="242"/>
      <c r="BQ80" s="242"/>
      <c r="BR80" s="242"/>
      <c r="BS80" s="242"/>
      <c r="BT80" s="296"/>
      <c r="BU80" s="296"/>
      <c r="BV80" s="296"/>
      <c r="BW80" s="296"/>
      <c r="BX80" s="242"/>
      <c r="BY80" s="242"/>
      <c r="BZ80" s="245"/>
      <c r="CA80" s="245"/>
      <c r="CB80" s="245"/>
      <c r="CC80" s="246" t="s">
        <v>637</v>
      </c>
      <c r="CD80" s="242">
        <v>0</v>
      </c>
      <c r="CE80" s="242">
        <v>0</v>
      </c>
      <c r="CF80" s="242">
        <v>0</v>
      </c>
      <c r="CG80" s="242">
        <v>0</v>
      </c>
      <c r="CH80" s="242">
        <v>0</v>
      </c>
      <c r="CI80" s="247" t="s">
        <v>633</v>
      </c>
      <c r="CJ80" s="248">
        <v>9500.31</v>
      </c>
      <c r="CK80" s="248">
        <v>9500.31</v>
      </c>
      <c r="CL80" s="248">
        <v>9500.31</v>
      </c>
      <c r="CM80" s="248">
        <v>0</v>
      </c>
    </row>
    <row r="81" spans="1:91" x14ac:dyDescent="0.25">
      <c r="A81" s="231" t="s">
        <v>780</v>
      </c>
      <c r="B81" s="232" t="s">
        <v>781</v>
      </c>
      <c r="C81" s="232" t="s">
        <v>642</v>
      </c>
      <c r="D81" s="233"/>
      <c r="E81" s="234">
        <v>0</v>
      </c>
      <c r="F81" s="235">
        <v>0</v>
      </c>
      <c r="G81" s="236"/>
      <c r="H81" s="237"/>
      <c r="I81" s="238">
        <v>30502.53</v>
      </c>
      <c r="J81" s="239"/>
      <c r="K81" s="240"/>
      <c r="L81" s="8">
        <v>131319.95000000001</v>
      </c>
      <c r="M81" s="241">
        <v>30502.53</v>
      </c>
      <c r="N81" s="71"/>
      <c r="O81" s="100"/>
      <c r="P81" s="9"/>
      <c r="Q81" s="9">
        <v>0</v>
      </c>
      <c r="R81" s="9"/>
      <c r="S81" s="152">
        <v>45869</v>
      </c>
      <c r="T81" s="10"/>
      <c r="U81" s="23"/>
      <c r="V81" s="11"/>
      <c r="W81" s="11"/>
      <c r="X81" s="8">
        <v>30502.53</v>
      </c>
      <c r="Y81" s="9"/>
      <c r="Z81" s="70">
        <v>0</v>
      </c>
      <c r="AA81" s="71"/>
      <c r="AB81" s="108"/>
      <c r="AC81" s="9">
        <v>0</v>
      </c>
      <c r="AD81" s="9"/>
      <c r="AE81" s="10"/>
      <c r="AF81" s="24">
        <v>0</v>
      </c>
      <c r="AG81" s="11">
        <v>0</v>
      </c>
      <c r="AH81" s="8">
        <v>0</v>
      </c>
      <c r="AI81" s="9">
        <v>0</v>
      </c>
      <c r="AJ81" s="9">
        <v>0</v>
      </c>
      <c r="AK81" s="10"/>
      <c r="AL81" s="11"/>
      <c r="AM81" s="8">
        <v>30502.53</v>
      </c>
      <c r="AN81" s="9"/>
      <c r="AO81" s="9"/>
      <c r="AP81" s="10"/>
      <c r="AQ81" s="25"/>
      <c r="AR81" s="25"/>
      <c r="AS81" s="25"/>
      <c r="AT81" s="10"/>
      <c r="AU81" s="12">
        <v>30502.53</v>
      </c>
      <c r="AV81" s="12"/>
      <c r="AW81" s="12"/>
      <c r="AX81" s="242"/>
      <c r="AY81" s="243"/>
      <c r="AZ81" s="242"/>
      <c r="BA81" s="242"/>
      <c r="BB81" s="244"/>
      <c r="BC81" s="243" t="s">
        <v>630</v>
      </c>
      <c r="BD81" s="243" t="s">
        <v>630</v>
      </c>
      <c r="BE81" s="15">
        <v>30502.53</v>
      </c>
      <c r="BF81" s="15">
        <v>30502.53</v>
      </c>
      <c r="BG81" s="242">
        <v>0</v>
      </c>
      <c r="BH81" s="15">
        <v>30502.53</v>
      </c>
      <c r="BI81" s="15">
        <v>30502.53</v>
      </c>
      <c r="BJ81" s="242">
        <v>0</v>
      </c>
      <c r="BK81" s="242">
        <v>0</v>
      </c>
      <c r="BL81" s="242"/>
      <c r="BM81" s="242">
        <v>2</v>
      </c>
      <c r="BN81" s="242">
        <v>0</v>
      </c>
      <c r="BO81" s="242">
        <v>0</v>
      </c>
      <c r="BP81" s="242"/>
      <c r="BQ81" s="242"/>
      <c r="BR81" s="242"/>
      <c r="BS81" s="242"/>
      <c r="BT81" s="296"/>
      <c r="BU81" s="296"/>
      <c r="BV81" s="296"/>
      <c r="BW81" s="296"/>
      <c r="BX81" s="242"/>
      <c r="BY81" s="242"/>
      <c r="BZ81" s="245"/>
      <c r="CA81" s="245"/>
      <c r="CB81" s="245"/>
      <c r="CC81" s="246" t="s">
        <v>637</v>
      </c>
      <c r="CD81" s="242">
        <v>0</v>
      </c>
      <c r="CE81" s="242">
        <v>0</v>
      </c>
      <c r="CF81" s="242">
        <v>0</v>
      </c>
      <c r="CG81" s="242">
        <v>0</v>
      </c>
      <c r="CH81" s="242">
        <v>0</v>
      </c>
      <c r="CI81" s="247" t="s">
        <v>633</v>
      </c>
      <c r="CJ81" s="248">
        <v>30502.53</v>
      </c>
      <c r="CK81" s="248">
        <v>30502.53</v>
      </c>
      <c r="CL81" s="248">
        <v>30502.53</v>
      </c>
      <c r="CM81" s="248">
        <v>0</v>
      </c>
    </row>
    <row r="82" spans="1:91" x14ac:dyDescent="0.25">
      <c r="A82" s="231" t="s">
        <v>782</v>
      </c>
      <c r="B82" s="232" t="s">
        <v>783</v>
      </c>
      <c r="C82" s="232" t="s">
        <v>642</v>
      </c>
      <c r="D82" s="233"/>
      <c r="E82" s="234">
        <v>0</v>
      </c>
      <c r="F82" s="235">
        <v>0</v>
      </c>
      <c r="G82" s="236"/>
      <c r="H82" s="237"/>
      <c r="I82" s="238">
        <v>54742.18</v>
      </c>
      <c r="J82" s="239"/>
      <c r="K82" s="240"/>
      <c r="L82" s="8">
        <v>314796.65000000002</v>
      </c>
      <c r="M82" s="241">
        <v>54742.18</v>
      </c>
      <c r="N82" s="71"/>
      <c r="O82" s="100"/>
      <c r="P82" s="9"/>
      <c r="Q82" s="9">
        <v>0</v>
      </c>
      <c r="R82" s="9"/>
      <c r="S82" s="152">
        <v>45869</v>
      </c>
      <c r="T82" s="10"/>
      <c r="U82" s="23"/>
      <c r="V82" s="11"/>
      <c r="W82" s="11"/>
      <c r="X82" s="8">
        <v>54742.18</v>
      </c>
      <c r="Y82" s="9"/>
      <c r="Z82" s="70">
        <v>0</v>
      </c>
      <c r="AA82" s="71"/>
      <c r="AB82" s="108"/>
      <c r="AC82" s="9">
        <v>0</v>
      </c>
      <c r="AD82" s="9"/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/>
      <c r="AM82" s="8">
        <v>54742.18</v>
      </c>
      <c r="AN82" s="9"/>
      <c r="AO82" s="9"/>
      <c r="AP82" s="10"/>
      <c r="AQ82" s="25"/>
      <c r="AR82" s="25"/>
      <c r="AS82" s="25"/>
      <c r="AT82" s="10"/>
      <c r="AU82" s="12">
        <v>54742.18</v>
      </c>
      <c r="AV82" s="12"/>
      <c r="AW82" s="12"/>
      <c r="AX82" s="242"/>
      <c r="AY82" s="243"/>
      <c r="AZ82" s="242"/>
      <c r="BA82" s="242"/>
      <c r="BB82" s="244"/>
      <c r="BC82" s="243" t="s">
        <v>630</v>
      </c>
      <c r="BD82" s="243" t="s">
        <v>630</v>
      </c>
      <c r="BE82" s="15">
        <v>54742.18</v>
      </c>
      <c r="BF82" s="15">
        <v>54742.18</v>
      </c>
      <c r="BG82" s="242">
        <v>0</v>
      </c>
      <c r="BH82" s="15">
        <v>54742.18</v>
      </c>
      <c r="BI82" s="15">
        <v>54742.18</v>
      </c>
      <c r="BJ82" s="242">
        <v>0</v>
      </c>
      <c r="BK82" s="242">
        <v>0</v>
      </c>
      <c r="BL82" s="242"/>
      <c r="BM82" s="242">
        <v>2</v>
      </c>
      <c r="BN82" s="242">
        <v>0</v>
      </c>
      <c r="BO82" s="242">
        <v>0</v>
      </c>
      <c r="BP82" s="242"/>
      <c r="BQ82" s="242"/>
      <c r="BR82" s="242"/>
      <c r="BS82" s="242"/>
      <c r="BT82" s="296"/>
      <c r="BU82" s="296"/>
      <c r="BV82" s="296"/>
      <c r="BW82" s="296"/>
      <c r="BX82" s="242"/>
      <c r="BY82" s="242"/>
      <c r="BZ82" s="245"/>
      <c r="CA82" s="245"/>
      <c r="CB82" s="245"/>
      <c r="CC82" s="246" t="s">
        <v>637</v>
      </c>
      <c r="CD82" s="242">
        <v>0</v>
      </c>
      <c r="CE82" s="242">
        <v>0</v>
      </c>
      <c r="CF82" s="242">
        <v>0</v>
      </c>
      <c r="CG82" s="242">
        <v>0</v>
      </c>
      <c r="CH82" s="242">
        <v>0</v>
      </c>
      <c r="CI82" s="247" t="s">
        <v>633</v>
      </c>
      <c r="CJ82" s="248">
        <v>54742.18</v>
      </c>
      <c r="CK82" s="248">
        <v>54742.18</v>
      </c>
      <c r="CL82" s="248">
        <v>54742.18</v>
      </c>
      <c r="CM82" s="248">
        <v>0</v>
      </c>
    </row>
    <row r="83" spans="1:91" x14ac:dyDescent="0.25">
      <c r="A83" s="231" t="s">
        <v>784</v>
      </c>
      <c r="B83" s="232" t="s">
        <v>785</v>
      </c>
      <c r="C83" s="232" t="s">
        <v>642</v>
      </c>
      <c r="D83" s="233"/>
      <c r="E83" s="234">
        <v>0</v>
      </c>
      <c r="F83" s="235">
        <v>0</v>
      </c>
      <c r="G83" s="236"/>
      <c r="H83" s="237"/>
      <c r="I83" s="238">
        <v>3429.06</v>
      </c>
      <c r="J83" s="239"/>
      <c r="K83" s="240"/>
      <c r="L83" s="8">
        <v>418394.72</v>
      </c>
      <c r="M83" s="241">
        <v>3429.06</v>
      </c>
      <c r="N83" s="71"/>
      <c r="O83" s="100"/>
      <c r="P83" s="9"/>
      <c r="Q83" s="9">
        <v>0</v>
      </c>
      <c r="R83" s="9"/>
      <c r="S83" s="152">
        <v>45869</v>
      </c>
      <c r="T83" s="10"/>
      <c r="U83" s="23"/>
      <c r="V83" s="11"/>
      <c r="W83" s="11"/>
      <c r="X83" s="8">
        <v>3429.06</v>
      </c>
      <c r="Y83" s="9"/>
      <c r="Z83" s="70">
        <v>0</v>
      </c>
      <c r="AA83" s="71"/>
      <c r="AB83" s="108"/>
      <c r="AC83" s="9">
        <v>0</v>
      </c>
      <c r="AD83" s="9"/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/>
      <c r="AM83" s="8">
        <v>3429.06</v>
      </c>
      <c r="AN83" s="9"/>
      <c r="AO83" s="9"/>
      <c r="AP83" s="10"/>
      <c r="AQ83" s="25"/>
      <c r="AR83" s="25"/>
      <c r="AS83" s="25"/>
      <c r="AT83" s="10"/>
      <c r="AU83" s="12">
        <v>3429.06</v>
      </c>
      <c r="AV83" s="12"/>
      <c r="AW83" s="12"/>
      <c r="AX83" s="242"/>
      <c r="AY83" s="243"/>
      <c r="AZ83" s="242"/>
      <c r="BA83" s="242"/>
      <c r="BB83" s="244"/>
      <c r="BC83" s="243" t="s">
        <v>630</v>
      </c>
      <c r="BD83" s="243" t="s">
        <v>630</v>
      </c>
      <c r="BE83" s="15">
        <v>3429.06</v>
      </c>
      <c r="BF83" s="15">
        <v>3429.06</v>
      </c>
      <c r="BG83" s="242">
        <v>0</v>
      </c>
      <c r="BH83" s="15">
        <v>3429.06</v>
      </c>
      <c r="BI83" s="15">
        <v>3429.06</v>
      </c>
      <c r="BJ83" s="242">
        <v>0</v>
      </c>
      <c r="BK83" s="242">
        <v>0</v>
      </c>
      <c r="BL83" s="242"/>
      <c r="BM83" s="242">
        <v>2</v>
      </c>
      <c r="BN83" s="242">
        <v>0</v>
      </c>
      <c r="BO83" s="242">
        <v>0</v>
      </c>
      <c r="BP83" s="242"/>
      <c r="BQ83" s="242"/>
      <c r="BR83" s="242"/>
      <c r="BS83" s="242"/>
      <c r="BT83" s="296"/>
      <c r="BU83" s="296"/>
      <c r="BV83" s="296"/>
      <c r="BW83" s="296"/>
      <c r="BX83" s="242"/>
      <c r="BY83" s="242"/>
      <c r="BZ83" s="245"/>
      <c r="CA83" s="245"/>
      <c r="CB83" s="245"/>
      <c r="CC83" s="246" t="s">
        <v>637</v>
      </c>
      <c r="CD83" s="242">
        <v>0</v>
      </c>
      <c r="CE83" s="242">
        <v>0</v>
      </c>
      <c r="CF83" s="242">
        <v>0</v>
      </c>
      <c r="CG83" s="242">
        <v>0</v>
      </c>
      <c r="CH83" s="242">
        <v>0</v>
      </c>
      <c r="CI83" s="247" t="s">
        <v>633</v>
      </c>
      <c r="CJ83" s="248">
        <v>3429.06</v>
      </c>
      <c r="CK83" s="248">
        <v>3429.06</v>
      </c>
      <c r="CL83" s="248">
        <v>3429.06</v>
      </c>
      <c r="CM83" s="248">
        <v>0</v>
      </c>
    </row>
    <row r="84" spans="1:91" x14ac:dyDescent="0.25">
      <c r="A84" s="231" t="s">
        <v>786</v>
      </c>
      <c r="B84" s="232" t="s">
        <v>787</v>
      </c>
      <c r="C84" s="232" t="s">
        <v>642</v>
      </c>
      <c r="D84" s="233"/>
      <c r="E84" s="234">
        <v>0</v>
      </c>
      <c r="F84" s="235">
        <v>0</v>
      </c>
      <c r="G84" s="236"/>
      <c r="H84" s="237"/>
      <c r="I84" s="238">
        <v>20729.84</v>
      </c>
      <c r="J84" s="239"/>
      <c r="K84" s="240"/>
      <c r="L84" s="8">
        <v>34228.82</v>
      </c>
      <c r="M84" s="241">
        <v>20729.84</v>
      </c>
      <c r="N84" s="71"/>
      <c r="O84" s="100"/>
      <c r="P84" s="9"/>
      <c r="Q84" s="9">
        <v>0</v>
      </c>
      <c r="R84" s="9"/>
      <c r="S84" s="152">
        <v>45869</v>
      </c>
      <c r="T84" s="10"/>
      <c r="U84" s="23"/>
      <c r="V84" s="11"/>
      <c r="W84" s="11"/>
      <c r="X84" s="8">
        <v>20729.84</v>
      </c>
      <c r="Y84" s="9"/>
      <c r="Z84" s="70">
        <v>0</v>
      </c>
      <c r="AA84" s="71"/>
      <c r="AB84" s="108"/>
      <c r="AC84" s="9">
        <v>0</v>
      </c>
      <c r="AD84" s="9"/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/>
      <c r="AM84" s="8">
        <v>20729.84</v>
      </c>
      <c r="AN84" s="9"/>
      <c r="AO84" s="9"/>
      <c r="AP84" s="10"/>
      <c r="AQ84" s="25"/>
      <c r="AR84" s="25"/>
      <c r="AS84" s="25"/>
      <c r="AT84" s="10"/>
      <c r="AU84" s="12">
        <v>20729.84</v>
      </c>
      <c r="AV84" s="12"/>
      <c r="AW84" s="12"/>
      <c r="AX84" s="242"/>
      <c r="AY84" s="243"/>
      <c r="AZ84" s="242"/>
      <c r="BA84" s="242"/>
      <c r="BB84" s="244"/>
      <c r="BC84" s="243" t="s">
        <v>630</v>
      </c>
      <c r="BD84" s="243" t="s">
        <v>630</v>
      </c>
      <c r="BE84" s="15">
        <v>20729.84</v>
      </c>
      <c r="BF84" s="15">
        <v>20729.84</v>
      </c>
      <c r="BG84" s="242">
        <v>0</v>
      </c>
      <c r="BH84" s="15">
        <v>20729.84</v>
      </c>
      <c r="BI84" s="15">
        <v>20729.84</v>
      </c>
      <c r="BJ84" s="242">
        <v>0</v>
      </c>
      <c r="BK84" s="242">
        <v>0</v>
      </c>
      <c r="BL84" s="242"/>
      <c r="BM84" s="242">
        <v>2</v>
      </c>
      <c r="BN84" s="242">
        <v>0</v>
      </c>
      <c r="BO84" s="242">
        <v>0</v>
      </c>
      <c r="BP84" s="242"/>
      <c r="BQ84" s="242"/>
      <c r="BR84" s="242"/>
      <c r="BS84" s="242"/>
      <c r="BT84" s="296"/>
      <c r="BU84" s="296"/>
      <c r="BV84" s="296"/>
      <c r="BW84" s="296"/>
      <c r="BX84" s="242"/>
      <c r="BY84" s="242"/>
      <c r="BZ84" s="245"/>
      <c r="CA84" s="245"/>
      <c r="CB84" s="245"/>
      <c r="CC84" s="246" t="s">
        <v>637</v>
      </c>
      <c r="CD84" s="242">
        <v>0</v>
      </c>
      <c r="CE84" s="242">
        <v>0</v>
      </c>
      <c r="CF84" s="242">
        <v>0</v>
      </c>
      <c r="CG84" s="242">
        <v>0</v>
      </c>
      <c r="CH84" s="242">
        <v>0</v>
      </c>
      <c r="CI84" s="247" t="s">
        <v>633</v>
      </c>
      <c r="CJ84" s="248">
        <v>20729.84</v>
      </c>
      <c r="CK84" s="248">
        <v>20729.84</v>
      </c>
      <c r="CL84" s="248">
        <v>20729.84</v>
      </c>
      <c r="CM84" s="248">
        <v>0</v>
      </c>
    </row>
    <row r="85" spans="1:91" x14ac:dyDescent="0.25">
      <c r="A85" s="231" t="s">
        <v>788</v>
      </c>
      <c r="B85" s="232" t="s">
        <v>789</v>
      </c>
      <c r="C85" s="232" t="s">
        <v>642</v>
      </c>
      <c r="D85" s="233"/>
      <c r="E85" s="234">
        <v>0</v>
      </c>
      <c r="F85" s="235">
        <v>0</v>
      </c>
      <c r="G85" s="236"/>
      <c r="H85" s="237"/>
      <c r="I85" s="238">
        <v>14772.26</v>
      </c>
      <c r="J85" s="239"/>
      <c r="K85" s="240"/>
      <c r="L85" s="8">
        <v>92757.29</v>
      </c>
      <c r="M85" s="241">
        <v>14772.26</v>
      </c>
      <c r="N85" s="71"/>
      <c r="O85" s="100"/>
      <c r="P85" s="9"/>
      <c r="Q85" s="9">
        <v>0</v>
      </c>
      <c r="R85" s="9"/>
      <c r="S85" s="152">
        <v>45869</v>
      </c>
      <c r="T85" s="10"/>
      <c r="U85" s="23"/>
      <c r="V85" s="11"/>
      <c r="W85" s="11"/>
      <c r="X85" s="8">
        <v>14772.26</v>
      </c>
      <c r="Y85" s="9"/>
      <c r="Z85" s="70">
        <v>0</v>
      </c>
      <c r="AA85" s="71"/>
      <c r="AB85" s="108"/>
      <c r="AC85" s="9">
        <v>0</v>
      </c>
      <c r="AD85" s="9"/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/>
      <c r="AM85" s="8">
        <v>14772.26</v>
      </c>
      <c r="AN85" s="9"/>
      <c r="AO85" s="9"/>
      <c r="AP85" s="10"/>
      <c r="AQ85" s="25"/>
      <c r="AR85" s="25"/>
      <c r="AS85" s="25"/>
      <c r="AT85" s="10"/>
      <c r="AU85" s="12">
        <v>14772.26</v>
      </c>
      <c r="AV85" s="12"/>
      <c r="AW85" s="12"/>
      <c r="AX85" s="242"/>
      <c r="AY85" s="243"/>
      <c r="AZ85" s="242"/>
      <c r="BA85" s="242"/>
      <c r="BB85" s="244"/>
      <c r="BC85" s="243" t="s">
        <v>630</v>
      </c>
      <c r="BD85" s="243" t="s">
        <v>630</v>
      </c>
      <c r="BE85" s="15">
        <v>14772.26</v>
      </c>
      <c r="BF85" s="15">
        <v>14772.26</v>
      </c>
      <c r="BG85" s="242">
        <v>0</v>
      </c>
      <c r="BH85" s="15">
        <v>14772.26</v>
      </c>
      <c r="BI85" s="15">
        <v>14772.26</v>
      </c>
      <c r="BJ85" s="242">
        <v>0</v>
      </c>
      <c r="BK85" s="242">
        <v>0</v>
      </c>
      <c r="BL85" s="242"/>
      <c r="BM85" s="242">
        <v>2</v>
      </c>
      <c r="BN85" s="242">
        <v>0</v>
      </c>
      <c r="BO85" s="242">
        <v>0</v>
      </c>
      <c r="BP85" s="242"/>
      <c r="BQ85" s="242"/>
      <c r="BR85" s="242"/>
      <c r="BS85" s="242"/>
      <c r="BT85" s="296"/>
      <c r="BU85" s="296"/>
      <c r="BV85" s="296"/>
      <c r="BW85" s="296"/>
      <c r="BX85" s="242"/>
      <c r="BY85" s="242"/>
      <c r="BZ85" s="245"/>
      <c r="CA85" s="245"/>
      <c r="CB85" s="245"/>
      <c r="CC85" s="246" t="s">
        <v>637</v>
      </c>
      <c r="CD85" s="242">
        <v>0</v>
      </c>
      <c r="CE85" s="242">
        <v>0</v>
      </c>
      <c r="CF85" s="242">
        <v>0</v>
      </c>
      <c r="CG85" s="242">
        <v>0</v>
      </c>
      <c r="CH85" s="242">
        <v>0</v>
      </c>
      <c r="CI85" s="247" t="s">
        <v>633</v>
      </c>
      <c r="CJ85" s="248">
        <v>14772.26</v>
      </c>
      <c r="CK85" s="248">
        <v>14772.26</v>
      </c>
      <c r="CL85" s="248">
        <v>14772.26</v>
      </c>
      <c r="CM85" s="248">
        <v>0</v>
      </c>
    </row>
    <row r="86" spans="1:91" x14ac:dyDescent="0.25">
      <c r="A86" s="231" t="s">
        <v>790</v>
      </c>
      <c r="B86" s="232" t="s">
        <v>791</v>
      </c>
      <c r="C86" s="232" t="s">
        <v>642</v>
      </c>
      <c r="D86" s="233"/>
      <c r="E86" s="234">
        <v>9960</v>
      </c>
      <c r="F86" s="235">
        <v>9960</v>
      </c>
      <c r="G86" s="236"/>
      <c r="H86" s="237"/>
      <c r="I86" s="238">
        <v>4596.42</v>
      </c>
      <c r="J86" s="239"/>
      <c r="K86" s="240"/>
      <c r="L86" s="8">
        <v>4867.3500000000004</v>
      </c>
      <c r="M86" s="241">
        <v>4596.42</v>
      </c>
      <c r="N86" s="71"/>
      <c r="O86" s="100"/>
      <c r="P86" s="9"/>
      <c r="Q86" s="9">
        <v>0</v>
      </c>
      <c r="R86" s="9"/>
      <c r="S86" s="152">
        <v>45869</v>
      </c>
      <c r="T86" s="10"/>
      <c r="U86" s="23"/>
      <c r="V86" s="11"/>
      <c r="W86" s="11"/>
      <c r="X86" s="8">
        <v>4596.42</v>
      </c>
      <c r="Y86" s="9"/>
      <c r="Z86" s="70">
        <v>0</v>
      </c>
      <c r="AA86" s="71"/>
      <c r="AB86" s="108"/>
      <c r="AC86" s="9">
        <v>0</v>
      </c>
      <c r="AD86" s="9"/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/>
      <c r="AM86" s="8">
        <v>4596.42</v>
      </c>
      <c r="AN86" s="9"/>
      <c r="AO86" s="9"/>
      <c r="AP86" s="10"/>
      <c r="AQ86" s="25"/>
      <c r="AR86" s="25"/>
      <c r="AS86" s="25"/>
      <c r="AT86" s="10"/>
      <c r="AU86" s="12">
        <v>4596.42</v>
      </c>
      <c r="AV86" s="12"/>
      <c r="AW86" s="12"/>
      <c r="AX86" s="242"/>
      <c r="AY86" s="243"/>
      <c r="AZ86" s="242"/>
      <c r="BA86" s="242"/>
      <c r="BB86" s="244"/>
      <c r="BC86" s="243" t="s">
        <v>630</v>
      </c>
      <c r="BD86" s="243" t="s">
        <v>630</v>
      </c>
      <c r="BE86" s="15">
        <v>4596.42</v>
      </c>
      <c r="BF86" s="15">
        <v>4596.42</v>
      </c>
      <c r="BG86" s="242">
        <v>0</v>
      </c>
      <c r="BH86" s="15">
        <v>4596.42</v>
      </c>
      <c r="BI86" s="15">
        <v>4596.42</v>
      </c>
      <c r="BJ86" s="242">
        <v>0</v>
      </c>
      <c r="BK86" s="242">
        <v>0</v>
      </c>
      <c r="BL86" s="242"/>
      <c r="BM86" s="242">
        <v>2</v>
      </c>
      <c r="BN86" s="242">
        <v>0</v>
      </c>
      <c r="BO86" s="242">
        <v>0</v>
      </c>
      <c r="BP86" s="242"/>
      <c r="BQ86" s="242"/>
      <c r="BR86" s="242"/>
      <c r="BS86" s="242"/>
      <c r="BT86" s="296"/>
      <c r="BU86" s="296"/>
      <c r="BV86" s="296"/>
      <c r="BW86" s="296"/>
      <c r="BX86" s="242"/>
      <c r="BY86" s="242"/>
      <c r="BZ86" s="245"/>
      <c r="CA86" s="245"/>
      <c r="CB86" s="245"/>
      <c r="CC86" s="246" t="s">
        <v>637</v>
      </c>
      <c r="CD86" s="242">
        <v>0</v>
      </c>
      <c r="CE86" s="242">
        <v>0</v>
      </c>
      <c r="CF86" s="242">
        <v>0</v>
      </c>
      <c r="CG86" s="242">
        <v>0</v>
      </c>
      <c r="CH86" s="242">
        <v>0</v>
      </c>
      <c r="CI86" s="247" t="s">
        <v>633</v>
      </c>
      <c r="CJ86" s="248">
        <v>4596.42</v>
      </c>
      <c r="CK86" s="248">
        <v>4596.42</v>
      </c>
      <c r="CL86" s="248">
        <v>4596.42</v>
      </c>
      <c r="CM86" s="248">
        <v>0</v>
      </c>
    </row>
    <row r="87" spans="1:91" x14ac:dyDescent="0.25">
      <c r="A87" s="231" t="s">
        <v>792</v>
      </c>
      <c r="B87" s="232" t="s">
        <v>793</v>
      </c>
      <c r="C87" s="232" t="s">
        <v>642</v>
      </c>
      <c r="D87" s="233"/>
      <c r="E87" s="234">
        <v>-20000</v>
      </c>
      <c r="F87" s="235">
        <v>-20000</v>
      </c>
      <c r="G87" s="236"/>
      <c r="H87" s="237"/>
      <c r="I87" s="238">
        <v>17210.009999999998</v>
      </c>
      <c r="J87" s="239"/>
      <c r="K87" s="240"/>
      <c r="L87" s="8">
        <v>144552.19</v>
      </c>
      <c r="M87" s="241">
        <v>17210.009999999998</v>
      </c>
      <c r="N87" s="71"/>
      <c r="O87" s="100"/>
      <c r="P87" s="9"/>
      <c r="Q87" s="9">
        <v>0</v>
      </c>
      <c r="R87" s="9"/>
      <c r="S87" s="152">
        <v>45869</v>
      </c>
      <c r="T87" s="10"/>
      <c r="U87" s="23"/>
      <c r="V87" s="11"/>
      <c r="W87" s="11"/>
      <c r="X87" s="8">
        <v>17210.009999999998</v>
      </c>
      <c r="Y87" s="9"/>
      <c r="Z87" s="70">
        <v>0</v>
      </c>
      <c r="AA87" s="71"/>
      <c r="AB87" s="108"/>
      <c r="AC87" s="9">
        <v>0</v>
      </c>
      <c r="AD87" s="9"/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/>
      <c r="AM87" s="8">
        <v>17210.009999999998</v>
      </c>
      <c r="AN87" s="9"/>
      <c r="AO87" s="9"/>
      <c r="AP87" s="10"/>
      <c r="AQ87" s="25"/>
      <c r="AR87" s="25"/>
      <c r="AS87" s="25"/>
      <c r="AT87" s="10"/>
      <c r="AU87" s="12">
        <v>17210.009999999998</v>
      </c>
      <c r="AV87" s="12"/>
      <c r="AW87" s="12"/>
      <c r="AX87" s="242"/>
      <c r="AY87" s="243"/>
      <c r="AZ87" s="242"/>
      <c r="BA87" s="242"/>
      <c r="BB87" s="244"/>
      <c r="BC87" s="243" t="s">
        <v>630</v>
      </c>
      <c r="BD87" s="243" t="s">
        <v>630</v>
      </c>
      <c r="BE87" s="15">
        <v>17210.009999999998</v>
      </c>
      <c r="BF87" s="15">
        <v>17210.009999999998</v>
      </c>
      <c r="BG87" s="242">
        <v>0</v>
      </c>
      <c r="BH87" s="15">
        <v>17210.009999999998</v>
      </c>
      <c r="BI87" s="15">
        <v>17210.009999999998</v>
      </c>
      <c r="BJ87" s="242">
        <v>0</v>
      </c>
      <c r="BK87" s="242">
        <v>0</v>
      </c>
      <c r="BL87" s="242"/>
      <c r="BM87" s="242">
        <v>2</v>
      </c>
      <c r="BN87" s="242">
        <v>0</v>
      </c>
      <c r="BO87" s="242">
        <v>0</v>
      </c>
      <c r="BP87" s="242"/>
      <c r="BQ87" s="242"/>
      <c r="BR87" s="242"/>
      <c r="BS87" s="242"/>
      <c r="BT87" s="296"/>
      <c r="BU87" s="296"/>
      <c r="BV87" s="296"/>
      <c r="BW87" s="296"/>
      <c r="BX87" s="242"/>
      <c r="BY87" s="242"/>
      <c r="BZ87" s="245"/>
      <c r="CA87" s="245"/>
      <c r="CB87" s="245"/>
      <c r="CC87" s="246" t="s">
        <v>637</v>
      </c>
      <c r="CD87" s="242">
        <v>0</v>
      </c>
      <c r="CE87" s="242">
        <v>0</v>
      </c>
      <c r="CF87" s="242">
        <v>0</v>
      </c>
      <c r="CG87" s="242">
        <v>0</v>
      </c>
      <c r="CH87" s="242">
        <v>0</v>
      </c>
      <c r="CI87" s="247" t="s">
        <v>633</v>
      </c>
      <c r="CJ87" s="248">
        <v>17210.009999999998</v>
      </c>
      <c r="CK87" s="248">
        <v>17210.009999999998</v>
      </c>
      <c r="CL87" s="248">
        <v>17210.009999999998</v>
      </c>
      <c r="CM87" s="248">
        <v>0</v>
      </c>
    </row>
    <row r="88" spans="1:91" x14ac:dyDescent="0.25">
      <c r="A88" s="231" t="s">
        <v>794</v>
      </c>
      <c r="B88" s="232" t="s">
        <v>795</v>
      </c>
      <c r="C88" s="232" t="s">
        <v>642</v>
      </c>
      <c r="D88" s="233"/>
      <c r="E88" s="234">
        <v>27241.58</v>
      </c>
      <c r="F88" s="235">
        <v>27241.58</v>
      </c>
      <c r="G88" s="236"/>
      <c r="H88" s="237"/>
      <c r="I88" s="238">
        <v>27241.58</v>
      </c>
      <c r="J88" s="239"/>
      <c r="K88" s="240"/>
      <c r="L88" s="8">
        <v>27241.58</v>
      </c>
      <c r="M88" s="241">
        <v>27241.58</v>
      </c>
      <c r="N88" s="71"/>
      <c r="O88" s="100"/>
      <c r="P88" s="9"/>
      <c r="Q88" s="9">
        <v>0</v>
      </c>
      <c r="R88" s="9"/>
      <c r="S88" s="152">
        <v>45869</v>
      </c>
      <c r="T88" s="10"/>
      <c r="U88" s="23"/>
      <c r="V88" s="11"/>
      <c r="W88" s="11"/>
      <c r="X88" s="8">
        <v>27241.58</v>
      </c>
      <c r="Y88" s="9"/>
      <c r="Z88" s="70">
        <v>0</v>
      </c>
      <c r="AA88" s="71"/>
      <c r="AB88" s="108"/>
      <c r="AC88" s="9">
        <v>0</v>
      </c>
      <c r="AD88" s="9"/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/>
      <c r="AM88" s="8">
        <v>27241.58</v>
      </c>
      <c r="AN88" s="9"/>
      <c r="AO88" s="9"/>
      <c r="AP88" s="10"/>
      <c r="AQ88" s="25"/>
      <c r="AR88" s="25"/>
      <c r="AS88" s="25"/>
      <c r="AT88" s="10"/>
      <c r="AU88" s="12">
        <v>27241.58</v>
      </c>
      <c r="AV88" s="12"/>
      <c r="AW88" s="12"/>
      <c r="AX88" s="242"/>
      <c r="AY88" s="243"/>
      <c r="AZ88" s="242"/>
      <c r="BA88" s="242"/>
      <c r="BB88" s="244"/>
      <c r="BC88" s="243" t="s">
        <v>630</v>
      </c>
      <c r="BD88" s="243" t="s">
        <v>630</v>
      </c>
      <c r="BE88" s="15">
        <v>27241.58</v>
      </c>
      <c r="BF88" s="15">
        <v>27241.58</v>
      </c>
      <c r="BG88" s="242">
        <v>0</v>
      </c>
      <c r="BH88" s="15">
        <v>27241.58</v>
      </c>
      <c r="BI88" s="15">
        <v>27241.58</v>
      </c>
      <c r="BJ88" s="242">
        <v>0</v>
      </c>
      <c r="BK88" s="242">
        <v>0</v>
      </c>
      <c r="BL88" s="242"/>
      <c r="BM88" s="242">
        <v>2</v>
      </c>
      <c r="BN88" s="242">
        <v>0</v>
      </c>
      <c r="BO88" s="242">
        <v>0</v>
      </c>
      <c r="BP88" s="242"/>
      <c r="BQ88" s="242"/>
      <c r="BR88" s="242"/>
      <c r="BS88" s="242"/>
      <c r="BT88" s="296"/>
      <c r="BU88" s="296"/>
      <c r="BV88" s="296"/>
      <c r="BW88" s="296"/>
      <c r="BX88" s="242"/>
      <c r="BY88" s="242"/>
      <c r="BZ88" s="245"/>
      <c r="CA88" s="245"/>
      <c r="CB88" s="245"/>
      <c r="CC88" s="246" t="s">
        <v>637</v>
      </c>
      <c r="CD88" s="242">
        <v>0</v>
      </c>
      <c r="CE88" s="242">
        <v>0</v>
      </c>
      <c r="CF88" s="242">
        <v>0</v>
      </c>
      <c r="CG88" s="242">
        <v>0</v>
      </c>
      <c r="CH88" s="242">
        <v>0</v>
      </c>
      <c r="CI88" s="247" t="s">
        <v>633</v>
      </c>
      <c r="CJ88" s="248">
        <v>27241.58</v>
      </c>
      <c r="CK88" s="248">
        <v>27241.58</v>
      </c>
      <c r="CL88" s="248">
        <v>27241.58</v>
      </c>
      <c r="CM88" s="248">
        <v>0</v>
      </c>
    </row>
    <row r="89" spans="1:91" x14ac:dyDescent="0.25">
      <c r="A89" s="231" t="s">
        <v>796</v>
      </c>
      <c r="B89" s="232" t="s">
        <v>797</v>
      </c>
      <c r="C89" s="232" t="s">
        <v>642</v>
      </c>
      <c r="D89" s="233"/>
      <c r="E89" s="234">
        <v>0</v>
      </c>
      <c r="F89" s="235">
        <v>0</v>
      </c>
      <c r="G89" s="236"/>
      <c r="H89" s="237"/>
      <c r="I89" s="238">
        <v>49233.440000000002</v>
      </c>
      <c r="J89" s="239"/>
      <c r="K89" s="240"/>
      <c r="L89" s="8">
        <v>1629215.49</v>
      </c>
      <c r="M89" s="241">
        <v>49233.440000000002</v>
      </c>
      <c r="N89" s="71"/>
      <c r="O89" s="100"/>
      <c r="P89" s="9"/>
      <c r="Q89" s="9">
        <v>0</v>
      </c>
      <c r="R89" s="9"/>
      <c r="S89" s="152">
        <v>45869</v>
      </c>
      <c r="T89" s="10"/>
      <c r="U89" s="23"/>
      <c r="V89" s="11"/>
      <c r="W89" s="11"/>
      <c r="X89" s="8">
        <v>49233.440000000002</v>
      </c>
      <c r="Y89" s="9"/>
      <c r="Z89" s="70">
        <v>0</v>
      </c>
      <c r="AA89" s="71"/>
      <c r="AB89" s="108"/>
      <c r="AC89" s="9">
        <v>0</v>
      </c>
      <c r="AD89" s="9"/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/>
      <c r="AM89" s="8">
        <v>49233.440000000002</v>
      </c>
      <c r="AN89" s="9"/>
      <c r="AO89" s="9"/>
      <c r="AP89" s="10"/>
      <c r="AQ89" s="25"/>
      <c r="AR89" s="25"/>
      <c r="AS89" s="25"/>
      <c r="AT89" s="10"/>
      <c r="AU89" s="12">
        <v>49233.440000000002</v>
      </c>
      <c r="AV89" s="12"/>
      <c r="AW89" s="12"/>
      <c r="AX89" s="242"/>
      <c r="AY89" s="243"/>
      <c r="AZ89" s="242"/>
      <c r="BA89" s="242"/>
      <c r="BB89" s="244"/>
      <c r="BC89" s="243" t="s">
        <v>630</v>
      </c>
      <c r="BD89" s="243" t="s">
        <v>630</v>
      </c>
      <c r="BE89" s="15">
        <v>49233.440000000002</v>
      </c>
      <c r="BF89" s="15">
        <v>49233.440000000002</v>
      </c>
      <c r="BG89" s="242">
        <v>0</v>
      </c>
      <c r="BH89" s="15">
        <v>49233.440000000002</v>
      </c>
      <c r="BI89" s="15">
        <v>49233.440000000002</v>
      </c>
      <c r="BJ89" s="242">
        <v>0</v>
      </c>
      <c r="BK89" s="242">
        <v>0</v>
      </c>
      <c r="BL89" s="242"/>
      <c r="BM89" s="242">
        <v>2</v>
      </c>
      <c r="BN89" s="242">
        <v>0</v>
      </c>
      <c r="BO89" s="242">
        <v>0</v>
      </c>
      <c r="BP89" s="242"/>
      <c r="BQ89" s="242"/>
      <c r="BR89" s="242"/>
      <c r="BS89" s="242"/>
      <c r="BT89" s="296"/>
      <c r="BU89" s="296"/>
      <c r="BV89" s="296"/>
      <c r="BW89" s="296"/>
      <c r="BX89" s="242"/>
      <c r="BY89" s="242"/>
      <c r="BZ89" s="245"/>
      <c r="CA89" s="245"/>
      <c r="CB89" s="245"/>
      <c r="CC89" s="246" t="s">
        <v>637</v>
      </c>
      <c r="CD89" s="242">
        <v>0</v>
      </c>
      <c r="CE89" s="242">
        <v>0</v>
      </c>
      <c r="CF89" s="242">
        <v>0</v>
      </c>
      <c r="CG89" s="242">
        <v>0</v>
      </c>
      <c r="CH89" s="242">
        <v>0</v>
      </c>
      <c r="CI89" s="247" t="s">
        <v>633</v>
      </c>
      <c r="CJ89" s="248">
        <v>49233.440000000002</v>
      </c>
      <c r="CK89" s="248">
        <v>49233.440000000002</v>
      </c>
      <c r="CL89" s="248">
        <v>49233.440000000002</v>
      </c>
      <c r="CM89" s="248">
        <v>0</v>
      </c>
    </row>
    <row r="90" spans="1:91" x14ac:dyDescent="0.25">
      <c r="A90" s="231" t="s">
        <v>798</v>
      </c>
      <c r="B90" s="232" t="s">
        <v>799</v>
      </c>
      <c r="C90" s="232" t="s">
        <v>642</v>
      </c>
      <c r="D90" s="233"/>
      <c r="E90" s="234">
        <v>6200</v>
      </c>
      <c r="F90" s="235">
        <v>6200</v>
      </c>
      <c r="G90" s="236"/>
      <c r="H90" s="237"/>
      <c r="I90" s="238">
        <v>6200</v>
      </c>
      <c r="J90" s="239"/>
      <c r="K90" s="240"/>
      <c r="L90" s="8">
        <v>4808.74</v>
      </c>
      <c r="M90" s="241">
        <v>4808.74</v>
      </c>
      <c r="N90" s="71"/>
      <c r="O90" s="100"/>
      <c r="P90" s="9"/>
      <c r="Q90" s="9"/>
      <c r="R90" s="9"/>
      <c r="S90" s="152">
        <v>46022</v>
      </c>
      <c r="T90" s="10"/>
      <c r="U90" s="23"/>
      <c r="V90" s="11"/>
      <c r="W90" s="11"/>
      <c r="X90" s="8">
        <v>0</v>
      </c>
      <c r="Y90" s="9"/>
      <c r="Z90" s="70">
        <v>0</v>
      </c>
      <c r="AA90" s="71"/>
      <c r="AB90" s="108"/>
      <c r="AC90" s="9"/>
      <c r="AD90" s="9"/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/>
      <c r="AM90" s="8">
        <v>0</v>
      </c>
      <c r="AN90" s="9"/>
      <c r="AO90" s="9"/>
      <c r="AP90" s="10"/>
      <c r="AQ90" s="25"/>
      <c r="AR90" s="25"/>
      <c r="AS90" s="25"/>
      <c r="AT90" s="10"/>
      <c r="AU90" s="12">
        <v>0</v>
      </c>
      <c r="AV90" s="12"/>
      <c r="AW90" s="12"/>
      <c r="AX90" s="242"/>
      <c r="AY90" s="243"/>
      <c r="AZ90" s="242"/>
      <c r="BA90" s="242"/>
      <c r="BB90" s="244"/>
      <c r="BC90" s="243"/>
      <c r="BD90" s="243"/>
      <c r="BE90" s="242">
        <v>0</v>
      </c>
      <c r="BF90" s="242">
        <v>0</v>
      </c>
      <c r="BG90" s="242">
        <v>0</v>
      </c>
      <c r="BH90" s="242">
        <v>0</v>
      </c>
      <c r="BI90" s="242">
        <v>0</v>
      </c>
      <c r="BJ90" s="242">
        <v>0</v>
      </c>
      <c r="BK90" s="242">
        <v>0</v>
      </c>
      <c r="BL90" s="242"/>
      <c r="BM90" s="242">
        <v>2</v>
      </c>
      <c r="BN90" s="242">
        <v>0</v>
      </c>
      <c r="BO90" s="242">
        <v>1380</v>
      </c>
      <c r="BP90" s="242"/>
      <c r="BQ90" s="242"/>
      <c r="BR90" s="242"/>
      <c r="BS90" s="242"/>
      <c r="BT90" s="296"/>
      <c r="BU90" s="296"/>
      <c r="BV90" s="296"/>
      <c r="BW90" s="296"/>
      <c r="BX90" s="242"/>
      <c r="BY90" s="242"/>
      <c r="BZ90" s="245"/>
      <c r="CA90" s="245"/>
      <c r="CB90" s="245"/>
      <c r="CC90" s="246"/>
      <c r="CD90" s="242">
        <v>0</v>
      </c>
      <c r="CE90" s="242">
        <v>0</v>
      </c>
      <c r="CF90" s="242">
        <v>0</v>
      </c>
      <c r="CG90" s="242">
        <v>0</v>
      </c>
      <c r="CH90" s="242">
        <v>0</v>
      </c>
      <c r="CI90" s="247" t="s">
        <v>633</v>
      </c>
      <c r="CJ90" s="248">
        <v>0</v>
      </c>
      <c r="CK90" s="248">
        <v>0</v>
      </c>
      <c r="CL90" s="248">
        <v>0</v>
      </c>
      <c r="CM90" s="248">
        <v>0</v>
      </c>
    </row>
    <row r="91" spans="1:91" x14ac:dyDescent="0.25">
      <c r="A91" s="231" t="s">
        <v>800</v>
      </c>
      <c r="B91" s="232" t="s">
        <v>801</v>
      </c>
      <c r="C91" s="232" t="s">
        <v>642</v>
      </c>
      <c r="D91" s="233"/>
      <c r="E91" s="234">
        <v>12725</v>
      </c>
      <c r="F91" s="235">
        <v>12725</v>
      </c>
      <c r="G91" s="236"/>
      <c r="H91" s="237"/>
      <c r="I91" s="238">
        <v>5895.77</v>
      </c>
      <c r="J91" s="239"/>
      <c r="K91" s="240"/>
      <c r="L91" s="8">
        <v>9817.24</v>
      </c>
      <c r="M91" s="241">
        <v>5895.77</v>
      </c>
      <c r="N91" s="71"/>
      <c r="O91" s="100"/>
      <c r="P91" s="9"/>
      <c r="Q91" s="9">
        <v>0</v>
      </c>
      <c r="R91" s="9"/>
      <c r="S91" s="152">
        <v>45777</v>
      </c>
      <c r="T91" s="10"/>
      <c r="U91" s="23"/>
      <c r="V91" s="11"/>
      <c r="W91" s="11"/>
      <c r="X91" s="8">
        <v>5895.77</v>
      </c>
      <c r="Y91" s="9"/>
      <c r="Z91" s="70">
        <v>0</v>
      </c>
      <c r="AA91" s="71"/>
      <c r="AB91" s="108"/>
      <c r="AC91" s="9">
        <v>0</v>
      </c>
      <c r="AD91" s="9"/>
      <c r="AE91" s="10"/>
      <c r="AF91" s="24">
        <v>0</v>
      </c>
      <c r="AG91" s="11">
        <v>0</v>
      </c>
      <c r="AH91" s="8">
        <v>0</v>
      </c>
      <c r="AI91" s="9">
        <v>0</v>
      </c>
      <c r="AJ91" s="9">
        <v>0</v>
      </c>
      <c r="AK91" s="10"/>
      <c r="AL91" s="11"/>
      <c r="AM91" s="8">
        <v>5895.77</v>
      </c>
      <c r="AN91" s="9"/>
      <c r="AO91" s="9"/>
      <c r="AP91" s="10"/>
      <c r="AQ91" s="25"/>
      <c r="AR91" s="25"/>
      <c r="AS91" s="25"/>
      <c r="AT91" s="10"/>
      <c r="AU91" s="12">
        <v>5895.77</v>
      </c>
      <c r="AV91" s="12"/>
      <c r="AW91" s="12"/>
      <c r="AX91" s="242"/>
      <c r="AY91" s="243"/>
      <c r="AZ91" s="242"/>
      <c r="BA91" s="242"/>
      <c r="BB91" s="244"/>
      <c r="BC91" s="243" t="s">
        <v>630</v>
      </c>
      <c r="BD91" s="243" t="s">
        <v>630</v>
      </c>
      <c r="BE91" s="15">
        <v>5895.77</v>
      </c>
      <c r="BF91" s="15">
        <v>5895.77</v>
      </c>
      <c r="BG91" s="242">
        <v>0</v>
      </c>
      <c r="BH91" s="15">
        <v>5895.77</v>
      </c>
      <c r="BI91" s="15">
        <v>5895.77</v>
      </c>
      <c r="BJ91" s="242">
        <v>0</v>
      </c>
      <c r="BK91" s="242">
        <v>0</v>
      </c>
      <c r="BL91" s="242"/>
      <c r="BM91" s="242">
        <v>2</v>
      </c>
      <c r="BN91" s="242">
        <v>0</v>
      </c>
      <c r="BO91" s="242">
        <v>0</v>
      </c>
      <c r="BP91" s="242"/>
      <c r="BQ91" s="242"/>
      <c r="BR91" s="242"/>
      <c r="BS91" s="242"/>
      <c r="BT91" s="296"/>
      <c r="BU91" s="296"/>
      <c r="BV91" s="296"/>
      <c r="BW91" s="296"/>
      <c r="BX91" s="242"/>
      <c r="BY91" s="242"/>
      <c r="BZ91" s="245"/>
      <c r="CA91" s="245"/>
      <c r="CB91" s="245"/>
      <c r="CC91" s="246" t="s">
        <v>637</v>
      </c>
      <c r="CD91" s="242">
        <v>0</v>
      </c>
      <c r="CE91" s="242">
        <v>0</v>
      </c>
      <c r="CF91" s="242">
        <v>0</v>
      </c>
      <c r="CG91" s="242">
        <v>0</v>
      </c>
      <c r="CH91" s="242">
        <v>0</v>
      </c>
      <c r="CI91" s="247" t="s">
        <v>633</v>
      </c>
      <c r="CJ91" s="248">
        <v>5895.77</v>
      </c>
      <c r="CK91" s="248">
        <v>5895.77</v>
      </c>
      <c r="CL91" s="248">
        <v>5895.77</v>
      </c>
      <c r="CM91" s="248">
        <v>0</v>
      </c>
    </row>
    <row r="92" spans="1:91" x14ac:dyDescent="0.25">
      <c r="A92" s="231" t="s">
        <v>802</v>
      </c>
      <c r="B92" s="232" t="s">
        <v>803</v>
      </c>
      <c r="C92" s="232" t="s">
        <v>642</v>
      </c>
      <c r="D92" s="233"/>
      <c r="E92" s="234">
        <v>0</v>
      </c>
      <c r="F92" s="235">
        <v>0</v>
      </c>
      <c r="G92" s="236"/>
      <c r="H92" s="237"/>
      <c r="I92" s="238">
        <v>22184.06</v>
      </c>
      <c r="J92" s="239"/>
      <c r="K92" s="240"/>
      <c r="L92" s="8">
        <v>47941.71</v>
      </c>
      <c r="M92" s="241">
        <v>22184.06</v>
      </c>
      <c r="N92" s="71"/>
      <c r="O92" s="100"/>
      <c r="P92" s="9"/>
      <c r="Q92" s="9">
        <v>0</v>
      </c>
      <c r="R92" s="9"/>
      <c r="S92" s="152">
        <v>45869</v>
      </c>
      <c r="T92" s="10"/>
      <c r="U92" s="23"/>
      <c r="V92" s="11"/>
      <c r="W92" s="11"/>
      <c r="X92" s="8">
        <v>22184.06</v>
      </c>
      <c r="Y92" s="9"/>
      <c r="Z92" s="70">
        <v>0</v>
      </c>
      <c r="AA92" s="71"/>
      <c r="AB92" s="108"/>
      <c r="AC92" s="9">
        <v>0</v>
      </c>
      <c r="AD92" s="9"/>
      <c r="AE92" s="10"/>
      <c r="AF92" s="24">
        <v>0</v>
      </c>
      <c r="AG92" s="11">
        <v>0</v>
      </c>
      <c r="AH92" s="8">
        <v>0</v>
      </c>
      <c r="AI92" s="9">
        <v>0</v>
      </c>
      <c r="AJ92" s="9">
        <v>0</v>
      </c>
      <c r="AK92" s="10"/>
      <c r="AL92" s="11"/>
      <c r="AM92" s="8">
        <v>22184.06</v>
      </c>
      <c r="AN92" s="9"/>
      <c r="AO92" s="9"/>
      <c r="AP92" s="10"/>
      <c r="AQ92" s="25"/>
      <c r="AR92" s="25"/>
      <c r="AS92" s="25"/>
      <c r="AT92" s="10"/>
      <c r="AU92" s="12">
        <v>22184.06</v>
      </c>
      <c r="AV92" s="12"/>
      <c r="AW92" s="12"/>
      <c r="AX92" s="242"/>
      <c r="AY92" s="243"/>
      <c r="AZ92" s="242"/>
      <c r="BA92" s="242"/>
      <c r="BB92" s="244"/>
      <c r="BC92" s="243" t="s">
        <v>630</v>
      </c>
      <c r="BD92" s="243" t="s">
        <v>630</v>
      </c>
      <c r="BE92" s="15">
        <v>22184.06</v>
      </c>
      <c r="BF92" s="15">
        <v>22184.06</v>
      </c>
      <c r="BG92" s="242">
        <v>0</v>
      </c>
      <c r="BH92" s="15">
        <v>22184.06</v>
      </c>
      <c r="BI92" s="15">
        <v>22184.06</v>
      </c>
      <c r="BJ92" s="242">
        <v>0</v>
      </c>
      <c r="BK92" s="242">
        <v>0</v>
      </c>
      <c r="BL92" s="242"/>
      <c r="BM92" s="242">
        <v>2</v>
      </c>
      <c r="BN92" s="242">
        <v>0</v>
      </c>
      <c r="BO92" s="242">
        <v>0</v>
      </c>
      <c r="BP92" s="242"/>
      <c r="BQ92" s="242"/>
      <c r="BR92" s="242"/>
      <c r="BS92" s="242"/>
      <c r="BT92" s="296"/>
      <c r="BU92" s="296"/>
      <c r="BV92" s="296"/>
      <c r="BW92" s="296"/>
      <c r="BX92" s="242"/>
      <c r="BY92" s="242"/>
      <c r="BZ92" s="245"/>
      <c r="CA92" s="245"/>
      <c r="CB92" s="245"/>
      <c r="CC92" s="246" t="s">
        <v>637</v>
      </c>
      <c r="CD92" s="242">
        <v>0</v>
      </c>
      <c r="CE92" s="242">
        <v>0</v>
      </c>
      <c r="CF92" s="242">
        <v>0</v>
      </c>
      <c r="CG92" s="242">
        <v>0</v>
      </c>
      <c r="CH92" s="242">
        <v>0</v>
      </c>
      <c r="CI92" s="247" t="s">
        <v>633</v>
      </c>
      <c r="CJ92" s="248">
        <v>22184.06</v>
      </c>
      <c r="CK92" s="248">
        <v>22184.06</v>
      </c>
      <c r="CL92" s="248">
        <v>22184.06</v>
      </c>
      <c r="CM92" s="248">
        <v>0</v>
      </c>
    </row>
    <row r="93" spans="1:91" x14ac:dyDescent="0.25">
      <c r="A93" s="231" t="s">
        <v>804</v>
      </c>
      <c r="B93" s="232" t="s">
        <v>805</v>
      </c>
      <c r="C93" s="232" t="s">
        <v>642</v>
      </c>
      <c r="D93" s="233"/>
      <c r="E93" s="234">
        <v>0</v>
      </c>
      <c r="F93" s="235">
        <v>0</v>
      </c>
      <c r="G93" s="236"/>
      <c r="H93" s="237"/>
      <c r="I93" s="238">
        <v>1045.6300000000001</v>
      </c>
      <c r="J93" s="239"/>
      <c r="K93" s="240"/>
      <c r="L93" s="8">
        <v>40751.31</v>
      </c>
      <c r="M93" s="241">
        <v>1045.6300000000001</v>
      </c>
      <c r="N93" s="71"/>
      <c r="O93" s="100"/>
      <c r="P93" s="9"/>
      <c r="Q93" s="9">
        <v>0</v>
      </c>
      <c r="R93" s="9"/>
      <c r="S93" s="152">
        <v>45869</v>
      </c>
      <c r="T93" s="10"/>
      <c r="U93" s="23"/>
      <c r="V93" s="11"/>
      <c r="W93" s="11"/>
      <c r="X93" s="8">
        <v>1045.6300000000001</v>
      </c>
      <c r="Y93" s="9"/>
      <c r="Z93" s="70">
        <v>0</v>
      </c>
      <c r="AA93" s="71"/>
      <c r="AB93" s="108"/>
      <c r="AC93" s="9">
        <v>0</v>
      </c>
      <c r="AD93" s="9"/>
      <c r="AE93" s="10"/>
      <c r="AF93" s="24">
        <v>0</v>
      </c>
      <c r="AG93" s="11">
        <v>0</v>
      </c>
      <c r="AH93" s="8">
        <v>0</v>
      </c>
      <c r="AI93" s="9">
        <v>0</v>
      </c>
      <c r="AJ93" s="9">
        <v>0</v>
      </c>
      <c r="AK93" s="10"/>
      <c r="AL93" s="11"/>
      <c r="AM93" s="8">
        <v>1045.6300000000001</v>
      </c>
      <c r="AN93" s="9"/>
      <c r="AO93" s="9"/>
      <c r="AP93" s="10"/>
      <c r="AQ93" s="25"/>
      <c r="AR93" s="25"/>
      <c r="AS93" s="25"/>
      <c r="AT93" s="10"/>
      <c r="AU93" s="12">
        <v>1045.6300000000001</v>
      </c>
      <c r="AV93" s="12"/>
      <c r="AW93" s="12"/>
      <c r="AX93" s="242"/>
      <c r="AY93" s="243"/>
      <c r="AZ93" s="242"/>
      <c r="BA93" s="242"/>
      <c r="BB93" s="244"/>
      <c r="BC93" s="243" t="s">
        <v>630</v>
      </c>
      <c r="BD93" s="243" t="s">
        <v>630</v>
      </c>
      <c r="BE93" s="15">
        <v>1045.6300000000001</v>
      </c>
      <c r="BF93" s="15">
        <v>1045.6300000000001</v>
      </c>
      <c r="BG93" s="242">
        <v>0</v>
      </c>
      <c r="BH93" s="15">
        <v>1045.6300000000001</v>
      </c>
      <c r="BI93" s="15">
        <v>1045.6300000000001</v>
      </c>
      <c r="BJ93" s="242">
        <v>0</v>
      </c>
      <c r="BK93" s="242">
        <v>0</v>
      </c>
      <c r="BL93" s="242"/>
      <c r="BM93" s="242">
        <v>2</v>
      </c>
      <c r="BN93" s="242">
        <v>0</v>
      </c>
      <c r="BO93" s="242">
        <v>0</v>
      </c>
      <c r="BP93" s="242"/>
      <c r="BQ93" s="242"/>
      <c r="BR93" s="242"/>
      <c r="BS93" s="242"/>
      <c r="BT93" s="296"/>
      <c r="BU93" s="296"/>
      <c r="BV93" s="296"/>
      <c r="BW93" s="296"/>
      <c r="BX93" s="242"/>
      <c r="BY93" s="242"/>
      <c r="BZ93" s="245"/>
      <c r="CA93" s="245"/>
      <c r="CB93" s="245"/>
      <c r="CC93" s="246" t="s">
        <v>637</v>
      </c>
      <c r="CD93" s="242">
        <v>0</v>
      </c>
      <c r="CE93" s="242">
        <v>0</v>
      </c>
      <c r="CF93" s="242">
        <v>0</v>
      </c>
      <c r="CG93" s="242">
        <v>0</v>
      </c>
      <c r="CH93" s="242">
        <v>0</v>
      </c>
      <c r="CI93" s="247" t="s">
        <v>633</v>
      </c>
      <c r="CJ93" s="248">
        <v>1045.6300000000001</v>
      </c>
      <c r="CK93" s="248">
        <v>1045.6300000000001</v>
      </c>
      <c r="CL93" s="248">
        <v>1045.6300000000001</v>
      </c>
      <c r="CM93" s="248">
        <v>0</v>
      </c>
    </row>
    <row r="94" spans="1:91" x14ac:dyDescent="0.25">
      <c r="A94" s="231" t="s">
        <v>806</v>
      </c>
      <c r="B94" s="232" t="s">
        <v>807</v>
      </c>
      <c r="C94" s="232" t="s">
        <v>642</v>
      </c>
      <c r="D94" s="233"/>
      <c r="E94" s="234">
        <v>0</v>
      </c>
      <c r="F94" s="235">
        <v>0</v>
      </c>
      <c r="G94" s="236"/>
      <c r="H94" s="237"/>
      <c r="I94" s="238">
        <v>22824.38</v>
      </c>
      <c r="J94" s="239"/>
      <c r="K94" s="240"/>
      <c r="L94" s="8">
        <v>1174973.49</v>
      </c>
      <c r="M94" s="241">
        <v>22824.38</v>
      </c>
      <c r="N94" s="71"/>
      <c r="O94" s="100"/>
      <c r="P94" s="9"/>
      <c r="Q94" s="9">
        <v>0</v>
      </c>
      <c r="R94" s="9"/>
      <c r="S94" s="152">
        <v>45869</v>
      </c>
      <c r="T94" s="10"/>
      <c r="U94" s="23"/>
      <c r="V94" s="11"/>
      <c r="W94" s="11"/>
      <c r="X94" s="8">
        <v>22824.38</v>
      </c>
      <c r="Y94" s="9"/>
      <c r="Z94" s="70">
        <v>0</v>
      </c>
      <c r="AA94" s="71"/>
      <c r="AB94" s="108"/>
      <c r="AC94" s="9">
        <v>0</v>
      </c>
      <c r="AD94" s="9"/>
      <c r="AE94" s="10"/>
      <c r="AF94" s="24">
        <v>0</v>
      </c>
      <c r="AG94" s="11">
        <v>0</v>
      </c>
      <c r="AH94" s="8">
        <v>0</v>
      </c>
      <c r="AI94" s="9">
        <v>0</v>
      </c>
      <c r="AJ94" s="9">
        <v>0</v>
      </c>
      <c r="AK94" s="10"/>
      <c r="AL94" s="11"/>
      <c r="AM94" s="8">
        <v>22824.38</v>
      </c>
      <c r="AN94" s="9"/>
      <c r="AO94" s="9"/>
      <c r="AP94" s="10"/>
      <c r="AQ94" s="25"/>
      <c r="AR94" s="25"/>
      <c r="AS94" s="25"/>
      <c r="AT94" s="10"/>
      <c r="AU94" s="12">
        <v>22824.38</v>
      </c>
      <c r="AV94" s="12"/>
      <c r="AW94" s="12"/>
      <c r="AX94" s="242"/>
      <c r="AY94" s="243"/>
      <c r="AZ94" s="242"/>
      <c r="BA94" s="242"/>
      <c r="BB94" s="244"/>
      <c r="BC94" s="243" t="s">
        <v>630</v>
      </c>
      <c r="BD94" s="243" t="s">
        <v>630</v>
      </c>
      <c r="BE94" s="15">
        <v>22824.38</v>
      </c>
      <c r="BF94" s="15">
        <v>22824.38</v>
      </c>
      <c r="BG94" s="242">
        <v>0</v>
      </c>
      <c r="BH94" s="15">
        <v>22824.38</v>
      </c>
      <c r="BI94" s="15">
        <v>22824.38</v>
      </c>
      <c r="BJ94" s="242">
        <v>0</v>
      </c>
      <c r="BK94" s="242">
        <v>0</v>
      </c>
      <c r="BL94" s="242"/>
      <c r="BM94" s="242">
        <v>2</v>
      </c>
      <c r="BN94" s="242">
        <v>0</v>
      </c>
      <c r="BO94" s="242">
        <v>0</v>
      </c>
      <c r="BP94" s="242"/>
      <c r="BQ94" s="242"/>
      <c r="BR94" s="242"/>
      <c r="BS94" s="242"/>
      <c r="BT94" s="296"/>
      <c r="BU94" s="296"/>
      <c r="BV94" s="296"/>
      <c r="BW94" s="296"/>
      <c r="BX94" s="242"/>
      <c r="BY94" s="242"/>
      <c r="BZ94" s="245"/>
      <c r="CA94" s="245"/>
      <c r="CB94" s="245"/>
      <c r="CC94" s="246" t="s">
        <v>637</v>
      </c>
      <c r="CD94" s="242">
        <v>0</v>
      </c>
      <c r="CE94" s="242">
        <v>0</v>
      </c>
      <c r="CF94" s="242">
        <v>0</v>
      </c>
      <c r="CG94" s="242">
        <v>0</v>
      </c>
      <c r="CH94" s="242">
        <v>0</v>
      </c>
      <c r="CI94" s="247" t="s">
        <v>633</v>
      </c>
      <c r="CJ94" s="248">
        <v>22824.38</v>
      </c>
      <c r="CK94" s="248">
        <v>22824.38</v>
      </c>
      <c r="CL94" s="248">
        <v>22824.38</v>
      </c>
      <c r="CM94" s="248">
        <v>0</v>
      </c>
    </row>
    <row r="95" spans="1:91" x14ac:dyDescent="0.25">
      <c r="A95" s="231" t="s">
        <v>808</v>
      </c>
      <c r="B95" s="232" t="s">
        <v>809</v>
      </c>
      <c r="C95" s="232" t="s">
        <v>642</v>
      </c>
      <c r="D95" s="233"/>
      <c r="E95" s="234">
        <v>4800</v>
      </c>
      <c r="F95" s="235">
        <v>4800</v>
      </c>
      <c r="G95" s="236"/>
      <c r="H95" s="237"/>
      <c r="I95" s="238">
        <v>6289.38</v>
      </c>
      <c r="J95" s="239"/>
      <c r="K95" s="240"/>
      <c r="L95" s="8">
        <v>25818.92</v>
      </c>
      <c r="M95" s="241">
        <v>6289.38</v>
      </c>
      <c r="N95" s="239"/>
      <c r="O95" s="240"/>
      <c r="P95" s="9"/>
      <c r="Q95" s="9">
        <v>0</v>
      </c>
      <c r="R95" s="9"/>
      <c r="S95" s="152">
        <v>45869</v>
      </c>
      <c r="T95" s="10"/>
      <c r="U95" s="23"/>
      <c r="V95" s="11"/>
      <c r="W95" s="11"/>
      <c r="X95" s="8">
        <v>6289.38</v>
      </c>
      <c r="Y95" s="9"/>
      <c r="Z95" s="70">
        <v>0</v>
      </c>
      <c r="AA95" s="71"/>
      <c r="AB95" s="108"/>
      <c r="AC95" s="9">
        <v>0</v>
      </c>
      <c r="AD95" s="9"/>
      <c r="AE95" s="10"/>
      <c r="AF95" s="24">
        <v>0</v>
      </c>
      <c r="AG95" s="11">
        <v>0</v>
      </c>
      <c r="AH95" s="8">
        <v>0</v>
      </c>
      <c r="AI95" s="9">
        <v>0</v>
      </c>
      <c r="AJ95" s="9">
        <v>0</v>
      </c>
      <c r="AK95" s="10"/>
      <c r="AL95" s="11"/>
      <c r="AM95" s="8">
        <v>6289.38</v>
      </c>
      <c r="AN95" s="9"/>
      <c r="AO95" s="9"/>
      <c r="AP95" s="10"/>
      <c r="AQ95" s="25"/>
      <c r="AR95" s="25"/>
      <c r="AS95" s="25"/>
      <c r="AT95" s="10"/>
      <c r="AU95" s="12">
        <v>6289.38</v>
      </c>
      <c r="AV95" s="12"/>
      <c r="AW95" s="12"/>
      <c r="AX95" s="242"/>
      <c r="AY95" s="243"/>
      <c r="AZ95" s="242"/>
      <c r="BA95" s="242"/>
      <c r="BB95" s="244"/>
      <c r="BC95" s="243" t="s">
        <v>630</v>
      </c>
      <c r="BD95" s="243" t="s">
        <v>630</v>
      </c>
      <c r="BE95" s="15">
        <v>6289.38</v>
      </c>
      <c r="BF95" s="15">
        <v>6289.38</v>
      </c>
      <c r="BG95" s="242">
        <v>0</v>
      </c>
      <c r="BH95" s="15">
        <v>6289.38</v>
      </c>
      <c r="BI95" s="15">
        <v>6289.38</v>
      </c>
      <c r="BJ95" s="242">
        <v>0</v>
      </c>
      <c r="BK95" s="242">
        <v>0</v>
      </c>
      <c r="BL95" s="242"/>
      <c r="BM95" s="242">
        <v>2</v>
      </c>
      <c r="BN95" s="242">
        <v>0</v>
      </c>
      <c r="BO95" s="242">
        <v>0</v>
      </c>
      <c r="BP95" s="242"/>
      <c r="BQ95" s="242"/>
      <c r="BR95" s="242"/>
      <c r="BS95" s="242"/>
      <c r="BT95" s="296"/>
      <c r="BU95" s="296"/>
      <c r="BV95" s="296"/>
      <c r="BW95" s="296"/>
      <c r="BX95" s="242"/>
      <c r="BY95" s="242"/>
      <c r="BZ95" s="245"/>
      <c r="CA95" s="245"/>
      <c r="CB95" s="245"/>
      <c r="CC95" s="246" t="s">
        <v>637</v>
      </c>
      <c r="CD95" s="242">
        <v>0</v>
      </c>
      <c r="CE95" s="242">
        <v>0</v>
      </c>
      <c r="CF95" s="242">
        <v>0</v>
      </c>
      <c r="CG95" s="242">
        <v>0</v>
      </c>
      <c r="CH95" s="242">
        <v>0</v>
      </c>
      <c r="CI95" s="247" t="s">
        <v>633</v>
      </c>
      <c r="CJ95" s="248">
        <v>6289.38</v>
      </c>
      <c r="CK95" s="248">
        <v>6289.38</v>
      </c>
      <c r="CL95" s="248">
        <v>6289.38</v>
      </c>
      <c r="CM95" s="248">
        <v>0</v>
      </c>
    </row>
    <row r="96" spans="1:91" x14ac:dyDescent="0.25">
      <c r="A96" s="231" t="s">
        <v>810</v>
      </c>
      <c r="B96" s="232" t="s">
        <v>811</v>
      </c>
      <c r="C96" s="232" t="s">
        <v>642</v>
      </c>
      <c r="D96" s="233"/>
      <c r="E96" s="234">
        <v>0</v>
      </c>
      <c r="F96" s="235">
        <v>0</v>
      </c>
      <c r="G96" s="236"/>
      <c r="H96" s="237"/>
      <c r="I96" s="238">
        <v>3772.82</v>
      </c>
      <c r="J96" s="239"/>
      <c r="K96" s="240"/>
      <c r="L96" s="8">
        <v>7192.91</v>
      </c>
      <c r="M96" s="241">
        <v>3772.82</v>
      </c>
      <c r="N96" s="71"/>
      <c r="O96" s="100"/>
      <c r="P96" s="9"/>
      <c r="Q96" s="9">
        <v>0</v>
      </c>
      <c r="R96" s="9"/>
      <c r="S96" s="152">
        <v>45869</v>
      </c>
      <c r="T96" s="10"/>
      <c r="U96" s="23"/>
      <c r="V96" s="11"/>
      <c r="W96" s="11"/>
      <c r="X96" s="8">
        <v>3772.82</v>
      </c>
      <c r="Y96" s="9"/>
      <c r="Z96" s="70">
        <v>0</v>
      </c>
      <c r="AA96" s="71"/>
      <c r="AB96" s="108"/>
      <c r="AC96" s="9">
        <v>0</v>
      </c>
      <c r="AD96" s="9"/>
      <c r="AE96" s="10"/>
      <c r="AF96" s="24">
        <v>0</v>
      </c>
      <c r="AG96" s="11">
        <v>0</v>
      </c>
      <c r="AH96" s="8">
        <v>0</v>
      </c>
      <c r="AI96" s="9">
        <v>0</v>
      </c>
      <c r="AJ96" s="9">
        <v>0</v>
      </c>
      <c r="AK96" s="10"/>
      <c r="AL96" s="11"/>
      <c r="AM96" s="8">
        <v>3772.82</v>
      </c>
      <c r="AN96" s="9"/>
      <c r="AO96" s="9"/>
      <c r="AP96" s="10"/>
      <c r="AQ96" s="25"/>
      <c r="AR96" s="25"/>
      <c r="AS96" s="25"/>
      <c r="AT96" s="10"/>
      <c r="AU96" s="12">
        <v>3772.82</v>
      </c>
      <c r="AV96" s="12"/>
      <c r="AW96" s="12"/>
      <c r="AX96" s="242"/>
      <c r="AY96" s="243"/>
      <c r="AZ96" s="242"/>
      <c r="BA96" s="242"/>
      <c r="BB96" s="244"/>
      <c r="BC96" s="243" t="s">
        <v>630</v>
      </c>
      <c r="BD96" s="243" t="s">
        <v>630</v>
      </c>
      <c r="BE96" s="15">
        <v>3772.82</v>
      </c>
      <c r="BF96" s="15">
        <v>3772.82</v>
      </c>
      <c r="BG96" s="242">
        <v>0</v>
      </c>
      <c r="BH96" s="15">
        <v>3772.82</v>
      </c>
      <c r="BI96" s="15">
        <v>3772.82</v>
      </c>
      <c r="BJ96" s="242">
        <v>0</v>
      </c>
      <c r="BK96" s="242">
        <v>0</v>
      </c>
      <c r="BL96" s="242"/>
      <c r="BM96" s="242">
        <v>2</v>
      </c>
      <c r="BN96" s="242">
        <v>0</v>
      </c>
      <c r="BO96" s="242">
        <v>0</v>
      </c>
      <c r="BP96" s="242"/>
      <c r="BQ96" s="242"/>
      <c r="BR96" s="242"/>
      <c r="BS96" s="242"/>
      <c r="BT96" s="296"/>
      <c r="BU96" s="296"/>
      <c r="BV96" s="296"/>
      <c r="BW96" s="296"/>
      <c r="BX96" s="242"/>
      <c r="BY96" s="242"/>
      <c r="BZ96" s="245"/>
      <c r="CA96" s="245"/>
      <c r="CB96" s="245"/>
      <c r="CC96" s="246" t="s">
        <v>637</v>
      </c>
      <c r="CD96" s="242">
        <v>0</v>
      </c>
      <c r="CE96" s="242">
        <v>0</v>
      </c>
      <c r="CF96" s="242">
        <v>0</v>
      </c>
      <c r="CG96" s="242">
        <v>0</v>
      </c>
      <c r="CH96" s="242">
        <v>0</v>
      </c>
      <c r="CI96" s="247" t="s">
        <v>633</v>
      </c>
      <c r="CJ96" s="248">
        <v>3772.82</v>
      </c>
      <c r="CK96" s="248">
        <v>3772.82</v>
      </c>
      <c r="CL96" s="248">
        <v>3772.82</v>
      </c>
      <c r="CM96" s="248">
        <v>0</v>
      </c>
    </row>
    <row r="97" spans="1:91" x14ac:dyDescent="0.25">
      <c r="A97" s="231" t="s">
        <v>812</v>
      </c>
      <c r="B97" s="232" t="s">
        <v>813</v>
      </c>
      <c r="C97" s="232" t="s">
        <v>642</v>
      </c>
      <c r="D97" s="233"/>
      <c r="E97" s="234">
        <v>0</v>
      </c>
      <c r="F97" s="235">
        <v>0</v>
      </c>
      <c r="G97" s="236"/>
      <c r="H97" s="237"/>
      <c r="I97" s="238">
        <v>28950</v>
      </c>
      <c r="J97" s="239"/>
      <c r="K97" s="240"/>
      <c r="L97" s="8">
        <v>2306720.9300000002</v>
      </c>
      <c r="M97" s="241">
        <v>28950</v>
      </c>
      <c r="N97" s="71"/>
      <c r="O97" s="100"/>
      <c r="P97" s="9"/>
      <c r="Q97" s="9">
        <v>0</v>
      </c>
      <c r="R97" s="9"/>
      <c r="S97" s="152">
        <v>45869</v>
      </c>
      <c r="T97" s="10"/>
      <c r="U97" s="23"/>
      <c r="V97" s="11"/>
      <c r="W97" s="11"/>
      <c r="X97" s="8">
        <v>28950</v>
      </c>
      <c r="Y97" s="9"/>
      <c r="Z97" s="70">
        <v>0</v>
      </c>
      <c r="AA97" s="71"/>
      <c r="AB97" s="108"/>
      <c r="AC97" s="9">
        <v>0</v>
      </c>
      <c r="AD97" s="9"/>
      <c r="AE97" s="10"/>
      <c r="AF97" s="24">
        <v>0</v>
      </c>
      <c r="AG97" s="11">
        <v>0</v>
      </c>
      <c r="AH97" s="8">
        <v>0</v>
      </c>
      <c r="AI97" s="9">
        <v>0</v>
      </c>
      <c r="AJ97" s="9">
        <v>0</v>
      </c>
      <c r="AK97" s="10"/>
      <c r="AL97" s="11"/>
      <c r="AM97" s="8">
        <v>28950</v>
      </c>
      <c r="AN97" s="9"/>
      <c r="AO97" s="9"/>
      <c r="AP97" s="10"/>
      <c r="AQ97" s="25"/>
      <c r="AR97" s="25"/>
      <c r="AS97" s="25"/>
      <c r="AT97" s="10"/>
      <c r="AU97" s="12">
        <v>28950</v>
      </c>
      <c r="AV97" s="12"/>
      <c r="AW97" s="12"/>
      <c r="AX97" s="242"/>
      <c r="AY97" s="243"/>
      <c r="AZ97" s="242"/>
      <c r="BA97" s="242"/>
      <c r="BB97" s="244"/>
      <c r="BC97" s="243" t="s">
        <v>630</v>
      </c>
      <c r="BD97" s="243" t="s">
        <v>630</v>
      </c>
      <c r="BE97" s="15">
        <v>28950</v>
      </c>
      <c r="BF97" s="15">
        <v>28950</v>
      </c>
      <c r="BG97" s="242">
        <v>0</v>
      </c>
      <c r="BH97" s="15">
        <v>28950</v>
      </c>
      <c r="BI97" s="15">
        <v>28950</v>
      </c>
      <c r="BJ97" s="242">
        <v>0</v>
      </c>
      <c r="BK97" s="242">
        <v>0</v>
      </c>
      <c r="BL97" s="242"/>
      <c r="BM97" s="242">
        <v>2</v>
      </c>
      <c r="BN97" s="242">
        <v>0</v>
      </c>
      <c r="BO97" s="242">
        <v>0</v>
      </c>
      <c r="BP97" s="242"/>
      <c r="BQ97" s="242"/>
      <c r="BR97" s="242"/>
      <c r="BS97" s="242"/>
      <c r="BT97" s="296"/>
      <c r="BU97" s="296"/>
      <c r="BV97" s="296"/>
      <c r="BW97" s="296"/>
      <c r="BX97" s="242"/>
      <c r="BY97" s="242"/>
      <c r="BZ97" s="245"/>
      <c r="CA97" s="245"/>
      <c r="CB97" s="245"/>
      <c r="CC97" s="246" t="s">
        <v>637</v>
      </c>
      <c r="CD97" s="242">
        <v>0</v>
      </c>
      <c r="CE97" s="242">
        <v>0</v>
      </c>
      <c r="CF97" s="242">
        <v>0</v>
      </c>
      <c r="CG97" s="242">
        <v>0</v>
      </c>
      <c r="CH97" s="242">
        <v>0</v>
      </c>
      <c r="CI97" s="247" t="s">
        <v>633</v>
      </c>
      <c r="CJ97" s="248">
        <v>28950</v>
      </c>
      <c r="CK97" s="248">
        <v>28950</v>
      </c>
      <c r="CL97" s="248">
        <v>28950</v>
      </c>
      <c r="CM97" s="248">
        <v>0</v>
      </c>
    </row>
    <row r="98" spans="1:91" x14ac:dyDescent="0.25">
      <c r="A98" s="231" t="s">
        <v>814</v>
      </c>
      <c r="B98" s="232" t="s">
        <v>815</v>
      </c>
      <c r="C98" s="232" t="s">
        <v>642</v>
      </c>
      <c r="D98" s="233"/>
      <c r="E98" s="234">
        <v>0</v>
      </c>
      <c r="F98" s="235">
        <v>0</v>
      </c>
      <c r="G98" s="236"/>
      <c r="H98" s="237"/>
      <c r="I98" s="238">
        <v>14229.38</v>
      </c>
      <c r="J98" s="239"/>
      <c r="K98" s="240"/>
      <c r="L98" s="8">
        <v>166203.31</v>
      </c>
      <c r="M98" s="241">
        <v>14229.38</v>
      </c>
      <c r="N98" s="71"/>
      <c r="O98" s="100"/>
      <c r="P98" s="9"/>
      <c r="Q98" s="9">
        <v>0</v>
      </c>
      <c r="R98" s="9"/>
      <c r="S98" s="152">
        <v>45869</v>
      </c>
      <c r="T98" s="10"/>
      <c r="U98" s="23"/>
      <c r="V98" s="11"/>
      <c r="W98" s="11"/>
      <c r="X98" s="8">
        <v>14229.38</v>
      </c>
      <c r="Y98" s="9"/>
      <c r="Z98" s="70">
        <v>0</v>
      </c>
      <c r="AA98" s="71"/>
      <c r="AB98" s="108"/>
      <c r="AC98" s="9">
        <v>0</v>
      </c>
      <c r="AD98" s="9"/>
      <c r="AE98" s="10"/>
      <c r="AF98" s="24">
        <v>0</v>
      </c>
      <c r="AG98" s="11">
        <v>0</v>
      </c>
      <c r="AH98" s="8">
        <v>0</v>
      </c>
      <c r="AI98" s="9">
        <v>0</v>
      </c>
      <c r="AJ98" s="9">
        <v>0</v>
      </c>
      <c r="AK98" s="10"/>
      <c r="AL98" s="11"/>
      <c r="AM98" s="8">
        <v>14229.38</v>
      </c>
      <c r="AN98" s="9"/>
      <c r="AO98" s="9"/>
      <c r="AP98" s="10"/>
      <c r="AQ98" s="25"/>
      <c r="AR98" s="25"/>
      <c r="AS98" s="25"/>
      <c r="AT98" s="10"/>
      <c r="AU98" s="12">
        <v>14229.38</v>
      </c>
      <c r="AV98" s="12"/>
      <c r="AW98" s="12"/>
      <c r="AX98" s="242"/>
      <c r="AY98" s="243"/>
      <c r="AZ98" s="242"/>
      <c r="BA98" s="242"/>
      <c r="BB98" s="244"/>
      <c r="BC98" s="243" t="s">
        <v>630</v>
      </c>
      <c r="BD98" s="243" t="s">
        <v>630</v>
      </c>
      <c r="BE98" s="15">
        <v>14229.38</v>
      </c>
      <c r="BF98" s="15">
        <v>14229.38</v>
      </c>
      <c r="BG98" s="242">
        <v>0</v>
      </c>
      <c r="BH98" s="15">
        <v>14229.38</v>
      </c>
      <c r="BI98" s="15">
        <v>14229.38</v>
      </c>
      <c r="BJ98" s="242">
        <v>0</v>
      </c>
      <c r="BK98" s="242">
        <v>0</v>
      </c>
      <c r="BL98" s="242"/>
      <c r="BM98" s="242">
        <v>2</v>
      </c>
      <c r="BN98" s="242">
        <v>0</v>
      </c>
      <c r="BO98" s="242">
        <v>0</v>
      </c>
      <c r="BP98" s="242"/>
      <c r="BQ98" s="242"/>
      <c r="BR98" s="242"/>
      <c r="BS98" s="242"/>
      <c r="BT98" s="296"/>
      <c r="BU98" s="296"/>
      <c r="BV98" s="296"/>
      <c r="BW98" s="296"/>
      <c r="BX98" s="242"/>
      <c r="BY98" s="242"/>
      <c r="BZ98" s="245"/>
      <c r="CA98" s="245"/>
      <c r="CB98" s="245"/>
      <c r="CC98" s="246" t="s">
        <v>637</v>
      </c>
      <c r="CD98" s="242">
        <v>0</v>
      </c>
      <c r="CE98" s="242">
        <v>0</v>
      </c>
      <c r="CF98" s="242">
        <v>0</v>
      </c>
      <c r="CG98" s="242">
        <v>0</v>
      </c>
      <c r="CH98" s="242">
        <v>0</v>
      </c>
      <c r="CI98" s="247" t="s">
        <v>633</v>
      </c>
      <c r="CJ98" s="248">
        <v>14229.38</v>
      </c>
      <c r="CK98" s="248">
        <v>14229.38</v>
      </c>
      <c r="CL98" s="248">
        <v>14229.38</v>
      </c>
      <c r="CM98" s="248">
        <v>0</v>
      </c>
    </row>
    <row r="99" spans="1:91" x14ac:dyDescent="0.25">
      <c r="A99" s="231" t="s">
        <v>816</v>
      </c>
      <c r="B99" s="232" t="s">
        <v>817</v>
      </c>
      <c r="C99" s="232" t="s">
        <v>642</v>
      </c>
      <c r="D99" s="233"/>
      <c r="E99" s="234">
        <v>0</v>
      </c>
      <c r="F99" s="235">
        <v>0</v>
      </c>
      <c r="G99" s="236"/>
      <c r="H99" s="237"/>
      <c r="I99" s="238">
        <v>9526.8799999999992</v>
      </c>
      <c r="J99" s="239"/>
      <c r="K99" s="240"/>
      <c r="L99" s="8">
        <v>189516.67</v>
      </c>
      <c r="M99" s="241">
        <v>9526.8799999999992</v>
      </c>
      <c r="N99" s="71"/>
      <c r="O99" s="100"/>
      <c r="P99" s="9"/>
      <c r="Q99" s="9">
        <v>0</v>
      </c>
      <c r="R99" s="9"/>
      <c r="S99" s="152">
        <v>45869</v>
      </c>
      <c r="T99" s="10"/>
      <c r="U99" s="23"/>
      <c r="V99" s="11"/>
      <c r="W99" s="11"/>
      <c r="X99" s="8">
        <v>9526.8799999999992</v>
      </c>
      <c r="Y99" s="9"/>
      <c r="Z99" s="70">
        <v>0</v>
      </c>
      <c r="AA99" s="71"/>
      <c r="AB99" s="108"/>
      <c r="AC99" s="9">
        <v>0</v>
      </c>
      <c r="AD99" s="9"/>
      <c r="AE99" s="10"/>
      <c r="AF99" s="24">
        <v>0</v>
      </c>
      <c r="AG99" s="11">
        <v>0</v>
      </c>
      <c r="AH99" s="8">
        <v>0</v>
      </c>
      <c r="AI99" s="9">
        <v>0</v>
      </c>
      <c r="AJ99" s="9">
        <v>0</v>
      </c>
      <c r="AK99" s="10"/>
      <c r="AL99" s="11"/>
      <c r="AM99" s="8">
        <v>9526.8799999999992</v>
      </c>
      <c r="AN99" s="9"/>
      <c r="AO99" s="9"/>
      <c r="AP99" s="10"/>
      <c r="AQ99" s="25"/>
      <c r="AR99" s="25"/>
      <c r="AS99" s="25"/>
      <c r="AT99" s="10"/>
      <c r="AU99" s="12">
        <v>9526.8799999999992</v>
      </c>
      <c r="AV99" s="12"/>
      <c r="AW99" s="12"/>
      <c r="AX99" s="242"/>
      <c r="AY99" s="243"/>
      <c r="AZ99" s="242"/>
      <c r="BA99" s="242"/>
      <c r="BB99" s="244"/>
      <c r="BC99" s="243" t="s">
        <v>630</v>
      </c>
      <c r="BD99" s="243" t="s">
        <v>630</v>
      </c>
      <c r="BE99" s="15">
        <v>9526.8799999999992</v>
      </c>
      <c r="BF99" s="15">
        <v>9526.8799999999992</v>
      </c>
      <c r="BG99" s="242">
        <v>0</v>
      </c>
      <c r="BH99" s="15">
        <v>9526.8799999999992</v>
      </c>
      <c r="BI99" s="15">
        <v>9526.8799999999992</v>
      </c>
      <c r="BJ99" s="242">
        <v>0</v>
      </c>
      <c r="BK99" s="242">
        <v>0</v>
      </c>
      <c r="BL99" s="242"/>
      <c r="BM99" s="242">
        <v>2</v>
      </c>
      <c r="BN99" s="242">
        <v>0</v>
      </c>
      <c r="BO99" s="242">
        <v>0</v>
      </c>
      <c r="BP99" s="242"/>
      <c r="BQ99" s="242"/>
      <c r="BR99" s="242"/>
      <c r="BS99" s="242"/>
      <c r="BT99" s="296"/>
      <c r="BU99" s="296"/>
      <c r="BV99" s="296"/>
      <c r="BW99" s="296"/>
      <c r="BX99" s="242"/>
      <c r="BY99" s="242"/>
      <c r="BZ99" s="245"/>
      <c r="CA99" s="245"/>
      <c r="CB99" s="245"/>
      <c r="CC99" s="246" t="s">
        <v>637</v>
      </c>
      <c r="CD99" s="242">
        <v>0</v>
      </c>
      <c r="CE99" s="242">
        <v>0</v>
      </c>
      <c r="CF99" s="242">
        <v>0</v>
      </c>
      <c r="CG99" s="242">
        <v>0</v>
      </c>
      <c r="CH99" s="242">
        <v>0</v>
      </c>
      <c r="CI99" s="247" t="s">
        <v>633</v>
      </c>
      <c r="CJ99" s="248">
        <v>9526.8799999999992</v>
      </c>
      <c r="CK99" s="248">
        <v>9526.8799999999992</v>
      </c>
      <c r="CL99" s="248">
        <v>9526.8799999999992</v>
      </c>
      <c r="CM99" s="248">
        <v>0</v>
      </c>
    </row>
    <row r="100" spans="1:91" x14ac:dyDescent="0.25">
      <c r="A100" s="231" t="s">
        <v>818</v>
      </c>
      <c r="B100" s="232" t="s">
        <v>819</v>
      </c>
      <c r="C100" s="232" t="s">
        <v>642</v>
      </c>
      <c r="D100" s="233"/>
      <c r="E100" s="234">
        <v>0</v>
      </c>
      <c r="F100" s="235">
        <v>0</v>
      </c>
      <c r="G100" s="236"/>
      <c r="H100" s="237"/>
      <c r="I100" s="238">
        <v>6519.07</v>
      </c>
      <c r="J100" s="239"/>
      <c r="K100" s="240"/>
      <c r="L100" s="8">
        <v>623689.28</v>
      </c>
      <c r="M100" s="241">
        <v>6519.07</v>
      </c>
      <c r="N100" s="71"/>
      <c r="O100" s="100"/>
      <c r="P100" s="9"/>
      <c r="Q100" s="9">
        <v>0</v>
      </c>
      <c r="R100" s="9"/>
      <c r="S100" s="152">
        <v>45869</v>
      </c>
      <c r="T100" s="10"/>
      <c r="U100" s="23"/>
      <c r="V100" s="11"/>
      <c r="W100" s="11"/>
      <c r="X100" s="8">
        <v>6519.07</v>
      </c>
      <c r="Y100" s="9"/>
      <c r="Z100" s="70">
        <v>0</v>
      </c>
      <c r="AA100" s="71"/>
      <c r="AB100" s="108"/>
      <c r="AC100" s="9">
        <v>0</v>
      </c>
      <c r="AD100" s="9"/>
      <c r="AE100" s="10"/>
      <c r="AF100" s="24">
        <v>0</v>
      </c>
      <c r="AG100" s="11">
        <v>0</v>
      </c>
      <c r="AH100" s="8">
        <v>0</v>
      </c>
      <c r="AI100" s="9">
        <v>0</v>
      </c>
      <c r="AJ100" s="9">
        <v>0</v>
      </c>
      <c r="AK100" s="10"/>
      <c r="AL100" s="11"/>
      <c r="AM100" s="8">
        <v>6519.07</v>
      </c>
      <c r="AN100" s="9"/>
      <c r="AO100" s="9"/>
      <c r="AP100" s="10"/>
      <c r="AQ100" s="25"/>
      <c r="AR100" s="25"/>
      <c r="AS100" s="25"/>
      <c r="AT100" s="10"/>
      <c r="AU100" s="12">
        <v>6519.07</v>
      </c>
      <c r="AV100" s="12"/>
      <c r="AW100" s="12"/>
      <c r="AX100" s="242"/>
      <c r="AY100" s="243"/>
      <c r="AZ100" s="242"/>
      <c r="BA100" s="242"/>
      <c r="BB100" s="244"/>
      <c r="BC100" s="243" t="s">
        <v>630</v>
      </c>
      <c r="BD100" s="243" t="s">
        <v>630</v>
      </c>
      <c r="BE100" s="15">
        <v>6519.07</v>
      </c>
      <c r="BF100" s="15">
        <v>6519.07</v>
      </c>
      <c r="BG100" s="242">
        <v>0</v>
      </c>
      <c r="BH100" s="15">
        <v>6519.07</v>
      </c>
      <c r="BI100" s="15">
        <v>6519.07</v>
      </c>
      <c r="BJ100" s="242">
        <v>0</v>
      </c>
      <c r="BK100" s="242">
        <v>0</v>
      </c>
      <c r="BL100" s="242"/>
      <c r="BM100" s="242">
        <v>2</v>
      </c>
      <c r="BN100" s="242">
        <v>0</v>
      </c>
      <c r="BO100" s="242">
        <v>0</v>
      </c>
      <c r="BP100" s="242"/>
      <c r="BQ100" s="242"/>
      <c r="BR100" s="242"/>
      <c r="BS100" s="242"/>
      <c r="BT100" s="296"/>
      <c r="BU100" s="296"/>
      <c r="BV100" s="296"/>
      <c r="BW100" s="296"/>
      <c r="BX100" s="242"/>
      <c r="BY100" s="242"/>
      <c r="BZ100" s="245"/>
      <c r="CA100" s="245"/>
      <c r="CB100" s="245"/>
      <c r="CC100" s="246" t="s">
        <v>637</v>
      </c>
      <c r="CD100" s="242">
        <v>0</v>
      </c>
      <c r="CE100" s="242">
        <v>0</v>
      </c>
      <c r="CF100" s="242">
        <v>0</v>
      </c>
      <c r="CG100" s="242">
        <v>0</v>
      </c>
      <c r="CH100" s="242">
        <v>0</v>
      </c>
      <c r="CI100" s="247" t="s">
        <v>633</v>
      </c>
      <c r="CJ100" s="248">
        <v>6519.07</v>
      </c>
      <c r="CK100" s="248">
        <v>6519.07</v>
      </c>
      <c r="CL100" s="248">
        <v>6519.07</v>
      </c>
      <c r="CM100" s="248">
        <v>0</v>
      </c>
    </row>
    <row r="101" spans="1:91" x14ac:dyDescent="0.25">
      <c r="A101" s="231" t="s">
        <v>820</v>
      </c>
      <c r="B101" s="232" t="s">
        <v>821</v>
      </c>
      <c r="C101" s="232" t="s">
        <v>642</v>
      </c>
      <c r="D101" s="233"/>
      <c r="E101" s="234">
        <v>0</v>
      </c>
      <c r="F101" s="235">
        <v>0</v>
      </c>
      <c r="G101" s="236"/>
      <c r="H101" s="237"/>
      <c r="I101" s="238">
        <v>4793.13</v>
      </c>
      <c r="J101" s="239"/>
      <c r="K101" s="240"/>
      <c r="L101" s="8">
        <v>157497.26</v>
      </c>
      <c r="M101" s="241">
        <v>4793.13</v>
      </c>
      <c r="N101" s="71"/>
      <c r="O101" s="100"/>
      <c r="P101" s="9"/>
      <c r="Q101" s="9">
        <v>0</v>
      </c>
      <c r="R101" s="9"/>
      <c r="S101" s="152">
        <v>45869</v>
      </c>
      <c r="T101" s="10"/>
      <c r="U101" s="23"/>
      <c r="V101" s="11"/>
      <c r="W101" s="11"/>
      <c r="X101" s="8">
        <v>4793.13</v>
      </c>
      <c r="Y101" s="9"/>
      <c r="Z101" s="70">
        <v>0</v>
      </c>
      <c r="AA101" s="71"/>
      <c r="AB101" s="108"/>
      <c r="AC101" s="9">
        <v>0</v>
      </c>
      <c r="AD101" s="9"/>
      <c r="AE101" s="10"/>
      <c r="AF101" s="24">
        <v>0</v>
      </c>
      <c r="AG101" s="11">
        <v>0</v>
      </c>
      <c r="AH101" s="8">
        <v>0</v>
      </c>
      <c r="AI101" s="9">
        <v>0</v>
      </c>
      <c r="AJ101" s="9">
        <v>0</v>
      </c>
      <c r="AK101" s="10"/>
      <c r="AL101" s="11"/>
      <c r="AM101" s="8">
        <v>4793.13</v>
      </c>
      <c r="AN101" s="9"/>
      <c r="AO101" s="9"/>
      <c r="AP101" s="10"/>
      <c r="AQ101" s="25"/>
      <c r="AR101" s="25"/>
      <c r="AS101" s="25"/>
      <c r="AT101" s="10"/>
      <c r="AU101" s="12">
        <v>4793.13</v>
      </c>
      <c r="AV101" s="12"/>
      <c r="AW101" s="12"/>
      <c r="AX101" s="242"/>
      <c r="AY101" s="243"/>
      <c r="AZ101" s="242"/>
      <c r="BA101" s="242"/>
      <c r="BB101" s="244"/>
      <c r="BC101" s="243" t="s">
        <v>630</v>
      </c>
      <c r="BD101" s="243" t="s">
        <v>630</v>
      </c>
      <c r="BE101" s="15">
        <v>4793.13</v>
      </c>
      <c r="BF101" s="15">
        <v>4793.13</v>
      </c>
      <c r="BG101" s="242">
        <v>0</v>
      </c>
      <c r="BH101" s="15">
        <v>4793.13</v>
      </c>
      <c r="BI101" s="15">
        <v>4793.13</v>
      </c>
      <c r="BJ101" s="242">
        <v>0</v>
      </c>
      <c r="BK101" s="242">
        <v>0</v>
      </c>
      <c r="BL101" s="242"/>
      <c r="BM101" s="242">
        <v>2</v>
      </c>
      <c r="BN101" s="242">
        <v>0</v>
      </c>
      <c r="BO101" s="242">
        <v>0</v>
      </c>
      <c r="BP101" s="242"/>
      <c r="BQ101" s="242"/>
      <c r="BR101" s="242"/>
      <c r="BS101" s="242"/>
      <c r="BT101" s="296"/>
      <c r="BU101" s="296"/>
      <c r="BV101" s="296"/>
      <c r="BW101" s="296"/>
      <c r="BX101" s="242"/>
      <c r="BY101" s="242"/>
      <c r="BZ101" s="245"/>
      <c r="CA101" s="245"/>
      <c r="CB101" s="245"/>
      <c r="CC101" s="246" t="s">
        <v>637</v>
      </c>
      <c r="CD101" s="242">
        <v>0</v>
      </c>
      <c r="CE101" s="242">
        <v>0</v>
      </c>
      <c r="CF101" s="242">
        <v>0</v>
      </c>
      <c r="CG101" s="242">
        <v>0</v>
      </c>
      <c r="CH101" s="242">
        <v>0</v>
      </c>
      <c r="CI101" s="247" t="s">
        <v>633</v>
      </c>
      <c r="CJ101" s="248">
        <v>4793.13</v>
      </c>
      <c r="CK101" s="248">
        <v>4793.13</v>
      </c>
      <c r="CL101" s="248">
        <v>4793.13</v>
      </c>
      <c r="CM101" s="248">
        <v>0</v>
      </c>
    </row>
    <row r="102" spans="1:91" x14ac:dyDescent="0.25">
      <c r="A102" s="231" t="s">
        <v>822</v>
      </c>
      <c r="B102" s="232" t="s">
        <v>823</v>
      </c>
      <c r="C102" s="232" t="s">
        <v>642</v>
      </c>
      <c r="D102" s="233"/>
      <c r="E102" s="234">
        <v>0</v>
      </c>
      <c r="F102" s="235">
        <v>0</v>
      </c>
      <c r="G102" s="236"/>
      <c r="H102" s="237"/>
      <c r="I102" s="238">
        <v>133.75</v>
      </c>
      <c r="J102" s="239"/>
      <c r="K102" s="240"/>
      <c r="L102" s="8">
        <v>6899.3</v>
      </c>
      <c r="M102" s="241">
        <v>133.75</v>
      </c>
      <c r="N102" s="71"/>
      <c r="O102" s="100"/>
      <c r="P102" s="9"/>
      <c r="Q102" s="9">
        <v>0</v>
      </c>
      <c r="R102" s="9"/>
      <c r="S102" s="152">
        <v>45869</v>
      </c>
      <c r="T102" s="10"/>
      <c r="U102" s="23"/>
      <c r="V102" s="11"/>
      <c r="W102" s="11"/>
      <c r="X102" s="8">
        <v>133.75</v>
      </c>
      <c r="Y102" s="9"/>
      <c r="Z102" s="70">
        <v>0</v>
      </c>
      <c r="AA102" s="71"/>
      <c r="AB102" s="108"/>
      <c r="AC102" s="9">
        <v>0</v>
      </c>
      <c r="AD102" s="9"/>
      <c r="AE102" s="10"/>
      <c r="AF102" s="24">
        <v>0</v>
      </c>
      <c r="AG102" s="11">
        <v>0</v>
      </c>
      <c r="AH102" s="8">
        <v>0</v>
      </c>
      <c r="AI102" s="9">
        <v>0</v>
      </c>
      <c r="AJ102" s="9">
        <v>0</v>
      </c>
      <c r="AK102" s="10"/>
      <c r="AL102" s="11"/>
      <c r="AM102" s="8">
        <v>133.75</v>
      </c>
      <c r="AN102" s="9"/>
      <c r="AO102" s="9"/>
      <c r="AP102" s="10"/>
      <c r="AQ102" s="25"/>
      <c r="AR102" s="25"/>
      <c r="AS102" s="25"/>
      <c r="AT102" s="10"/>
      <c r="AU102" s="12">
        <v>133.75</v>
      </c>
      <c r="AV102" s="12"/>
      <c r="AW102" s="12"/>
      <c r="AX102" s="242"/>
      <c r="AY102" s="243"/>
      <c r="AZ102" s="242"/>
      <c r="BA102" s="242"/>
      <c r="BB102" s="244"/>
      <c r="BC102" s="243" t="s">
        <v>630</v>
      </c>
      <c r="BD102" s="243" t="s">
        <v>630</v>
      </c>
      <c r="BE102" s="15">
        <v>133.75</v>
      </c>
      <c r="BF102" s="15">
        <v>133.75</v>
      </c>
      <c r="BG102" s="242">
        <v>0</v>
      </c>
      <c r="BH102" s="15">
        <v>133.75</v>
      </c>
      <c r="BI102" s="15">
        <v>133.75</v>
      </c>
      <c r="BJ102" s="242">
        <v>0</v>
      </c>
      <c r="BK102" s="242">
        <v>0</v>
      </c>
      <c r="BL102" s="242"/>
      <c r="BM102" s="242">
        <v>2</v>
      </c>
      <c r="BN102" s="242">
        <v>0</v>
      </c>
      <c r="BO102" s="242">
        <v>0</v>
      </c>
      <c r="BP102" s="242"/>
      <c r="BQ102" s="242"/>
      <c r="BR102" s="242"/>
      <c r="BS102" s="242"/>
      <c r="BT102" s="296"/>
      <c r="BU102" s="296"/>
      <c r="BV102" s="296"/>
      <c r="BW102" s="296"/>
      <c r="BX102" s="242"/>
      <c r="BY102" s="242"/>
      <c r="BZ102" s="245"/>
      <c r="CA102" s="245"/>
      <c r="CB102" s="245"/>
      <c r="CC102" s="246" t="s">
        <v>637</v>
      </c>
      <c r="CD102" s="242">
        <v>0</v>
      </c>
      <c r="CE102" s="242">
        <v>0</v>
      </c>
      <c r="CF102" s="242">
        <v>0</v>
      </c>
      <c r="CG102" s="242">
        <v>0</v>
      </c>
      <c r="CH102" s="242">
        <v>0</v>
      </c>
      <c r="CI102" s="247" t="s">
        <v>633</v>
      </c>
      <c r="CJ102" s="248">
        <v>133.75</v>
      </c>
      <c r="CK102" s="248">
        <v>133.75</v>
      </c>
      <c r="CL102" s="248">
        <v>133.75</v>
      </c>
      <c r="CM102" s="248">
        <v>0</v>
      </c>
    </row>
    <row r="103" spans="1:91" x14ac:dyDescent="0.25">
      <c r="A103" s="231" t="s">
        <v>824</v>
      </c>
      <c r="B103" s="232" t="s">
        <v>825</v>
      </c>
      <c r="C103" s="232" t="s">
        <v>642</v>
      </c>
      <c r="D103" s="233"/>
      <c r="E103" s="234">
        <v>0</v>
      </c>
      <c r="F103" s="235">
        <v>0</v>
      </c>
      <c r="G103" s="236"/>
      <c r="H103" s="237"/>
      <c r="I103" s="238">
        <v>0</v>
      </c>
      <c r="J103" s="239"/>
      <c r="K103" s="240"/>
      <c r="L103" s="8">
        <v>267.5</v>
      </c>
      <c r="M103" s="241">
        <v>267.5</v>
      </c>
      <c r="N103" s="71"/>
      <c r="O103" s="100"/>
      <c r="P103" s="9"/>
      <c r="Q103" s="9">
        <v>-267.5</v>
      </c>
      <c r="R103" s="9"/>
      <c r="S103" s="152">
        <v>45869</v>
      </c>
      <c r="T103" s="10"/>
      <c r="U103" s="23"/>
      <c r="V103" s="11"/>
      <c r="W103" s="11"/>
      <c r="X103" s="8">
        <v>267.5</v>
      </c>
      <c r="Y103" s="9"/>
      <c r="Z103" s="70">
        <v>-267.5</v>
      </c>
      <c r="AA103" s="71"/>
      <c r="AB103" s="108"/>
      <c r="AC103" s="9">
        <v>-267.5</v>
      </c>
      <c r="AD103" s="9"/>
      <c r="AE103" s="10"/>
      <c r="AF103" s="24">
        <v>0</v>
      </c>
      <c r="AG103" s="11">
        <v>0</v>
      </c>
      <c r="AH103" s="8">
        <v>0</v>
      </c>
      <c r="AI103" s="9">
        <v>0</v>
      </c>
      <c r="AJ103" s="9">
        <v>0</v>
      </c>
      <c r="AK103" s="10"/>
      <c r="AL103" s="11"/>
      <c r="AM103" s="8">
        <v>267.5</v>
      </c>
      <c r="AN103" s="9"/>
      <c r="AO103" s="9"/>
      <c r="AP103" s="10"/>
      <c r="AQ103" s="25"/>
      <c r="AR103" s="25"/>
      <c r="AS103" s="25"/>
      <c r="AT103" s="10"/>
      <c r="AU103" s="12">
        <v>0</v>
      </c>
      <c r="AV103" s="12"/>
      <c r="AW103" s="12"/>
      <c r="AX103" s="242"/>
      <c r="AY103" s="243"/>
      <c r="AZ103" s="242"/>
      <c r="BA103" s="242"/>
      <c r="BB103" s="244"/>
      <c r="BC103" s="243" t="s">
        <v>630</v>
      </c>
      <c r="BD103" s="243" t="s">
        <v>630</v>
      </c>
      <c r="BE103" s="15">
        <v>0</v>
      </c>
      <c r="BF103" s="15">
        <v>267.5</v>
      </c>
      <c r="BG103" s="15">
        <v>-267.5</v>
      </c>
      <c r="BH103" s="15">
        <v>0</v>
      </c>
      <c r="BI103" s="15">
        <v>267.5</v>
      </c>
      <c r="BJ103" s="242">
        <v>0</v>
      </c>
      <c r="BK103" s="242">
        <v>-267.5</v>
      </c>
      <c r="BL103" s="242"/>
      <c r="BM103" s="242">
        <v>2</v>
      </c>
      <c r="BN103" s="242">
        <v>-267.5</v>
      </c>
      <c r="BO103" s="242">
        <v>-267.5</v>
      </c>
      <c r="BP103" s="242"/>
      <c r="BQ103" s="242"/>
      <c r="BR103" s="242"/>
      <c r="BS103" s="242"/>
      <c r="BT103" s="296"/>
      <c r="BU103" s="296"/>
      <c r="BV103" s="296"/>
      <c r="BW103" s="296"/>
      <c r="BX103" s="242"/>
      <c r="BY103" s="242"/>
      <c r="BZ103" s="245"/>
      <c r="CA103" s="245"/>
      <c r="CB103" s="293">
        <v>-267.5</v>
      </c>
      <c r="CC103" s="246" t="s">
        <v>637</v>
      </c>
      <c r="CD103" s="242">
        <v>0</v>
      </c>
      <c r="CE103" s="242">
        <v>0</v>
      </c>
      <c r="CF103" s="242">
        <v>0</v>
      </c>
      <c r="CG103" s="242">
        <v>0</v>
      </c>
      <c r="CH103" s="242">
        <v>0</v>
      </c>
      <c r="CI103" s="247" t="s">
        <v>633</v>
      </c>
      <c r="CJ103" s="248">
        <v>267.5</v>
      </c>
      <c r="CK103" s="248">
        <v>267.5</v>
      </c>
      <c r="CL103" s="248">
        <v>0</v>
      </c>
      <c r="CM103" s="248">
        <v>0</v>
      </c>
    </row>
    <row r="104" spans="1:91" x14ac:dyDescent="0.25">
      <c r="A104" s="231" t="s">
        <v>826</v>
      </c>
      <c r="B104" s="232" t="s">
        <v>827</v>
      </c>
      <c r="C104" s="232" t="s">
        <v>642</v>
      </c>
      <c r="D104" s="233"/>
      <c r="E104" s="234">
        <v>0</v>
      </c>
      <c r="F104" s="235">
        <v>0</v>
      </c>
      <c r="G104" s="236"/>
      <c r="H104" s="237"/>
      <c r="I104" s="238">
        <v>2388.75</v>
      </c>
      <c r="J104" s="239"/>
      <c r="K104" s="240"/>
      <c r="L104" s="8">
        <v>72776.210000000006</v>
      </c>
      <c r="M104" s="241">
        <v>2388.75</v>
      </c>
      <c r="N104" s="71"/>
      <c r="O104" s="100"/>
      <c r="P104" s="9"/>
      <c r="Q104" s="9">
        <v>0</v>
      </c>
      <c r="R104" s="9"/>
      <c r="S104" s="153">
        <v>45869</v>
      </c>
      <c r="T104" s="10"/>
      <c r="U104" s="23"/>
      <c r="V104" s="11"/>
      <c r="W104" s="11"/>
      <c r="X104" s="8">
        <v>2388.75</v>
      </c>
      <c r="Y104" s="9"/>
      <c r="Z104" s="70">
        <v>0</v>
      </c>
      <c r="AA104" s="71"/>
      <c r="AB104" s="108"/>
      <c r="AC104" s="9">
        <v>0</v>
      </c>
      <c r="AD104" s="9"/>
      <c r="AE104" s="10"/>
      <c r="AF104" s="24">
        <v>0</v>
      </c>
      <c r="AG104" s="11">
        <v>0</v>
      </c>
      <c r="AH104" s="8">
        <v>0</v>
      </c>
      <c r="AI104" s="9">
        <v>0</v>
      </c>
      <c r="AJ104" s="9">
        <v>0</v>
      </c>
      <c r="AK104" s="10"/>
      <c r="AL104" s="11"/>
      <c r="AM104" s="8">
        <v>2388.75</v>
      </c>
      <c r="AN104" s="9"/>
      <c r="AO104" s="9"/>
      <c r="AP104" s="10"/>
      <c r="AQ104" s="25"/>
      <c r="AR104" s="25"/>
      <c r="AS104" s="25"/>
      <c r="AT104" s="10"/>
      <c r="AU104" s="12">
        <v>2388.75</v>
      </c>
      <c r="AV104" s="12"/>
      <c r="AW104" s="12"/>
      <c r="AX104" s="242"/>
      <c r="AY104" s="243"/>
      <c r="AZ104" s="242"/>
      <c r="BA104" s="242"/>
      <c r="BB104" s="244"/>
      <c r="BC104" s="243" t="s">
        <v>630</v>
      </c>
      <c r="BD104" s="243" t="s">
        <v>630</v>
      </c>
      <c r="BE104" s="15">
        <v>2388.75</v>
      </c>
      <c r="BF104" s="15">
        <v>2388.75</v>
      </c>
      <c r="BG104" s="242">
        <v>0</v>
      </c>
      <c r="BH104" s="15">
        <v>2388.75</v>
      </c>
      <c r="BI104" s="15">
        <v>2388.75</v>
      </c>
      <c r="BJ104" s="242">
        <v>0</v>
      </c>
      <c r="BK104" s="242">
        <v>0</v>
      </c>
      <c r="BL104" s="242"/>
      <c r="BM104" s="242">
        <v>2</v>
      </c>
      <c r="BN104" s="242">
        <v>0</v>
      </c>
      <c r="BO104" s="242">
        <v>0</v>
      </c>
      <c r="BP104" s="242"/>
      <c r="BQ104" s="242"/>
      <c r="BR104" s="242"/>
      <c r="BS104" s="242"/>
      <c r="BT104" s="296"/>
      <c r="BU104" s="296"/>
      <c r="BV104" s="296"/>
      <c r="BW104" s="296"/>
      <c r="BX104" s="242"/>
      <c r="BY104" s="242"/>
      <c r="BZ104" s="245"/>
      <c r="CA104" s="245"/>
      <c r="CB104" s="245"/>
      <c r="CC104" s="246" t="s">
        <v>637</v>
      </c>
      <c r="CD104" s="242">
        <v>0</v>
      </c>
      <c r="CE104" s="242">
        <v>0</v>
      </c>
      <c r="CF104" s="242">
        <v>0</v>
      </c>
      <c r="CG104" s="242">
        <v>0</v>
      </c>
      <c r="CH104" s="242">
        <v>0</v>
      </c>
      <c r="CI104" s="247" t="s">
        <v>633</v>
      </c>
      <c r="CJ104" s="248">
        <v>2388.75</v>
      </c>
      <c r="CK104" s="248">
        <v>2388.75</v>
      </c>
      <c r="CL104" s="248">
        <v>2388.75</v>
      </c>
      <c r="CM104" s="248">
        <v>0</v>
      </c>
    </row>
    <row r="105" spans="1:91" x14ac:dyDescent="0.25">
      <c r="A105" s="231" t="s">
        <v>828</v>
      </c>
      <c r="B105" s="232" t="s">
        <v>829</v>
      </c>
      <c r="C105" s="232" t="s">
        <v>642</v>
      </c>
      <c r="D105" s="233"/>
      <c r="E105" s="234">
        <v>0</v>
      </c>
      <c r="F105" s="235">
        <v>0</v>
      </c>
      <c r="G105" s="236"/>
      <c r="H105" s="237"/>
      <c r="I105" s="238">
        <v>585</v>
      </c>
      <c r="J105" s="239"/>
      <c r="K105" s="240"/>
      <c r="L105" s="8">
        <v>585</v>
      </c>
      <c r="M105" s="241">
        <v>585</v>
      </c>
      <c r="N105" s="71"/>
      <c r="O105" s="100"/>
      <c r="P105" s="9"/>
      <c r="Q105" s="9">
        <v>0</v>
      </c>
      <c r="R105" s="9"/>
      <c r="S105" s="153">
        <v>45869</v>
      </c>
      <c r="T105" s="10"/>
      <c r="U105" s="23"/>
      <c r="V105" s="11"/>
      <c r="W105" s="11"/>
      <c r="X105" s="8">
        <v>585</v>
      </c>
      <c r="Y105" s="9"/>
      <c r="Z105" s="70">
        <v>0</v>
      </c>
      <c r="AA105" s="71"/>
      <c r="AB105" s="108"/>
      <c r="AC105" s="9">
        <v>0</v>
      </c>
      <c r="AD105" s="9"/>
      <c r="AE105" s="10"/>
      <c r="AF105" s="24">
        <v>0</v>
      </c>
      <c r="AG105" s="11">
        <v>0</v>
      </c>
      <c r="AH105" s="8">
        <v>0</v>
      </c>
      <c r="AI105" s="9">
        <v>0</v>
      </c>
      <c r="AJ105" s="9">
        <v>0</v>
      </c>
      <c r="AK105" s="10"/>
      <c r="AL105" s="11"/>
      <c r="AM105" s="8">
        <v>585</v>
      </c>
      <c r="AN105" s="9"/>
      <c r="AO105" s="9"/>
      <c r="AP105" s="10"/>
      <c r="AQ105" s="25"/>
      <c r="AR105" s="25"/>
      <c r="AS105" s="25"/>
      <c r="AT105" s="10"/>
      <c r="AU105" s="12">
        <v>585</v>
      </c>
      <c r="AV105" s="12"/>
      <c r="AW105" s="12"/>
      <c r="AX105" s="242"/>
      <c r="AY105" s="243"/>
      <c r="AZ105" s="242"/>
      <c r="BA105" s="242"/>
      <c r="BB105" s="244"/>
      <c r="BC105" s="243" t="s">
        <v>630</v>
      </c>
      <c r="BD105" s="243" t="s">
        <v>630</v>
      </c>
      <c r="BE105" s="15">
        <v>585</v>
      </c>
      <c r="BF105" s="15">
        <v>585</v>
      </c>
      <c r="BG105" s="242">
        <v>0</v>
      </c>
      <c r="BH105" s="15">
        <v>585</v>
      </c>
      <c r="BI105" s="15">
        <v>585</v>
      </c>
      <c r="BJ105" s="242">
        <v>0</v>
      </c>
      <c r="BK105" s="242">
        <v>0</v>
      </c>
      <c r="BL105" s="242"/>
      <c r="BM105" s="242">
        <v>2</v>
      </c>
      <c r="BN105" s="242">
        <v>0</v>
      </c>
      <c r="BO105" s="242">
        <v>0</v>
      </c>
      <c r="BP105" s="242"/>
      <c r="BQ105" s="242"/>
      <c r="BR105" s="242"/>
      <c r="BS105" s="242"/>
      <c r="BT105" s="296"/>
      <c r="BU105" s="296"/>
      <c r="BV105" s="296"/>
      <c r="BW105" s="296"/>
      <c r="BX105" s="242"/>
      <c r="BY105" s="242"/>
      <c r="BZ105" s="245"/>
      <c r="CA105" s="245"/>
      <c r="CB105" s="245"/>
      <c r="CC105" s="246" t="s">
        <v>637</v>
      </c>
      <c r="CD105" s="242">
        <v>0</v>
      </c>
      <c r="CE105" s="242">
        <v>0</v>
      </c>
      <c r="CF105" s="242">
        <v>0</v>
      </c>
      <c r="CG105" s="242">
        <v>0</v>
      </c>
      <c r="CH105" s="242">
        <v>0</v>
      </c>
      <c r="CI105" s="247" t="s">
        <v>633</v>
      </c>
      <c r="CJ105" s="248">
        <v>585</v>
      </c>
      <c r="CK105" s="248">
        <v>585</v>
      </c>
      <c r="CL105" s="248">
        <v>585</v>
      </c>
      <c r="CM105" s="248">
        <v>0</v>
      </c>
    </row>
    <row r="106" spans="1:91" x14ac:dyDescent="0.25">
      <c r="A106" s="231" t="s">
        <v>830</v>
      </c>
      <c r="B106" s="232" t="s">
        <v>831</v>
      </c>
      <c r="C106" s="232" t="s">
        <v>642</v>
      </c>
      <c r="D106" s="233"/>
      <c r="E106" s="234">
        <v>0</v>
      </c>
      <c r="F106" s="235">
        <v>0</v>
      </c>
      <c r="G106" s="236"/>
      <c r="H106" s="237"/>
      <c r="I106" s="238">
        <v>2827.5</v>
      </c>
      <c r="J106" s="239"/>
      <c r="K106" s="240"/>
      <c r="L106" s="8">
        <v>2827.5</v>
      </c>
      <c r="M106" s="241">
        <v>2827.5</v>
      </c>
      <c r="N106" s="71"/>
      <c r="O106" s="100"/>
      <c r="P106" s="9"/>
      <c r="Q106" s="9">
        <v>0</v>
      </c>
      <c r="R106" s="9"/>
      <c r="S106" s="153">
        <v>45869</v>
      </c>
      <c r="T106" s="10"/>
      <c r="U106" s="23"/>
      <c r="V106" s="11"/>
      <c r="W106" s="11"/>
      <c r="X106" s="8">
        <v>2827.5</v>
      </c>
      <c r="Y106" s="9"/>
      <c r="Z106" s="70">
        <v>0</v>
      </c>
      <c r="AA106" s="71"/>
      <c r="AB106" s="108"/>
      <c r="AC106" s="9">
        <v>0</v>
      </c>
      <c r="AD106" s="9"/>
      <c r="AE106" s="10"/>
      <c r="AF106" s="24">
        <v>0</v>
      </c>
      <c r="AG106" s="11">
        <v>0</v>
      </c>
      <c r="AH106" s="8">
        <v>0</v>
      </c>
      <c r="AI106" s="9">
        <v>0</v>
      </c>
      <c r="AJ106" s="9">
        <v>0</v>
      </c>
      <c r="AK106" s="10"/>
      <c r="AL106" s="11"/>
      <c r="AM106" s="8">
        <v>2827.5</v>
      </c>
      <c r="AN106" s="9"/>
      <c r="AO106" s="9"/>
      <c r="AP106" s="10"/>
      <c r="AQ106" s="25"/>
      <c r="AR106" s="25"/>
      <c r="AS106" s="25"/>
      <c r="AT106" s="10"/>
      <c r="AU106" s="12">
        <v>2827.5</v>
      </c>
      <c r="AV106" s="12"/>
      <c r="AW106" s="12"/>
      <c r="AX106" s="242"/>
      <c r="AY106" s="243"/>
      <c r="AZ106" s="242"/>
      <c r="BA106" s="242"/>
      <c r="BB106" s="244"/>
      <c r="BC106" s="243" t="s">
        <v>630</v>
      </c>
      <c r="BD106" s="243" t="s">
        <v>630</v>
      </c>
      <c r="BE106" s="15">
        <v>2827.5</v>
      </c>
      <c r="BF106" s="15">
        <v>2827.5</v>
      </c>
      <c r="BG106" s="242">
        <v>0</v>
      </c>
      <c r="BH106" s="15">
        <v>2827.5</v>
      </c>
      <c r="BI106" s="15">
        <v>2827.5</v>
      </c>
      <c r="BJ106" s="242">
        <v>0</v>
      </c>
      <c r="BK106" s="242">
        <v>0</v>
      </c>
      <c r="BL106" s="242"/>
      <c r="BM106" s="242">
        <v>2</v>
      </c>
      <c r="BN106" s="242">
        <v>0</v>
      </c>
      <c r="BO106" s="242">
        <v>0</v>
      </c>
      <c r="BP106" s="242"/>
      <c r="BQ106" s="242"/>
      <c r="BR106" s="242"/>
      <c r="BS106" s="242"/>
      <c r="BT106" s="296"/>
      <c r="BU106" s="296"/>
      <c r="BV106" s="296"/>
      <c r="BW106" s="296"/>
      <c r="BX106" s="242"/>
      <c r="BY106" s="242"/>
      <c r="BZ106" s="245"/>
      <c r="CA106" s="245"/>
      <c r="CB106" s="245"/>
      <c r="CC106" s="246" t="s">
        <v>637</v>
      </c>
      <c r="CD106" s="242">
        <v>0</v>
      </c>
      <c r="CE106" s="242">
        <v>0</v>
      </c>
      <c r="CF106" s="242">
        <v>0</v>
      </c>
      <c r="CG106" s="242">
        <v>0</v>
      </c>
      <c r="CH106" s="242">
        <v>0</v>
      </c>
      <c r="CI106" s="247" t="s">
        <v>633</v>
      </c>
      <c r="CJ106" s="248">
        <v>2827.5</v>
      </c>
      <c r="CK106" s="248">
        <v>2827.5</v>
      </c>
      <c r="CL106" s="248">
        <v>2827.5</v>
      </c>
      <c r="CM106" s="248">
        <v>0</v>
      </c>
    </row>
    <row r="107" spans="1:91" x14ac:dyDescent="0.25">
      <c r="A107" s="231" t="s">
        <v>832</v>
      </c>
      <c r="B107" s="232" t="s">
        <v>833</v>
      </c>
      <c r="C107" s="232" t="s">
        <v>642</v>
      </c>
      <c r="D107" s="233"/>
      <c r="E107" s="234">
        <v>965.51</v>
      </c>
      <c r="F107" s="235">
        <v>965.51</v>
      </c>
      <c r="G107" s="236"/>
      <c r="H107" s="237"/>
      <c r="I107" s="238">
        <v>965.51</v>
      </c>
      <c r="J107" s="239"/>
      <c r="K107" s="240"/>
      <c r="L107" s="8">
        <v>965.51</v>
      </c>
      <c r="M107" s="241">
        <v>965.51</v>
      </c>
      <c r="N107" s="71"/>
      <c r="O107" s="100"/>
      <c r="P107" s="9"/>
      <c r="Q107" s="9">
        <v>0</v>
      </c>
      <c r="R107" s="9"/>
      <c r="S107" s="153">
        <v>45869</v>
      </c>
      <c r="T107" s="10"/>
      <c r="U107" s="23"/>
      <c r="V107" s="11"/>
      <c r="W107" s="11"/>
      <c r="X107" s="8">
        <v>965.51</v>
      </c>
      <c r="Y107" s="9"/>
      <c r="Z107" s="70">
        <v>0</v>
      </c>
      <c r="AA107" s="71"/>
      <c r="AB107" s="108"/>
      <c r="AC107" s="9">
        <v>0</v>
      </c>
      <c r="AD107" s="9"/>
      <c r="AE107" s="10"/>
      <c r="AF107" s="24">
        <v>0</v>
      </c>
      <c r="AG107" s="11">
        <v>0</v>
      </c>
      <c r="AH107" s="8">
        <v>0</v>
      </c>
      <c r="AI107" s="9">
        <v>0</v>
      </c>
      <c r="AJ107" s="9">
        <v>0</v>
      </c>
      <c r="AK107" s="10"/>
      <c r="AL107" s="11"/>
      <c r="AM107" s="8">
        <v>965.51</v>
      </c>
      <c r="AN107" s="9"/>
      <c r="AO107" s="9"/>
      <c r="AP107" s="10"/>
      <c r="AQ107" s="25"/>
      <c r="AR107" s="25"/>
      <c r="AS107" s="25"/>
      <c r="AT107" s="10"/>
      <c r="AU107" s="12">
        <v>965.51</v>
      </c>
      <c r="AV107" s="12"/>
      <c r="AW107" s="12"/>
      <c r="AX107" s="242"/>
      <c r="AY107" s="243"/>
      <c r="AZ107" s="242"/>
      <c r="BA107" s="242"/>
      <c r="BB107" s="244"/>
      <c r="BC107" s="243" t="s">
        <v>630</v>
      </c>
      <c r="BD107" s="243" t="s">
        <v>630</v>
      </c>
      <c r="BE107" s="15">
        <v>965.51</v>
      </c>
      <c r="BF107" s="15">
        <v>965.51</v>
      </c>
      <c r="BG107" s="242">
        <v>0</v>
      </c>
      <c r="BH107" s="15">
        <v>965.51</v>
      </c>
      <c r="BI107" s="15">
        <v>965.51</v>
      </c>
      <c r="BJ107" s="242">
        <v>0</v>
      </c>
      <c r="BK107" s="242">
        <v>0</v>
      </c>
      <c r="BL107" s="242"/>
      <c r="BM107" s="242">
        <v>2</v>
      </c>
      <c r="BN107" s="242">
        <v>0</v>
      </c>
      <c r="BO107" s="242">
        <v>0</v>
      </c>
      <c r="BP107" s="242"/>
      <c r="BQ107" s="242"/>
      <c r="BR107" s="242"/>
      <c r="BS107" s="242"/>
      <c r="BT107" s="296"/>
      <c r="BU107" s="296"/>
      <c r="BV107" s="296"/>
      <c r="BW107" s="296"/>
      <c r="BX107" s="242"/>
      <c r="BY107" s="242"/>
      <c r="BZ107" s="245"/>
      <c r="CA107" s="245"/>
      <c r="CB107" s="245"/>
      <c r="CC107" s="246" t="s">
        <v>637</v>
      </c>
      <c r="CD107" s="242">
        <v>0</v>
      </c>
      <c r="CE107" s="242">
        <v>0</v>
      </c>
      <c r="CF107" s="242">
        <v>0</v>
      </c>
      <c r="CG107" s="242">
        <v>0</v>
      </c>
      <c r="CH107" s="242">
        <v>0</v>
      </c>
      <c r="CI107" s="247" t="s">
        <v>633</v>
      </c>
      <c r="CJ107" s="248">
        <v>965.51</v>
      </c>
      <c r="CK107" s="248">
        <v>965.51</v>
      </c>
      <c r="CL107" s="248">
        <v>965.51</v>
      </c>
      <c r="CM107" s="248">
        <v>0</v>
      </c>
    </row>
    <row r="108" spans="1:91" x14ac:dyDescent="0.25">
      <c r="A108" s="231" t="s">
        <v>834</v>
      </c>
      <c r="B108" s="232" t="s">
        <v>835</v>
      </c>
      <c r="C108" s="232" t="s">
        <v>642</v>
      </c>
      <c r="D108" s="233"/>
      <c r="E108" s="234">
        <v>0</v>
      </c>
      <c r="F108" s="235">
        <v>0</v>
      </c>
      <c r="G108" s="236"/>
      <c r="H108" s="237"/>
      <c r="I108" s="238">
        <v>112.5</v>
      </c>
      <c r="J108" s="239"/>
      <c r="K108" s="240"/>
      <c r="L108" s="8">
        <v>112.5</v>
      </c>
      <c r="M108" s="241">
        <v>112.5</v>
      </c>
      <c r="N108" s="71"/>
      <c r="O108" s="100"/>
      <c r="P108" s="9"/>
      <c r="Q108" s="9">
        <v>0</v>
      </c>
      <c r="R108" s="9"/>
      <c r="S108" s="153">
        <v>45869</v>
      </c>
      <c r="T108" s="10"/>
      <c r="U108" s="23"/>
      <c r="V108" s="11"/>
      <c r="W108" s="11"/>
      <c r="X108" s="8">
        <v>112.5</v>
      </c>
      <c r="Y108" s="9"/>
      <c r="Z108" s="70">
        <v>0</v>
      </c>
      <c r="AA108" s="71"/>
      <c r="AB108" s="108"/>
      <c r="AC108" s="9">
        <v>0</v>
      </c>
      <c r="AD108" s="9"/>
      <c r="AE108" s="10"/>
      <c r="AF108" s="24">
        <v>0</v>
      </c>
      <c r="AG108" s="11">
        <v>0</v>
      </c>
      <c r="AH108" s="8">
        <v>0</v>
      </c>
      <c r="AI108" s="9">
        <v>0</v>
      </c>
      <c r="AJ108" s="9">
        <v>0</v>
      </c>
      <c r="AK108" s="10"/>
      <c r="AL108" s="11"/>
      <c r="AM108" s="8">
        <v>112.5</v>
      </c>
      <c r="AN108" s="9"/>
      <c r="AO108" s="9"/>
      <c r="AP108" s="10"/>
      <c r="AQ108" s="25"/>
      <c r="AR108" s="25"/>
      <c r="AS108" s="25"/>
      <c r="AT108" s="10"/>
      <c r="AU108" s="12">
        <v>112.5</v>
      </c>
      <c r="AV108" s="12"/>
      <c r="AW108" s="12"/>
      <c r="AX108" s="242"/>
      <c r="AY108" s="243"/>
      <c r="AZ108" s="242"/>
      <c r="BA108" s="242"/>
      <c r="BB108" s="244"/>
      <c r="BC108" s="243" t="s">
        <v>630</v>
      </c>
      <c r="BD108" s="243" t="s">
        <v>630</v>
      </c>
      <c r="BE108" s="15">
        <v>112.5</v>
      </c>
      <c r="BF108" s="15">
        <v>112.5</v>
      </c>
      <c r="BG108" s="242">
        <v>0</v>
      </c>
      <c r="BH108" s="15">
        <v>112.5</v>
      </c>
      <c r="BI108" s="15">
        <v>112.5</v>
      </c>
      <c r="BJ108" s="242">
        <v>0</v>
      </c>
      <c r="BK108" s="242">
        <v>0</v>
      </c>
      <c r="BL108" s="242"/>
      <c r="BM108" s="242">
        <v>2</v>
      </c>
      <c r="BN108" s="242">
        <v>0</v>
      </c>
      <c r="BO108" s="242">
        <v>0</v>
      </c>
      <c r="BP108" s="242"/>
      <c r="BQ108" s="242"/>
      <c r="BR108" s="242"/>
      <c r="BS108" s="242"/>
      <c r="BT108" s="296"/>
      <c r="BU108" s="296"/>
      <c r="BV108" s="296"/>
      <c r="BW108" s="296"/>
      <c r="BX108" s="242"/>
      <c r="BY108" s="242"/>
      <c r="BZ108" s="245"/>
      <c r="CA108" s="245"/>
      <c r="CB108" s="245"/>
      <c r="CC108" s="246" t="s">
        <v>637</v>
      </c>
      <c r="CD108" s="242">
        <v>0</v>
      </c>
      <c r="CE108" s="242">
        <v>0</v>
      </c>
      <c r="CF108" s="242">
        <v>0</v>
      </c>
      <c r="CG108" s="242">
        <v>0</v>
      </c>
      <c r="CH108" s="242">
        <v>0</v>
      </c>
      <c r="CI108" s="247" t="s">
        <v>633</v>
      </c>
      <c r="CJ108" s="248">
        <v>112.5</v>
      </c>
      <c r="CK108" s="248">
        <v>112.5</v>
      </c>
      <c r="CL108" s="248">
        <v>112.5</v>
      </c>
      <c r="CM108" s="248">
        <v>0</v>
      </c>
    </row>
    <row r="109" spans="1:91" x14ac:dyDescent="0.25">
      <c r="A109" s="231" t="s">
        <v>836</v>
      </c>
      <c r="B109" s="232" t="s">
        <v>837</v>
      </c>
      <c r="C109" s="232" t="s">
        <v>642</v>
      </c>
      <c r="D109" s="233"/>
      <c r="E109" s="234">
        <v>32150</v>
      </c>
      <c r="F109" s="235">
        <v>32150</v>
      </c>
      <c r="G109" s="236"/>
      <c r="H109" s="237"/>
      <c r="I109" s="238">
        <v>2827.5</v>
      </c>
      <c r="J109" s="239"/>
      <c r="K109" s="240"/>
      <c r="L109" s="8">
        <v>26746.52</v>
      </c>
      <c r="M109" s="241">
        <v>2827.5</v>
      </c>
      <c r="N109" s="71"/>
      <c r="O109" s="100"/>
      <c r="P109" s="9"/>
      <c r="Q109" s="9">
        <v>0</v>
      </c>
      <c r="R109" s="9"/>
      <c r="S109" s="153">
        <v>45869</v>
      </c>
      <c r="T109" s="10"/>
      <c r="U109" s="23"/>
      <c r="V109" s="11"/>
      <c r="W109" s="11"/>
      <c r="X109" s="8">
        <v>2827.5</v>
      </c>
      <c r="Y109" s="9"/>
      <c r="Z109" s="70">
        <v>0</v>
      </c>
      <c r="AA109" s="71"/>
      <c r="AB109" s="108"/>
      <c r="AC109" s="9">
        <v>0</v>
      </c>
      <c r="AD109" s="9"/>
      <c r="AE109" s="10"/>
      <c r="AF109" s="24">
        <v>0</v>
      </c>
      <c r="AG109" s="11">
        <v>0</v>
      </c>
      <c r="AH109" s="8">
        <v>0</v>
      </c>
      <c r="AI109" s="9">
        <v>0</v>
      </c>
      <c r="AJ109" s="9">
        <v>0</v>
      </c>
      <c r="AK109" s="10"/>
      <c r="AL109" s="11"/>
      <c r="AM109" s="8">
        <v>2827.5</v>
      </c>
      <c r="AN109" s="9"/>
      <c r="AO109" s="9"/>
      <c r="AP109" s="10"/>
      <c r="AQ109" s="25"/>
      <c r="AR109" s="25"/>
      <c r="AS109" s="25"/>
      <c r="AT109" s="10"/>
      <c r="AU109" s="12">
        <v>2827.5</v>
      </c>
      <c r="AV109" s="12"/>
      <c r="AW109" s="12"/>
      <c r="AX109" s="242"/>
      <c r="AY109" s="243"/>
      <c r="AZ109" s="242"/>
      <c r="BA109" s="242"/>
      <c r="BB109" s="244"/>
      <c r="BC109" s="243" t="s">
        <v>630</v>
      </c>
      <c r="BD109" s="243" t="s">
        <v>630</v>
      </c>
      <c r="BE109" s="15">
        <v>2827.5</v>
      </c>
      <c r="BF109" s="15">
        <v>2827.5</v>
      </c>
      <c r="BG109" s="242">
        <v>0</v>
      </c>
      <c r="BH109" s="15">
        <v>2827.5</v>
      </c>
      <c r="BI109" s="15">
        <v>2827.5</v>
      </c>
      <c r="BJ109" s="242">
        <v>0</v>
      </c>
      <c r="BK109" s="242">
        <v>0</v>
      </c>
      <c r="BL109" s="242"/>
      <c r="BM109" s="242">
        <v>2</v>
      </c>
      <c r="BN109" s="242">
        <v>0</v>
      </c>
      <c r="BO109" s="242">
        <v>0</v>
      </c>
      <c r="BP109" s="242"/>
      <c r="BQ109" s="242"/>
      <c r="BR109" s="242"/>
      <c r="BS109" s="242"/>
      <c r="BT109" s="296"/>
      <c r="BU109" s="296"/>
      <c r="BV109" s="296"/>
      <c r="BW109" s="296"/>
      <c r="BX109" s="242"/>
      <c r="BY109" s="242"/>
      <c r="BZ109" s="245"/>
      <c r="CA109" s="245"/>
      <c r="CB109" s="245"/>
      <c r="CC109" s="246" t="s">
        <v>637</v>
      </c>
      <c r="CD109" s="242">
        <v>0</v>
      </c>
      <c r="CE109" s="242">
        <v>0</v>
      </c>
      <c r="CF109" s="242">
        <v>0</v>
      </c>
      <c r="CG109" s="242">
        <v>0</v>
      </c>
      <c r="CH109" s="242">
        <v>0</v>
      </c>
      <c r="CI109" s="247" t="s">
        <v>633</v>
      </c>
      <c r="CJ109" s="248">
        <v>2827.5</v>
      </c>
      <c r="CK109" s="248">
        <v>2827.5</v>
      </c>
      <c r="CL109" s="248">
        <v>2827.5</v>
      </c>
      <c r="CM109" s="248">
        <v>0</v>
      </c>
    </row>
    <row r="110" spans="1:91" x14ac:dyDescent="0.25">
      <c r="A110" s="231"/>
      <c r="B110" s="120" t="s">
        <v>838</v>
      </c>
      <c r="C110" s="232"/>
      <c r="D110" s="233"/>
      <c r="E110" s="279">
        <f>SUM(E45:E109)</f>
        <v>2959635.0199999996</v>
      </c>
      <c r="F110" s="268">
        <f>SUM(F45:F109)</f>
        <v>2959635.0199999996</v>
      </c>
      <c r="G110" s="236"/>
      <c r="H110" s="237"/>
      <c r="I110" s="280">
        <f>SUM(I45:I109)</f>
        <v>4517979.6499999976</v>
      </c>
      <c r="J110" s="239"/>
      <c r="K110" s="240"/>
      <c r="L110" s="272">
        <f>SUM(L45:L109)</f>
        <v>16702027.560000001</v>
      </c>
      <c r="M110" s="281">
        <f>SUM(M45:M109)</f>
        <v>8000577.6799999988</v>
      </c>
      <c r="N110" s="71"/>
      <c r="O110" s="100"/>
      <c r="P110" s="270">
        <f>SUM(P45:P109)</f>
        <v>0</v>
      </c>
      <c r="Q110" s="270">
        <f>SUM(Q45:Q109)</f>
        <v>-3563223.3400000003</v>
      </c>
      <c r="R110" s="270">
        <f>SUM(R45:R109)</f>
        <v>0</v>
      </c>
      <c r="S110" s="153"/>
      <c r="T110" s="10"/>
      <c r="U110" s="23"/>
      <c r="V110" s="271">
        <f>SUM(V45:V109)</f>
        <v>0</v>
      </c>
      <c r="W110" s="271">
        <f>SUM(W45:W109)</f>
        <v>0</v>
      </c>
      <c r="X110" s="272">
        <f>SUM(X45:X109)</f>
        <v>7995768.9399999985</v>
      </c>
      <c r="Y110" s="270">
        <f>SUM(Y45:Y109)</f>
        <v>0</v>
      </c>
      <c r="Z110" s="282">
        <f>SUM(Z45:Z109)</f>
        <v>-3483989.2900000005</v>
      </c>
      <c r="AA110" s="71"/>
      <c r="AB110" s="108"/>
      <c r="AC110" s="270">
        <f>SUM(AC45:AC109)</f>
        <v>-3580594.16</v>
      </c>
      <c r="AD110" s="270">
        <f>SUM(AD45:AD109)</f>
        <v>0</v>
      </c>
      <c r="AE110" s="10"/>
      <c r="AF110" s="24"/>
      <c r="AG110" s="271">
        <f>SUM(AG45:AG109)</f>
        <v>1463892.7600000002</v>
      </c>
      <c r="AH110" s="272">
        <f>SUM(AH45:AH109)</f>
        <v>1128586.33</v>
      </c>
      <c r="AI110" s="270">
        <f>SUM(AI45:AI109)</f>
        <v>335306.43</v>
      </c>
      <c r="AJ110" s="270">
        <f>SUM(AJ45:AJ109)</f>
        <v>335306.43</v>
      </c>
      <c r="AK110" s="10"/>
      <c r="AL110" s="271">
        <f>SUM(AL45:AL109)</f>
        <v>0</v>
      </c>
      <c r="AM110" s="272">
        <f>SUM(AM45:AM109)</f>
        <v>6867182.6099999985</v>
      </c>
      <c r="AN110" s="270">
        <f>SUM(AN45:AN109)</f>
        <v>0</v>
      </c>
      <c r="AO110" s="270">
        <f>SUM(AO45:AO109)</f>
        <v>0</v>
      </c>
      <c r="AP110" s="10"/>
      <c r="AQ110" s="283">
        <f>SUM(AQ45:AQ109)</f>
        <v>0</v>
      </c>
      <c r="AR110" s="283">
        <f>SUM(AR45:AR109)</f>
        <v>0</v>
      </c>
      <c r="AS110" s="283">
        <f>SUM(AS45:AS109)</f>
        <v>0</v>
      </c>
      <c r="AT110" s="10"/>
      <c r="AU110" s="284">
        <f>SUM(AU45:AU109)</f>
        <v>4511779.6499999976</v>
      </c>
      <c r="AV110" s="284">
        <f>SUM(AV45:AV109)</f>
        <v>0</v>
      </c>
      <c r="AW110" s="284">
        <f>SUM(AW45:AW109)</f>
        <v>0</v>
      </c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6"/>
      <c r="BU110" s="296"/>
      <c r="BV110" s="296"/>
      <c r="BW110" s="296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6"/>
      <c r="BU111" s="296"/>
      <c r="BV111" s="296"/>
      <c r="BW111" s="296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120" t="s">
        <v>839</v>
      </c>
      <c r="C112" s="232"/>
      <c r="D112" s="233"/>
      <c r="E112" s="279">
        <f>SUM(E7:E111)/2</f>
        <v>15952389.02</v>
      </c>
      <c r="F112" s="268">
        <f>SUM(F7:F111)/2</f>
        <v>16037521.579999998</v>
      </c>
      <c r="G112" s="236"/>
      <c r="H112" s="237"/>
      <c r="I112" s="280">
        <f>SUM(I7:I111)/2</f>
        <v>18540826.899999999</v>
      </c>
      <c r="J112" s="239"/>
      <c r="K112" s="240"/>
      <c r="L112" s="272">
        <f>SUM(L7:L111)/2</f>
        <v>29426179.15000001</v>
      </c>
      <c r="M112" s="281">
        <f>SUM(M7:M111)/2</f>
        <v>19968368.069999997</v>
      </c>
      <c r="N112" s="71"/>
      <c r="O112" s="100"/>
      <c r="P112" s="270">
        <f>SUM(P7:P111)/2</f>
        <v>0</v>
      </c>
      <c r="Q112" s="270">
        <f>SUM(Q7:Q111)/2</f>
        <v>-1477585.1700000006</v>
      </c>
      <c r="R112" s="270">
        <f>SUM(R7:R111)/2</f>
        <v>0</v>
      </c>
      <c r="S112" s="153"/>
      <c r="T112" s="10"/>
      <c r="U112" s="23"/>
      <c r="V112" s="271">
        <f>SUM(V7:V111)/2</f>
        <v>0</v>
      </c>
      <c r="W112" s="271">
        <f>SUM(W7:W111)/2</f>
        <v>0</v>
      </c>
      <c r="X112" s="272">
        <f>SUM(X7:X111)/2</f>
        <v>14455117.849999996</v>
      </c>
      <c r="Y112" s="270">
        <f>SUM(Y7:Y111)/2</f>
        <v>0</v>
      </c>
      <c r="Z112" s="282">
        <f>SUM(Z7:Z111)/2</f>
        <v>-2376617.5100000007</v>
      </c>
      <c r="AA112" s="71"/>
      <c r="AB112" s="108"/>
      <c r="AC112" s="270">
        <f>SUM(AC7:AC111)/2</f>
        <v>-2570630.3200000003</v>
      </c>
      <c r="AD112" s="270">
        <f>SUM(AD7:AD111)/2</f>
        <v>0</v>
      </c>
      <c r="AE112" s="10"/>
      <c r="AF112" s="24"/>
      <c r="AG112" s="271">
        <f>SUM(AG7:AG111)/2</f>
        <v>2714218.9600000004</v>
      </c>
      <c r="AH112" s="272">
        <f>SUM(AH7:AH111)/2</f>
        <v>2131284.8600000003</v>
      </c>
      <c r="AI112" s="270">
        <f>SUM(AI7:AI111)/2</f>
        <v>582934.1</v>
      </c>
      <c r="AJ112" s="270">
        <f>SUM(AJ7:AJ111)/2</f>
        <v>582934.1</v>
      </c>
      <c r="AK112" s="10"/>
      <c r="AL112" s="271">
        <f>SUM(AL7:AL111)/2</f>
        <v>0</v>
      </c>
      <c r="AM112" s="272">
        <f>SUM(AM7:AM111)/2</f>
        <v>12323832.989999998</v>
      </c>
      <c r="AN112" s="270">
        <f>SUM(AN7:AN111)/2</f>
        <v>0</v>
      </c>
      <c r="AO112" s="270">
        <f>SUM(AO7:AO111)/2</f>
        <v>0</v>
      </c>
      <c r="AP112" s="10"/>
      <c r="AQ112" s="283">
        <f>SUM(AQ7:AQ111)/2</f>
        <v>0</v>
      </c>
      <c r="AR112" s="283">
        <f>SUM(AR7:AR111)/2</f>
        <v>0</v>
      </c>
      <c r="AS112" s="283">
        <f>SUM(AS7:AS111)/2</f>
        <v>0</v>
      </c>
      <c r="AT112" s="10"/>
      <c r="AU112" s="284">
        <f>SUM(AU7:AU111)/2</f>
        <v>10453181.250000002</v>
      </c>
      <c r="AV112" s="284">
        <f>SUM(AV7:AV111)/2</f>
        <v>0</v>
      </c>
      <c r="AW112" s="284">
        <f>SUM(AW7:AW111)/2</f>
        <v>0</v>
      </c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6"/>
      <c r="BU112" s="296"/>
      <c r="BV112" s="296"/>
      <c r="BW112" s="296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6"/>
      <c r="BU113" s="296"/>
      <c r="BV113" s="296"/>
      <c r="BW113" s="296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86"/>
      <c r="B114" s="285" t="s">
        <v>635</v>
      </c>
      <c r="C114" s="120"/>
      <c r="D114" s="267"/>
      <c r="E114" s="279">
        <f>SUMIF(BM8:BM114,1, E8:E114)</f>
        <v>12992754</v>
      </c>
      <c r="F114" s="268">
        <f>SUMIF(BM8:BM114,1, F8:F114)</f>
        <v>13077886.559999999</v>
      </c>
      <c r="G114" s="287"/>
      <c r="H114" s="104"/>
      <c r="I114" s="280">
        <f>SUMIF(BM8:BM114,1, I8:I114)</f>
        <v>14022847.25</v>
      </c>
      <c r="J114" s="288"/>
      <c r="K114" s="98"/>
      <c r="L114" s="272">
        <f>SUMIF(BM8:BM114,1, L8:L114)</f>
        <v>12724151.59</v>
      </c>
      <c r="M114" s="281">
        <f>SUMIF(BM8:BM114,1, M8:M114)</f>
        <v>11967790.390000001</v>
      </c>
      <c r="N114" s="289"/>
      <c r="O114" s="99"/>
      <c r="P114" s="270">
        <f>SUMIF(BM8:BM114,1, P8:P114)</f>
        <v>0</v>
      </c>
      <c r="Q114" s="270">
        <f>SUMIF(BM8:BM114,1, Q8:Q114)</f>
        <v>2085638.17</v>
      </c>
      <c r="R114" s="270">
        <f>SUMIF(BM8:BM114,1, R8:R114)</f>
        <v>0</v>
      </c>
      <c r="S114" s="304"/>
      <c r="T114" s="290"/>
      <c r="U114" s="291"/>
      <c r="V114" s="271">
        <f>SUMIF(BM8:BM114,1, V8:V114)</f>
        <v>0</v>
      </c>
      <c r="W114" s="271">
        <f>SUMIF(BM8:BM114,1, W8:W114)</f>
        <v>0</v>
      </c>
      <c r="X114" s="272">
        <f>SUMIF(BM8:BM114,1, X8:X114)</f>
        <v>6459348.9100000001</v>
      </c>
      <c r="Y114" s="270">
        <f>SUMIF(BM8:BM114,1, Y8:Y114)</f>
        <v>0</v>
      </c>
      <c r="Z114" s="282">
        <f>SUMIF(BM8:BM114,1, Z8:Z114)</f>
        <v>1107371.7799999998</v>
      </c>
      <c r="AA114" s="289"/>
      <c r="AB114" s="107"/>
      <c r="AC114" s="270">
        <f>SUMIF(BM8:BM114,1, AC8:AC114)</f>
        <v>1009963.8400000001</v>
      </c>
      <c r="AD114" s="270">
        <f>SUMIF(BM8:BM114,1, AD8:AD114)</f>
        <v>0</v>
      </c>
      <c r="AE114" s="290"/>
      <c r="AF114" s="292"/>
      <c r="AG114" s="271">
        <f>SUMIF(BM8:BM114,1, AG8:AG114)</f>
        <v>1250326.2</v>
      </c>
      <c r="AH114" s="272">
        <f>SUMIF(BM8:BM114,1, AH8:AH114)</f>
        <v>1002698.5300000003</v>
      </c>
      <c r="AI114" s="270">
        <f>SUMIF(BM8:BM114,1, AI8:AI114)</f>
        <v>247627.67000000004</v>
      </c>
      <c r="AJ114" s="270">
        <f>SUMIF(BM8:BM114,1, AJ8:AJ114)</f>
        <v>247627.67000000004</v>
      </c>
      <c r="AK114" s="290"/>
      <c r="AL114" s="271">
        <f>SUMIF(BM8:BM114,1, AL8:AL114)</f>
        <v>0</v>
      </c>
      <c r="AM114" s="272">
        <f>SUMIF(BM8:BM114,1, AM8:AM114)</f>
        <v>5456650.3799999999</v>
      </c>
      <c r="AN114" s="270">
        <f>SUMIF(BM8:BM114,1, AN8:AN114)</f>
        <v>0</v>
      </c>
      <c r="AO114" s="270">
        <f>SUMIF(BM8:BM114,1, AO8:AO114)</f>
        <v>0</v>
      </c>
      <c r="AP114" s="290"/>
      <c r="AQ114" s="283">
        <f>SUMIF(BM8:BM114,1, AQ8:AQ114)</f>
        <v>0</v>
      </c>
      <c r="AR114" s="283">
        <f>SUMIF(BM8:BM114,1, AR8:AR114)</f>
        <v>0</v>
      </c>
      <c r="AS114" s="283">
        <f>SUMIF(BM8:BM114,1, AS8:AS114)</f>
        <v>0</v>
      </c>
      <c r="AT114" s="290"/>
      <c r="AU114" s="284">
        <f>SUMIF(BM8:BM114,1, AU8:AU114)</f>
        <v>5941401.5999999996</v>
      </c>
      <c r="AV114" s="284">
        <f>SUMIF(BM8:BM114,1, AV8:AV114)</f>
        <v>0</v>
      </c>
      <c r="AW114" s="284">
        <f>SUMIF(BM8:BM114,1, AW8:AW114)</f>
        <v>0</v>
      </c>
      <c r="AX114" s="15"/>
      <c r="AY114" s="274"/>
      <c r="AZ114" s="15"/>
      <c r="BA114" s="15"/>
      <c r="BB114" s="275"/>
      <c r="BC114" s="274"/>
      <c r="BD114" s="274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297"/>
      <c r="BU114" s="297"/>
      <c r="BV114" s="297"/>
      <c r="BW114" s="297"/>
      <c r="BX114" s="15"/>
      <c r="BY114" s="15"/>
      <c r="BZ114" s="293"/>
      <c r="CA114" s="293"/>
      <c r="CB114" s="293"/>
      <c r="CC114" s="276"/>
      <c r="CD114" s="15"/>
      <c r="CE114" s="15"/>
      <c r="CF114" s="15"/>
      <c r="CG114" s="15"/>
      <c r="CH114" s="15"/>
      <c r="CI114" s="294"/>
      <c r="CJ114" s="277"/>
      <c r="CK114" s="277"/>
      <c r="CL114" s="277"/>
      <c r="CM114" s="277"/>
    </row>
    <row r="115" spans="1:91" x14ac:dyDescent="0.25">
      <c r="A115" s="286"/>
      <c r="B115" s="285" t="s">
        <v>636</v>
      </c>
      <c r="C115" s="120"/>
      <c r="D115" s="267"/>
      <c r="E115" s="279">
        <f>SUMIF(BM8:BM114,2, E8:E114)</f>
        <v>2959635.0199999996</v>
      </c>
      <c r="F115" s="268">
        <f>SUMIF(BM8:BM114,2, F8:F114)</f>
        <v>2959635.0199999996</v>
      </c>
      <c r="G115" s="287"/>
      <c r="H115" s="104"/>
      <c r="I115" s="280">
        <f>SUMIF(BM8:BM114,2, I8:I114)</f>
        <v>4517979.6499999976</v>
      </c>
      <c r="J115" s="288"/>
      <c r="K115" s="98"/>
      <c r="L115" s="272">
        <f>SUMIF(BM8:BM114,2, L8:L114)</f>
        <v>16702027.560000001</v>
      </c>
      <c r="M115" s="281">
        <f>SUMIF(BM8:BM114,2, M8:M114)</f>
        <v>8000577.6799999988</v>
      </c>
      <c r="N115" s="289"/>
      <c r="O115" s="99"/>
      <c r="P115" s="270">
        <f>SUMIF(BM8:BM114,2, P8:P114)</f>
        <v>0</v>
      </c>
      <c r="Q115" s="270">
        <f>SUMIF(BM8:BM114,2, Q8:Q114)</f>
        <v>-3563223.3400000003</v>
      </c>
      <c r="R115" s="270">
        <f>SUMIF(BM8:BM114,2, R8:R114)</f>
        <v>0</v>
      </c>
      <c r="S115" s="304"/>
      <c r="T115" s="290"/>
      <c r="U115" s="291"/>
      <c r="V115" s="271">
        <f>SUMIF(BM8:BM114,2, V8:V114)</f>
        <v>0</v>
      </c>
      <c r="W115" s="271">
        <f>SUMIF(BM8:BM114,2, W8:W114)</f>
        <v>0</v>
      </c>
      <c r="X115" s="272">
        <f>SUMIF(BM8:BM114,2, X8:X114)</f>
        <v>7995768.9399999985</v>
      </c>
      <c r="Y115" s="270">
        <f>SUMIF(BM8:BM114,2, Y8:Y114)</f>
        <v>0</v>
      </c>
      <c r="Z115" s="282">
        <f>SUMIF(BM8:BM114,2, Z8:Z114)</f>
        <v>-3483989.2900000005</v>
      </c>
      <c r="AA115" s="289"/>
      <c r="AB115" s="107"/>
      <c r="AC115" s="270">
        <f>SUMIF(BM8:BM114,2, AC8:AC114)</f>
        <v>-3580594.16</v>
      </c>
      <c r="AD115" s="270">
        <f>SUMIF(BM8:BM114,2, AD8:AD114)</f>
        <v>0</v>
      </c>
      <c r="AE115" s="290"/>
      <c r="AF115" s="292"/>
      <c r="AG115" s="271">
        <f>SUMIF(BM8:BM114,2, AG8:AG114)</f>
        <v>1463892.7600000002</v>
      </c>
      <c r="AH115" s="272">
        <f>SUMIF(BM8:BM114,2, AH8:AH114)</f>
        <v>1128586.33</v>
      </c>
      <c r="AI115" s="270">
        <f>SUMIF(BM8:BM114,2, AI8:AI114)</f>
        <v>335306.43</v>
      </c>
      <c r="AJ115" s="270">
        <f>SUMIF(BM8:BM114,2, AJ8:AJ114)</f>
        <v>335306.43</v>
      </c>
      <c r="AK115" s="290"/>
      <c r="AL115" s="271">
        <f>SUMIF(BM8:BM114,2, AL8:AL114)</f>
        <v>0</v>
      </c>
      <c r="AM115" s="272">
        <f>SUMIF(BM8:BM114,2, AM8:AM114)</f>
        <v>6867182.6099999985</v>
      </c>
      <c r="AN115" s="270">
        <f>SUMIF(BM8:BM114,2, AN8:AN114)</f>
        <v>0</v>
      </c>
      <c r="AO115" s="270">
        <f>SUMIF(BM8:BM114,2, AO8:AO114)</f>
        <v>0</v>
      </c>
      <c r="AP115" s="290"/>
      <c r="AQ115" s="283">
        <f>SUMIF(BM8:BM114,2, AQ8:AQ114)</f>
        <v>0</v>
      </c>
      <c r="AR115" s="283">
        <f>SUMIF(BM8:BM114,2, AR8:AR114)</f>
        <v>0</v>
      </c>
      <c r="AS115" s="283">
        <f>SUMIF(BM8:BM114,2, AS8:AS114)</f>
        <v>0</v>
      </c>
      <c r="AT115" s="290"/>
      <c r="AU115" s="284">
        <f>SUMIF(BM8:BM114,2, AU8:AU114)</f>
        <v>4511779.6499999976</v>
      </c>
      <c r="AV115" s="284">
        <f>SUMIF(BM8:BM114,2, AV8:AV114)</f>
        <v>0</v>
      </c>
      <c r="AW115" s="284">
        <f>SUMIF(BM8:BM114,2, AW8:AW114)</f>
        <v>0</v>
      </c>
      <c r="AX115" s="15"/>
      <c r="AY115" s="274"/>
      <c r="AZ115" s="15"/>
      <c r="BA115" s="15"/>
      <c r="BB115" s="275"/>
      <c r="BC115" s="274"/>
      <c r="BD115" s="274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297"/>
      <c r="BU115" s="297"/>
      <c r="BV115" s="297"/>
      <c r="BW115" s="297"/>
      <c r="BX115" s="15"/>
      <c r="BY115" s="15"/>
      <c r="BZ115" s="293"/>
      <c r="CA115" s="293"/>
      <c r="CB115" s="293"/>
      <c r="CC115" s="276"/>
      <c r="CD115" s="15"/>
      <c r="CE115" s="15"/>
      <c r="CF115" s="15"/>
      <c r="CG115" s="15"/>
      <c r="CH115" s="15"/>
      <c r="CI115" s="294"/>
      <c r="CJ115" s="277"/>
      <c r="CK115" s="277"/>
      <c r="CL115" s="277"/>
      <c r="CM115" s="277"/>
    </row>
    <row r="116" spans="1:91" x14ac:dyDescent="0.25">
      <c r="A116" s="286"/>
      <c r="B116" s="285" t="s">
        <v>634</v>
      </c>
      <c r="C116" s="120"/>
      <c r="D116" s="267"/>
      <c r="E116" s="279">
        <f>SUM(E8:E115)/4</f>
        <v>15952389.02</v>
      </c>
      <c r="F116" s="268">
        <f>SUM(F8:F115)/4</f>
        <v>16037521.579999998</v>
      </c>
      <c r="G116" s="287"/>
      <c r="H116" s="104"/>
      <c r="I116" s="280">
        <f>SUM(I8:I115)/4</f>
        <v>18540826.899999995</v>
      </c>
      <c r="J116" s="288"/>
      <c r="K116" s="98"/>
      <c r="L116" s="272">
        <f>SUM(L8:L115)/4</f>
        <v>29426179.15000001</v>
      </c>
      <c r="M116" s="281">
        <f>SUM(M8:M115)/4</f>
        <v>19968368.069999997</v>
      </c>
      <c r="N116" s="289"/>
      <c r="O116" s="99"/>
      <c r="P116" s="270">
        <f>SUM(P8:P115)/4</f>
        <v>0</v>
      </c>
      <c r="Q116" s="270">
        <f>SUM(Q8:Q115)/4</f>
        <v>-1477585.1700000004</v>
      </c>
      <c r="R116" s="270">
        <f>SUM(R8:R115)/4</f>
        <v>0</v>
      </c>
      <c r="S116" s="304"/>
      <c r="T116" s="290"/>
      <c r="U116" s="291"/>
      <c r="V116" s="271">
        <f>SUM(V8:V115)/4</f>
        <v>0</v>
      </c>
      <c r="W116" s="271">
        <f>SUM(W8:W115)/4</f>
        <v>0</v>
      </c>
      <c r="X116" s="272">
        <f>SUM(X8:X115)/4</f>
        <v>14455117.849999998</v>
      </c>
      <c r="Y116" s="270">
        <f>SUM(Y8:Y115)/4</f>
        <v>0</v>
      </c>
      <c r="Z116" s="282">
        <f>SUM(Z8:Z115)/4</f>
        <v>-2376617.5100000007</v>
      </c>
      <c r="AA116" s="289"/>
      <c r="AB116" s="107"/>
      <c r="AC116" s="270">
        <f>SUM(AC8:AC115)/4</f>
        <v>-2570630.3200000003</v>
      </c>
      <c r="AD116" s="270">
        <f>SUM(AD8:AD115)/4</f>
        <v>0</v>
      </c>
      <c r="AE116" s="290"/>
      <c r="AF116" s="292"/>
      <c r="AG116" s="271">
        <f>SUM(AG8:AG115)/4</f>
        <v>2714218.96</v>
      </c>
      <c r="AH116" s="272">
        <f>SUM(AH8:AH115)/4</f>
        <v>2131284.8600000003</v>
      </c>
      <c r="AI116" s="270">
        <f>SUM(AI8:AI115)/4</f>
        <v>582934.1</v>
      </c>
      <c r="AJ116" s="270">
        <f>SUM(AJ8:AJ115)/4</f>
        <v>582934.1</v>
      </c>
      <c r="AK116" s="290"/>
      <c r="AL116" s="271">
        <f>SUM(AL8:AL115)/4</f>
        <v>0</v>
      </c>
      <c r="AM116" s="272">
        <f>SUM(AM8:AM115)/4</f>
        <v>12323832.99</v>
      </c>
      <c r="AN116" s="270">
        <f>SUM(AN8:AN115)/4</f>
        <v>0</v>
      </c>
      <c r="AO116" s="270">
        <f>SUM(AO8:AO115)/4</f>
        <v>0</v>
      </c>
      <c r="AP116" s="290"/>
      <c r="AQ116" s="283">
        <f>SUM(AQ8:AQ115)/4</f>
        <v>0</v>
      </c>
      <c r="AR116" s="283">
        <f>SUM(AR8:AR115)/4</f>
        <v>0</v>
      </c>
      <c r="AS116" s="283">
        <f>SUM(AS8:AS115)/4</f>
        <v>0</v>
      </c>
      <c r="AT116" s="290"/>
      <c r="AU116" s="284">
        <f>SUM(AU8:AU115)/4</f>
        <v>10453181.250000002</v>
      </c>
      <c r="AV116" s="284">
        <f>SUM(AV8:AV115)/4</f>
        <v>0</v>
      </c>
      <c r="AW116" s="284">
        <f>SUM(AW8:AW115)/4</f>
        <v>0</v>
      </c>
      <c r="AX116" s="15"/>
      <c r="AY116" s="274"/>
      <c r="AZ116" s="15"/>
      <c r="BA116" s="15"/>
      <c r="BB116" s="275"/>
      <c r="BC116" s="274"/>
      <c r="BD116" s="274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297"/>
      <c r="BU116" s="297"/>
      <c r="BV116" s="297"/>
      <c r="BW116" s="297"/>
      <c r="BX116" s="15"/>
      <c r="BY116" s="15"/>
      <c r="BZ116" s="293"/>
      <c r="CA116" s="293"/>
      <c r="CB116" s="293"/>
      <c r="CC116" s="276"/>
      <c r="CD116" s="15"/>
      <c r="CE116" s="15"/>
      <c r="CF116" s="15"/>
      <c r="CG116" s="15"/>
      <c r="CH116" s="15"/>
      <c r="CI116" s="294"/>
      <c r="CJ116" s="277"/>
      <c r="CK116" s="277"/>
      <c r="CL116" s="277"/>
      <c r="CM116" s="27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6"/>
      <c r="BU117" s="296"/>
      <c r="BV117" s="296"/>
      <c r="BW117" s="296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6"/>
      <c r="BU118" s="296"/>
      <c r="BV118" s="296"/>
      <c r="BW118" s="296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6"/>
      <c r="BU119" s="296"/>
      <c r="BV119" s="296"/>
      <c r="BW119" s="296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6"/>
      <c r="BU120" s="296"/>
      <c r="BV120" s="296"/>
      <c r="BW120" s="296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6"/>
      <c r="BU121" s="296"/>
      <c r="BV121" s="296"/>
      <c r="BW121" s="296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6"/>
      <c r="BU122" s="296"/>
      <c r="BV122" s="296"/>
      <c r="BW122" s="296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6"/>
      <c r="BU123" s="296"/>
      <c r="BV123" s="296"/>
      <c r="BW123" s="296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6"/>
      <c r="BU124" s="296"/>
      <c r="BV124" s="296"/>
      <c r="BW124" s="296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6"/>
      <c r="BU125" s="296"/>
      <c r="BV125" s="296"/>
      <c r="BW125" s="296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6"/>
      <c r="BU126" s="296"/>
      <c r="BV126" s="296"/>
      <c r="BW126" s="296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6"/>
      <c r="BU127" s="296"/>
      <c r="BV127" s="296"/>
      <c r="BW127" s="296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6"/>
      <c r="BU128" s="296"/>
      <c r="BV128" s="296"/>
      <c r="BW128" s="296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6"/>
      <c r="BU129" s="296"/>
      <c r="BV129" s="296"/>
      <c r="BW129" s="296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6"/>
      <c r="BU130" s="296"/>
      <c r="BV130" s="296"/>
      <c r="BW130" s="296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6"/>
      <c r="BU131" s="296"/>
      <c r="BV131" s="296"/>
      <c r="BW131" s="296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6"/>
      <c r="BU132" s="296"/>
      <c r="BV132" s="296"/>
      <c r="BW132" s="296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6"/>
      <c r="BU133" s="296"/>
      <c r="BV133" s="296"/>
      <c r="BW133" s="296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6"/>
      <c r="BU134" s="296"/>
      <c r="BV134" s="296"/>
      <c r="BW134" s="296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6"/>
      <c r="BU135" s="296"/>
      <c r="BV135" s="296"/>
      <c r="BW135" s="296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6"/>
      <c r="BU136" s="296"/>
      <c r="BV136" s="296"/>
      <c r="BW136" s="296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6"/>
      <c r="BU137" s="296"/>
      <c r="BV137" s="296"/>
      <c r="BW137" s="296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6"/>
      <c r="BU138" s="296"/>
      <c r="BV138" s="296"/>
      <c r="BW138" s="296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6"/>
      <c r="BU139" s="296"/>
      <c r="BV139" s="296"/>
      <c r="BW139" s="296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6"/>
      <c r="BU140" s="296"/>
      <c r="BV140" s="296"/>
      <c r="BW140" s="296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6"/>
      <c r="BU141" s="296"/>
      <c r="BV141" s="296"/>
      <c r="BW141" s="296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6"/>
      <c r="BU142" s="296"/>
      <c r="BV142" s="296"/>
      <c r="BW142" s="296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6"/>
      <c r="BU143" s="296"/>
      <c r="BV143" s="296"/>
      <c r="BW143" s="296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6"/>
      <c r="BU144" s="296"/>
      <c r="BV144" s="296"/>
      <c r="BW144" s="296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6"/>
      <c r="BU145" s="296"/>
      <c r="BV145" s="296"/>
      <c r="BW145" s="296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6"/>
      <c r="BU146" s="296"/>
      <c r="BV146" s="296"/>
      <c r="BW146" s="296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6"/>
      <c r="BU147" s="296"/>
      <c r="BV147" s="296"/>
      <c r="BW147" s="296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6"/>
      <c r="BU148" s="296"/>
      <c r="BV148" s="296"/>
      <c r="BW148" s="296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6"/>
      <c r="BU149" s="296"/>
      <c r="BV149" s="296"/>
      <c r="BW149" s="296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6"/>
      <c r="BU150" s="296"/>
      <c r="BV150" s="296"/>
      <c r="BW150" s="296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6"/>
      <c r="BU151" s="296"/>
      <c r="BV151" s="296"/>
      <c r="BW151" s="296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6"/>
      <c r="BU152" s="296"/>
      <c r="BV152" s="296"/>
      <c r="BW152" s="296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6"/>
      <c r="BU153" s="296"/>
      <c r="BV153" s="296"/>
      <c r="BW153" s="296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6"/>
      <c r="BU154" s="296"/>
      <c r="BV154" s="296"/>
      <c r="BW154" s="296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6"/>
      <c r="BU155" s="296"/>
      <c r="BV155" s="296"/>
      <c r="BW155" s="296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6"/>
      <c r="BU156" s="296"/>
      <c r="BV156" s="296"/>
      <c r="BW156" s="296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6"/>
      <c r="BU157" s="296"/>
      <c r="BV157" s="296"/>
      <c r="BW157" s="296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6"/>
      <c r="BU158" s="296"/>
      <c r="BV158" s="296"/>
      <c r="BW158" s="296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6"/>
      <c r="BU159" s="296"/>
      <c r="BV159" s="296"/>
      <c r="BW159" s="296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6"/>
      <c r="BU160" s="296"/>
      <c r="BV160" s="296"/>
      <c r="BW160" s="296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6"/>
      <c r="BU161" s="296"/>
      <c r="BV161" s="296"/>
      <c r="BW161" s="296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6"/>
      <c r="BU162" s="296"/>
      <c r="BV162" s="296"/>
      <c r="BW162" s="296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6"/>
      <c r="BU163" s="296"/>
      <c r="BV163" s="296"/>
      <c r="BW163" s="296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6"/>
      <c r="BU164" s="296"/>
      <c r="BV164" s="296"/>
      <c r="BW164" s="296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6"/>
      <c r="BU165" s="296"/>
      <c r="BV165" s="296"/>
      <c r="BW165" s="296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6"/>
      <c r="BU166" s="296"/>
      <c r="BV166" s="296"/>
      <c r="BW166" s="296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6"/>
      <c r="BU167" s="296"/>
      <c r="BV167" s="296"/>
      <c r="BW167" s="296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6"/>
      <c r="BU168" s="296"/>
      <c r="BV168" s="296"/>
      <c r="BW168" s="296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6"/>
      <c r="BU169" s="296"/>
      <c r="BV169" s="296"/>
      <c r="BW169" s="296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6"/>
      <c r="BU170" s="296"/>
      <c r="BV170" s="296"/>
      <c r="BW170" s="296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6"/>
      <c r="BU171" s="296"/>
      <c r="BV171" s="296"/>
      <c r="BW171" s="296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6"/>
      <c r="BU172" s="296"/>
      <c r="BV172" s="296"/>
      <c r="BW172" s="296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6"/>
      <c r="BU173" s="296"/>
      <c r="BV173" s="296"/>
      <c r="BW173" s="296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6"/>
      <c r="BU174" s="296"/>
      <c r="BV174" s="296"/>
      <c r="BW174" s="296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6"/>
      <c r="BU175" s="296"/>
      <c r="BV175" s="296"/>
      <c r="BW175" s="296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6"/>
      <c r="BU176" s="296"/>
      <c r="BV176" s="296"/>
      <c r="BW176" s="296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6"/>
      <c r="BU177" s="296"/>
      <c r="BV177" s="296"/>
      <c r="BW177" s="296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6"/>
      <c r="BU178" s="296"/>
      <c r="BV178" s="296"/>
      <c r="BW178" s="296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6"/>
      <c r="BU179" s="296"/>
      <c r="BV179" s="296"/>
      <c r="BW179" s="296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6"/>
      <c r="BU180" s="296"/>
      <c r="BV180" s="296"/>
      <c r="BW180" s="296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6"/>
      <c r="BU181" s="296"/>
      <c r="BV181" s="296"/>
      <c r="BW181" s="296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6"/>
      <c r="BU182" s="296"/>
      <c r="BV182" s="296"/>
      <c r="BW182" s="296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6"/>
      <c r="BU183" s="296"/>
      <c r="BV183" s="296"/>
      <c r="BW183" s="296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6"/>
      <c r="BU184" s="296"/>
      <c r="BV184" s="296"/>
      <c r="BW184" s="296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6"/>
      <c r="BU185" s="296"/>
      <c r="BV185" s="296"/>
      <c r="BW185" s="296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6"/>
      <c r="BU186" s="296"/>
      <c r="BV186" s="296"/>
      <c r="BW186" s="296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6"/>
      <c r="BU187" s="296"/>
      <c r="BV187" s="296"/>
      <c r="BW187" s="296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6"/>
      <c r="BU188" s="296"/>
      <c r="BV188" s="296"/>
      <c r="BW188" s="296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6"/>
      <c r="BU189" s="296"/>
      <c r="BV189" s="296"/>
      <c r="BW189" s="296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6"/>
      <c r="BU190" s="296"/>
      <c r="BV190" s="296"/>
      <c r="BW190" s="296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6"/>
      <c r="BU191" s="296"/>
      <c r="BV191" s="296"/>
      <c r="BW191" s="296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6"/>
      <c r="BU192" s="296"/>
      <c r="BV192" s="296"/>
      <c r="BW192" s="296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6"/>
      <c r="BU193" s="296"/>
      <c r="BV193" s="296"/>
      <c r="BW193" s="296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6"/>
      <c r="BU194" s="296"/>
      <c r="BV194" s="296"/>
      <c r="BW194" s="296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6"/>
      <c r="BU195" s="296"/>
      <c r="BV195" s="296"/>
      <c r="BW195" s="296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6"/>
      <c r="BU196" s="296"/>
      <c r="BV196" s="296"/>
      <c r="BW196" s="296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6"/>
      <c r="BU197" s="296"/>
      <c r="BV197" s="296"/>
      <c r="BW197" s="296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6"/>
      <c r="BU198" s="296"/>
      <c r="BV198" s="296"/>
      <c r="BW198" s="296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6"/>
      <c r="BU199" s="296"/>
      <c r="BV199" s="296"/>
      <c r="BW199" s="296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6"/>
      <c r="BU200" s="296"/>
      <c r="BV200" s="296"/>
      <c r="BW200" s="296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6"/>
      <c r="BU201" s="296"/>
      <c r="BV201" s="296"/>
      <c r="BW201" s="296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6"/>
      <c r="BU202" s="296"/>
      <c r="BV202" s="296"/>
      <c r="BW202" s="296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6"/>
      <c r="BU203" s="296"/>
      <c r="BV203" s="296"/>
      <c r="BW203" s="296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6"/>
      <c r="BU204" s="296"/>
      <c r="BV204" s="296"/>
      <c r="BW204" s="296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6"/>
      <c r="BU205" s="296"/>
      <c r="BV205" s="296"/>
      <c r="BW205" s="296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6"/>
      <c r="BU206" s="296"/>
      <c r="BV206" s="296"/>
      <c r="BW206" s="296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6"/>
      <c r="BU207" s="296"/>
      <c r="BV207" s="296"/>
      <c r="BW207" s="296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6"/>
      <c r="BU208" s="296"/>
      <c r="BV208" s="296"/>
      <c r="BW208" s="296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6"/>
      <c r="BU209" s="296"/>
      <c r="BV209" s="296"/>
      <c r="BW209" s="296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6"/>
      <c r="BU210" s="296"/>
      <c r="BV210" s="296"/>
      <c r="BW210" s="296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6"/>
      <c r="BU211" s="296"/>
      <c r="BV211" s="296"/>
      <c r="BW211" s="296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6"/>
      <c r="BU212" s="296"/>
      <c r="BV212" s="296"/>
      <c r="BW212" s="296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6"/>
      <c r="BU213" s="296"/>
      <c r="BV213" s="296"/>
      <c r="BW213" s="296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6"/>
      <c r="BU214" s="296"/>
      <c r="BV214" s="296"/>
      <c r="BW214" s="296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6"/>
      <c r="BU215" s="296"/>
      <c r="BV215" s="296"/>
      <c r="BW215" s="296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6"/>
      <c r="BU216" s="296"/>
      <c r="BV216" s="296"/>
      <c r="BW216" s="296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6"/>
      <c r="BU217" s="296"/>
      <c r="BV217" s="296"/>
      <c r="BW217" s="296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6"/>
      <c r="BU218" s="296"/>
      <c r="BV218" s="296"/>
      <c r="BW218" s="296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6"/>
      <c r="BU219" s="296"/>
      <c r="BV219" s="296"/>
      <c r="BW219" s="296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6"/>
      <c r="BU220" s="296"/>
      <c r="BV220" s="296"/>
      <c r="BW220" s="296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6"/>
      <c r="BU221" s="296"/>
      <c r="BV221" s="296"/>
      <c r="BW221" s="296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6"/>
      <c r="BU222" s="296"/>
      <c r="BV222" s="296"/>
      <c r="BW222" s="296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6"/>
      <c r="BU223" s="296"/>
      <c r="BV223" s="296"/>
      <c r="BW223" s="296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6"/>
      <c r="BU224" s="296"/>
      <c r="BV224" s="296"/>
      <c r="BW224" s="296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6"/>
      <c r="BU225" s="296"/>
      <c r="BV225" s="296"/>
      <c r="BW225" s="296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6"/>
      <c r="BU226" s="296"/>
      <c r="BV226" s="296"/>
      <c r="BW226" s="296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6"/>
      <c r="BU227" s="296"/>
      <c r="BV227" s="296"/>
      <c r="BW227" s="296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6"/>
      <c r="BU228" s="296"/>
      <c r="BV228" s="296"/>
      <c r="BW228" s="296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6"/>
      <c r="BU229" s="296"/>
      <c r="BV229" s="296"/>
      <c r="BW229" s="296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6"/>
      <c r="BU230" s="296"/>
      <c r="BV230" s="296"/>
      <c r="BW230" s="296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6"/>
      <c r="BU231" s="296"/>
      <c r="BV231" s="296"/>
      <c r="BW231" s="296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6"/>
      <c r="BU232" s="296"/>
      <c r="BV232" s="296"/>
      <c r="BW232" s="296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6"/>
      <c r="BU233" s="296"/>
      <c r="BV233" s="296"/>
      <c r="BW233" s="296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6"/>
      <c r="BU234" s="296"/>
      <c r="BV234" s="296"/>
      <c r="BW234" s="296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6"/>
      <c r="BU235" s="296"/>
      <c r="BV235" s="296"/>
      <c r="BW235" s="296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6"/>
      <c r="BU236" s="296"/>
      <c r="BV236" s="296"/>
      <c r="BW236" s="296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6"/>
      <c r="BU237" s="296"/>
      <c r="BV237" s="296"/>
      <c r="BW237" s="296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6"/>
      <c r="BU238" s="296"/>
      <c r="BV238" s="296"/>
      <c r="BW238" s="296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6"/>
      <c r="BU239" s="296"/>
      <c r="BV239" s="296"/>
      <c r="BW239" s="296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6"/>
      <c r="BU240" s="296"/>
      <c r="BV240" s="296"/>
      <c r="BW240" s="296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6"/>
      <c r="BU241" s="296"/>
      <c r="BV241" s="296"/>
      <c r="BW241" s="296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6"/>
      <c r="BU242" s="296"/>
      <c r="BV242" s="296"/>
      <c r="BW242" s="296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6"/>
      <c r="BU243" s="296"/>
      <c r="BV243" s="296"/>
      <c r="BW243" s="296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6"/>
      <c r="BU244" s="296"/>
      <c r="BV244" s="296"/>
      <c r="BW244" s="296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6"/>
      <c r="BU245" s="296"/>
      <c r="BV245" s="296"/>
      <c r="BW245" s="296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6"/>
      <c r="BU246" s="296"/>
      <c r="BV246" s="296"/>
      <c r="BW246" s="296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6"/>
      <c r="BU247" s="296"/>
      <c r="BV247" s="296"/>
      <c r="BW247" s="296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6"/>
      <c r="BU248" s="296"/>
      <c r="BV248" s="296"/>
      <c r="BW248" s="296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6"/>
      <c r="BU249" s="296"/>
      <c r="BV249" s="296"/>
      <c r="BW249" s="296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6"/>
      <c r="BU250" s="296"/>
      <c r="BV250" s="296"/>
      <c r="BW250" s="296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6"/>
      <c r="BU251" s="296"/>
      <c r="BV251" s="296"/>
      <c r="BW251" s="296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6"/>
      <c r="BU252" s="296"/>
      <c r="BV252" s="296"/>
      <c r="BW252" s="296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6"/>
      <c r="BU253" s="296"/>
      <c r="BV253" s="296"/>
      <c r="BW253" s="296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6"/>
      <c r="BU254" s="296"/>
      <c r="BV254" s="296"/>
      <c r="BW254" s="296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6"/>
      <c r="BU255" s="296"/>
      <c r="BV255" s="296"/>
      <c r="BW255" s="296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6"/>
      <c r="BU256" s="296"/>
      <c r="BV256" s="296"/>
      <c r="BW256" s="296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6"/>
      <c r="BU257" s="296"/>
      <c r="BV257" s="296"/>
      <c r="BW257" s="296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6"/>
      <c r="BU258" s="296"/>
      <c r="BV258" s="296"/>
      <c r="BW258" s="296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6"/>
      <c r="BU259" s="296"/>
      <c r="BV259" s="296"/>
      <c r="BW259" s="296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6"/>
      <c r="BU260" s="296"/>
      <c r="BV260" s="296"/>
      <c r="BW260" s="296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6"/>
      <c r="BU261" s="296"/>
      <c r="BV261" s="296"/>
      <c r="BW261" s="296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6"/>
      <c r="BU262" s="296"/>
      <c r="BV262" s="296"/>
      <c r="BW262" s="296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6"/>
      <c r="BU263" s="296"/>
      <c r="BV263" s="296"/>
      <c r="BW263" s="296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6"/>
      <c r="BU264" s="296"/>
      <c r="BV264" s="296"/>
      <c r="BW264" s="296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6"/>
      <c r="BU265" s="296"/>
      <c r="BV265" s="296"/>
      <c r="BW265" s="296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6"/>
      <c r="BU266" s="296"/>
      <c r="BV266" s="296"/>
      <c r="BW266" s="296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6"/>
      <c r="BU267" s="296"/>
      <c r="BV267" s="296"/>
      <c r="BW267" s="296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6"/>
      <c r="BU268" s="296"/>
      <c r="BV268" s="296"/>
      <c r="BW268" s="296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6"/>
      <c r="BU269" s="296"/>
      <c r="BV269" s="296"/>
      <c r="BW269" s="296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6"/>
      <c r="BU270" s="296"/>
      <c r="BV270" s="296"/>
      <c r="BW270" s="296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6"/>
      <c r="BU271" s="296"/>
      <c r="BV271" s="296"/>
      <c r="BW271" s="296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6"/>
      <c r="BU272" s="296"/>
      <c r="BV272" s="296"/>
      <c r="BW272" s="296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6"/>
      <c r="BU273" s="296"/>
      <c r="BV273" s="296"/>
      <c r="BW273" s="296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6"/>
      <c r="BU274" s="296"/>
      <c r="BV274" s="296"/>
      <c r="BW274" s="296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6"/>
      <c r="BU275" s="296"/>
      <c r="BV275" s="296"/>
      <c r="BW275" s="296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6"/>
      <c r="BU276" s="296"/>
      <c r="BV276" s="296"/>
      <c r="BW276" s="296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6"/>
      <c r="BU277" s="296"/>
      <c r="BV277" s="296"/>
      <c r="BW277" s="296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6"/>
      <c r="BU278" s="296"/>
      <c r="BV278" s="296"/>
      <c r="BW278" s="296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6"/>
      <c r="BU279" s="296"/>
      <c r="BV279" s="296"/>
      <c r="BW279" s="296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6"/>
      <c r="BU280" s="296"/>
      <c r="BV280" s="296"/>
      <c r="BW280" s="296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6"/>
      <c r="BU281" s="296"/>
      <c r="BV281" s="296"/>
      <c r="BW281" s="296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6"/>
      <c r="BU282" s="296"/>
      <c r="BV282" s="296"/>
      <c r="BW282" s="296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6"/>
      <c r="BU283" s="296"/>
      <c r="BV283" s="296"/>
      <c r="BW283" s="296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6"/>
      <c r="BU284" s="296"/>
      <c r="BV284" s="296"/>
      <c r="BW284" s="296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6"/>
      <c r="BU285" s="296"/>
      <c r="BV285" s="296"/>
      <c r="BW285" s="296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6"/>
      <c r="BU286" s="296"/>
      <c r="BV286" s="296"/>
      <c r="BW286" s="296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6"/>
      <c r="BU287" s="296"/>
      <c r="BV287" s="296"/>
      <c r="BW287" s="296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6"/>
      <c r="BU288" s="296"/>
      <c r="BV288" s="296"/>
      <c r="BW288" s="296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6"/>
      <c r="BU289" s="296"/>
      <c r="BV289" s="296"/>
      <c r="BW289" s="296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6"/>
      <c r="BU290" s="296"/>
      <c r="BV290" s="296"/>
      <c r="BW290" s="296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6"/>
      <c r="BU291" s="296"/>
      <c r="BV291" s="296"/>
      <c r="BW291" s="296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6"/>
      <c r="BU292" s="296"/>
      <c r="BV292" s="296"/>
      <c r="BW292" s="296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6"/>
      <c r="BU293" s="296"/>
      <c r="BV293" s="296"/>
      <c r="BW293" s="296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6"/>
      <c r="BU294" s="296"/>
      <c r="BV294" s="296"/>
      <c r="BW294" s="296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6"/>
      <c r="BU295" s="296"/>
      <c r="BV295" s="296"/>
      <c r="BW295" s="296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6"/>
      <c r="BU296" s="296"/>
      <c r="BV296" s="296"/>
      <c r="BW296" s="296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6"/>
      <c r="BU297" s="296"/>
      <c r="BV297" s="296"/>
      <c r="BW297" s="296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6"/>
      <c r="BU298" s="296"/>
      <c r="BV298" s="296"/>
      <c r="BW298" s="296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6"/>
      <c r="BU299" s="296"/>
      <c r="BV299" s="296"/>
      <c r="BW299" s="296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6"/>
      <c r="BU300" s="296"/>
      <c r="BV300" s="296"/>
      <c r="BW300" s="296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6"/>
      <c r="BU301" s="296"/>
      <c r="BV301" s="296"/>
      <c r="BW301" s="296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6"/>
      <c r="BU302" s="296"/>
      <c r="BV302" s="296"/>
      <c r="BW302" s="296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6"/>
      <c r="BU303" s="296"/>
      <c r="BV303" s="296"/>
      <c r="BW303" s="296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6"/>
      <c r="BU304" s="296"/>
      <c r="BV304" s="296"/>
      <c r="BW304" s="296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6"/>
      <c r="BU305" s="296"/>
      <c r="BV305" s="296"/>
      <c r="BW305" s="296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6"/>
      <c r="BU306" s="296"/>
      <c r="BV306" s="296"/>
      <c r="BW306" s="296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6"/>
      <c r="BU307" s="296"/>
      <c r="BV307" s="296"/>
      <c r="BW307" s="296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6"/>
      <c r="BU308" s="296"/>
      <c r="BV308" s="296"/>
      <c r="BW308" s="296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6"/>
      <c r="BU309" s="296"/>
      <c r="BV309" s="296"/>
      <c r="BW309" s="296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6"/>
      <c r="BU310" s="296"/>
      <c r="BV310" s="296"/>
      <c r="BW310" s="296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6"/>
      <c r="BU311" s="296"/>
      <c r="BV311" s="296"/>
      <c r="BW311" s="296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6"/>
      <c r="BU312" s="296"/>
      <c r="BV312" s="296"/>
      <c r="BW312" s="296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6"/>
      <c r="BU313" s="296"/>
      <c r="BV313" s="296"/>
      <c r="BW313" s="296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6"/>
      <c r="BU314" s="296"/>
      <c r="BV314" s="296"/>
      <c r="BW314" s="296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6"/>
      <c r="BU315" s="296"/>
      <c r="BV315" s="296"/>
      <c r="BW315" s="296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6"/>
      <c r="BU316" s="296"/>
      <c r="BV316" s="296"/>
      <c r="BW316" s="296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6"/>
      <c r="BU317" s="296"/>
      <c r="BV317" s="296"/>
      <c r="BW317" s="296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6"/>
      <c r="BU318" s="296"/>
      <c r="BV318" s="296"/>
      <c r="BW318" s="296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6"/>
      <c r="BU319" s="296"/>
      <c r="BV319" s="296"/>
      <c r="BW319" s="296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6"/>
      <c r="BU320" s="296"/>
      <c r="BV320" s="296"/>
      <c r="BW320" s="296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6"/>
      <c r="BU321" s="296"/>
      <c r="BV321" s="296"/>
      <c r="BW321" s="296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6"/>
      <c r="BU322" s="296"/>
      <c r="BV322" s="296"/>
      <c r="BW322" s="296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6"/>
      <c r="BU323" s="296"/>
      <c r="BV323" s="296"/>
      <c r="BW323" s="296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6"/>
      <c r="BU324" s="296"/>
      <c r="BV324" s="296"/>
      <c r="BW324" s="296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6"/>
      <c r="BU325" s="296"/>
      <c r="BV325" s="296"/>
      <c r="BW325" s="296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6"/>
      <c r="BU326" s="296"/>
      <c r="BV326" s="296"/>
      <c r="BW326" s="296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6"/>
      <c r="BU327" s="296"/>
      <c r="BV327" s="296"/>
      <c r="BW327" s="296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6"/>
      <c r="BU328" s="296"/>
      <c r="BV328" s="296"/>
      <c r="BW328" s="296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6"/>
      <c r="BU329" s="296"/>
      <c r="BV329" s="296"/>
      <c r="BW329" s="296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6"/>
      <c r="BU330" s="296"/>
      <c r="BV330" s="296"/>
      <c r="BW330" s="296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6"/>
      <c r="BU331" s="296"/>
      <c r="BV331" s="296"/>
      <c r="BW331" s="296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6"/>
      <c r="BU332" s="296"/>
      <c r="BV332" s="296"/>
      <c r="BW332" s="296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6"/>
      <c r="BU333" s="296"/>
      <c r="BV333" s="296"/>
      <c r="BW333" s="296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6"/>
      <c r="BU334" s="296"/>
      <c r="BV334" s="296"/>
      <c r="BW334" s="296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6"/>
      <c r="BU335" s="296"/>
      <c r="BV335" s="296"/>
      <c r="BW335" s="296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6"/>
      <c r="BU336" s="296"/>
      <c r="BV336" s="296"/>
      <c r="BW336" s="296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6"/>
      <c r="BU337" s="296"/>
      <c r="BV337" s="296"/>
      <c r="BW337" s="296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6"/>
      <c r="BU338" s="296"/>
      <c r="BV338" s="296"/>
      <c r="BW338" s="296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6"/>
      <c r="BU339" s="296"/>
      <c r="BV339" s="296"/>
      <c r="BW339" s="296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6"/>
      <c r="BU340" s="296"/>
      <c r="BV340" s="296"/>
      <c r="BW340" s="296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6"/>
      <c r="BU341" s="296"/>
      <c r="BV341" s="296"/>
      <c r="BW341" s="296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6"/>
      <c r="BU342" s="296"/>
      <c r="BV342" s="296"/>
      <c r="BW342" s="296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6"/>
      <c r="BU343" s="296"/>
      <c r="BV343" s="296"/>
      <c r="BW343" s="296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6"/>
      <c r="BU344" s="296"/>
      <c r="BV344" s="296"/>
      <c r="BW344" s="296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6"/>
      <c r="BU345" s="296"/>
      <c r="BV345" s="296"/>
      <c r="BW345" s="296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6"/>
      <c r="BU346" s="296"/>
      <c r="BV346" s="296"/>
      <c r="BW346" s="296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6"/>
      <c r="BU347" s="296"/>
      <c r="BV347" s="296"/>
      <c r="BW347" s="296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6"/>
      <c r="BU348" s="296"/>
      <c r="BV348" s="296"/>
      <c r="BW348" s="296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6"/>
      <c r="BU349" s="296"/>
      <c r="BV349" s="296"/>
      <c r="BW349" s="296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6"/>
      <c r="BU350" s="296"/>
      <c r="BV350" s="296"/>
      <c r="BW350" s="296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6"/>
      <c r="BU351" s="296"/>
      <c r="BV351" s="296"/>
      <c r="BW351" s="296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6"/>
      <c r="BU352" s="296"/>
      <c r="BV352" s="296"/>
      <c r="BW352" s="296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6"/>
      <c r="BU353" s="296"/>
      <c r="BV353" s="296"/>
      <c r="BW353" s="296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6"/>
      <c r="BU354" s="296"/>
      <c r="BV354" s="296"/>
      <c r="BW354" s="296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6"/>
      <c r="BU355" s="296"/>
      <c r="BV355" s="296"/>
      <c r="BW355" s="296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6"/>
      <c r="BU356" s="296"/>
      <c r="BV356" s="296"/>
      <c r="BW356" s="296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6"/>
      <c r="BU357" s="296"/>
      <c r="BV357" s="296"/>
      <c r="BW357" s="296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6"/>
      <c r="BU358" s="296"/>
      <c r="BV358" s="296"/>
      <c r="BW358" s="296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6"/>
      <c r="BU359" s="296"/>
      <c r="BV359" s="296"/>
      <c r="BW359" s="296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6"/>
      <c r="BU360" s="296"/>
      <c r="BV360" s="296"/>
      <c r="BW360" s="296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6"/>
      <c r="BU361" s="296"/>
      <c r="BV361" s="296"/>
      <c r="BW361" s="296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6"/>
      <c r="BU362" s="296"/>
      <c r="BV362" s="296"/>
      <c r="BW362" s="296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6"/>
      <c r="BU363" s="296"/>
      <c r="BV363" s="296"/>
      <c r="BW363" s="296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6"/>
      <c r="BU364" s="296"/>
      <c r="BV364" s="296"/>
      <c r="BW364" s="296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6"/>
      <c r="BU365" s="296"/>
      <c r="BV365" s="296"/>
      <c r="BW365" s="296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6"/>
      <c r="BU366" s="296"/>
      <c r="BV366" s="296"/>
      <c r="BW366" s="296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6"/>
      <c r="BU367" s="296"/>
      <c r="BV367" s="296"/>
      <c r="BW367" s="296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6"/>
      <c r="BU368" s="296"/>
      <c r="BV368" s="296"/>
      <c r="BW368" s="296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6"/>
      <c r="BU369" s="296"/>
      <c r="BV369" s="296"/>
      <c r="BW369" s="296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6"/>
      <c r="BU370" s="296"/>
      <c r="BV370" s="296"/>
      <c r="BW370" s="296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6"/>
      <c r="BU371" s="296"/>
      <c r="BV371" s="296"/>
      <c r="BW371" s="296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6"/>
      <c r="BU372" s="296"/>
      <c r="BV372" s="296"/>
      <c r="BW372" s="296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6"/>
      <c r="BU373" s="296"/>
      <c r="BV373" s="296"/>
      <c r="BW373" s="296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6"/>
      <c r="BU374" s="296"/>
      <c r="BV374" s="296"/>
      <c r="BW374" s="296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6"/>
      <c r="BU375" s="296"/>
      <c r="BV375" s="296"/>
      <c r="BW375" s="296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6"/>
      <c r="BU376" s="296"/>
      <c r="BV376" s="296"/>
      <c r="BW376" s="296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6"/>
      <c r="BU377" s="296"/>
      <c r="BV377" s="296"/>
      <c r="BW377" s="296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6"/>
      <c r="BU378" s="296"/>
      <c r="BV378" s="296"/>
      <c r="BW378" s="296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6"/>
      <c r="BU379" s="296"/>
      <c r="BV379" s="296"/>
      <c r="BW379" s="296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6"/>
      <c r="BU380" s="296"/>
      <c r="BV380" s="296"/>
      <c r="BW380" s="296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6"/>
      <c r="BU381" s="296"/>
      <c r="BV381" s="296"/>
      <c r="BW381" s="296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6"/>
      <c r="BU382" s="296"/>
      <c r="BV382" s="296"/>
      <c r="BW382" s="296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6"/>
      <c r="BU383" s="296"/>
      <c r="BV383" s="296"/>
      <c r="BW383" s="296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6"/>
      <c r="BU384" s="296"/>
      <c r="BV384" s="296"/>
      <c r="BW384" s="296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6"/>
      <c r="BU385" s="296"/>
      <c r="BV385" s="296"/>
      <c r="BW385" s="296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6"/>
      <c r="BU386" s="296"/>
      <c r="BV386" s="296"/>
      <c r="BW386" s="296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6"/>
      <c r="BU387" s="296"/>
      <c r="BV387" s="296"/>
      <c r="BW387" s="296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6"/>
      <c r="BU388" s="296"/>
      <c r="BV388" s="296"/>
      <c r="BW388" s="296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6"/>
      <c r="BU389" s="296"/>
      <c r="BV389" s="296"/>
      <c r="BW389" s="296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6"/>
      <c r="BU390" s="296"/>
      <c r="BV390" s="296"/>
      <c r="BW390" s="296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6"/>
      <c r="BU391" s="296"/>
      <c r="BV391" s="296"/>
      <c r="BW391" s="296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6"/>
      <c r="BU392" s="296"/>
      <c r="BV392" s="296"/>
      <c r="BW392" s="296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6"/>
      <c r="BU393" s="296"/>
      <c r="BV393" s="296"/>
      <c r="BW393" s="296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6"/>
      <c r="BU394" s="296"/>
      <c r="BV394" s="296"/>
      <c r="BW394" s="296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6"/>
      <c r="BU395" s="296"/>
      <c r="BV395" s="296"/>
      <c r="BW395" s="296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6"/>
      <c r="BU396" s="296"/>
      <c r="BV396" s="296"/>
      <c r="BW396" s="296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6"/>
      <c r="BU397" s="296"/>
      <c r="BV397" s="296"/>
      <c r="BW397" s="296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6"/>
      <c r="BU398" s="296"/>
      <c r="BV398" s="296"/>
      <c r="BW398" s="296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6"/>
      <c r="BU399" s="296"/>
      <c r="BV399" s="296"/>
      <c r="BW399" s="296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6"/>
      <c r="BU400" s="296"/>
      <c r="BV400" s="296"/>
      <c r="BW400" s="296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6"/>
      <c r="BU401" s="296"/>
      <c r="BV401" s="296"/>
      <c r="BW401" s="296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6"/>
      <c r="BU402" s="296"/>
      <c r="BV402" s="296"/>
      <c r="BW402" s="296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6"/>
      <c r="BU403" s="296"/>
      <c r="BV403" s="296"/>
      <c r="BW403" s="296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6"/>
      <c r="BU404" s="296"/>
      <c r="BV404" s="296"/>
      <c r="BW404" s="296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6"/>
      <c r="BU405" s="296"/>
      <c r="BV405" s="296"/>
      <c r="BW405" s="296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6"/>
      <c r="BU406" s="296"/>
      <c r="BV406" s="296"/>
      <c r="BW406" s="296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6"/>
      <c r="BU407" s="296"/>
      <c r="BV407" s="296"/>
      <c r="BW407" s="296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6"/>
      <c r="BU408" s="296"/>
      <c r="BV408" s="296"/>
      <c r="BW408" s="296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6"/>
      <c r="BU409" s="296"/>
      <c r="BV409" s="296"/>
      <c r="BW409" s="296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6"/>
      <c r="BU410" s="296"/>
      <c r="BV410" s="296"/>
      <c r="BW410" s="296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6"/>
      <c r="BU411" s="296"/>
      <c r="BV411" s="296"/>
      <c r="BW411" s="296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6"/>
      <c r="BU412" s="296"/>
      <c r="BV412" s="296"/>
      <c r="BW412" s="296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6"/>
      <c r="BU413" s="296"/>
      <c r="BV413" s="296"/>
      <c r="BW413" s="296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6"/>
      <c r="BU414" s="296"/>
      <c r="BV414" s="296"/>
      <c r="BW414" s="296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6"/>
      <c r="BU415" s="296"/>
      <c r="BV415" s="296"/>
      <c r="BW415" s="296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6"/>
      <c r="BU416" s="296"/>
      <c r="BV416" s="296"/>
      <c r="BW416" s="296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6"/>
      <c r="BU417" s="296"/>
      <c r="BV417" s="296"/>
      <c r="BW417" s="296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6"/>
      <c r="BU418" s="296"/>
      <c r="BV418" s="296"/>
      <c r="BW418" s="296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6"/>
      <c r="BU419" s="296"/>
      <c r="BV419" s="296"/>
      <c r="BW419" s="296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6"/>
      <c r="BU420" s="296"/>
      <c r="BV420" s="296"/>
      <c r="BW420" s="296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6"/>
      <c r="BU421" s="296"/>
      <c r="BV421" s="296"/>
      <c r="BW421" s="296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6"/>
      <c r="BU422" s="296"/>
      <c r="BV422" s="296"/>
      <c r="BW422" s="296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6"/>
      <c r="BU423" s="296"/>
      <c r="BV423" s="296"/>
      <c r="BW423" s="296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6"/>
      <c r="BU424" s="296"/>
      <c r="BV424" s="296"/>
      <c r="BW424" s="296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6"/>
      <c r="BU425" s="296"/>
      <c r="BV425" s="296"/>
      <c r="BW425" s="296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6"/>
      <c r="BU426" s="296"/>
      <c r="BV426" s="296"/>
      <c r="BW426" s="296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6"/>
      <c r="BU427" s="296"/>
      <c r="BV427" s="296"/>
      <c r="BW427" s="296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6"/>
      <c r="BU428" s="296"/>
      <c r="BV428" s="296"/>
      <c r="BW428" s="296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6"/>
      <c r="BU429" s="296"/>
      <c r="BV429" s="296"/>
      <c r="BW429" s="296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6"/>
      <c r="BU430" s="296"/>
      <c r="BV430" s="296"/>
      <c r="BW430" s="296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6"/>
      <c r="BU431" s="296"/>
      <c r="BV431" s="296"/>
      <c r="BW431" s="296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6"/>
      <c r="BU432" s="296"/>
      <c r="BV432" s="296"/>
      <c r="BW432" s="296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6"/>
      <c r="BU433" s="296"/>
      <c r="BV433" s="296"/>
      <c r="BW433" s="296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6"/>
      <c r="BU434" s="296"/>
      <c r="BV434" s="296"/>
      <c r="BW434" s="296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6"/>
      <c r="BU435" s="296"/>
      <c r="BV435" s="296"/>
      <c r="BW435" s="296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6"/>
      <c r="BU436" s="296"/>
      <c r="BV436" s="296"/>
      <c r="BW436" s="296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6"/>
      <c r="BU437" s="296"/>
      <c r="BV437" s="296"/>
      <c r="BW437" s="296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ZZCv12OaHX1WIJF6ztXsRwZGFO1FArhfVj7s4N4MHVFFmMQXOJ+3Xskg2KArf2wBHfbfSbGCJJxOG2A53L9Pyg==" saltValue="cV15WpMfK3NyEjSvaSS7Y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5"/>
      <c r="BO6" s="295"/>
      <c r="BP6" s="295"/>
      <c r="BQ6" s="29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639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6"/>
      <c r="BO7" s="296"/>
      <c r="BP7" s="296"/>
      <c r="BQ7" s="296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638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6"/>
      <c r="BO8" s="296"/>
      <c r="BP8" s="296"/>
      <c r="BQ8" s="296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640</v>
      </c>
      <c r="B9" s="255" t="s">
        <v>641</v>
      </c>
      <c r="C9" s="255" t="s">
        <v>642</v>
      </c>
      <c r="D9" s="233"/>
      <c r="E9" s="234">
        <v>373425</v>
      </c>
      <c r="F9" s="235">
        <v>373425</v>
      </c>
      <c r="G9" s="256"/>
      <c r="H9" s="257"/>
      <c r="I9" s="237"/>
      <c r="J9" s="238">
        <v>373425</v>
      </c>
      <c r="K9" s="249"/>
      <c r="L9" s="240"/>
      <c r="M9" s="8">
        <v>288875.81</v>
      </c>
      <c r="N9" s="241">
        <v>269840</v>
      </c>
      <c r="O9" s="72"/>
      <c r="P9" s="100"/>
      <c r="Q9" s="9"/>
      <c r="R9" s="9"/>
      <c r="S9" s="9"/>
      <c r="T9" s="258">
        <v>46112</v>
      </c>
      <c r="U9" s="10"/>
      <c r="V9" s="23"/>
      <c r="W9" s="11"/>
      <c r="X9" s="8">
        <v>236373.73</v>
      </c>
      <c r="Y9" s="9"/>
      <c r="Z9" s="9"/>
      <c r="AA9" s="9"/>
      <c r="AB9" s="10"/>
      <c r="AC9" s="24">
        <v>0.54694116005595295</v>
      </c>
      <c r="AD9" s="11">
        <v>111708.05012509834</v>
      </c>
      <c r="AE9" s="8">
        <v>152881.54</v>
      </c>
      <c r="AF9" s="9"/>
      <c r="AG9" s="10"/>
      <c r="AH9" s="11"/>
      <c r="AI9" s="8">
        <v>83492.19</v>
      </c>
      <c r="AJ9" s="9"/>
      <c r="AK9" s="10"/>
      <c r="AL9" s="25"/>
      <c r="AM9" s="25"/>
      <c r="AN9" s="25"/>
      <c r="AO9" s="10"/>
      <c r="AP9" s="12">
        <v>371550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373425</v>
      </c>
      <c r="BA9" s="15">
        <v>269840</v>
      </c>
      <c r="BB9" s="15">
        <v>373425</v>
      </c>
      <c r="BC9" s="15">
        <v>269840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92970</v>
      </c>
      <c r="BJ9" s="242"/>
      <c r="BK9" s="242"/>
      <c r="BL9" s="242"/>
      <c r="BM9" s="242"/>
      <c r="BN9" s="296"/>
      <c r="BO9" s="296"/>
      <c r="BP9" s="296"/>
      <c r="BQ9" s="296"/>
      <c r="BR9" s="245"/>
      <c r="BS9" s="245"/>
      <c r="BT9" s="242"/>
      <c r="BU9" s="242"/>
      <c r="BV9" s="246" t="s">
        <v>637</v>
      </c>
      <c r="BW9" s="242">
        <v>0</v>
      </c>
      <c r="BX9" s="248">
        <v>204241.44</v>
      </c>
      <c r="BY9" s="248">
        <v>279521</v>
      </c>
      <c r="BZ9" s="248">
        <v>204241.44</v>
      </c>
      <c r="CA9" s="248">
        <v>279521</v>
      </c>
      <c r="CB9" s="243" t="s">
        <v>633</v>
      </c>
      <c r="CC9" s="248">
        <v>236373.73</v>
      </c>
      <c r="CD9" s="248">
        <v>83492.19</v>
      </c>
      <c r="CE9" s="248">
        <v>371550</v>
      </c>
      <c r="CF9" s="248">
        <v>0</v>
      </c>
    </row>
    <row r="10" spans="1:95" x14ac:dyDescent="0.25">
      <c r="A10" s="254" t="s">
        <v>643</v>
      </c>
      <c r="B10" s="255" t="s">
        <v>644</v>
      </c>
      <c r="C10" s="255" t="s">
        <v>642</v>
      </c>
      <c r="D10" s="233"/>
      <c r="E10" s="234">
        <v>135000</v>
      </c>
      <c r="F10" s="235">
        <v>135000</v>
      </c>
      <c r="G10" s="256"/>
      <c r="H10" s="257"/>
      <c r="I10" s="237"/>
      <c r="J10" s="238">
        <v>135000</v>
      </c>
      <c r="K10" s="249"/>
      <c r="L10" s="240"/>
      <c r="M10" s="8">
        <v>104469.52</v>
      </c>
      <c r="N10" s="241">
        <v>68025</v>
      </c>
      <c r="O10" s="72"/>
      <c r="P10" s="100"/>
      <c r="Q10" s="9"/>
      <c r="R10" s="9"/>
      <c r="S10" s="9"/>
      <c r="T10" s="258">
        <v>46112</v>
      </c>
      <c r="U10" s="10"/>
      <c r="V10" s="23"/>
      <c r="W10" s="11"/>
      <c r="X10" s="8">
        <v>51037.42</v>
      </c>
      <c r="Y10" s="9"/>
      <c r="Z10" s="9"/>
      <c r="AA10" s="9"/>
      <c r="AB10" s="10"/>
      <c r="AC10" s="24">
        <v>0.22547153503924738</v>
      </c>
      <c r="AD10" s="11">
        <v>6863.0356117302736</v>
      </c>
      <c r="AE10" s="8">
        <v>15913.33</v>
      </c>
      <c r="AF10" s="9"/>
      <c r="AG10" s="10"/>
      <c r="AH10" s="11"/>
      <c r="AI10" s="8">
        <v>35124.089999999997</v>
      </c>
      <c r="AJ10" s="9"/>
      <c r="AK10" s="10"/>
      <c r="AL10" s="25"/>
      <c r="AM10" s="25"/>
      <c r="AN10" s="25"/>
      <c r="AO10" s="10"/>
      <c r="AP10" s="12">
        <v>135000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135000</v>
      </c>
      <c r="BA10" s="15">
        <v>68025</v>
      </c>
      <c r="BB10" s="15">
        <v>135000</v>
      </c>
      <c r="BC10" s="15">
        <v>68025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66975</v>
      </c>
      <c r="BJ10" s="242"/>
      <c r="BK10" s="242"/>
      <c r="BL10" s="242"/>
      <c r="BM10" s="242"/>
      <c r="BN10" s="296"/>
      <c r="BO10" s="296"/>
      <c r="BP10" s="296"/>
      <c r="BQ10" s="296"/>
      <c r="BR10" s="245"/>
      <c r="BS10" s="245"/>
      <c r="BT10" s="242"/>
      <c r="BU10" s="242"/>
      <c r="BV10" s="246" t="s">
        <v>637</v>
      </c>
      <c r="BW10" s="242">
        <v>0</v>
      </c>
      <c r="BX10" s="248">
        <v>30438.59</v>
      </c>
      <c r="BY10" s="248">
        <v>70578</v>
      </c>
      <c r="BZ10" s="248">
        <v>15913.33</v>
      </c>
      <c r="CA10" s="248">
        <v>70578</v>
      </c>
      <c r="CB10" s="243" t="s">
        <v>633</v>
      </c>
      <c r="CC10" s="248">
        <v>51037.42</v>
      </c>
      <c r="CD10" s="248">
        <v>35124.089999999997</v>
      </c>
      <c r="CE10" s="248">
        <v>135000</v>
      </c>
      <c r="CF10" s="248">
        <v>0</v>
      </c>
    </row>
    <row r="11" spans="1:95" x14ac:dyDescent="0.25">
      <c r="A11" s="254" t="s">
        <v>645</v>
      </c>
      <c r="B11" s="255" t="s">
        <v>646</v>
      </c>
      <c r="C11" s="255" t="s">
        <v>642</v>
      </c>
      <c r="D11" s="233"/>
      <c r="E11" s="234">
        <v>75150</v>
      </c>
      <c r="F11" s="235">
        <v>75150</v>
      </c>
      <c r="G11" s="256"/>
      <c r="H11" s="257"/>
      <c r="I11" s="237"/>
      <c r="J11" s="238">
        <v>49250</v>
      </c>
      <c r="K11" s="249"/>
      <c r="L11" s="240"/>
      <c r="M11" s="8">
        <v>39622.47</v>
      </c>
      <c r="N11" s="241">
        <v>36461.94</v>
      </c>
      <c r="O11" s="72"/>
      <c r="P11" s="100"/>
      <c r="Q11" s="9"/>
      <c r="R11" s="9"/>
      <c r="S11" s="9"/>
      <c r="T11" s="258">
        <v>46387</v>
      </c>
      <c r="U11" s="10"/>
      <c r="V11" s="23"/>
      <c r="W11" s="11"/>
      <c r="X11" s="8">
        <v>36461.94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36461.94</v>
      </c>
      <c r="AJ11" s="9"/>
      <c r="AK11" s="10"/>
      <c r="AL11" s="25"/>
      <c r="AM11" s="25"/>
      <c r="AN11" s="25"/>
      <c r="AO11" s="10"/>
      <c r="AP11" s="12">
        <v>49250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49250</v>
      </c>
      <c r="BA11" s="15">
        <v>36461.94</v>
      </c>
      <c r="BB11" s="15">
        <v>49250</v>
      </c>
      <c r="BC11" s="15">
        <v>36461.94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15061.870000000003</v>
      </c>
      <c r="BJ11" s="242"/>
      <c r="BK11" s="242"/>
      <c r="BL11" s="242"/>
      <c r="BM11" s="242"/>
      <c r="BN11" s="296"/>
      <c r="BO11" s="296"/>
      <c r="BP11" s="296"/>
      <c r="BQ11" s="296"/>
      <c r="BR11" s="245"/>
      <c r="BS11" s="245"/>
      <c r="BT11" s="242"/>
      <c r="BU11" s="242"/>
      <c r="BV11" s="246" t="s">
        <v>637</v>
      </c>
      <c r="BW11" s="242">
        <v>0</v>
      </c>
      <c r="BX11" s="242">
        <v>0</v>
      </c>
      <c r="BY11" s="242">
        <v>0</v>
      </c>
      <c r="BZ11" s="242">
        <v>0</v>
      </c>
      <c r="CA11" s="242">
        <v>0</v>
      </c>
      <c r="CB11" s="243" t="s">
        <v>633</v>
      </c>
      <c r="CC11" s="248">
        <v>36461.94</v>
      </c>
      <c r="CD11" s="248">
        <v>36461.94</v>
      </c>
      <c r="CE11" s="248">
        <v>49250</v>
      </c>
      <c r="CF11" s="248">
        <v>0</v>
      </c>
    </row>
    <row r="12" spans="1:95" x14ac:dyDescent="0.25">
      <c r="A12" s="254" t="s">
        <v>647</v>
      </c>
      <c r="B12" s="255" t="s">
        <v>648</v>
      </c>
      <c r="C12" s="255" t="s">
        <v>642</v>
      </c>
      <c r="D12" s="233"/>
      <c r="E12" s="234">
        <v>230000</v>
      </c>
      <c r="F12" s="235">
        <v>243360</v>
      </c>
      <c r="G12" s="256"/>
      <c r="H12" s="257"/>
      <c r="I12" s="237"/>
      <c r="J12" s="238">
        <v>160000</v>
      </c>
      <c r="K12" s="249"/>
      <c r="L12" s="240"/>
      <c r="M12" s="8">
        <v>137970.42000000001</v>
      </c>
      <c r="N12" s="241">
        <v>142358.95000000001</v>
      </c>
      <c r="O12" s="71"/>
      <c r="P12" s="100"/>
      <c r="Q12" s="9"/>
      <c r="R12" s="9"/>
      <c r="S12" s="9"/>
      <c r="T12" s="258">
        <v>46203</v>
      </c>
      <c r="U12" s="10"/>
      <c r="V12" s="23"/>
      <c r="W12" s="11"/>
      <c r="X12" s="8">
        <v>142358.95000000001</v>
      </c>
      <c r="Y12" s="9"/>
      <c r="Z12" s="9"/>
      <c r="AA12" s="9"/>
      <c r="AB12" s="10"/>
      <c r="AC12" s="24">
        <v>0.80943193945862035</v>
      </c>
      <c r="AD12" s="11">
        <v>159444.43695652948</v>
      </c>
      <c r="AE12" s="8">
        <v>100113.78</v>
      </c>
      <c r="AF12" s="9"/>
      <c r="AG12" s="10"/>
      <c r="AH12" s="11"/>
      <c r="AI12" s="8">
        <v>42245.17</v>
      </c>
      <c r="AJ12" s="9"/>
      <c r="AK12" s="10"/>
      <c r="AL12" s="25"/>
      <c r="AM12" s="25"/>
      <c r="AN12" s="25"/>
      <c r="AO12" s="10"/>
      <c r="AP12" s="12">
        <v>160000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230000</v>
      </c>
      <c r="BA12" s="15">
        <v>203520</v>
      </c>
      <c r="BB12" s="15">
        <v>160000</v>
      </c>
      <c r="BC12" s="15">
        <v>142358.95000000001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29456</v>
      </c>
      <c r="BJ12" s="242"/>
      <c r="BK12" s="242"/>
      <c r="BL12" s="242"/>
      <c r="BM12" s="242"/>
      <c r="BN12" s="296"/>
      <c r="BO12" s="296"/>
      <c r="BP12" s="296"/>
      <c r="BQ12" s="296"/>
      <c r="BR12" s="245"/>
      <c r="BS12" s="245"/>
      <c r="BT12" s="242"/>
      <c r="BU12" s="242"/>
      <c r="BV12" s="246" t="s">
        <v>637</v>
      </c>
      <c r="BW12" s="242">
        <v>0</v>
      </c>
      <c r="BX12" s="242">
        <v>196983.13</v>
      </c>
      <c r="BY12" s="242">
        <v>123684</v>
      </c>
      <c r="BZ12" s="242">
        <v>196983.13</v>
      </c>
      <c r="CA12" s="242">
        <v>123684</v>
      </c>
      <c r="CB12" s="243" t="s">
        <v>633</v>
      </c>
      <c r="CC12" s="248">
        <v>142358.95000000001</v>
      </c>
      <c r="CD12" s="248">
        <v>42245.17</v>
      </c>
      <c r="CE12" s="248">
        <v>160000</v>
      </c>
      <c r="CF12" s="248">
        <v>0</v>
      </c>
    </row>
    <row r="13" spans="1:95" x14ac:dyDescent="0.25">
      <c r="A13" s="254" t="s">
        <v>649</v>
      </c>
      <c r="B13" s="255" t="s">
        <v>650</v>
      </c>
      <c r="C13" s="255" t="s">
        <v>642</v>
      </c>
      <c r="D13" s="233"/>
      <c r="E13" s="234">
        <v>73222</v>
      </c>
      <c r="F13" s="235">
        <v>102868</v>
      </c>
      <c r="G13" s="256"/>
      <c r="H13" s="257"/>
      <c r="I13" s="237"/>
      <c r="J13" s="238">
        <v>102868</v>
      </c>
      <c r="K13" s="249"/>
      <c r="L13" s="240"/>
      <c r="M13" s="8">
        <v>55440.5</v>
      </c>
      <c r="N13" s="241">
        <v>114895</v>
      </c>
      <c r="O13" s="71"/>
      <c r="P13" s="100"/>
      <c r="Q13" s="9"/>
      <c r="R13" s="9"/>
      <c r="S13" s="9"/>
      <c r="T13" s="258">
        <v>46112</v>
      </c>
      <c r="U13" s="10"/>
      <c r="V13" s="23"/>
      <c r="W13" s="11"/>
      <c r="X13" s="8">
        <v>95450.46</v>
      </c>
      <c r="Y13" s="9"/>
      <c r="Z13" s="9"/>
      <c r="AA13" s="9"/>
      <c r="AB13" s="10"/>
      <c r="AC13" s="24">
        <v>0.84304529754268231</v>
      </c>
      <c r="AD13" s="11">
        <v>73110.869359350603</v>
      </c>
      <c r="AE13" s="8">
        <v>42712.89</v>
      </c>
      <c r="AF13" s="9"/>
      <c r="AG13" s="10"/>
      <c r="AH13" s="11"/>
      <c r="AI13" s="8">
        <v>52737.57</v>
      </c>
      <c r="AJ13" s="9"/>
      <c r="AK13" s="10"/>
      <c r="AL13" s="25"/>
      <c r="AM13" s="25"/>
      <c r="AN13" s="25"/>
      <c r="AO13" s="10"/>
      <c r="AP13" s="12">
        <v>99118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102868</v>
      </c>
      <c r="BA13" s="15">
        <v>114895</v>
      </c>
      <c r="BB13" s="15">
        <v>102868</v>
      </c>
      <c r="BC13" s="15">
        <v>114895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18947</v>
      </c>
      <c r="BJ13" s="242"/>
      <c r="BK13" s="242"/>
      <c r="BL13" s="242"/>
      <c r="BM13" s="242"/>
      <c r="BN13" s="296"/>
      <c r="BO13" s="296"/>
      <c r="BP13" s="296"/>
      <c r="BQ13" s="296"/>
      <c r="BR13" s="245"/>
      <c r="BS13" s="245"/>
      <c r="BT13" s="242"/>
      <c r="BU13" s="242"/>
      <c r="BV13" s="246" t="s">
        <v>637</v>
      </c>
      <c r="BW13" s="242">
        <v>0</v>
      </c>
      <c r="BX13" s="242">
        <v>86722.35</v>
      </c>
      <c r="BY13" s="242">
        <v>50665</v>
      </c>
      <c r="BZ13" s="242">
        <v>86722.35</v>
      </c>
      <c r="CA13" s="242">
        <v>50665</v>
      </c>
      <c r="CB13" s="243" t="s">
        <v>633</v>
      </c>
      <c r="CC13" s="248">
        <v>95450.46</v>
      </c>
      <c r="CD13" s="248">
        <v>52737.57</v>
      </c>
      <c r="CE13" s="248">
        <v>99118</v>
      </c>
      <c r="CF13" s="248">
        <v>0</v>
      </c>
    </row>
    <row r="14" spans="1:95" x14ac:dyDescent="0.25">
      <c r="A14" s="254" t="s">
        <v>651</v>
      </c>
      <c r="B14" s="255" t="s">
        <v>652</v>
      </c>
      <c r="C14" s="255" t="s">
        <v>642</v>
      </c>
      <c r="D14" s="233"/>
      <c r="E14" s="234">
        <v>153913</v>
      </c>
      <c r="F14" s="235">
        <v>153913</v>
      </c>
      <c r="G14" s="256"/>
      <c r="H14" s="257"/>
      <c r="I14" s="237"/>
      <c r="J14" s="238">
        <v>153913</v>
      </c>
      <c r="K14" s="249"/>
      <c r="L14" s="240"/>
      <c r="M14" s="8">
        <v>52763.68</v>
      </c>
      <c r="N14" s="241">
        <v>71045</v>
      </c>
      <c r="O14" s="72"/>
      <c r="P14" s="100"/>
      <c r="Q14" s="9"/>
      <c r="R14" s="9"/>
      <c r="S14" s="9"/>
      <c r="T14" s="258">
        <v>46112</v>
      </c>
      <c r="U14" s="10"/>
      <c r="V14" s="23"/>
      <c r="W14" s="11"/>
      <c r="X14" s="8">
        <v>41991.15</v>
      </c>
      <c r="Y14" s="9"/>
      <c r="Z14" s="9"/>
      <c r="AA14" s="9"/>
      <c r="AB14" s="10"/>
      <c r="AC14" s="24">
        <v>0.34561968663032294</v>
      </c>
      <c r="AD14" s="11">
        <v>18385.329091418556</v>
      </c>
      <c r="AE14" s="8">
        <v>18131.900000000001</v>
      </c>
      <c r="AF14" s="9"/>
      <c r="AG14" s="10"/>
      <c r="AH14" s="11"/>
      <c r="AI14" s="8">
        <v>23859.25</v>
      </c>
      <c r="AJ14" s="9"/>
      <c r="AK14" s="10"/>
      <c r="AL14" s="25"/>
      <c r="AM14" s="25"/>
      <c r="AN14" s="25"/>
      <c r="AO14" s="10"/>
      <c r="AP14" s="12">
        <v>50000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153913</v>
      </c>
      <c r="BA14" s="15">
        <v>71045</v>
      </c>
      <c r="BB14" s="15">
        <v>153913</v>
      </c>
      <c r="BC14" s="15">
        <v>71045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92841</v>
      </c>
      <c r="BJ14" s="242"/>
      <c r="BK14" s="242"/>
      <c r="BL14" s="242"/>
      <c r="BM14" s="242"/>
      <c r="BN14" s="296"/>
      <c r="BO14" s="296"/>
      <c r="BP14" s="296"/>
      <c r="BQ14" s="296"/>
      <c r="BR14" s="245"/>
      <c r="BS14" s="245"/>
      <c r="BT14" s="242"/>
      <c r="BU14" s="242"/>
      <c r="BV14" s="246" t="s">
        <v>637</v>
      </c>
      <c r="BW14" s="242">
        <v>0</v>
      </c>
      <c r="BX14" s="242">
        <v>53195.26</v>
      </c>
      <c r="BY14" s="242">
        <v>52462</v>
      </c>
      <c r="BZ14" s="242">
        <v>53195.26</v>
      </c>
      <c r="CA14" s="242">
        <v>52462</v>
      </c>
      <c r="CB14" s="243" t="s">
        <v>633</v>
      </c>
      <c r="CC14" s="248">
        <v>41991.15</v>
      </c>
      <c r="CD14" s="248">
        <v>23859.25</v>
      </c>
      <c r="CE14" s="248">
        <v>50000</v>
      </c>
      <c r="CF14" s="248">
        <v>0</v>
      </c>
    </row>
    <row r="15" spans="1:95" x14ac:dyDescent="0.25">
      <c r="A15" s="254" t="s">
        <v>653</v>
      </c>
      <c r="B15" s="255" t="s">
        <v>654</v>
      </c>
      <c r="C15" s="255" t="s">
        <v>642</v>
      </c>
      <c r="D15" s="233"/>
      <c r="E15" s="234">
        <v>85000</v>
      </c>
      <c r="F15" s="235">
        <v>85000</v>
      </c>
      <c r="G15" s="256"/>
      <c r="H15" s="257"/>
      <c r="I15" s="237"/>
      <c r="J15" s="238">
        <v>85000</v>
      </c>
      <c r="K15" s="249"/>
      <c r="L15" s="240"/>
      <c r="M15" s="8">
        <v>79770.14</v>
      </c>
      <c r="N15" s="241">
        <v>82975</v>
      </c>
      <c r="O15" s="72"/>
      <c r="P15" s="100"/>
      <c r="Q15" s="9"/>
      <c r="R15" s="9"/>
      <c r="S15" s="9"/>
      <c r="T15" s="258">
        <v>46112</v>
      </c>
      <c r="U15" s="10"/>
      <c r="V15" s="23"/>
      <c r="W15" s="11"/>
      <c r="X15" s="8">
        <v>35024.339999999997</v>
      </c>
      <c r="Y15" s="9"/>
      <c r="Z15" s="9"/>
      <c r="AA15" s="9"/>
      <c r="AB15" s="10"/>
      <c r="AC15" s="24">
        <v>0.11744882138070586</v>
      </c>
      <c r="AD15" s="11">
        <v>1172.5009797492985</v>
      </c>
      <c r="AE15" s="8">
        <v>8938.56</v>
      </c>
      <c r="AF15" s="9"/>
      <c r="AG15" s="10"/>
      <c r="AH15" s="11"/>
      <c r="AI15" s="8">
        <v>26085.78</v>
      </c>
      <c r="AJ15" s="9"/>
      <c r="AK15" s="10"/>
      <c r="AL15" s="25"/>
      <c r="AM15" s="25"/>
      <c r="AN15" s="25"/>
      <c r="AO15" s="10"/>
      <c r="AP15" s="12">
        <v>0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85000</v>
      </c>
      <c r="BA15" s="15">
        <v>82975</v>
      </c>
      <c r="BB15" s="15">
        <v>85000</v>
      </c>
      <c r="BC15" s="15">
        <v>82975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7172</v>
      </c>
      <c r="BJ15" s="242"/>
      <c r="BK15" s="242"/>
      <c r="BL15" s="242"/>
      <c r="BM15" s="242"/>
      <c r="BN15" s="296"/>
      <c r="BO15" s="296"/>
      <c r="BP15" s="296"/>
      <c r="BQ15" s="296"/>
      <c r="BR15" s="245"/>
      <c r="BS15" s="245"/>
      <c r="BT15" s="242"/>
      <c r="BU15" s="242"/>
      <c r="BV15" s="246" t="s">
        <v>637</v>
      </c>
      <c r="BW15" s="242">
        <v>0</v>
      </c>
      <c r="BX15" s="242">
        <v>9983.08</v>
      </c>
      <c r="BY15" s="242">
        <v>76106</v>
      </c>
      <c r="BZ15" s="242">
        <v>8938.56</v>
      </c>
      <c r="CA15" s="242">
        <v>76106</v>
      </c>
      <c r="CB15" s="243" t="s">
        <v>633</v>
      </c>
      <c r="CC15" s="248">
        <v>35024.339999999997</v>
      </c>
      <c r="CD15" s="248">
        <v>26085.78</v>
      </c>
      <c r="CE15" s="248">
        <v>0</v>
      </c>
      <c r="CF15" s="248">
        <v>0</v>
      </c>
    </row>
    <row r="16" spans="1:95" x14ac:dyDescent="0.25">
      <c r="A16" s="254" t="s">
        <v>655</v>
      </c>
      <c r="B16" s="255" t="s">
        <v>656</v>
      </c>
      <c r="C16" s="255" t="s">
        <v>642</v>
      </c>
      <c r="D16" s="233"/>
      <c r="E16" s="234">
        <v>276000</v>
      </c>
      <c r="F16" s="235">
        <v>276000</v>
      </c>
      <c r="G16" s="256"/>
      <c r="H16" s="257"/>
      <c r="I16" s="237"/>
      <c r="J16" s="238">
        <v>276000</v>
      </c>
      <c r="K16" s="249"/>
      <c r="L16" s="240"/>
      <c r="M16" s="8">
        <v>217354.61</v>
      </c>
      <c r="N16" s="241">
        <v>209024</v>
      </c>
      <c r="O16" s="72"/>
      <c r="P16" s="100"/>
      <c r="Q16" s="9"/>
      <c r="R16" s="9"/>
      <c r="S16" s="9"/>
      <c r="T16" s="258">
        <v>46203</v>
      </c>
      <c r="U16" s="10"/>
      <c r="V16" s="23"/>
      <c r="W16" s="11"/>
      <c r="X16" s="8">
        <v>107051.95</v>
      </c>
      <c r="Y16" s="9"/>
      <c r="Z16" s="9"/>
      <c r="AA16" s="9"/>
      <c r="AB16" s="10"/>
      <c r="AC16" s="24">
        <v>0.25526412779391583</v>
      </c>
      <c r="AD16" s="11">
        <v>17984.087858486873</v>
      </c>
      <c r="AE16" s="8">
        <v>52637.25</v>
      </c>
      <c r="AF16" s="9"/>
      <c r="AG16" s="10"/>
      <c r="AH16" s="11"/>
      <c r="AI16" s="8">
        <v>54414.7</v>
      </c>
      <c r="AJ16" s="9"/>
      <c r="AK16" s="10"/>
      <c r="AL16" s="25"/>
      <c r="AM16" s="25"/>
      <c r="AN16" s="25"/>
      <c r="AO16" s="10"/>
      <c r="AP16" s="12">
        <v>48000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276000</v>
      </c>
      <c r="BA16" s="15">
        <v>209024</v>
      </c>
      <c r="BB16" s="15">
        <v>276000</v>
      </c>
      <c r="BC16" s="15">
        <v>209024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63834</v>
      </c>
      <c r="BJ16" s="242"/>
      <c r="BK16" s="242"/>
      <c r="BL16" s="242"/>
      <c r="BM16" s="242"/>
      <c r="BN16" s="296"/>
      <c r="BO16" s="296"/>
      <c r="BP16" s="296"/>
      <c r="BQ16" s="296"/>
      <c r="BR16" s="245"/>
      <c r="BS16" s="245"/>
      <c r="BT16" s="242"/>
      <c r="BU16" s="242"/>
      <c r="BV16" s="246" t="s">
        <v>637</v>
      </c>
      <c r="BW16" s="242">
        <v>0</v>
      </c>
      <c r="BX16" s="242">
        <v>70452.86</v>
      </c>
      <c r="BY16" s="242">
        <v>206207</v>
      </c>
      <c r="BZ16" s="242">
        <v>52637.25</v>
      </c>
      <c r="CA16" s="242">
        <v>206207</v>
      </c>
      <c r="CB16" s="243" t="s">
        <v>633</v>
      </c>
      <c r="CC16" s="248">
        <v>107051.95</v>
      </c>
      <c r="CD16" s="248">
        <v>54414.7</v>
      </c>
      <c r="CE16" s="248">
        <v>48000</v>
      </c>
      <c r="CF16" s="248">
        <v>0</v>
      </c>
    </row>
    <row r="17" spans="1:84" x14ac:dyDescent="0.25">
      <c r="A17" s="254" t="s">
        <v>657</v>
      </c>
      <c r="B17" s="255" t="s">
        <v>658</v>
      </c>
      <c r="C17" s="255" t="s">
        <v>642</v>
      </c>
      <c r="D17" s="233"/>
      <c r="E17" s="234">
        <v>60000</v>
      </c>
      <c r="F17" s="235">
        <v>60000</v>
      </c>
      <c r="G17" s="256"/>
      <c r="H17" s="257"/>
      <c r="I17" s="237"/>
      <c r="J17" s="238">
        <v>36491</v>
      </c>
      <c r="K17" s="249"/>
      <c r="L17" s="240"/>
      <c r="M17" s="8">
        <v>5541.88</v>
      </c>
      <c r="N17" s="241">
        <v>21674.2</v>
      </c>
      <c r="O17" s="72"/>
      <c r="P17" s="100"/>
      <c r="Q17" s="9"/>
      <c r="R17" s="9"/>
      <c r="S17" s="9"/>
      <c r="T17" s="258">
        <v>46387</v>
      </c>
      <c r="U17" s="10"/>
      <c r="V17" s="23"/>
      <c r="W17" s="11"/>
      <c r="X17" s="8">
        <v>21674.2</v>
      </c>
      <c r="Y17" s="9"/>
      <c r="Z17" s="9"/>
      <c r="AA17" s="9"/>
      <c r="AB17" s="10"/>
      <c r="AC17" s="24">
        <v>1</v>
      </c>
      <c r="AD17" s="11">
        <v>60000</v>
      </c>
      <c r="AE17" s="8">
        <v>2024.38</v>
      </c>
      <c r="AF17" s="9"/>
      <c r="AG17" s="10"/>
      <c r="AH17" s="11"/>
      <c r="AI17" s="8">
        <v>19649.82</v>
      </c>
      <c r="AJ17" s="9"/>
      <c r="AK17" s="10"/>
      <c r="AL17" s="25"/>
      <c r="AM17" s="25"/>
      <c r="AN17" s="25"/>
      <c r="AO17" s="10"/>
      <c r="AP17" s="12">
        <v>36491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36491</v>
      </c>
      <c r="BA17" s="15">
        <v>21674.2</v>
      </c>
      <c r="BB17" s="15">
        <v>36491</v>
      </c>
      <c r="BC17" s="15">
        <v>21674.2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8081.4500000000007</v>
      </c>
      <c r="BJ17" s="242"/>
      <c r="BK17" s="242"/>
      <c r="BL17" s="242"/>
      <c r="BM17" s="242"/>
      <c r="BN17" s="296"/>
      <c r="BO17" s="296"/>
      <c r="BP17" s="296"/>
      <c r="BQ17" s="296"/>
      <c r="BR17" s="245"/>
      <c r="BS17" s="245"/>
      <c r="BT17" s="242"/>
      <c r="BU17" s="242"/>
      <c r="BV17" s="246" t="s">
        <v>637</v>
      </c>
      <c r="BW17" s="242">
        <v>0</v>
      </c>
      <c r="BX17" s="242">
        <v>60000</v>
      </c>
      <c r="BY17" s="242">
        <v>2024.38</v>
      </c>
      <c r="BZ17" s="242">
        <v>60000</v>
      </c>
      <c r="CA17" s="242">
        <v>2024.38</v>
      </c>
      <c r="CB17" s="243" t="s">
        <v>633</v>
      </c>
      <c r="CC17" s="248">
        <v>21674.2</v>
      </c>
      <c r="CD17" s="248">
        <v>19649.82</v>
      </c>
      <c r="CE17" s="248">
        <v>36491</v>
      </c>
      <c r="CF17" s="248">
        <v>0</v>
      </c>
    </row>
    <row r="18" spans="1:84" x14ac:dyDescent="0.25">
      <c r="A18" s="254" t="s">
        <v>659</v>
      </c>
      <c r="B18" s="255" t="s">
        <v>660</v>
      </c>
      <c r="C18" s="255" t="s">
        <v>642</v>
      </c>
      <c r="D18" s="233"/>
      <c r="E18" s="234">
        <v>95000</v>
      </c>
      <c r="F18" s="235">
        <v>95000</v>
      </c>
      <c r="G18" s="256"/>
      <c r="H18" s="257"/>
      <c r="I18" s="237"/>
      <c r="J18" s="238">
        <v>95000</v>
      </c>
      <c r="K18" s="249"/>
      <c r="L18" s="240"/>
      <c r="M18" s="8">
        <v>106311.75</v>
      </c>
      <c r="N18" s="241">
        <v>117376</v>
      </c>
      <c r="O18" s="72"/>
      <c r="P18" s="100"/>
      <c r="Q18" s="9"/>
      <c r="R18" s="9"/>
      <c r="S18" s="9"/>
      <c r="T18" s="258">
        <v>46112</v>
      </c>
      <c r="U18" s="10"/>
      <c r="V18" s="23"/>
      <c r="W18" s="11"/>
      <c r="X18" s="8">
        <v>100049.89</v>
      </c>
      <c r="Y18" s="9"/>
      <c r="Z18" s="9"/>
      <c r="AA18" s="9"/>
      <c r="AB18" s="10"/>
      <c r="AC18" s="24">
        <v>0.64340657019119041</v>
      </c>
      <c r="AD18" s="11">
        <v>39327.306531541115</v>
      </c>
      <c r="AE18" s="8">
        <v>54820.17</v>
      </c>
      <c r="AF18" s="9"/>
      <c r="AG18" s="10"/>
      <c r="AH18" s="11"/>
      <c r="AI18" s="8">
        <v>45229.72</v>
      </c>
      <c r="AJ18" s="9"/>
      <c r="AK18" s="10"/>
      <c r="AL18" s="25"/>
      <c r="AM18" s="25"/>
      <c r="AN18" s="25"/>
      <c r="AO18" s="10"/>
      <c r="AP18" s="12">
        <v>0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95000</v>
      </c>
      <c r="BA18" s="15">
        <v>117376</v>
      </c>
      <c r="BB18" s="15">
        <v>95000</v>
      </c>
      <c r="BC18" s="15">
        <v>117376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4885</v>
      </c>
      <c r="BJ18" s="242"/>
      <c r="BK18" s="242"/>
      <c r="BL18" s="242"/>
      <c r="BM18" s="242"/>
      <c r="BN18" s="296"/>
      <c r="BO18" s="296"/>
      <c r="BP18" s="296"/>
      <c r="BQ18" s="296"/>
      <c r="BR18" s="245"/>
      <c r="BS18" s="245"/>
      <c r="BT18" s="242"/>
      <c r="BU18" s="242"/>
      <c r="BV18" s="246" t="s">
        <v>637</v>
      </c>
      <c r="BW18" s="242">
        <v>0</v>
      </c>
      <c r="BX18" s="242">
        <v>61123.57</v>
      </c>
      <c r="BY18" s="242">
        <v>85203</v>
      </c>
      <c r="BZ18" s="242">
        <v>61123.57</v>
      </c>
      <c r="CA18" s="242">
        <v>85203</v>
      </c>
      <c r="CB18" s="243" t="s">
        <v>633</v>
      </c>
      <c r="CC18" s="248">
        <v>100049.89</v>
      </c>
      <c r="CD18" s="248">
        <v>45229.72</v>
      </c>
      <c r="CE18" s="248">
        <v>0</v>
      </c>
      <c r="CF18" s="248">
        <v>0</v>
      </c>
    </row>
    <row r="19" spans="1:84" x14ac:dyDescent="0.25">
      <c r="A19" s="254" t="s">
        <v>661</v>
      </c>
      <c r="B19" s="255" t="s">
        <v>662</v>
      </c>
      <c r="C19" s="255" t="s">
        <v>642</v>
      </c>
      <c r="D19" s="233"/>
      <c r="E19" s="234">
        <v>375000</v>
      </c>
      <c r="F19" s="235">
        <v>375000</v>
      </c>
      <c r="G19" s="256"/>
      <c r="H19" s="257"/>
      <c r="I19" s="237"/>
      <c r="J19" s="238">
        <v>375000</v>
      </c>
      <c r="K19" s="239"/>
      <c r="L19" s="240"/>
      <c r="M19" s="8">
        <v>376966.87</v>
      </c>
      <c r="N19" s="241">
        <v>332284</v>
      </c>
      <c r="O19" s="72"/>
      <c r="P19" s="100"/>
      <c r="Q19" s="9"/>
      <c r="R19" s="9"/>
      <c r="S19" s="9"/>
      <c r="T19" s="258">
        <v>46112</v>
      </c>
      <c r="U19" s="10"/>
      <c r="V19" s="23"/>
      <c r="W19" s="11"/>
      <c r="X19" s="8">
        <v>324049.23</v>
      </c>
      <c r="Y19" s="9"/>
      <c r="Z19" s="9"/>
      <c r="AA19" s="9"/>
      <c r="AB19" s="10"/>
      <c r="AC19" s="24">
        <v>0.13104272334526701</v>
      </c>
      <c r="AD19" s="11">
        <v>6439.5377072289293</v>
      </c>
      <c r="AE19" s="8">
        <v>44619.13</v>
      </c>
      <c r="AF19" s="9"/>
      <c r="AG19" s="10"/>
      <c r="AH19" s="11"/>
      <c r="AI19" s="8">
        <v>279430.09999999998</v>
      </c>
      <c r="AJ19" s="9"/>
      <c r="AK19" s="10"/>
      <c r="AL19" s="25"/>
      <c r="AM19" s="25"/>
      <c r="AN19" s="25"/>
      <c r="AO19" s="10"/>
      <c r="AP19" s="12">
        <v>330000</v>
      </c>
      <c r="AQ19" s="12"/>
      <c r="AR19" s="12"/>
      <c r="AS19" s="242"/>
      <c r="AT19" s="243"/>
      <c r="AU19" s="242"/>
      <c r="AV19" s="242"/>
      <c r="AW19" s="244"/>
      <c r="AX19" s="243" t="s">
        <v>630</v>
      </c>
      <c r="AY19" s="243" t="s">
        <v>630</v>
      </c>
      <c r="AZ19" s="15">
        <v>375000</v>
      </c>
      <c r="BA19" s="15">
        <v>332284</v>
      </c>
      <c r="BB19" s="15">
        <v>375000</v>
      </c>
      <c r="BC19" s="15">
        <v>332284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33826</v>
      </c>
      <c r="BJ19" s="242"/>
      <c r="BK19" s="242"/>
      <c r="BL19" s="242"/>
      <c r="BM19" s="242"/>
      <c r="BN19" s="296"/>
      <c r="BO19" s="296"/>
      <c r="BP19" s="296"/>
      <c r="BQ19" s="296"/>
      <c r="BR19" s="245"/>
      <c r="BS19" s="245"/>
      <c r="BT19" s="242"/>
      <c r="BU19" s="242"/>
      <c r="BV19" s="246" t="s">
        <v>637</v>
      </c>
      <c r="BW19" s="242">
        <v>0</v>
      </c>
      <c r="BX19" s="242">
        <v>49140.75</v>
      </c>
      <c r="BY19" s="242">
        <v>340493</v>
      </c>
      <c r="BZ19" s="242">
        <v>44619.13</v>
      </c>
      <c r="CA19" s="242">
        <v>340493</v>
      </c>
      <c r="CB19" s="243" t="s">
        <v>633</v>
      </c>
      <c r="CC19" s="248">
        <v>324049.23</v>
      </c>
      <c r="CD19" s="248">
        <v>279430.09999999998</v>
      </c>
      <c r="CE19" s="248">
        <v>330000</v>
      </c>
      <c r="CF19" s="248">
        <v>0</v>
      </c>
    </row>
    <row r="20" spans="1:84" x14ac:dyDescent="0.25">
      <c r="A20" s="254" t="s">
        <v>663</v>
      </c>
      <c r="B20" s="255" t="s">
        <v>664</v>
      </c>
      <c r="C20" s="255" t="s">
        <v>642</v>
      </c>
      <c r="D20" s="233"/>
      <c r="E20" s="234">
        <v>277565</v>
      </c>
      <c r="F20" s="235">
        <v>277565</v>
      </c>
      <c r="G20" s="256"/>
      <c r="H20" s="257"/>
      <c r="I20" s="237"/>
      <c r="J20" s="238">
        <v>277565</v>
      </c>
      <c r="K20" s="239"/>
      <c r="L20" s="240"/>
      <c r="M20" s="8">
        <v>212288.1</v>
      </c>
      <c r="N20" s="241">
        <v>218288</v>
      </c>
      <c r="O20" s="72"/>
      <c r="P20" s="100"/>
      <c r="Q20" s="9"/>
      <c r="R20" s="9"/>
      <c r="S20" s="9"/>
      <c r="T20" s="258">
        <v>46112</v>
      </c>
      <c r="U20" s="10"/>
      <c r="V20" s="23"/>
      <c r="W20" s="11"/>
      <c r="X20" s="8">
        <v>172683.27</v>
      </c>
      <c r="Y20" s="9"/>
      <c r="Z20" s="9"/>
      <c r="AA20" s="9"/>
      <c r="AB20" s="10"/>
      <c r="AC20" s="24">
        <v>0.56439784340342702</v>
      </c>
      <c r="AD20" s="11">
        <v>88416.788294374157</v>
      </c>
      <c r="AE20" s="8">
        <v>88143.14</v>
      </c>
      <c r="AF20" s="9"/>
      <c r="AG20" s="10"/>
      <c r="AH20" s="11"/>
      <c r="AI20" s="8">
        <v>84540.13</v>
      </c>
      <c r="AJ20" s="9"/>
      <c r="AK20" s="10"/>
      <c r="AL20" s="25"/>
      <c r="AM20" s="25"/>
      <c r="AN20" s="25"/>
      <c r="AO20" s="10"/>
      <c r="AP20" s="12">
        <v>217715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277565</v>
      </c>
      <c r="BA20" s="15">
        <v>218288</v>
      </c>
      <c r="BB20" s="15">
        <v>277565</v>
      </c>
      <c r="BC20" s="15">
        <v>218288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59277</v>
      </c>
      <c r="BJ20" s="242"/>
      <c r="BK20" s="242"/>
      <c r="BL20" s="242"/>
      <c r="BM20" s="242"/>
      <c r="BN20" s="296"/>
      <c r="BO20" s="296"/>
      <c r="BP20" s="296"/>
      <c r="BQ20" s="296"/>
      <c r="BR20" s="245"/>
      <c r="BS20" s="245"/>
      <c r="BT20" s="242"/>
      <c r="BU20" s="242"/>
      <c r="BV20" s="246" t="s">
        <v>637</v>
      </c>
      <c r="BW20" s="242">
        <v>0</v>
      </c>
      <c r="BX20" s="242">
        <v>156656.85</v>
      </c>
      <c r="BY20" s="242">
        <v>156172</v>
      </c>
      <c r="BZ20" s="242">
        <v>156656.85</v>
      </c>
      <c r="CA20" s="242">
        <v>156172</v>
      </c>
      <c r="CB20" s="243" t="s">
        <v>633</v>
      </c>
      <c r="CC20" s="248">
        <v>172683.27</v>
      </c>
      <c r="CD20" s="248">
        <v>84540.13</v>
      </c>
      <c r="CE20" s="248">
        <v>217715</v>
      </c>
      <c r="CF20" s="248">
        <v>0</v>
      </c>
    </row>
    <row r="21" spans="1:84" x14ac:dyDescent="0.25">
      <c r="A21" s="254" t="s">
        <v>665</v>
      </c>
      <c r="B21" s="255" t="s">
        <v>666</v>
      </c>
      <c r="C21" s="255" t="s">
        <v>642</v>
      </c>
      <c r="D21" s="233"/>
      <c r="E21" s="234">
        <v>336610</v>
      </c>
      <c r="F21" s="235">
        <v>336610</v>
      </c>
      <c r="G21" s="256"/>
      <c r="H21" s="257"/>
      <c r="I21" s="237"/>
      <c r="J21" s="238">
        <v>336610</v>
      </c>
      <c r="K21" s="239"/>
      <c r="L21" s="240"/>
      <c r="M21" s="8">
        <v>313683.81</v>
      </c>
      <c r="N21" s="241">
        <v>311391</v>
      </c>
      <c r="O21" s="71"/>
      <c r="P21" s="100"/>
      <c r="Q21" s="9"/>
      <c r="R21" s="9"/>
      <c r="S21" s="9"/>
      <c r="T21" s="258">
        <v>46112</v>
      </c>
      <c r="U21" s="10"/>
      <c r="V21" s="23"/>
      <c r="W21" s="11"/>
      <c r="X21" s="8">
        <v>214994.3</v>
      </c>
      <c r="Y21" s="9"/>
      <c r="Z21" s="9"/>
      <c r="AA21" s="9"/>
      <c r="AB21" s="10"/>
      <c r="AC21" s="24">
        <v>0.12894933784979329</v>
      </c>
      <c r="AD21" s="11">
        <v>5597.1130630259468</v>
      </c>
      <c r="AE21" s="8">
        <v>37458.879999999997</v>
      </c>
      <c r="AF21" s="9"/>
      <c r="AG21" s="10"/>
      <c r="AH21" s="11"/>
      <c r="AI21" s="8">
        <v>177535.42</v>
      </c>
      <c r="AJ21" s="9"/>
      <c r="AK21" s="10"/>
      <c r="AL21" s="25"/>
      <c r="AM21" s="25"/>
      <c r="AN21" s="25"/>
      <c r="AO21" s="10"/>
      <c r="AP21" s="12">
        <v>0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336610</v>
      </c>
      <c r="BA21" s="15">
        <v>311391</v>
      </c>
      <c r="BB21" s="15">
        <v>336610</v>
      </c>
      <c r="BC21" s="15">
        <v>311391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16427</v>
      </c>
      <c r="BJ21" s="242"/>
      <c r="BK21" s="242"/>
      <c r="BL21" s="242"/>
      <c r="BM21" s="242"/>
      <c r="BN21" s="296"/>
      <c r="BO21" s="296"/>
      <c r="BP21" s="296"/>
      <c r="BQ21" s="296"/>
      <c r="BR21" s="245"/>
      <c r="BS21" s="245"/>
      <c r="BT21" s="242"/>
      <c r="BU21" s="242"/>
      <c r="BV21" s="246" t="s">
        <v>637</v>
      </c>
      <c r="BW21" s="242">
        <v>0</v>
      </c>
      <c r="BX21" s="242">
        <v>43405.52</v>
      </c>
      <c r="BY21" s="242">
        <v>290493</v>
      </c>
      <c r="BZ21" s="242">
        <v>37458.879999999997</v>
      </c>
      <c r="CA21" s="242">
        <v>290493</v>
      </c>
      <c r="CB21" s="243" t="s">
        <v>633</v>
      </c>
      <c r="CC21" s="248">
        <v>214994.3</v>
      </c>
      <c r="CD21" s="248">
        <v>177535.42</v>
      </c>
      <c r="CE21" s="248">
        <v>0</v>
      </c>
      <c r="CF21" s="248">
        <v>0</v>
      </c>
    </row>
    <row r="22" spans="1:84" x14ac:dyDescent="0.25">
      <c r="A22" s="254" t="s">
        <v>667</v>
      </c>
      <c r="B22" s="255" t="s">
        <v>668</v>
      </c>
      <c r="C22" s="255" t="s">
        <v>642</v>
      </c>
      <c r="D22" s="233"/>
      <c r="E22" s="234">
        <v>77120</v>
      </c>
      <c r="F22" s="235">
        <v>77120</v>
      </c>
      <c r="G22" s="256"/>
      <c r="H22" s="257"/>
      <c r="I22" s="237"/>
      <c r="J22" s="238">
        <v>77120</v>
      </c>
      <c r="K22" s="239"/>
      <c r="L22" s="240"/>
      <c r="M22" s="8">
        <v>78995.570000000007</v>
      </c>
      <c r="N22" s="241">
        <v>79956</v>
      </c>
      <c r="O22" s="71"/>
      <c r="P22" s="100"/>
      <c r="Q22" s="9"/>
      <c r="R22" s="9"/>
      <c r="S22" s="9"/>
      <c r="T22" s="258">
        <v>46112</v>
      </c>
      <c r="U22" s="10"/>
      <c r="V22" s="23"/>
      <c r="W22" s="11"/>
      <c r="X22" s="8">
        <v>77765.8</v>
      </c>
      <c r="Y22" s="9"/>
      <c r="Z22" s="9"/>
      <c r="AA22" s="9"/>
      <c r="AB22" s="10"/>
      <c r="AC22" s="24">
        <v>0.16772798951079929</v>
      </c>
      <c r="AD22" s="11">
        <v>2169.5799944010309</v>
      </c>
      <c r="AE22" s="8">
        <v>9466.4</v>
      </c>
      <c r="AF22" s="9"/>
      <c r="AG22" s="10"/>
      <c r="AH22" s="11"/>
      <c r="AI22" s="8">
        <v>68299.399999999994</v>
      </c>
      <c r="AJ22" s="9"/>
      <c r="AK22" s="10"/>
      <c r="AL22" s="25"/>
      <c r="AM22" s="25"/>
      <c r="AN22" s="25"/>
      <c r="AO22" s="10"/>
      <c r="AP22" s="12">
        <v>75120</v>
      </c>
      <c r="AQ22" s="12"/>
      <c r="AR22" s="12"/>
      <c r="AS22" s="242"/>
      <c r="AT22" s="243"/>
      <c r="AU22" s="242"/>
      <c r="AV22" s="242"/>
      <c r="AW22" s="244"/>
      <c r="AX22" s="243" t="s">
        <v>630</v>
      </c>
      <c r="AY22" s="243" t="s">
        <v>630</v>
      </c>
      <c r="AZ22" s="15">
        <v>77120</v>
      </c>
      <c r="BA22" s="15">
        <v>79956</v>
      </c>
      <c r="BB22" s="15">
        <v>77120</v>
      </c>
      <c r="BC22" s="15">
        <v>79956</v>
      </c>
      <c r="BD22" s="242">
        <v>0</v>
      </c>
      <c r="BE22" s="242">
        <v>0</v>
      </c>
      <c r="BF22" s="242"/>
      <c r="BG22" s="242">
        <v>1</v>
      </c>
      <c r="BH22" s="242">
        <v>0</v>
      </c>
      <c r="BI22" s="242">
        <v>-405.80000000000291</v>
      </c>
      <c r="BJ22" s="242"/>
      <c r="BK22" s="242"/>
      <c r="BL22" s="242"/>
      <c r="BM22" s="242"/>
      <c r="BN22" s="296"/>
      <c r="BO22" s="296"/>
      <c r="BP22" s="296"/>
      <c r="BQ22" s="296"/>
      <c r="BR22" s="245"/>
      <c r="BS22" s="245"/>
      <c r="BT22" s="242"/>
      <c r="BU22" s="242"/>
      <c r="BV22" s="246" t="s">
        <v>637</v>
      </c>
      <c r="BW22" s="242">
        <v>0</v>
      </c>
      <c r="BX22" s="242">
        <v>12935.11</v>
      </c>
      <c r="BY22" s="242">
        <v>56439</v>
      </c>
      <c r="BZ22" s="242">
        <v>9466.4</v>
      </c>
      <c r="CA22" s="242">
        <v>56439</v>
      </c>
      <c r="CB22" s="243" t="s">
        <v>633</v>
      </c>
      <c r="CC22" s="248">
        <v>77765.8</v>
      </c>
      <c r="CD22" s="248">
        <v>68299.399999999994</v>
      </c>
      <c r="CE22" s="248">
        <v>75120</v>
      </c>
      <c r="CF22" s="248">
        <v>0</v>
      </c>
    </row>
    <row r="23" spans="1:84" x14ac:dyDescent="0.25">
      <c r="A23" s="254" t="s">
        <v>669</v>
      </c>
      <c r="B23" s="255" t="s">
        <v>670</v>
      </c>
      <c r="C23" s="255" t="s">
        <v>642</v>
      </c>
      <c r="D23" s="233"/>
      <c r="E23" s="234">
        <v>2394758</v>
      </c>
      <c r="F23" s="235">
        <v>2427718</v>
      </c>
      <c r="G23" s="256"/>
      <c r="H23" s="257"/>
      <c r="I23" s="237"/>
      <c r="J23" s="238">
        <v>2394758</v>
      </c>
      <c r="K23" s="239"/>
      <c r="L23" s="240"/>
      <c r="M23" s="8">
        <v>2058814.52</v>
      </c>
      <c r="N23" s="241">
        <v>2040555</v>
      </c>
      <c r="O23" s="71"/>
      <c r="P23" s="100"/>
      <c r="Q23" s="9"/>
      <c r="R23" s="9"/>
      <c r="S23" s="9"/>
      <c r="T23" s="258">
        <v>46387</v>
      </c>
      <c r="U23" s="10"/>
      <c r="V23" s="23"/>
      <c r="W23" s="11"/>
      <c r="X23" s="8">
        <v>1602869.63</v>
      </c>
      <c r="Y23" s="9"/>
      <c r="Z23" s="9"/>
      <c r="AA23" s="9"/>
      <c r="AB23" s="10"/>
      <c r="AC23" s="24">
        <v>2.8135428581255152E-2</v>
      </c>
      <c r="AD23" s="11">
        <v>1703.2108062634379</v>
      </c>
      <c r="AE23" s="8">
        <v>60536.160000000003</v>
      </c>
      <c r="AF23" s="9"/>
      <c r="AG23" s="10"/>
      <c r="AH23" s="11"/>
      <c r="AI23" s="8">
        <v>1542333.47</v>
      </c>
      <c r="AJ23" s="9"/>
      <c r="AK23" s="10"/>
      <c r="AL23" s="25"/>
      <c r="AM23" s="25"/>
      <c r="AN23" s="25"/>
      <c r="AO23" s="10"/>
      <c r="AP23" s="12">
        <v>1905218.25</v>
      </c>
      <c r="AQ23" s="12"/>
      <c r="AR23" s="12"/>
      <c r="AS23" s="242"/>
      <c r="AT23" s="243"/>
      <c r="AU23" s="242"/>
      <c r="AV23" s="242"/>
      <c r="AW23" s="244"/>
      <c r="AX23" s="243" t="s">
        <v>630</v>
      </c>
      <c r="AY23" s="243" t="s">
        <v>630</v>
      </c>
      <c r="AZ23" s="15">
        <v>2394758</v>
      </c>
      <c r="BA23" s="15">
        <v>2040555</v>
      </c>
      <c r="BB23" s="15">
        <v>2394758</v>
      </c>
      <c r="BC23" s="15">
        <v>2040555</v>
      </c>
      <c r="BD23" s="242">
        <v>0</v>
      </c>
      <c r="BE23" s="242">
        <v>0</v>
      </c>
      <c r="BF23" s="242"/>
      <c r="BG23" s="242">
        <v>1</v>
      </c>
      <c r="BH23" s="242">
        <v>0</v>
      </c>
      <c r="BI23" s="242">
        <v>250531</v>
      </c>
      <c r="BJ23" s="242"/>
      <c r="BK23" s="242"/>
      <c r="BL23" s="242"/>
      <c r="BM23" s="242"/>
      <c r="BN23" s="296"/>
      <c r="BO23" s="296"/>
      <c r="BP23" s="296"/>
      <c r="BQ23" s="296"/>
      <c r="BR23" s="245"/>
      <c r="BS23" s="245"/>
      <c r="BT23" s="242"/>
      <c r="BU23" s="242"/>
      <c r="BV23" s="246" t="s">
        <v>637</v>
      </c>
      <c r="BW23" s="242">
        <v>0</v>
      </c>
      <c r="BX23" s="242">
        <v>60536.160000000003</v>
      </c>
      <c r="BY23" s="242">
        <v>2151599</v>
      </c>
      <c r="BZ23" s="242">
        <v>60536.160000000003</v>
      </c>
      <c r="CA23" s="242">
        <v>2151599</v>
      </c>
      <c r="CB23" s="243" t="s">
        <v>633</v>
      </c>
      <c r="CC23" s="248">
        <v>1602869.63</v>
      </c>
      <c r="CD23" s="248">
        <v>1542333.47</v>
      </c>
      <c r="CE23" s="248">
        <v>1905218.25</v>
      </c>
      <c r="CF23" s="248">
        <v>0</v>
      </c>
    </row>
    <row r="24" spans="1:84" x14ac:dyDescent="0.25">
      <c r="A24" s="254" t="s">
        <v>671</v>
      </c>
      <c r="B24" s="255" t="s">
        <v>672</v>
      </c>
      <c r="C24" s="255" t="s">
        <v>642</v>
      </c>
      <c r="D24" s="233"/>
      <c r="E24" s="234">
        <v>200000</v>
      </c>
      <c r="F24" s="235">
        <v>201766.56</v>
      </c>
      <c r="G24" s="256"/>
      <c r="H24" s="257"/>
      <c r="I24" s="237"/>
      <c r="J24" s="238">
        <v>200000</v>
      </c>
      <c r="K24" s="239"/>
      <c r="L24" s="240"/>
      <c r="M24" s="8">
        <v>171691.21</v>
      </c>
      <c r="N24" s="241">
        <v>161119</v>
      </c>
      <c r="O24" s="71"/>
      <c r="P24" s="100"/>
      <c r="Q24" s="9"/>
      <c r="R24" s="9"/>
      <c r="S24" s="9"/>
      <c r="T24" s="258">
        <v>46112</v>
      </c>
      <c r="U24" s="10"/>
      <c r="V24" s="23"/>
      <c r="W24" s="11"/>
      <c r="X24" s="8">
        <v>157916.15</v>
      </c>
      <c r="Y24" s="9"/>
      <c r="Z24" s="9"/>
      <c r="AA24" s="9"/>
      <c r="AB24" s="10"/>
      <c r="AC24" s="24">
        <v>0.27716546455664137</v>
      </c>
      <c r="AD24" s="11">
        <v>15499.821723179148</v>
      </c>
      <c r="AE24" s="8">
        <v>20789.349999999999</v>
      </c>
      <c r="AF24" s="9"/>
      <c r="AG24" s="10"/>
      <c r="AH24" s="11"/>
      <c r="AI24" s="8">
        <v>137126.79999999999</v>
      </c>
      <c r="AJ24" s="9"/>
      <c r="AK24" s="10"/>
      <c r="AL24" s="25"/>
      <c r="AM24" s="25"/>
      <c r="AN24" s="25"/>
      <c r="AO24" s="10"/>
      <c r="AP24" s="12">
        <v>187500</v>
      </c>
      <c r="AQ24" s="12"/>
      <c r="AR24" s="12"/>
      <c r="AS24" s="242"/>
      <c r="AT24" s="243"/>
      <c r="AU24" s="242"/>
      <c r="AV24" s="242"/>
      <c r="AW24" s="244"/>
      <c r="AX24" s="243" t="s">
        <v>630</v>
      </c>
      <c r="AY24" s="243" t="s">
        <v>630</v>
      </c>
      <c r="AZ24" s="15">
        <v>200000</v>
      </c>
      <c r="BA24" s="15">
        <v>161119</v>
      </c>
      <c r="BB24" s="15">
        <v>200000</v>
      </c>
      <c r="BC24" s="15">
        <v>161119</v>
      </c>
      <c r="BD24" s="242">
        <v>0</v>
      </c>
      <c r="BE24" s="242">
        <v>0</v>
      </c>
      <c r="BF24" s="242"/>
      <c r="BG24" s="242">
        <v>1</v>
      </c>
      <c r="BH24" s="242">
        <v>0</v>
      </c>
      <c r="BI24" s="242">
        <v>60000</v>
      </c>
      <c r="BJ24" s="242"/>
      <c r="BK24" s="242"/>
      <c r="BL24" s="242"/>
      <c r="BM24" s="242"/>
      <c r="BN24" s="296"/>
      <c r="BO24" s="296"/>
      <c r="BP24" s="296"/>
      <c r="BQ24" s="296"/>
      <c r="BR24" s="245"/>
      <c r="BS24" s="245"/>
      <c r="BT24" s="242"/>
      <c r="BU24" s="242"/>
      <c r="BV24" s="246" t="s">
        <v>637</v>
      </c>
      <c r="BW24" s="242">
        <v>0</v>
      </c>
      <c r="BX24" s="242">
        <v>55922.63</v>
      </c>
      <c r="BY24" s="242">
        <v>75007</v>
      </c>
      <c r="BZ24" s="242">
        <v>20789.349999999999</v>
      </c>
      <c r="CA24" s="242">
        <v>75007</v>
      </c>
      <c r="CB24" s="243" t="s">
        <v>633</v>
      </c>
      <c r="CC24" s="248">
        <v>157916.15</v>
      </c>
      <c r="CD24" s="248">
        <v>137126.79999999999</v>
      </c>
      <c r="CE24" s="248">
        <v>187500</v>
      </c>
      <c r="CF24" s="248">
        <v>0</v>
      </c>
    </row>
    <row r="25" spans="1:84" x14ac:dyDescent="0.25">
      <c r="A25" s="254" t="s">
        <v>673</v>
      </c>
      <c r="B25" s="255" t="s">
        <v>674</v>
      </c>
      <c r="C25" s="255" t="s">
        <v>642</v>
      </c>
      <c r="D25" s="233"/>
      <c r="E25" s="234">
        <v>234225</v>
      </c>
      <c r="F25" s="235">
        <v>234225</v>
      </c>
      <c r="G25" s="256"/>
      <c r="H25" s="257"/>
      <c r="I25" s="237"/>
      <c r="J25" s="238">
        <v>308725</v>
      </c>
      <c r="K25" s="249"/>
      <c r="L25" s="240"/>
      <c r="M25" s="8">
        <v>258872.83</v>
      </c>
      <c r="N25" s="241">
        <v>248873</v>
      </c>
      <c r="O25" s="71"/>
      <c r="P25" s="100"/>
      <c r="Q25" s="9"/>
      <c r="R25" s="9"/>
      <c r="S25" s="9"/>
      <c r="T25" s="258">
        <v>46112</v>
      </c>
      <c r="U25" s="10"/>
      <c r="V25" s="23"/>
      <c r="W25" s="11"/>
      <c r="X25" s="8">
        <v>214423.06</v>
      </c>
      <c r="Y25" s="9"/>
      <c r="Z25" s="9"/>
      <c r="AA25" s="9"/>
      <c r="AB25" s="10"/>
      <c r="AC25" s="24">
        <v>0.68437237617702951</v>
      </c>
      <c r="AD25" s="11">
        <v>109702.85931522066</v>
      </c>
      <c r="AE25" s="8">
        <v>127480.78</v>
      </c>
      <c r="AF25" s="9"/>
      <c r="AG25" s="10"/>
      <c r="AH25" s="11"/>
      <c r="AI25" s="8">
        <v>86942.28</v>
      </c>
      <c r="AJ25" s="9"/>
      <c r="AK25" s="10"/>
      <c r="AL25" s="25"/>
      <c r="AM25" s="25"/>
      <c r="AN25" s="25"/>
      <c r="AO25" s="10"/>
      <c r="AP25" s="12">
        <v>291725</v>
      </c>
      <c r="AQ25" s="12"/>
      <c r="AR25" s="12"/>
      <c r="AS25" s="242"/>
      <c r="AT25" s="243"/>
      <c r="AU25" s="242"/>
      <c r="AV25" s="242"/>
      <c r="AW25" s="244"/>
      <c r="AX25" s="243" t="s">
        <v>630</v>
      </c>
      <c r="AY25" s="243" t="s">
        <v>630</v>
      </c>
      <c r="AZ25" s="15">
        <v>308725</v>
      </c>
      <c r="BA25" s="15">
        <v>248873</v>
      </c>
      <c r="BB25" s="15">
        <v>308725</v>
      </c>
      <c r="BC25" s="15">
        <v>248873</v>
      </c>
      <c r="BD25" s="242">
        <v>0</v>
      </c>
      <c r="BE25" s="242">
        <v>0</v>
      </c>
      <c r="BF25" s="242"/>
      <c r="BG25" s="242">
        <v>1</v>
      </c>
      <c r="BH25" s="242">
        <v>0</v>
      </c>
      <c r="BI25" s="242">
        <v>54852</v>
      </c>
      <c r="BJ25" s="242"/>
      <c r="BK25" s="242"/>
      <c r="BL25" s="242"/>
      <c r="BM25" s="242"/>
      <c r="BN25" s="296"/>
      <c r="BO25" s="296"/>
      <c r="BP25" s="296"/>
      <c r="BQ25" s="296"/>
      <c r="BR25" s="245"/>
      <c r="BS25" s="245"/>
      <c r="BT25" s="242"/>
      <c r="BU25" s="242"/>
      <c r="BV25" s="246" t="s">
        <v>637</v>
      </c>
      <c r="BW25" s="242">
        <v>0</v>
      </c>
      <c r="BX25" s="242">
        <v>160297.03</v>
      </c>
      <c r="BY25" s="242">
        <v>186274</v>
      </c>
      <c r="BZ25" s="242">
        <v>160297.03</v>
      </c>
      <c r="CA25" s="242">
        <v>186274</v>
      </c>
      <c r="CB25" s="243" t="s">
        <v>633</v>
      </c>
      <c r="CC25" s="248">
        <v>214423.06</v>
      </c>
      <c r="CD25" s="248">
        <v>86942.28</v>
      </c>
      <c r="CE25" s="248">
        <v>291725</v>
      </c>
      <c r="CF25" s="248">
        <v>0</v>
      </c>
    </row>
    <row r="26" spans="1:84" x14ac:dyDescent="0.25">
      <c r="A26" s="254" t="s">
        <v>675</v>
      </c>
      <c r="B26" s="255" t="s">
        <v>676</v>
      </c>
      <c r="C26" s="255" t="s">
        <v>642</v>
      </c>
      <c r="D26" s="233"/>
      <c r="E26" s="234">
        <v>3792559</v>
      </c>
      <c r="F26" s="235">
        <v>3792559</v>
      </c>
      <c r="G26" s="256"/>
      <c r="H26" s="257"/>
      <c r="I26" s="237"/>
      <c r="J26" s="238">
        <v>3792559</v>
      </c>
      <c r="K26" s="249"/>
      <c r="L26" s="240"/>
      <c r="M26" s="8">
        <v>4044279.73</v>
      </c>
      <c r="N26" s="241">
        <v>3365567</v>
      </c>
      <c r="O26" s="71"/>
      <c r="P26" s="100"/>
      <c r="Q26" s="9"/>
      <c r="R26" s="9"/>
      <c r="S26" s="9"/>
      <c r="T26" s="258">
        <v>46387</v>
      </c>
      <c r="U26" s="10"/>
      <c r="V26" s="23"/>
      <c r="W26" s="11"/>
      <c r="X26" s="8">
        <v>925847.53</v>
      </c>
      <c r="Y26" s="9"/>
      <c r="Z26" s="9"/>
      <c r="AA26" s="9"/>
      <c r="AB26" s="10"/>
      <c r="AC26" s="24">
        <v>1.6303228699390493E-2</v>
      </c>
      <c r="AD26" s="11">
        <v>887.94915588539789</v>
      </c>
      <c r="AE26" s="8">
        <v>54464.62</v>
      </c>
      <c r="AF26" s="9"/>
      <c r="AG26" s="10"/>
      <c r="AH26" s="11"/>
      <c r="AI26" s="8">
        <v>871382.91</v>
      </c>
      <c r="AJ26" s="9"/>
      <c r="AK26" s="10"/>
      <c r="AL26" s="25"/>
      <c r="AM26" s="25"/>
      <c r="AN26" s="25"/>
      <c r="AO26" s="10"/>
      <c r="AP26" s="12">
        <v>675979.5</v>
      </c>
      <c r="AQ26" s="12"/>
      <c r="AR26" s="12"/>
      <c r="AS26" s="242"/>
      <c r="AT26" s="243"/>
      <c r="AU26" s="242"/>
      <c r="AV26" s="242"/>
      <c r="AW26" s="244"/>
      <c r="AX26" s="243" t="s">
        <v>630</v>
      </c>
      <c r="AY26" s="243" t="s">
        <v>630</v>
      </c>
      <c r="AZ26" s="15">
        <v>3792559</v>
      </c>
      <c r="BA26" s="15">
        <v>3365567</v>
      </c>
      <c r="BB26" s="15">
        <v>3792559</v>
      </c>
      <c r="BC26" s="15">
        <v>3365567</v>
      </c>
      <c r="BD26" s="242">
        <v>0</v>
      </c>
      <c r="BE26" s="242">
        <v>0</v>
      </c>
      <c r="BF26" s="242"/>
      <c r="BG26" s="242">
        <v>1</v>
      </c>
      <c r="BH26" s="242">
        <v>0</v>
      </c>
      <c r="BI26" s="242">
        <v>438624</v>
      </c>
      <c r="BJ26" s="242"/>
      <c r="BK26" s="242"/>
      <c r="BL26" s="242"/>
      <c r="BM26" s="242"/>
      <c r="BN26" s="296"/>
      <c r="BO26" s="296"/>
      <c r="BP26" s="296"/>
      <c r="BQ26" s="296"/>
      <c r="BR26" s="245"/>
      <c r="BS26" s="245"/>
      <c r="BT26" s="242"/>
      <c r="BU26" s="242"/>
      <c r="BV26" s="246" t="s">
        <v>637</v>
      </c>
      <c r="BW26" s="242">
        <v>0</v>
      </c>
      <c r="BX26" s="242">
        <v>54464.62</v>
      </c>
      <c r="BY26" s="242">
        <v>3340726</v>
      </c>
      <c r="BZ26" s="242">
        <v>54464.62</v>
      </c>
      <c r="CA26" s="242">
        <v>3340726</v>
      </c>
      <c r="CB26" s="243" t="s">
        <v>633</v>
      </c>
      <c r="CC26" s="248">
        <v>925847.53</v>
      </c>
      <c r="CD26" s="248">
        <v>871382.91</v>
      </c>
      <c r="CE26" s="248">
        <v>675979.5</v>
      </c>
      <c r="CF26" s="248">
        <v>0</v>
      </c>
    </row>
    <row r="27" spans="1:84" x14ac:dyDescent="0.25">
      <c r="A27" s="254" t="s">
        <v>677</v>
      </c>
      <c r="B27" s="255" t="s">
        <v>678</v>
      </c>
      <c r="C27" s="255" t="s">
        <v>642</v>
      </c>
      <c r="D27" s="233"/>
      <c r="E27" s="234">
        <v>120891</v>
      </c>
      <c r="F27" s="235">
        <v>120891</v>
      </c>
      <c r="G27" s="256"/>
      <c r="H27" s="257"/>
      <c r="I27" s="237"/>
      <c r="J27" s="238">
        <v>120891</v>
      </c>
      <c r="K27" s="239"/>
      <c r="L27" s="240"/>
      <c r="M27" s="8">
        <v>121766.01</v>
      </c>
      <c r="N27" s="241">
        <v>92848</v>
      </c>
      <c r="O27" s="71"/>
      <c r="P27" s="100"/>
      <c r="Q27" s="9"/>
      <c r="R27" s="9"/>
      <c r="S27" s="9"/>
      <c r="T27" s="258">
        <v>46112</v>
      </c>
      <c r="U27" s="10"/>
      <c r="V27" s="23"/>
      <c r="W27" s="11"/>
      <c r="X27" s="8">
        <v>78736.44</v>
      </c>
      <c r="Y27" s="9"/>
      <c r="Z27" s="9"/>
      <c r="AA27" s="9"/>
      <c r="AB27" s="10"/>
      <c r="AC27" s="24">
        <v>0.14015768833768247</v>
      </c>
      <c r="AD27" s="11">
        <v>2374.7926270409494</v>
      </c>
      <c r="AE27" s="8">
        <v>14271.01</v>
      </c>
      <c r="AF27" s="9"/>
      <c r="AG27" s="10"/>
      <c r="AH27" s="11"/>
      <c r="AI27" s="8">
        <v>64465.43</v>
      </c>
      <c r="AJ27" s="9"/>
      <c r="AK27" s="10"/>
      <c r="AL27" s="25"/>
      <c r="AM27" s="25"/>
      <c r="AN27" s="25"/>
      <c r="AO27" s="10"/>
      <c r="AP27" s="12">
        <v>120891</v>
      </c>
      <c r="AQ27" s="12"/>
      <c r="AR27" s="12"/>
      <c r="AS27" s="242"/>
      <c r="AT27" s="243"/>
      <c r="AU27" s="242"/>
      <c r="AV27" s="242"/>
      <c r="AW27" s="244"/>
      <c r="AX27" s="243" t="s">
        <v>630</v>
      </c>
      <c r="AY27" s="243" t="s">
        <v>630</v>
      </c>
      <c r="AZ27" s="15">
        <v>120891</v>
      </c>
      <c r="BA27" s="15">
        <v>92848</v>
      </c>
      <c r="BB27" s="15">
        <v>120891</v>
      </c>
      <c r="BC27" s="15">
        <v>92848</v>
      </c>
      <c r="BD27" s="242">
        <v>0</v>
      </c>
      <c r="BE27" s="242">
        <v>0</v>
      </c>
      <c r="BF27" s="242"/>
      <c r="BG27" s="242">
        <v>1</v>
      </c>
      <c r="BH27" s="242">
        <v>0</v>
      </c>
      <c r="BI27" s="242">
        <v>25414</v>
      </c>
      <c r="BJ27" s="242"/>
      <c r="BK27" s="242"/>
      <c r="BL27" s="242"/>
      <c r="BM27" s="242"/>
      <c r="BN27" s="296"/>
      <c r="BO27" s="296"/>
      <c r="BP27" s="296"/>
      <c r="BQ27" s="296"/>
      <c r="BR27" s="245"/>
      <c r="BS27" s="245"/>
      <c r="BT27" s="242"/>
      <c r="BU27" s="242"/>
      <c r="BV27" s="246" t="s">
        <v>637</v>
      </c>
      <c r="BW27" s="242">
        <v>0</v>
      </c>
      <c r="BX27" s="242">
        <v>16943.72</v>
      </c>
      <c r="BY27" s="242">
        <v>101821.1</v>
      </c>
      <c r="BZ27" s="242">
        <v>14271.01</v>
      </c>
      <c r="CA27" s="242">
        <v>101821.1</v>
      </c>
      <c r="CB27" s="243" t="s">
        <v>633</v>
      </c>
      <c r="CC27" s="248">
        <v>78736.44</v>
      </c>
      <c r="CD27" s="248">
        <v>64465.43</v>
      </c>
      <c r="CE27" s="248">
        <v>120891</v>
      </c>
      <c r="CF27" s="248">
        <v>0</v>
      </c>
    </row>
    <row r="28" spans="1:84" x14ac:dyDescent="0.25">
      <c r="A28" s="254" t="s">
        <v>679</v>
      </c>
      <c r="B28" s="255" t="s">
        <v>680</v>
      </c>
      <c r="C28" s="255" t="s">
        <v>642</v>
      </c>
      <c r="D28" s="233"/>
      <c r="E28" s="234">
        <v>399389</v>
      </c>
      <c r="F28" s="235">
        <v>399389</v>
      </c>
      <c r="G28" s="256"/>
      <c r="H28" s="257"/>
      <c r="I28" s="237"/>
      <c r="J28" s="238">
        <v>399389</v>
      </c>
      <c r="K28" s="239"/>
      <c r="L28" s="240"/>
      <c r="M28" s="8">
        <v>306236.90000000002</v>
      </c>
      <c r="N28" s="241">
        <v>329206</v>
      </c>
      <c r="O28" s="239"/>
      <c r="P28" s="240"/>
      <c r="Q28" s="9"/>
      <c r="R28" s="9"/>
      <c r="S28" s="9"/>
      <c r="T28" s="258">
        <v>46203</v>
      </c>
      <c r="U28" s="10"/>
      <c r="V28" s="23"/>
      <c r="W28" s="11"/>
      <c r="X28" s="8">
        <v>235841.92000000001</v>
      </c>
      <c r="Y28" s="9"/>
      <c r="Z28" s="9"/>
      <c r="AA28" s="9"/>
      <c r="AB28" s="10"/>
      <c r="AC28" s="24">
        <v>8.7700437461410138E-2</v>
      </c>
      <c r="AD28" s="11">
        <v>2341.8981076982691</v>
      </c>
      <c r="AE28" s="8">
        <v>26703.38</v>
      </c>
      <c r="AF28" s="9"/>
      <c r="AG28" s="10"/>
      <c r="AH28" s="11"/>
      <c r="AI28" s="8">
        <v>209138.54</v>
      </c>
      <c r="AJ28" s="9"/>
      <c r="AK28" s="10"/>
      <c r="AL28" s="25"/>
      <c r="AM28" s="25"/>
      <c r="AN28" s="25"/>
      <c r="AO28" s="10"/>
      <c r="AP28" s="12">
        <v>0</v>
      </c>
      <c r="AQ28" s="12"/>
      <c r="AR28" s="12"/>
      <c r="AS28" s="242"/>
      <c r="AT28" s="243"/>
      <c r="AU28" s="242"/>
      <c r="AV28" s="242"/>
      <c r="AW28" s="244"/>
      <c r="AX28" s="243" t="s">
        <v>630</v>
      </c>
      <c r="AY28" s="243" t="s">
        <v>630</v>
      </c>
      <c r="AZ28" s="15">
        <v>399389</v>
      </c>
      <c r="BA28" s="15">
        <v>329206</v>
      </c>
      <c r="BB28" s="15">
        <v>399389</v>
      </c>
      <c r="BC28" s="15">
        <v>329206</v>
      </c>
      <c r="BD28" s="242">
        <v>0</v>
      </c>
      <c r="BE28" s="242">
        <v>0</v>
      </c>
      <c r="BF28" s="242"/>
      <c r="BG28" s="242">
        <v>1</v>
      </c>
      <c r="BH28" s="242">
        <v>0</v>
      </c>
      <c r="BI28" s="242">
        <v>70627</v>
      </c>
      <c r="BJ28" s="242"/>
      <c r="BK28" s="242"/>
      <c r="BL28" s="242"/>
      <c r="BM28" s="242"/>
      <c r="BN28" s="296"/>
      <c r="BO28" s="296"/>
      <c r="BP28" s="296"/>
      <c r="BQ28" s="296"/>
      <c r="BR28" s="245"/>
      <c r="BS28" s="245"/>
      <c r="BT28" s="242"/>
      <c r="BU28" s="242"/>
      <c r="BV28" s="246" t="s">
        <v>637</v>
      </c>
      <c r="BW28" s="242">
        <v>0</v>
      </c>
      <c r="BX28" s="242">
        <v>26703.38</v>
      </c>
      <c r="BY28" s="242">
        <v>304484</v>
      </c>
      <c r="BZ28" s="242">
        <v>26703.38</v>
      </c>
      <c r="CA28" s="242">
        <v>304484</v>
      </c>
      <c r="CB28" s="243" t="s">
        <v>633</v>
      </c>
      <c r="CC28" s="248">
        <v>235841.92000000001</v>
      </c>
      <c r="CD28" s="248">
        <v>209138.54</v>
      </c>
      <c r="CE28" s="248">
        <v>0</v>
      </c>
      <c r="CF28" s="248">
        <v>0</v>
      </c>
    </row>
    <row r="29" spans="1:84" x14ac:dyDescent="0.25">
      <c r="A29" s="254" t="s">
        <v>681</v>
      </c>
      <c r="B29" s="255" t="s">
        <v>682</v>
      </c>
      <c r="C29" s="255" t="s">
        <v>642</v>
      </c>
      <c r="D29" s="233"/>
      <c r="E29" s="234">
        <v>404663</v>
      </c>
      <c r="F29" s="235">
        <v>404663</v>
      </c>
      <c r="G29" s="256"/>
      <c r="H29" s="257"/>
      <c r="I29" s="237"/>
      <c r="J29" s="238">
        <v>404663</v>
      </c>
      <c r="K29" s="239"/>
      <c r="L29" s="240"/>
      <c r="M29" s="8">
        <v>310029.53999999998</v>
      </c>
      <c r="N29" s="241">
        <v>322491</v>
      </c>
      <c r="O29" s="71"/>
      <c r="P29" s="100"/>
      <c r="Q29" s="9"/>
      <c r="R29" s="9"/>
      <c r="S29" s="9"/>
      <c r="T29" s="258">
        <v>46295</v>
      </c>
      <c r="U29" s="10"/>
      <c r="V29" s="23"/>
      <c r="W29" s="11"/>
      <c r="X29" s="8">
        <v>145563.35999999999</v>
      </c>
      <c r="Y29" s="9"/>
      <c r="Z29" s="9"/>
      <c r="AA29" s="9"/>
      <c r="AB29" s="10"/>
      <c r="AC29" s="24">
        <v>0.11847030486635483</v>
      </c>
      <c r="AD29" s="11">
        <v>5679.5173575241515</v>
      </c>
      <c r="AE29" s="8">
        <v>36446.559999999998</v>
      </c>
      <c r="AF29" s="9"/>
      <c r="AG29" s="10"/>
      <c r="AH29" s="11"/>
      <c r="AI29" s="8">
        <v>109116.8</v>
      </c>
      <c r="AJ29" s="9"/>
      <c r="AK29" s="10"/>
      <c r="AL29" s="25"/>
      <c r="AM29" s="25"/>
      <c r="AN29" s="25"/>
      <c r="AO29" s="10"/>
      <c r="AP29" s="12">
        <v>0</v>
      </c>
      <c r="AQ29" s="12"/>
      <c r="AR29" s="12"/>
      <c r="AS29" s="242"/>
      <c r="AT29" s="243"/>
      <c r="AU29" s="242"/>
      <c r="AV29" s="242"/>
      <c r="AW29" s="244"/>
      <c r="AX29" s="243" t="s">
        <v>630</v>
      </c>
      <c r="AY29" s="243" t="s">
        <v>630</v>
      </c>
      <c r="AZ29" s="15">
        <v>404663</v>
      </c>
      <c r="BA29" s="15">
        <v>322491</v>
      </c>
      <c r="BB29" s="15">
        <v>404663</v>
      </c>
      <c r="BC29" s="15">
        <v>322491</v>
      </c>
      <c r="BD29" s="242">
        <v>0</v>
      </c>
      <c r="BE29" s="242">
        <v>0</v>
      </c>
      <c r="BF29" s="242"/>
      <c r="BG29" s="242">
        <v>1</v>
      </c>
      <c r="BH29" s="242">
        <v>0</v>
      </c>
      <c r="BI29" s="242">
        <v>84743</v>
      </c>
      <c r="BJ29" s="242"/>
      <c r="BK29" s="242"/>
      <c r="BL29" s="242"/>
      <c r="BM29" s="242"/>
      <c r="BN29" s="296"/>
      <c r="BO29" s="296"/>
      <c r="BP29" s="296"/>
      <c r="BQ29" s="296"/>
      <c r="BR29" s="245"/>
      <c r="BS29" s="245"/>
      <c r="BT29" s="242"/>
      <c r="BU29" s="242"/>
      <c r="BV29" s="246" t="s">
        <v>637</v>
      </c>
      <c r="BW29" s="242">
        <v>0</v>
      </c>
      <c r="BX29" s="242">
        <v>47940.43</v>
      </c>
      <c r="BY29" s="242">
        <v>307643</v>
      </c>
      <c r="BZ29" s="242">
        <v>36446.559999999998</v>
      </c>
      <c r="CA29" s="242">
        <v>307643</v>
      </c>
      <c r="CB29" s="243" t="s">
        <v>633</v>
      </c>
      <c r="CC29" s="248">
        <v>145563.35999999999</v>
      </c>
      <c r="CD29" s="248">
        <v>109116.8</v>
      </c>
      <c r="CE29" s="248">
        <v>0</v>
      </c>
      <c r="CF29" s="248">
        <v>0</v>
      </c>
    </row>
    <row r="30" spans="1:84" x14ac:dyDescent="0.25">
      <c r="A30" s="254" t="s">
        <v>683</v>
      </c>
      <c r="B30" s="255" t="s">
        <v>684</v>
      </c>
      <c r="C30" s="255" t="s">
        <v>642</v>
      </c>
      <c r="D30" s="233"/>
      <c r="E30" s="234">
        <v>108000</v>
      </c>
      <c r="F30" s="235">
        <v>115400</v>
      </c>
      <c r="G30" s="256"/>
      <c r="H30" s="257"/>
      <c r="I30" s="237"/>
      <c r="J30" s="238">
        <v>108000</v>
      </c>
      <c r="K30" s="239"/>
      <c r="L30" s="240"/>
      <c r="M30" s="8">
        <v>92445.9</v>
      </c>
      <c r="N30" s="241">
        <v>97921</v>
      </c>
      <c r="O30" s="71"/>
      <c r="P30" s="100"/>
      <c r="Q30" s="9"/>
      <c r="R30" s="9"/>
      <c r="S30" s="9"/>
      <c r="T30" s="258">
        <v>46203</v>
      </c>
      <c r="U30" s="10"/>
      <c r="V30" s="23"/>
      <c r="W30" s="11"/>
      <c r="X30" s="8">
        <v>74040.41</v>
      </c>
      <c r="Y30" s="9"/>
      <c r="Z30" s="9"/>
      <c r="AA30" s="9"/>
      <c r="AB30" s="10"/>
      <c r="AC30" s="24">
        <v>0.19051741487324311</v>
      </c>
      <c r="AD30" s="11">
        <v>4188.6511074820637</v>
      </c>
      <c r="AE30" s="8">
        <v>17607.810000000001</v>
      </c>
      <c r="AF30" s="9"/>
      <c r="AG30" s="10"/>
      <c r="AH30" s="11"/>
      <c r="AI30" s="8">
        <v>56432.6</v>
      </c>
      <c r="AJ30" s="9"/>
      <c r="AK30" s="10"/>
      <c r="AL30" s="25"/>
      <c r="AM30" s="25"/>
      <c r="AN30" s="25"/>
      <c r="AO30" s="10"/>
      <c r="AP30" s="12">
        <v>10000</v>
      </c>
      <c r="AQ30" s="12"/>
      <c r="AR30" s="12"/>
      <c r="AS30" s="242"/>
      <c r="AT30" s="243"/>
      <c r="AU30" s="242"/>
      <c r="AV30" s="242"/>
      <c r="AW30" s="244"/>
      <c r="AX30" s="243" t="s">
        <v>630</v>
      </c>
      <c r="AY30" s="243" t="s">
        <v>630</v>
      </c>
      <c r="AZ30" s="15">
        <v>108000</v>
      </c>
      <c r="BA30" s="15">
        <v>97921</v>
      </c>
      <c r="BB30" s="15">
        <v>108000</v>
      </c>
      <c r="BC30" s="15">
        <v>97921</v>
      </c>
      <c r="BD30" s="242">
        <v>0</v>
      </c>
      <c r="BE30" s="242">
        <v>0</v>
      </c>
      <c r="BF30" s="242"/>
      <c r="BG30" s="242">
        <v>1</v>
      </c>
      <c r="BH30" s="242">
        <v>0</v>
      </c>
      <c r="BI30" s="242">
        <v>12532</v>
      </c>
      <c r="BJ30" s="242"/>
      <c r="BK30" s="242"/>
      <c r="BL30" s="242"/>
      <c r="BM30" s="242"/>
      <c r="BN30" s="296"/>
      <c r="BO30" s="296"/>
      <c r="BP30" s="296"/>
      <c r="BQ30" s="296"/>
      <c r="BR30" s="245"/>
      <c r="BS30" s="245"/>
      <c r="BT30" s="242"/>
      <c r="BU30" s="242"/>
      <c r="BV30" s="246" t="s">
        <v>637</v>
      </c>
      <c r="BW30" s="242">
        <v>0</v>
      </c>
      <c r="BX30" s="242">
        <v>21985.66</v>
      </c>
      <c r="BY30" s="242">
        <v>92421</v>
      </c>
      <c r="BZ30" s="242">
        <v>17607.810000000001</v>
      </c>
      <c r="CA30" s="242">
        <v>92421</v>
      </c>
      <c r="CB30" s="243" t="s">
        <v>633</v>
      </c>
      <c r="CC30" s="248">
        <v>74040.41</v>
      </c>
      <c r="CD30" s="248">
        <v>56432.6</v>
      </c>
      <c r="CE30" s="248">
        <v>10000</v>
      </c>
      <c r="CF30" s="248">
        <v>0</v>
      </c>
    </row>
    <row r="31" spans="1:84" x14ac:dyDescent="0.25">
      <c r="A31" s="254" t="s">
        <v>685</v>
      </c>
      <c r="B31" s="255" t="s">
        <v>686</v>
      </c>
      <c r="C31" s="255" t="s">
        <v>642</v>
      </c>
      <c r="D31" s="233"/>
      <c r="E31" s="234">
        <v>595000</v>
      </c>
      <c r="F31" s="235">
        <v>595000</v>
      </c>
      <c r="G31" s="256"/>
      <c r="H31" s="257"/>
      <c r="I31" s="237"/>
      <c r="J31" s="238">
        <v>595000</v>
      </c>
      <c r="K31" s="239"/>
      <c r="L31" s="240"/>
      <c r="M31" s="8">
        <v>637139.93999999994</v>
      </c>
      <c r="N31" s="241">
        <v>531490</v>
      </c>
      <c r="O31" s="71"/>
      <c r="P31" s="100"/>
      <c r="Q31" s="9"/>
      <c r="R31" s="9"/>
      <c r="S31" s="9"/>
      <c r="T31" s="258">
        <v>46112</v>
      </c>
      <c r="U31" s="10"/>
      <c r="V31" s="23"/>
      <c r="W31" s="11"/>
      <c r="X31" s="8">
        <v>476030.06</v>
      </c>
      <c r="Y31" s="9"/>
      <c r="Z31" s="9"/>
      <c r="AA31" s="9"/>
      <c r="AB31" s="10"/>
      <c r="AC31" s="24">
        <v>2.6833772632892602E-2</v>
      </c>
      <c r="AD31" s="11">
        <v>334.64746689524588</v>
      </c>
      <c r="AE31" s="8">
        <v>12471.13</v>
      </c>
      <c r="AF31" s="9"/>
      <c r="AG31" s="10"/>
      <c r="AH31" s="11"/>
      <c r="AI31" s="8">
        <v>463558.93</v>
      </c>
      <c r="AJ31" s="9"/>
      <c r="AK31" s="10"/>
      <c r="AL31" s="25"/>
      <c r="AM31" s="25"/>
      <c r="AN31" s="25"/>
      <c r="AO31" s="10"/>
      <c r="AP31" s="12">
        <v>587783.51</v>
      </c>
      <c r="AQ31" s="12"/>
      <c r="AR31" s="12"/>
      <c r="AS31" s="242"/>
      <c r="AT31" s="243"/>
      <c r="AU31" s="242"/>
      <c r="AV31" s="242"/>
      <c r="AW31" s="244"/>
      <c r="AX31" s="243" t="s">
        <v>630</v>
      </c>
      <c r="AY31" s="243" t="s">
        <v>630</v>
      </c>
      <c r="AZ31" s="15">
        <v>595000</v>
      </c>
      <c r="BA31" s="15">
        <v>531490</v>
      </c>
      <c r="BB31" s="15">
        <v>595000</v>
      </c>
      <c r="BC31" s="15">
        <v>531490</v>
      </c>
      <c r="BD31" s="242">
        <v>0</v>
      </c>
      <c r="BE31" s="242">
        <v>0</v>
      </c>
      <c r="BF31" s="242"/>
      <c r="BG31" s="242">
        <v>1</v>
      </c>
      <c r="BH31" s="242">
        <v>0</v>
      </c>
      <c r="BI31" s="242">
        <v>137237</v>
      </c>
      <c r="BJ31" s="242"/>
      <c r="BK31" s="242"/>
      <c r="BL31" s="242"/>
      <c r="BM31" s="242"/>
      <c r="BN31" s="296"/>
      <c r="BO31" s="296"/>
      <c r="BP31" s="296"/>
      <c r="BQ31" s="296"/>
      <c r="BR31" s="245"/>
      <c r="BS31" s="245"/>
      <c r="BT31" s="242"/>
      <c r="BU31" s="242"/>
      <c r="BV31" s="246" t="s">
        <v>637</v>
      </c>
      <c r="BW31" s="242">
        <v>0</v>
      </c>
      <c r="BX31" s="242">
        <v>12471.13</v>
      </c>
      <c r="BY31" s="242">
        <v>464755</v>
      </c>
      <c r="BZ31" s="242">
        <v>12471.13</v>
      </c>
      <c r="CA31" s="242">
        <v>464755</v>
      </c>
      <c r="CB31" s="243" t="s">
        <v>633</v>
      </c>
      <c r="CC31" s="248">
        <v>476030.06</v>
      </c>
      <c r="CD31" s="248">
        <v>463558.93</v>
      </c>
      <c r="CE31" s="248">
        <v>587783.51</v>
      </c>
      <c r="CF31" s="248">
        <v>0</v>
      </c>
    </row>
    <row r="32" spans="1:84" x14ac:dyDescent="0.25">
      <c r="A32" s="254" t="s">
        <v>687</v>
      </c>
      <c r="B32" s="255" t="s">
        <v>688</v>
      </c>
      <c r="C32" s="255" t="s">
        <v>642</v>
      </c>
      <c r="D32" s="233"/>
      <c r="E32" s="234">
        <v>478000</v>
      </c>
      <c r="F32" s="235">
        <v>478000</v>
      </c>
      <c r="G32" s="256"/>
      <c r="H32" s="257"/>
      <c r="I32" s="237"/>
      <c r="J32" s="238">
        <v>478000</v>
      </c>
      <c r="K32" s="239"/>
      <c r="L32" s="240"/>
      <c r="M32" s="8">
        <v>406540.64</v>
      </c>
      <c r="N32" s="241">
        <v>415878</v>
      </c>
      <c r="O32" s="71"/>
      <c r="P32" s="100"/>
      <c r="Q32" s="9"/>
      <c r="R32" s="9"/>
      <c r="S32" s="9"/>
      <c r="T32" s="258">
        <v>46295</v>
      </c>
      <c r="U32" s="10"/>
      <c r="V32" s="23"/>
      <c r="W32" s="11"/>
      <c r="X32" s="8">
        <v>104751.99</v>
      </c>
      <c r="Y32" s="9"/>
      <c r="Z32" s="9"/>
      <c r="AA32" s="9"/>
      <c r="AB32" s="10"/>
      <c r="AC32" s="24">
        <v>9.9384829710012102E-3</v>
      </c>
      <c r="AD32" s="11">
        <v>40.413648383619901</v>
      </c>
      <c r="AE32" s="8">
        <v>4066.38</v>
      </c>
      <c r="AF32" s="9"/>
      <c r="AG32" s="10"/>
      <c r="AH32" s="11"/>
      <c r="AI32" s="8">
        <v>100685.61</v>
      </c>
      <c r="AJ32" s="9"/>
      <c r="AK32" s="10"/>
      <c r="AL32" s="25"/>
      <c r="AM32" s="25"/>
      <c r="AN32" s="25"/>
      <c r="AO32" s="10"/>
      <c r="AP32" s="12">
        <v>217000</v>
      </c>
      <c r="AQ32" s="12"/>
      <c r="AR32" s="12"/>
      <c r="AS32" s="242"/>
      <c r="AT32" s="243"/>
      <c r="AU32" s="242"/>
      <c r="AV32" s="242"/>
      <c r="AW32" s="244"/>
      <c r="AX32" s="243" t="s">
        <v>630</v>
      </c>
      <c r="AY32" s="243" t="s">
        <v>630</v>
      </c>
      <c r="AZ32" s="15">
        <v>478000</v>
      </c>
      <c r="BA32" s="15">
        <v>415878</v>
      </c>
      <c r="BB32" s="15">
        <v>478000</v>
      </c>
      <c r="BC32" s="15">
        <v>415878</v>
      </c>
      <c r="BD32" s="242">
        <v>0</v>
      </c>
      <c r="BE32" s="242">
        <v>0</v>
      </c>
      <c r="BF32" s="242"/>
      <c r="BG32" s="242">
        <v>1</v>
      </c>
      <c r="BH32" s="242">
        <v>0</v>
      </c>
      <c r="BI32" s="242">
        <v>66480</v>
      </c>
      <c r="BJ32" s="242"/>
      <c r="BK32" s="242"/>
      <c r="BL32" s="242"/>
      <c r="BM32" s="242"/>
      <c r="BN32" s="296"/>
      <c r="BO32" s="296"/>
      <c r="BP32" s="296"/>
      <c r="BQ32" s="296"/>
      <c r="BR32" s="245"/>
      <c r="BS32" s="245"/>
      <c r="BT32" s="242"/>
      <c r="BU32" s="242"/>
      <c r="BV32" s="246" t="s">
        <v>637</v>
      </c>
      <c r="BW32" s="242">
        <v>0</v>
      </c>
      <c r="BX32" s="242">
        <v>4066.38</v>
      </c>
      <c r="BY32" s="242">
        <v>409155</v>
      </c>
      <c r="BZ32" s="242">
        <v>4066.38</v>
      </c>
      <c r="CA32" s="242">
        <v>409155</v>
      </c>
      <c r="CB32" s="243" t="s">
        <v>633</v>
      </c>
      <c r="CC32" s="248">
        <v>104751.99</v>
      </c>
      <c r="CD32" s="248">
        <v>100685.61</v>
      </c>
      <c r="CE32" s="248">
        <v>217000</v>
      </c>
      <c r="CF32" s="248">
        <v>0</v>
      </c>
    </row>
    <row r="33" spans="1:84" x14ac:dyDescent="0.25">
      <c r="A33" s="254" t="s">
        <v>689</v>
      </c>
      <c r="B33" s="255" t="s">
        <v>690</v>
      </c>
      <c r="C33" s="255" t="s">
        <v>642</v>
      </c>
      <c r="D33" s="233"/>
      <c r="E33" s="234">
        <v>122210</v>
      </c>
      <c r="F33" s="235">
        <v>122210</v>
      </c>
      <c r="G33" s="256"/>
      <c r="H33" s="257"/>
      <c r="I33" s="237"/>
      <c r="J33" s="238">
        <v>122210</v>
      </c>
      <c r="K33" s="239"/>
      <c r="L33" s="240"/>
      <c r="M33" s="8">
        <v>102789.9</v>
      </c>
      <c r="N33" s="241">
        <v>114047</v>
      </c>
      <c r="O33" s="71"/>
      <c r="P33" s="100"/>
      <c r="Q33" s="9"/>
      <c r="R33" s="9"/>
      <c r="S33" s="9"/>
      <c r="T33" s="258">
        <v>46203</v>
      </c>
      <c r="U33" s="10"/>
      <c r="V33" s="23"/>
      <c r="W33" s="11"/>
      <c r="X33" s="8">
        <v>108855.81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108855.81</v>
      </c>
      <c r="AJ33" s="9"/>
      <c r="AK33" s="10"/>
      <c r="AL33" s="25"/>
      <c r="AM33" s="25"/>
      <c r="AN33" s="25"/>
      <c r="AO33" s="10"/>
      <c r="AP33" s="12">
        <v>0</v>
      </c>
      <c r="AQ33" s="12"/>
      <c r="AR33" s="12"/>
      <c r="AS33" s="242"/>
      <c r="AT33" s="243"/>
      <c r="AU33" s="242"/>
      <c r="AV33" s="242"/>
      <c r="AW33" s="244"/>
      <c r="AX33" s="243" t="s">
        <v>630</v>
      </c>
      <c r="AY33" s="243" t="s">
        <v>630</v>
      </c>
      <c r="AZ33" s="15">
        <v>122210</v>
      </c>
      <c r="BA33" s="15">
        <v>114047</v>
      </c>
      <c r="BB33" s="15">
        <v>122210</v>
      </c>
      <c r="BC33" s="15">
        <v>114047</v>
      </c>
      <c r="BD33" s="242">
        <v>0</v>
      </c>
      <c r="BE33" s="242">
        <v>0</v>
      </c>
      <c r="BF33" s="242"/>
      <c r="BG33" s="242">
        <v>1</v>
      </c>
      <c r="BH33" s="242">
        <v>0</v>
      </c>
      <c r="BI33" s="242">
        <v>19797</v>
      </c>
      <c r="BJ33" s="242"/>
      <c r="BK33" s="242"/>
      <c r="BL33" s="242"/>
      <c r="BM33" s="242"/>
      <c r="BN33" s="296"/>
      <c r="BO33" s="296"/>
      <c r="BP33" s="296"/>
      <c r="BQ33" s="296"/>
      <c r="BR33" s="245"/>
      <c r="BS33" s="245"/>
      <c r="BT33" s="242"/>
      <c r="BU33" s="242"/>
      <c r="BV33" s="246" t="s">
        <v>637</v>
      </c>
      <c r="BW33" s="242">
        <v>0</v>
      </c>
      <c r="BX33" s="242">
        <v>0</v>
      </c>
      <c r="BY33" s="242">
        <v>0</v>
      </c>
      <c r="BZ33" s="242">
        <v>0</v>
      </c>
      <c r="CA33" s="242">
        <v>0</v>
      </c>
      <c r="CB33" s="243" t="s">
        <v>633</v>
      </c>
      <c r="CC33" s="248">
        <v>108855.81</v>
      </c>
      <c r="CD33" s="248">
        <v>108855.81</v>
      </c>
      <c r="CE33" s="248">
        <v>0</v>
      </c>
      <c r="CF33" s="248">
        <v>0</v>
      </c>
    </row>
    <row r="34" spans="1:84" x14ac:dyDescent="0.25">
      <c r="A34" s="254" t="s">
        <v>691</v>
      </c>
      <c r="B34" s="255" t="s">
        <v>692</v>
      </c>
      <c r="C34" s="255" t="s">
        <v>642</v>
      </c>
      <c r="D34" s="233"/>
      <c r="E34" s="234">
        <v>0</v>
      </c>
      <c r="F34" s="235">
        <v>0</v>
      </c>
      <c r="G34" s="256"/>
      <c r="H34" s="257"/>
      <c r="I34" s="237"/>
      <c r="J34" s="238">
        <v>27665.919999999998</v>
      </c>
      <c r="K34" s="239"/>
      <c r="L34" s="240"/>
      <c r="M34" s="8">
        <v>780525</v>
      </c>
      <c r="N34" s="241">
        <v>27665.919999999998</v>
      </c>
      <c r="O34" s="71"/>
      <c r="P34" s="100"/>
      <c r="Q34" s="9"/>
      <c r="R34" s="9"/>
      <c r="S34" s="9"/>
      <c r="T34" s="258">
        <v>46203</v>
      </c>
      <c r="U34" s="10"/>
      <c r="V34" s="23"/>
      <c r="W34" s="11"/>
      <c r="X34" s="8">
        <v>27665.919999999998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27665.919999999998</v>
      </c>
      <c r="AJ34" s="9"/>
      <c r="AK34" s="10"/>
      <c r="AL34" s="25"/>
      <c r="AM34" s="25"/>
      <c r="AN34" s="25"/>
      <c r="AO34" s="10"/>
      <c r="AP34" s="12">
        <v>0</v>
      </c>
      <c r="AQ34" s="12"/>
      <c r="AR34" s="12"/>
      <c r="AS34" s="242"/>
      <c r="AT34" s="243"/>
      <c r="AU34" s="242"/>
      <c r="AV34" s="242"/>
      <c r="AW34" s="244"/>
      <c r="AX34" s="243" t="s">
        <v>630</v>
      </c>
      <c r="AY34" s="243" t="s">
        <v>630</v>
      </c>
      <c r="AZ34" s="15">
        <v>950000</v>
      </c>
      <c r="BA34" s="15">
        <v>779048</v>
      </c>
      <c r="BB34" s="15">
        <v>27665.919999999998</v>
      </c>
      <c r="BC34" s="15">
        <v>27665.919999999998</v>
      </c>
      <c r="BD34" s="242">
        <v>0</v>
      </c>
      <c r="BE34" s="242">
        <v>0</v>
      </c>
      <c r="BF34" s="242"/>
      <c r="BG34" s="242">
        <v>1</v>
      </c>
      <c r="BH34" s="242">
        <v>0</v>
      </c>
      <c r="BI34" s="242">
        <v>177000</v>
      </c>
      <c r="BJ34" s="242"/>
      <c r="BK34" s="242"/>
      <c r="BL34" s="242"/>
      <c r="BM34" s="242"/>
      <c r="BN34" s="296"/>
      <c r="BO34" s="296"/>
      <c r="BP34" s="296"/>
      <c r="BQ34" s="296"/>
      <c r="BR34" s="245"/>
      <c r="BS34" s="245"/>
      <c r="BT34" s="242"/>
      <c r="BU34" s="242"/>
      <c r="BV34" s="246" t="s">
        <v>637</v>
      </c>
      <c r="BW34" s="242">
        <v>0</v>
      </c>
      <c r="BX34" s="242">
        <v>0</v>
      </c>
      <c r="BY34" s="242">
        <v>0</v>
      </c>
      <c r="BZ34" s="242">
        <v>0</v>
      </c>
      <c r="CA34" s="242">
        <v>0</v>
      </c>
      <c r="CB34" s="243" t="s">
        <v>633</v>
      </c>
      <c r="CC34" s="248">
        <v>27665.919999999998</v>
      </c>
      <c r="CD34" s="248">
        <v>27665.919999999998</v>
      </c>
      <c r="CE34" s="248">
        <v>0</v>
      </c>
      <c r="CF34" s="248">
        <v>0</v>
      </c>
    </row>
    <row r="35" spans="1:84" x14ac:dyDescent="0.25">
      <c r="A35" s="254" t="s">
        <v>693</v>
      </c>
      <c r="B35" s="255" t="s">
        <v>694</v>
      </c>
      <c r="C35" s="255" t="s">
        <v>642</v>
      </c>
      <c r="D35" s="233"/>
      <c r="E35" s="234">
        <v>0</v>
      </c>
      <c r="F35" s="235">
        <v>0</v>
      </c>
      <c r="G35" s="256"/>
      <c r="H35" s="257"/>
      <c r="I35" s="237"/>
      <c r="J35" s="238">
        <v>25356.25</v>
      </c>
      <c r="K35" s="239"/>
      <c r="L35" s="240"/>
      <c r="M35" s="8">
        <v>7117.19</v>
      </c>
      <c r="N35" s="241">
        <v>25356.25</v>
      </c>
      <c r="O35" s="71"/>
      <c r="P35" s="100"/>
      <c r="Q35" s="9"/>
      <c r="R35" s="9"/>
      <c r="S35" s="9"/>
      <c r="T35" s="258">
        <v>46295</v>
      </c>
      <c r="U35" s="10"/>
      <c r="V35" s="23"/>
      <c r="W35" s="11"/>
      <c r="X35" s="8">
        <v>25356.25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25356.25</v>
      </c>
      <c r="AJ35" s="9"/>
      <c r="AK35" s="10"/>
      <c r="AL35" s="25"/>
      <c r="AM35" s="25"/>
      <c r="AN35" s="25"/>
      <c r="AO35" s="10"/>
      <c r="AP35" s="12">
        <v>17050.240000000002</v>
      </c>
      <c r="AQ35" s="12"/>
      <c r="AR35" s="12"/>
      <c r="AS35" s="242"/>
      <c r="AT35" s="243"/>
      <c r="AU35" s="242"/>
      <c r="AV35" s="242"/>
      <c r="AW35" s="244"/>
      <c r="AX35" s="243" t="s">
        <v>630</v>
      </c>
      <c r="AY35" s="243" t="s">
        <v>630</v>
      </c>
      <c r="AZ35" s="15">
        <v>25356.25</v>
      </c>
      <c r="BA35" s="15">
        <v>25356.25</v>
      </c>
      <c r="BB35" s="15">
        <v>25356.25</v>
      </c>
      <c r="BC35" s="15">
        <v>25356.25</v>
      </c>
      <c r="BD35" s="242">
        <v>0</v>
      </c>
      <c r="BE35" s="242">
        <v>0</v>
      </c>
      <c r="BF35" s="242"/>
      <c r="BG35" s="242">
        <v>1</v>
      </c>
      <c r="BH35" s="242">
        <v>0</v>
      </c>
      <c r="BI35" s="242">
        <v>6677.5599999999995</v>
      </c>
      <c r="BJ35" s="242"/>
      <c r="BK35" s="242"/>
      <c r="BL35" s="242"/>
      <c r="BM35" s="242"/>
      <c r="BN35" s="296"/>
      <c r="BO35" s="296"/>
      <c r="BP35" s="296"/>
      <c r="BQ35" s="296"/>
      <c r="BR35" s="245"/>
      <c r="BS35" s="245"/>
      <c r="BT35" s="242"/>
      <c r="BU35" s="242"/>
      <c r="BV35" s="246" t="s">
        <v>637</v>
      </c>
      <c r="BW35" s="242">
        <v>0</v>
      </c>
      <c r="BX35" s="242">
        <v>0</v>
      </c>
      <c r="BY35" s="242">
        <v>0</v>
      </c>
      <c r="BZ35" s="242">
        <v>0</v>
      </c>
      <c r="CA35" s="242">
        <v>0</v>
      </c>
      <c r="CB35" s="243" t="s">
        <v>633</v>
      </c>
      <c r="CC35" s="248">
        <v>25356.25</v>
      </c>
      <c r="CD35" s="248">
        <v>25356.25</v>
      </c>
      <c r="CE35" s="248">
        <v>17050.240000000002</v>
      </c>
      <c r="CF35" s="248">
        <v>0</v>
      </c>
    </row>
    <row r="36" spans="1:84" x14ac:dyDescent="0.25">
      <c r="A36" s="254" t="s">
        <v>695</v>
      </c>
      <c r="B36" s="255" t="s">
        <v>696</v>
      </c>
      <c r="C36" s="255" t="s">
        <v>642</v>
      </c>
      <c r="D36" s="233"/>
      <c r="E36" s="234">
        <v>179690</v>
      </c>
      <c r="F36" s="235">
        <v>179690</v>
      </c>
      <c r="G36" s="256"/>
      <c r="H36" s="257"/>
      <c r="I36" s="237"/>
      <c r="J36" s="238">
        <v>179690</v>
      </c>
      <c r="K36" s="239"/>
      <c r="L36" s="240"/>
      <c r="M36" s="8">
        <v>200197.67</v>
      </c>
      <c r="N36" s="241">
        <v>159785</v>
      </c>
      <c r="O36" s="71"/>
      <c r="P36" s="100"/>
      <c r="Q36" s="9"/>
      <c r="R36" s="9"/>
      <c r="S36" s="9"/>
      <c r="T36" s="258">
        <v>46112</v>
      </c>
      <c r="U36" s="10"/>
      <c r="V36" s="23"/>
      <c r="W36" s="11"/>
      <c r="X36" s="8">
        <v>156744.37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156744.37</v>
      </c>
      <c r="AJ36" s="9"/>
      <c r="AK36" s="10"/>
      <c r="AL36" s="25"/>
      <c r="AM36" s="25"/>
      <c r="AN36" s="25"/>
      <c r="AO36" s="10"/>
      <c r="AP36" s="12">
        <v>164416.35</v>
      </c>
      <c r="AQ36" s="12"/>
      <c r="AR36" s="12"/>
      <c r="AS36" s="242"/>
      <c r="AT36" s="243"/>
      <c r="AU36" s="242"/>
      <c r="AV36" s="242"/>
      <c r="AW36" s="244"/>
      <c r="AX36" s="243" t="s">
        <v>630</v>
      </c>
      <c r="AY36" s="243" t="s">
        <v>630</v>
      </c>
      <c r="AZ36" s="15">
        <v>179690</v>
      </c>
      <c r="BA36" s="15">
        <v>159785</v>
      </c>
      <c r="BB36" s="15">
        <v>179690</v>
      </c>
      <c r="BC36" s="15">
        <v>159785</v>
      </c>
      <c r="BD36" s="242">
        <v>0</v>
      </c>
      <c r="BE36" s="242">
        <v>0</v>
      </c>
      <c r="BF36" s="242"/>
      <c r="BG36" s="242">
        <v>1</v>
      </c>
      <c r="BH36" s="242">
        <v>0</v>
      </c>
      <c r="BI36" s="242">
        <v>12079</v>
      </c>
      <c r="BJ36" s="242"/>
      <c r="BK36" s="242"/>
      <c r="BL36" s="242"/>
      <c r="BM36" s="242"/>
      <c r="BN36" s="296"/>
      <c r="BO36" s="296"/>
      <c r="BP36" s="296"/>
      <c r="BQ36" s="296"/>
      <c r="BR36" s="245"/>
      <c r="BS36" s="245"/>
      <c r="BT36" s="242"/>
      <c r="BU36" s="242"/>
      <c r="BV36" s="246" t="s">
        <v>637</v>
      </c>
      <c r="BW36" s="242">
        <v>0</v>
      </c>
      <c r="BX36" s="242">
        <v>0</v>
      </c>
      <c r="BY36" s="242">
        <v>0</v>
      </c>
      <c r="BZ36" s="242">
        <v>0</v>
      </c>
      <c r="CA36" s="242">
        <v>0</v>
      </c>
      <c r="CB36" s="243" t="s">
        <v>633</v>
      </c>
      <c r="CC36" s="248">
        <v>156744.37</v>
      </c>
      <c r="CD36" s="248">
        <v>156744.37</v>
      </c>
      <c r="CE36" s="248">
        <v>164416.35</v>
      </c>
      <c r="CF36" s="248">
        <v>0</v>
      </c>
    </row>
    <row r="37" spans="1:84" x14ac:dyDescent="0.25">
      <c r="A37" s="254" t="s">
        <v>697</v>
      </c>
      <c r="B37" s="255" t="s">
        <v>698</v>
      </c>
      <c r="C37" s="255" t="s">
        <v>642</v>
      </c>
      <c r="D37" s="233"/>
      <c r="E37" s="234">
        <v>717010</v>
      </c>
      <c r="F37" s="235">
        <v>717010</v>
      </c>
      <c r="G37" s="256"/>
      <c r="H37" s="257"/>
      <c r="I37" s="237"/>
      <c r="J37" s="238">
        <v>717010</v>
      </c>
      <c r="K37" s="239"/>
      <c r="L37" s="240"/>
      <c r="M37" s="8">
        <v>652796.24</v>
      </c>
      <c r="N37" s="241">
        <v>656363</v>
      </c>
      <c r="O37" s="71"/>
      <c r="P37" s="100"/>
      <c r="Q37" s="9"/>
      <c r="R37" s="9"/>
      <c r="S37" s="9"/>
      <c r="T37" s="258">
        <v>46203</v>
      </c>
      <c r="U37" s="10"/>
      <c r="V37" s="23"/>
      <c r="W37" s="11"/>
      <c r="X37" s="8">
        <v>347967.35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347967.35</v>
      </c>
      <c r="AJ37" s="9"/>
      <c r="AK37" s="10"/>
      <c r="AL37" s="25"/>
      <c r="AM37" s="25"/>
      <c r="AN37" s="25"/>
      <c r="AO37" s="10"/>
      <c r="AP37" s="12">
        <v>153616.75</v>
      </c>
      <c r="AQ37" s="12"/>
      <c r="AR37" s="12"/>
      <c r="AS37" s="242"/>
      <c r="AT37" s="243"/>
      <c r="AU37" s="242"/>
      <c r="AV37" s="242"/>
      <c r="AW37" s="244"/>
      <c r="AX37" s="243" t="s">
        <v>630</v>
      </c>
      <c r="AY37" s="243" t="s">
        <v>630</v>
      </c>
      <c r="AZ37" s="15">
        <v>717010</v>
      </c>
      <c r="BA37" s="15">
        <v>656363</v>
      </c>
      <c r="BB37" s="15">
        <v>717010</v>
      </c>
      <c r="BC37" s="15">
        <v>656363</v>
      </c>
      <c r="BD37" s="242">
        <v>0</v>
      </c>
      <c r="BE37" s="242">
        <v>0</v>
      </c>
      <c r="BF37" s="242"/>
      <c r="BG37" s="242">
        <v>1</v>
      </c>
      <c r="BH37" s="242">
        <v>0</v>
      </c>
      <c r="BI37" s="242">
        <v>64043</v>
      </c>
      <c r="BJ37" s="242"/>
      <c r="BK37" s="242"/>
      <c r="BL37" s="242"/>
      <c r="BM37" s="242"/>
      <c r="BN37" s="296"/>
      <c r="BO37" s="296"/>
      <c r="BP37" s="296"/>
      <c r="BQ37" s="296"/>
      <c r="BR37" s="245"/>
      <c r="BS37" s="245"/>
      <c r="BT37" s="242"/>
      <c r="BU37" s="242"/>
      <c r="BV37" s="246" t="s">
        <v>637</v>
      </c>
      <c r="BW37" s="242">
        <v>0</v>
      </c>
      <c r="BX37" s="242">
        <v>0</v>
      </c>
      <c r="BY37" s="242">
        <v>0</v>
      </c>
      <c r="BZ37" s="242">
        <v>0</v>
      </c>
      <c r="CA37" s="242">
        <v>0</v>
      </c>
      <c r="CB37" s="243" t="s">
        <v>633</v>
      </c>
      <c r="CC37" s="248">
        <v>347967.35</v>
      </c>
      <c r="CD37" s="248">
        <v>347967.35</v>
      </c>
      <c r="CE37" s="248">
        <v>153616.75</v>
      </c>
      <c r="CF37" s="248">
        <v>0</v>
      </c>
    </row>
    <row r="38" spans="1:84" x14ac:dyDescent="0.25">
      <c r="A38" s="254" t="s">
        <v>699</v>
      </c>
      <c r="B38" s="255" t="s">
        <v>700</v>
      </c>
      <c r="C38" s="255" t="s">
        <v>642</v>
      </c>
      <c r="D38" s="233"/>
      <c r="E38" s="234">
        <v>80000</v>
      </c>
      <c r="F38" s="235">
        <v>80000</v>
      </c>
      <c r="G38" s="256"/>
      <c r="H38" s="257"/>
      <c r="I38" s="237"/>
      <c r="J38" s="238">
        <v>80000</v>
      </c>
      <c r="K38" s="239"/>
      <c r="L38" s="240"/>
      <c r="M38" s="8">
        <v>66334.27</v>
      </c>
      <c r="N38" s="241">
        <v>66955</v>
      </c>
      <c r="O38" s="71"/>
      <c r="P38" s="100"/>
      <c r="Q38" s="9"/>
      <c r="R38" s="9"/>
      <c r="S38" s="9"/>
      <c r="T38" s="258">
        <v>46203</v>
      </c>
      <c r="U38" s="10"/>
      <c r="V38" s="23"/>
      <c r="W38" s="11"/>
      <c r="X38" s="8">
        <v>1090.31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1090.31</v>
      </c>
      <c r="AJ38" s="9"/>
      <c r="AK38" s="10"/>
      <c r="AL38" s="25"/>
      <c r="AM38" s="25"/>
      <c r="AN38" s="25"/>
      <c r="AO38" s="10"/>
      <c r="AP38" s="12">
        <v>0</v>
      </c>
      <c r="AQ38" s="12"/>
      <c r="AR38" s="12"/>
      <c r="AS38" s="242"/>
      <c r="AT38" s="243"/>
      <c r="AU38" s="242"/>
      <c r="AV38" s="242"/>
      <c r="AW38" s="244"/>
      <c r="AX38" s="243" t="s">
        <v>630</v>
      </c>
      <c r="AY38" s="243" t="s">
        <v>630</v>
      </c>
      <c r="AZ38" s="15">
        <v>80000</v>
      </c>
      <c r="BA38" s="15">
        <v>66955</v>
      </c>
      <c r="BB38" s="15">
        <v>80000</v>
      </c>
      <c r="BC38" s="15">
        <v>66955</v>
      </c>
      <c r="BD38" s="242">
        <v>0</v>
      </c>
      <c r="BE38" s="242">
        <v>0</v>
      </c>
      <c r="BF38" s="242"/>
      <c r="BG38" s="242">
        <v>1</v>
      </c>
      <c r="BH38" s="242">
        <v>0</v>
      </c>
      <c r="BI38" s="242">
        <v>13190</v>
      </c>
      <c r="BJ38" s="242"/>
      <c r="BK38" s="242"/>
      <c r="BL38" s="242"/>
      <c r="BM38" s="242"/>
      <c r="BN38" s="296"/>
      <c r="BO38" s="296"/>
      <c r="BP38" s="296"/>
      <c r="BQ38" s="296"/>
      <c r="BR38" s="245"/>
      <c r="BS38" s="245"/>
      <c r="BT38" s="242"/>
      <c r="BU38" s="242"/>
      <c r="BV38" s="246" t="s">
        <v>637</v>
      </c>
      <c r="BW38" s="242">
        <v>0</v>
      </c>
      <c r="BX38" s="242">
        <v>0</v>
      </c>
      <c r="BY38" s="242">
        <v>0</v>
      </c>
      <c r="BZ38" s="242">
        <v>0</v>
      </c>
      <c r="CA38" s="242">
        <v>0</v>
      </c>
      <c r="CB38" s="243" t="s">
        <v>633</v>
      </c>
      <c r="CC38" s="248">
        <v>1090.31</v>
      </c>
      <c r="CD38" s="248">
        <v>1090.31</v>
      </c>
      <c r="CE38" s="248">
        <v>0</v>
      </c>
      <c r="CF38" s="248">
        <v>0</v>
      </c>
    </row>
    <row r="39" spans="1:84" x14ac:dyDescent="0.25">
      <c r="A39" s="254" t="s">
        <v>701</v>
      </c>
      <c r="B39" s="255" t="s">
        <v>702</v>
      </c>
      <c r="C39" s="255" t="s">
        <v>642</v>
      </c>
      <c r="D39" s="233"/>
      <c r="E39" s="234">
        <v>376000</v>
      </c>
      <c r="F39" s="235">
        <v>376000</v>
      </c>
      <c r="G39" s="256"/>
      <c r="H39" s="257"/>
      <c r="I39" s="237"/>
      <c r="J39" s="238">
        <v>376000</v>
      </c>
      <c r="K39" s="239"/>
      <c r="L39" s="240"/>
      <c r="M39" s="8">
        <v>295345.25</v>
      </c>
      <c r="N39" s="241">
        <v>295102</v>
      </c>
      <c r="O39" s="71"/>
      <c r="P39" s="100"/>
      <c r="Q39" s="9"/>
      <c r="R39" s="9"/>
      <c r="S39" s="9"/>
      <c r="T39" s="258">
        <v>46295</v>
      </c>
      <c r="U39" s="10"/>
      <c r="V39" s="23"/>
      <c r="W39" s="11"/>
      <c r="X39" s="8">
        <v>12732.69</v>
      </c>
      <c r="Y39" s="9"/>
      <c r="Z39" s="9"/>
      <c r="AA39" s="9"/>
      <c r="AB39" s="10"/>
      <c r="AC39" s="24">
        <v>0</v>
      </c>
      <c r="AD39" s="11">
        <v>0</v>
      </c>
      <c r="AE39" s="8">
        <v>0</v>
      </c>
      <c r="AF39" s="9"/>
      <c r="AG39" s="10"/>
      <c r="AH39" s="11"/>
      <c r="AI39" s="8">
        <v>12732.69</v>
      </c>
      <c r="AJ39" s="9"/>
      <c r="AK39" s="10"/>
      <c r="AL39" s="25"/>
      <c r="AM39" s="25"/>
      <c r="AN39" s="25"/>
      <c r="AO39" s="10"/>
      <c r="AP39" s="12">
        <v>0</v>
      </c>
      <c r="AQ39" s="12"/>
      <c r="AR39" s="12"/>
      <c r="AS39" s="242"/>
      <c r="AT39" s="243"/>
      <c r="AU39" s="242"/>
      <c r="AV39" s="242"/>
      <c r="AW39" s="244"/>
      <c r="AX39" s="243" t="s">
        <v>630</v>
      </c>
      <c r="AY39" s="243" t="s">
        <v>630</v>
      </c>
      <c r="AZ39" s="15">
        <v>376000</v>
      </c>
      <c r="BA39" s="15">
        <v>295102</v>
      </c>
      <c r="BB39" s="15">
        <v>376000</v>
      </c>
      <c r="BC39" s="15">
        <v>295102</v>
      </c>
      <c r="BD39" s="242">
        <v>0</v>
      </c>
      <c r="BE39" s="242">
        <v>0</v>
      </c>
      <c r="BF39" s="242"/>
      <c r="BG39" s="242">
        <v>1</v>
      </c>
      <c r="BH39" s="242">
        <v>0</v>
      </c>
      <c r="BI39" s="242">
        <v>79597</v>
      </c>
      <c r="BJ39" s="242"/>
      <c r="BK39" s="242"/>
      <c r="BL39" s="242"/>
      <c r="BM39" s="242"/>
      <c r="BN39" s="296"/>
      <c r="BO39" s="296"/>
      <c r="BP39" s="296"/>
      <c r="BQ39" s="296"/>
      <c r="BR39" s="245"/>
      <c r="BS39" s="245"/>
      <c r="BT39" s="242"/>
      <c r="BU39" s="242"/>
      <c r="BV39" s="246" t="s">
        <v>637</v>
      </c>
      <c r="BW39" s="242">
        <v>0</v>
      </c>
      <c r="BX39" s="242">
        <v>0</v>
      </c>
      <c r="BY39" s="242">
        <v>0</v>
      </c>
      <c r="BZ39" s="242">
        <v>0</v>
      </c>
      <c r="CA39" s="242">
        <v>0</v>
      </c>
      <c r="CB39" s="243" t="s">
        <v>633</v>
      </c>
      <c r="CC39" s="248">
        <v>12732.69</v>
      </c>
      <c r="CD39" s="248">
        <v>12732.69</v>
      </c>
      <c r="CE39" s="248">
        <v>0</v>
      </c>
      <c r="CF39" s="248">
        <v>0</v>
      </c>
    </row>
    <row r="40" spans="1:84" x14ac:dyDescent="0.25">
      <c r="A40" s="254" t="s">
        <v>703</v>
      </c>
      <c r="B40" s="255" t="s">
        <v>704</v>
      </c>
      <c r="C40" s="255" t="s">
        <v>642</v>
      </c>
      <c r="D40" s="233"/>
      <c r="E40" s="234">
        <v>49369</v>
      </c>
      <c r="F40" s="235">
        <v>49369</v>
      </c>
      <c r="G40" s="256"/>
      <c r="H40" s="257"/>
      <c r="I40" s="237"/>
      <c r="J40" s="238">
        <v>49369</v>
      </c>
      <c r="K40" s="239"/>
      <c r="L40" s="240"/>
      <c r="M40" s="8">
        <v>45837.65</v>
      </c>
      <c r="N40" s="241">
        <v>43026</v>
      </c>
      <c r="O40" s="71"/>
      <c r="P40" s="100"/>
      <c r="Q40" s="9"/>
      <c r="R40" s="9"/>
      <c r="S40" s="9"/>
      <c r="T40" s="258">
        <v>46203</v>
      </c>
      <c r="U40" s="10"/>
      <c r="V40" s="23"/>
      <c r="W40" s="11"/>
      <c r="X40" s="8">
        <v>39121.54</v>
      </c>
      <c r="Y40" s="9"/>
      <c r="Z40" s="9"/>
      <c r="AA40" s="9"/>
      <c r="AB40" s="10"/>
      <c r="AC40" s="24">
        <v>0</v>
      </c>
      <c r="AD40" s="11">
        <v>0</v>
      </c>
      <c r="AE40" s="8">
        <v>0</v>
      </c>
      <c r="AF40" s="9"/>
      <c r="AG40" s="10"/>
      <c r="AH40" s="11"/>
      <c r="AI40" s="8">
        <v>39121.54</v>
      </c>
      <c r="AJ40" s="9"/>
      <c r="AK40" s="10"/>
      <c r="AL40" s="25"/>
      <c r="AM40" s="25"/>
      <c r="AN40" s="25"/>
      <c r="AO40" s="10"/>
      <c r="AP40" s="12">
        <v>37977</v>
      </c>
      <c r="AQ40" s="12"/>
      <c r="AR40" s="12"/>
      <c r="AS40" s="242"/>
      <c r="AT40" s="243"/>
      <c r="AU40" s="242"/>
      <c r="AV40" s="242"/>
      <c r="AW40" s="244"/>
      <c r="AX40" s="243" t="s">
        <v>630</v>
      </c>
      <c r="AY40" s="243" t="s">
        <v>630</v>
      </c>
      <c r="AZ40" s="15">
        <v>49369</v>
      </c>
      <c r="BA40" s="15">
        <v>43026</v>
      </c>
      <c r="BB40" s="15">
        <v>49369</v>
      </c>
      <c r="BC40" s="15">
        <v>43026</v>
      </c>
      <c r="BD40" s="242">
        <v>0</v>
      </c>
      <c r="BE40" s="242">
        <v>0</v>
      </c>
      <c r="BF40" s="242"/>
      <c r="BG40" s="242">
        <v>1</v>
      </c>
      <c r="BH40" s="242">
        <v>0</v>
      </c>
      <c r="BI40" s="242">
        <v>6343</v>
      </c>
      <c r="BJ40" s="242"/>
      <c r="BK40" s="242"/>
      <c r="BL40" s="242"/>
      <c r="BM40" s="242"/>
      <c r="BN40" s="296"/>
      <c r="BO40" s="296"/>
      <c r="BP40" s="296"/>
      <c r="BQ40" s="296"/>
      <c r="BR40" s="245"/>
      <c r="BS40" s="245"/>
      <c r="BT40" s="242"/>
      <c r="BU40" s="242"/>
      <c r="BV40" s="246" t="s">
        <v>637</v>
      </c>
      <c r="BW40" s="242">
        <v>0</v>
      </c>
      <c r="BX40" s="242">
        <v>0</v>
      </c>
      <c r="BY40" s="242">
        <v>0</v>
      </c>
      <c r="BZ40" s="242">
        <v>0</v>
      </c>
      <c r="CA40" s="242">
        <v>0</v>
      </c>
      <c r="CB40" s="243" t="s">
        <v>633</v>
      </c>
      <c r="CC40" s="248">
        <v>39121.54</v>
      </c>
      <c r="CD40" s="248">
        <v>39121.54</v>
      </c>
      <c r="CE40" s="248">
        <v>37977</v>
      </c>
      <c r="CF40" s="248">
        <v>0</v>
      </c>
    </row>
    <row r="41" spans="1:84" x14ac:dyDescent="0.25">
      <c r="A41" s="254" t="s">
        <v>705</v>
      </c>
      <c r="B41" s="255" t="s">
        <v>706</v>
      </c>
      <c r="C41" s="255" t="s">
        <v>642</v>
      </c>
      <c r="D41" s="233"/>
      <c r="E41" s="234">
        <v>117985</v>
      </c>
      <c r="F41" s="235">
        <v>117985</v>
      </c>
      <c r="G41" s="256"/>
      <c r="H41" s="257"/>
      <c r="I41" s="237"/>
      <c r="J41" s="238">
        <v>117985</v>
      </c>
      <c r="K41" s="239"/>
      <c r="L41" s="240"/>
      <c r="M41" s="8">
        <v>95336.07</v>
      </c>
      <c r="N41" s="241">
        <v>85405</v>
      </c>
      <c r="O41" s="71"/>
      <c r="P41" s="100"/>
      <c r="Q41" s="9"/>
      <c r="R41" s="9"/>
      <c r="S41" s="9"/>
      <c r="T41" s="258">
        <v>46112</v>
      </c>
      <c r="U41" s="10"/>
      <c r="V41" s="23"/>
      <c r="W41" s="11"/>
      <c r="X41" s="8">
        <v>66827.490000000005</v>
      </c>
      <c r="Y41" s="9"/>
      <c r="Z41" s="9"/>
      <c r="AA41" s="9"/>
      <c r="AB41" s="10"/>
      <c r="AC41" s="24">
        <v>0</v>
      </c>
      <c r="AD41" s="11">
        <v>0</v>
      </c>
      <c r="AE41" s="8">
        <v>0</v>
      </c>
      <c r="AF41" s="9"/>
      <c r="AG41" s="10"/>
      <c r="AH41" s="11"/>
      <c r="AI41" s="8">
        <v>66827.490000000005</v>
      </c>
      <c r="AJ41" s="9"/>
      <c r="AK41" s="10"/>
      <c r="AL41" s="25"/>
      <c r="AM41" s="25"/>
      <c r="AN41" s="25"/>
      <c r="AO41" s="10"/>
      <c r="AP41" s="12">
        <v>0</v>
      </c>
      <c r="AQ41" s="12"/>
      <c r="AR41" s="12"/>
      <c r="AS41" s="242"/>
      <c r="AT41" s="243"/>
      <c r="AU41" s="242"/>
      <c r="AV41" s="242"/>
      <c r="AW41" s="244"/>
      <c r="AX41" s="243" t="s">
        <v>630</v>
      </c>
      <c r="AY41" s="243" t="s">
        <v>630</v>
      </c>
      <c r="AZ41" s="15">
        <v>117985</v>
      </c>
      <c r="BA41" s="15">
        <v>85405</v>
      </c>
      <c r="BB41" s="15">
        <v>117985</v>
      </c>
      <c r="BC41" s="15">
        <v>85405</v>
      </c>
      <c r="BD41" s="242">
        <v>0</v>
      </c>
      <c r="BE41" s="242">
        <v>0</v>
      </c>
      <c r="BF41" s="242"/>
      <c r="BG41" s="242">
        <v>1</v>
      </c>
      <c r="BH41" s="242">
        <v>0</v>
      </c>
      <c r="BI41" s="242">
        <v>30953</v>
      </c>
      <c r="BJ41" s="242"/>
      <c r="BK41" s="242"/>
      <c r="BL41" s="242"/>
      <c r="BM41" s="242"/>
      <c r="BN41" s="296"/>
      <c r="BO41" s="296"/>
      <c r="BP41" s="296"/>
      <c r="BQ41" s="296"/>
      <c r="BR41" s="245"/>
      <c r="BS41" s="245"/>
      <c r="BT41" s="242"/>
      <c r="BU41" s="242"/>
      <c r="BV41" s="246" t="s">
        <v>637</v>
      </c>
      <c r="BW41" s="242">
        <v>0</v>
      </c>
      <c r="BX41" s="242">
        <v>0</v>
      </c>
      <c r="BY41" s="242">
        <v>0</v>
      </c>
      <c r="BZ41" s="242">
        <v>0</v>
      </c>
      <c r="CA41" s="242">
        <v>0</v>
      </c>
      <c r="CB41" s="243" t="s">
        <v>633</v>
      </c>
      <c r="CC41" s="248">
        <v>66827.490000000005</v>
      </c>
      <c r="CD41" s="248">
        <v>66827.490000000005</v>
      </c>
      <c r="CE41" s="248">
        <v>0</v>
      </c>
      <c r="CF41" s="248">
        <v>0</v>
      </c>
    </row>
    <row r="42" spans="1:84" x14ac:dyDescent="0.25">
      <c r="A42" s="254" t="s">
        <v>707</v>
      </c>
      <c r="B42" s="255" t="s">
        <v>708</v>
      </c>
      <c r="C42" s="255" t="s">
        <v>642</v>
      </c>
      <c r="D42" s="233"/>
      <c r="E42" s="234">
        <v>0</v>
      </c>
      <c r="F42" s="235">
        <v>0</v>
      </c>
      <c r="G42" s="256"/>
      <c r="H42" s="257"/>
      <c r="I42" s="237"/>
      <c r="J42" s="238">
        <v>0</v>
      </c>
      <c r="K42" s="239"/>
      <c r="L42" s="240"/>
      <c r="M42" s="8">
        <v>0</v>
      </c>
      <c r="N42" s="241">
        <v>0</v>
      </c>
      <c r="O42" s="71"/>
      <c r="P42" s="100"/>
      <c r="Q42" s="9"/>
      <c r="R42" s="9"/>
      <c r="S42" s="9"/>
      <c r="T42" s="258"/>
      <c r="U42" s="10"/>
      <c r="V42" s="23"/>
      <c r="W42" s="11"/>
      <c r="X42" s="8">
        <v>0</v>
      </c>
      <c r="Y42" s="9"/>
      <c r="Z42" s="9"/>
      <c r="AA42" s="9"/>
      <c r="AB42" s="10"/>
      <c r="AC42" s="24">
        <v>0</v>
      </c>
      <c r="AD42" s="11">
        <v>0</v>
      </c>
      <c r="AE42" s="8">
        <v>0</v>
      </c>
      <c r="AF42" s="9"/>
      <c r="AG42" s="10"/>
      <c r="AH42" s="11"/>
      <c r="AI42" s="8">
        <v>0</v>
      </c>
      <c r="AJ42" s="9"/>
      <c r="AK42" s="10"/>
      <c r="AL42" s="25"/>
      <c r="AM42" s="25"/>
      <c r="AN42" s="25"/>
      <c r="AO42" s="10"/>
      <c r="AP42" s="12">
        <v>0</v>
      </c>
      <c r="AQ42" s="12"/>
      <c r="AR42" s="12"/>
      <c r="AS42" s="242"/>
      <c r="AT42" s="243"/>
      <c r="AU42" s="242"/>
      <c r="AV42" s="242"/>
      <c r="AW42" s="244"/>
      <c r="AX42" s="243"/>
      <c r="AY42" s="243"/>
      <c r="AZ42" s="242">
        <v>0</v>
      </c>
      <c r="BA42" s="242">
        <v>0</v>
      </c>
      <c r="BB42" s="242">
        <v>0</v>
      </c>
      <c r="BC42" s="242">
        <v>0</v>
      </c>
      <c r="BD42" s="242">
        <v>0</v>
      </c>
      <c r="BE42" s="242">
        <v>0</v>
      </c>
      <c r="BF42" s="242"/>
      <c r="BG42" s="242">
        <v>1</v>
      </c>
      <c r="BH42" s="242">
        <v>0</v>
      </c>
      <c r="BI42" s="242">
        <v>0</v>
      </c>
      <c r="BJ42" s="242"/>
      <c r="BK42" s="242"/>
      <c r="BL42" s="242"/>
      <c r="BM42" s="242"/>
      <c r="BN42" s="296"/>
      <c r="BO42" s="296"/>
      <c r="BP42" s="296"/>
      <c r="BQ42" s="296"/>
      <c r="BR42" s="245"/>
      <c r="BS42" s="245"/>
      <c r="BT42" s="242"/>
      <c r="BU42" s="242"/>
      <c r="BV42" s="246"/>
      <c r="BW42" s="242">
        <v>0</v>
      </c>
      <c r="BX42" s="242">
        <v>0</v>
      </c>
      <c r="BY42" s="242">
        <v>0</v>
      </c>
      <c r="BZ42" s="242">
        <v>0</v>
      </c>
      <c r="CA42" s="242">
        <v>0</v>
      </c>
      <c r="CB42" s="243" t="s">
        <v>633</v>
      </c>
      <c r="CC42" s="248">
        <v>0</v>
      </c>
      <c r="CD42" s="248">
        <v>0</v>
      </c>
      <c r="CE42" s="248">
        <v>0</v>
      </c>
      <c r="CF42" s="248">
        <v>0</v>
      </c>
    </row>
    <row r="43" spans="1:84" x14ac:dyDescent="0.25">
      <c r="A43" s="254"/>
      <c r="B43" s="93" t="s">
        <v>709</v>
      </c>
      <c r="C43" s="255"/>
      <c r="D43" s="233"/>
      <c r="E43" s="279">
        <f>SUM(E8:E42)</f>
        <v>12992754</v>
      </c>
      <c r="F43" s="268">
        <f>SUM(F8:F42)</f>
        <v>13077886.559999999</v>
      </c>
      <c r="G43" s="256"/>
      <c r="H43" s="257"/>
      <c r="I43" s="237"/>
      <c r="J43" s="280">
        <f>SUM(J8:J42)</f>
        <v>13030513.17</v>
      </c>
      <c r="K43" s="239"/>
      <c r="L43" s="240"/>
      <c r="M43" s="272">
        <f>SUM(M8:M42)</f>
        <v>12724151.59</v>
      </c>
      <c r="N43" s="281">
        <f>SUM(N8:N42)</f>
        <v>11155247.26</v>
      </c>
      <c r="O43" s="71"/>
      <c r="P43" s="100"/>
      <c r="Q43" s="270">
        <f>SUM(Q8:Q42)</f>
        <v>0</v>
      </c>
      <c r="R43" s="270">
        <f>SUM(R8:R42)</f>
        <v>0</v>
      </c>
      <c r="S43" s="270">
        <f>SUM(S8:S42)</f>
        <v>0</v>
      </c>
      <c r="T43" s="258"/>
      <c r="U43" s="10"/>
      <c r="V43" s="23"/>
      <c r="W43" s="271">
        <f>SUM(W8:W42)</f>
        <v>0</v>
      </c>
      <c r="X43" s="272">
        <f>SUM(X8:X42)</f>
        <v>6459348.9100000001</v>
      </c>
      <c r="Y43" s="270">
        <f>SUM(Y8:Y42)</f>
        <v>0</v>
      </c>
      <c r="Z43" s="270">
        <f>SUM(Z8:Z42)</f>
        <v>0</v>
      </c>
      <c r="AA43" s="270">
        <f>SUM(AA8:AA42)</f>
        <v>0</v>
      </c>
      <c r="AB43" s="10"/>
      <c r="AC43" s="24"/>
      <c r="AD43" s="271">
        <f>SUM(AD8:AD42)</f>
        <v>733372.39688850765</v>
      </c>
      <c r="AE43" s="272">
        <f>SUM(AE8:AE42)</f>
        <v>1002698.5300000003</v>
      </c>
      <c r="AF43" s="270">
        <f>SUM(AF8:AF42)</f>
        <v>0</v>
      </c>
      <c r="AG43" s="10"/>
      <c r="AH43" s="271">
        <f>SUM(AH8:AH42)</f>
        <v>0</v>
      </c>
      <c r="AI43" s="272">
        <f>SUM(AI8:AI42)</f>
        <v>5456650.3799999999</v>
      </c>
      <c r="AJ43" s="270">
        <f>SUM(AJ8:AJ42)</f>
        <v>0</v>
      </c>
      <c r="AK43" s="10"/>
      <c r="AL43" s="283">
        <f>SUM(AL8:AL42)</f>
        <v>0</v>
      </c>
      <c r="AM43" s="283">
        <f>SUM(AM8:AM42)</f>
        <v>0</v>
      </c>
      <c r="AN43" s="283">
        <f>SUM(AN8:AN42)</f>
        <v>0</v>
      </c>
      <c r="AO43" s="10"/>
      <c r="AP43" s="284">
        <f>SUM(AP8:AP42)</f>
        <v>5941401.5999999996</v>
      </c>
      <c r="AQ43" s="284">
        <f>SUM(AQ8:AQ42)</f>
        <v>0</v>
      </c>
      <c r="AR43" s="284">
        <f>SUM(AR8:AR42)</f>
        <v>0</v>
      </c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6"/>
      <c r="BO43" s="296"/>
      <c r="BP43" s="296"/>
      <c r="BQ43" s="296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6"/>
      <c r="BO44" s="296"/>
      <c r="BP44" s="296"/>
      <c r="BQ44" s="296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303" t="s">
        <v>632</v>
      </c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6"/>
      <c r="BO45" s="296"/>
      <c r="BP45" s="296"/>
      <c r="BQ45" s="296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 t="s">
        <v>710</v>
      </c>
      <c r="B46" s="259" t="s">
        <v>711</v>
      </c>
      <c r="C46" s="255" t="s">
        <v>642</v>
      </c>
      <c r="D46" s="233"/>
      <c r="E46" s="234">
        <v>185000</v>
      </c>
      <c r="F46" s="235">
        <v>185000</v>
      </c>
      <c r="G46" s="256"/>
      <c r="H46" s="257"/>
      <c r="I46" s="237"/>
      <c r="J46" s="238">
        <v>185000</v>
      </c>
      <c r="K46" s="239"/>
      <c r="L46" s="240"/>
      <c r="M46" s="8">
        <v>115372.51</v>
      </c>
      <c r="N46" s="241">
        <v>114485.82</v>
      </c>
      <c r="O46" s="239"/>
      <c r="P46" s="240"/>
      <c r="Q46" s="9"/>
      <c r="R46" s="9"/>
      <c r="S46" s="9"/>
      <c r="T46" s="258">
        <v>45777</v>
      </c>
      <c r="U46" s="10"/>
      <c r="V46" s="23"/>
      <c r="W46" s="11"/>
      <c r="X46" s="8">
        <v>114485.82</v>
      </c>
      <c r="Y46" s="9"/>
      <c r="Z46" s="9"/>
      <c r="AA46" s="9"/>
      <c r="AB46" s="10"/>
      <c r="AC46" s="24">
        <v>0.88965864599370126</v>
      </c>
      <c r="AD46" s="11">
        <v>146426.00736033087</v>
      </c>
      <c r="AE46" s="8">
        <v>113841.61</v>
      </c>
      <c r="AF46" s="9"/>
      <c r="AG46" s="10"/>
      <c r="AH46" s="11"/>
      <c r="AI46" s="8">
        <v>644.21</v>
      </c>
      <c r="AJ46" s="9"/>
      <c r="AK46" s="10"/>
      <c r="AL46" s="25"/>
      <c r="AM46" s="25"/>
      <c r="AN46" s="25"/>
      <c r="AO46" s="10"/>
      <c r="AP46" s="12">
        <v>185000</v>
      </c>
      <c r="AQ46" s="12"/>
      <c r="AR46" s="12"/>
      <c r="AS46" s="242"/>
      <c r="AT46" s="243"/>
      <c r="AU46" s="242"/>
      <c r="AV46" s="242"/>
      <c r="AW46" s="244"/>
      <c r="AX46" s="243" t="s">
        <v>630</v>
      </c>
      <c r="AY46" s="243" t="s">
        <v>630</v>
      </c>
      <c r="AZ46" s="15">
        <v>185000</v>
      </c>
      <c r="BA46" s="15">
        <v>114485.82</v>
      </c>
      <c r="BB46" s="15">
        <v>185000</v>
      </c>
      <c r="BC46" s="15">
        <v>114485.82</v>
      </c>
      <c r="BD46" s="242">
        <v>0</v>
      </c>
      <c r="BE46" s="242">
        <v>0</v>
      </c>
      <c r="BF46" s="242"/>
      <c r="BG46" s="242">
        <v>2</v>
      </c>
      <c r="BH46" s="242">
        <v>0</v>
      </c>
      <c r="BI46" s="242">
        <v>70514.179999999993</v>
      </c>
      <c r="BJ46" s="242"/>
      <c r="BK46" s="242"/>
      <c r="BL46" s="242"/>
      <c r="BM46" s="242"/>
      <c r="BN46" s="296"/>
      <c r="BO46" s="296"/>
      <c r="BP46" s="296"/>
      <c r="BQ46" s="296"/>
      <c r="BR46" s="245"/>
      <c r="BS46" s="245"/>
      <c r="BT46" s="242"/>
      <c r="BU46" s="242"/>
      <c r="BV46" s="246" t="s">
        <v>637</v>
      </c>
      <c r="BW46" s="242">
        <v>0</v>
      </c>
      <c r="BX46" s="242">
        <v>164586.73000000001</v>
      </c>
      <c r="BY46" s="242">
        <v>127961</v>
      </c>
      <c r="BZ46" s="242">
        <v>164586.73000000001</v>
      </c>
      <c r="CA46" s="242">
        <v>127961</v>
      </c>
      <c r="CB46" s="243" t="s">
        <v>633</v>
      </c>
      <c r="CC46" s="248">
        <v>114485.82</v>
      </c>
      <c r="CD46" s="248">
        <v>644.21</v>
      </c>
      <c r="CE46" s="248">
        <v>185000</v>
      </c>
      <c r="CF46" s="248">
        <v>0</v>
      </c>
    </row>
    <row r="47" spans="1:84" x14ac:dyDescent="0.25">
      <c r="A47" s="254" t="s">
        <v>712</v>
      </c>
      <c r="B47" s="255" t="s">
        <v>713</v>
      </c>
      <c r="C47" s="255" t="s">
        <v>642</v>
      </c>
      <c r="D47" s="233"/>
      <c r="E47" s="234">
        <v>332901</v>
      </c>
      <c r="F47" s="235">
        <v>332901</v>
      </c>
      <c r="G47" s="256"/>
      <c r="H47" s="257"/>
      <c r="I47" s="237"/>
      <c r="J47" s="238">
        <v>332901</v>
      </c>
      <c r="K47" s="239"/>
      <c r="L47" s="240"/>
      <c r="M47" s="8">
        <v>230627.16</v>
      </c>
      <c r="N47" s="241">
        <v>223395.74</v>
      </c>
      <c r="O47" s="71"/>
      <c r="P47" s="100"/>
      <c r="Q47" s="9"/>
      <c r="R47" s="9"/>
      <c r="S47" s="9"/>
      <c r="T47" s="258">
        <v>46022</v>
      </c>
      <c r="U47" s="10"/>
      <c r="V47" s="23"/>
      <c r="W47" s="11"/>
      <c r="X47" s="8">
        <v>223395.74</v>
      </c>
      <c r="Y47" s="9"/>
      <c r="Z47" s="9"/>
      <c r="AA47" s="9"/>
      <c r="AB47" s="10"/>
      <c r="AC47" s="24">
        <v>0.74009720459252326</v>
      </c>
      <c r="AD47" s="11">
        <v>182344.43137321738</v>
      </c>
      <c r="AE47" s="8">
        <v>155093.29</v>
      </c>
      <c r="AF47" s="9"/>
      <c r="AG47" s="10"/>
      <c r="AH47" s="11"/>
      <c r="AI47" s="8">
        <v>68302.45</v>
      </c>
      <c r="AJ47" s="9"/>
      <c r="AK47" s="10"/>
      <c r="AL47" s="25"/>
      <c r="AM47" s="25"/>
      <c r="AN47" s="25"/>
      <c r="AO47" s="10"/>
      <c r="AP47" s="12">
        <v>332901</v>
      </c>
      <c r="AQ47" s="12"/>
      <c r="AR47" s="12"/>
      <c r="AS47" s="242"/>
      <c r="AT47" s="243"/>
      <c r="AU47" s="242"/>
      <c r="AV47" s="242"/>
      <c r="AW47" s="244"/>
      <c r="AX47" s="243" t="s">
        <v>630</v>
      </c>
      <c r="AY47" s="243" t="s">
        <v>630</v>
      </c>
      <c r="AZ47" s="15">
        <v>332901</v>
      </c>
      <c r="BA47" s="15">
        <v>223395.74</v>
      </c>
      <c r="BB47" s="15">
        <v>332901</v>
      </c>
      <c r="BC47" s="15">
        <v>223395.74</v>
      </c>
      <c r="BD47" s="242">
        <v>0</v>
      </c>
      <c r="BE47" s="242">
        <v>0</v>
      </c>
      <c r="BF47" s="242"/>
      <c r="BG47" s="242">
        <v>2</v>
      </c>
      <c r="BH47" s="242">
        <v>0</v>
      </c>
      <c r="BI47" s="242">
        <v>83874</v>
      </c>
      <c r="BJ47" s="242"/>
      <c r="BK47" s="242"/>
      <c r="BL47" s="242"/>
      <c r="BM47" s="242"/>
      <c r="BN47" s="296"/>
      <c r="BO47" s="296"/>
      <c r="BP47" s="296"/>
      <c r="BQ47" s="296"/>
      <c r="BR47" s="245"/>
      <c r="BS47" s="245"/>
      <c r="BT47" s="242"/>
      <c r="BU47" s="242"/>
      <c r="BV47" s="246" t="s">
        <v>637</v>
      </c>
      <c r="BW47" s="242">
        <v>0</v>
      </c>
      <c r="BX47" s="242">
        <v>246379.03</v>
      </c>
      <c r="BY47" s="242">
        <v>209558</v>
      </c>
      <c r="BZ47" s="242">
        <v>246379.03</v>
      </c>
      <c r="CA47" s="242">
        <v>209558</v>
      </c>
      <c r="CB47" s="243" t="s">
        <v>633</v>
      </c>
      <c r="CC47" s="248">
        <v>223395.74</v>
      </c>
      <c r="CD47" s="248">
        <v>68302.45</v>
      </c>
      <c r="CE47" s="248">
        <v>332901</v>
      </c>
      <c r="CF47" s="248">
        <v>0</v>
      </c>
    </row>
    <row r="48" spans="1:84" x14ac:dyDescent="0.25">
      <c r="A48" s="254" t="s">
        <v>714</v>
      </c>
      <c r="B48" s="255" t="s">
        <v>715</v>
      </c>
      <c r="C48" s="255" t="s">
        <v>642</v>
      </c>
      <c r="D48" s="233"/>
      <c r="E48" s="234">
        <v>16814</v>
      </c>
      <c r="F48" s="235">
        <v>16814</v>
      </c>
      <c r="G48" s="256"/>
      <c r="H48" s="257"/>
      <c r="I48" s="237"/>
      <c r="J48" s="238">
        <v>16814</v>
      </c>
      <c r="K48" s="239"/>
      <c r="L48" s="240"/>
      <c r="M48" s="8">
        <v>19103.38</v>
      </c>
      <c r="N48" s="241">
        <v>19362.98</v>
      </c>
      <c r="O48" s="239"/>
      <c r="P48" s="240"/>
      <c r="Q48" s="9"/>
      <c r="R48" s="9"/>
      <c r="S48" s="9"/>
      <c r="T48" s="258">
        <v>46022</v>
      </c>
      <c r="U48" s="10"/>
      <c r="V48" s="23"/>
      <c r="W48" s="11"/>
      <c r="X48" s="8">
        <v>19362.98</v>
      </c>
      <c r="Y48" s="9"/>
      <c r="Z48" s="9"/>
      <c r="AA48" s="9"/>
      <c r="AB48" s="10"/>
      <c r="AC48" s="24">
        <v>0.90576996077438954</v>
      </c>
      <c r="AD48" s="11">
        <v>13794.51419460965</v>
      </c>
      <c r="AE48" s="8">
        <v>14316.6</v>
      </c>
      <c r="AF48" s="9"/>
      <c r="AG48" s="10"/>
      <c r="AH48" s="11"/>
      <c r="AI48" s="8">
        <v>5046.38</v>
      </c>
      <c r="AJ48" s="9"/>
      <c r="AK48" s="10"/>
      <c r="AL48" s="25"/>
      <c r="AM48" s="25"/>
      <c r="AN48" s="25"/>
      <c r="AO48" s="10"/>
      <c r="AP48" s="12">
        <v>16814</v>
      </c>
      <c r="AQ48" s="12"/>
      <c r="AR48" s="12"/>
      <c r="AS48" s="242"/>
      <c r="AT48" s="243"/>
      <c r="AU48" s="242"/>
      <c r="AV48" s="242"/>
      <c r="AW48" s="244"/>
      <c r="AX48" s="243" t="s">
        <v>630</v>
      </c>
      <c r="AY48" s="243" t="s">
        <v>630</v>
      </c>
      <c r="AZ48" s="15">
        <v>16814</v>
      </c>
      <c r="BA48" s="15">
        <v>19362.98</v>
      </c>
      <c r="BB48" s="15">
        <v>16814</v>
      </c>
      <c r="BC48" s="15">
        <v>19362.98</v>
      </c>
      <c r="BD48" s="242">
        <v>0</v>
      </c>
      <c r="BE48" s="242">
        <v>0</v>
      </c>
      <c r="BF48" s="242"/>
      <c r="BG48" s="242">
        <v>2</v>
      </c>
      <c r="BH48" s="242">
        <v>0</v>
      </c>
      <c r="BI48" s="242">
        <v>24</v>
      </c>
      <c r="BJ48" s="242"/>
      <c r="BK48" s="242"/>
      <c r="BL48" s="242"/>
      <c r="BM48" s="242"/>
      <c r="BN48" s="296"/>
      <c r="BO48" s="296"/>
      <c r="BP48" s="296"/>
      <c r="BQ48" s="296"/>
      <c r="BR48" s="245"/>
      <c r="BS48" s="245"/>
      <c r="BT48" s="242"/>
      <c r="BU48" s="242"/>
      <c r="BV48" s="246" t="s">
        <v>637</v>
      </c>
      <c r="BW48" s="242">
        <v>0</v>
      </c>
      <c r="BX48" s="242">
        <v>15229.6</v>
      </c>
      <c r="BY48" s="242">
        <v>15806</v>
      </c>
      <c r="BZ48" s="242">
        <v>15229.6</v>
      </c>
      <c r="CA48" s="242">
        <v>15806</v>
      </c>
      <c r="CB48" s="243" t="s">
        <v>633</v>
      </c>
      <c r="CC48" s="248">
        <v>19362.98</v>
      </c>
      <c r="CD48" s="248">
        <v>5046.38</v>
      </c>
      <c r="CE48" s="248">
        <v>16814</v>
      </c>
      <c r="CF48" s="248">
        <v>0</v>
      </c>
    </row>
    <row r="49" spans="1:84" x14ac:dyDescent="0.25">
      <c r="A49" s="254" t="s">
        <v>716</v>
      </c>
      <c r="B49" s="255" t="s">
        <v>717</v>
      </c>
      <c r="C49" s="255" t="s">
        <v>642</v>
      </c>
      <c r="D49" s="233"/>
      <c r="E49" s="234">
        <v>55000</v>
      </c>
      <c r="F49" s="235">
        <v>55000</v>
      </c>
      <c r="G49" s="256"/>
      <c r="H49" s="257"/>
      <c r="I49" s="237"/>
      <c r="J49" s="238">
        <v>55000</v>
      </c>
      <c r="K49" s="239"/>
      <c r="L49" s="240"/>
      <c r="M49" s="8">
        <v>30824.32</v>
      </c>
      <c r="N49" s="241">
        <v>30551.919999999998</v>
      </c>
      <c r="O49" s="71"/>
      <c r="P49" s="100"/>
      <c r="Q49" s="9"/>
      <c r="R49" s="9"/>
      <c r="S49" s="9"/>
      <c r="T49" s="258">
        <v>45747</v>
      </c>
      <c r="U49" s="10"/>
      <c r="V49" s="23"/>
      <c r="W49" s="11"/>
      <c r="X49" s="8">
        <v>30551.919999999998</v>
      </c>
      <c r="Y49" s="9"/>
      <c r="Z49" s="9"/>
      <c r="AA49" s="9"/>
      <c r="AB49" s="10"/>
      <c r="AC49" s="24">
        <v>0.97307640643489945</v>
      </c>
      <c r="AD49" s="11">
        <v>52078.251349742568</v>
      </c>
      <c r="AE49" s="8">
        <v>30425.18</v>
      </c>
      <c r="AF49" s="9"/>
      <c r="AG49" s="10"/>
      <c r="AH49" s="11"/>
      <c r="AI49" s="8">
        <v>126.74</v>
      </c>
      <c r="AJ49" s="9"/>
      <c r="AK49" s="10"/>
      <c r="AL49" s="25"/>
      <c r="AM49" s="25"/>
      <c r="AN49" s="25"/>
      <c r="AO49" s="10"/>
      <c r="AP49" s="12">
        <v>55000</v>
      </c>
      <c r="AQ49" s="12"/>
      <c r="AR49" s="12"/>
      <c r="AS49" s="242"/>
      <c r="AT49" s="243"/>
      <c r="AU49" s="242"/>
      <c r="AV49" s="242"/>
      <c r="AW49" s="244"/>
      <c r="AX49" s="243" t="s">
        <v>630</v>
      </c>
      <c r="AY49" s="243" t="s">
        <v>630</v>
      </c>
      <c r="AZ49" s="15">
        <v>55000</v>
      </c>
      <c r="BA49" s="15">
        <v>30551.919999999998</v>
      </c>
      <c r="BB49" s="15">
        <v>55000</v>
      </c>
      <c r="BC49" s="15">
        <v>30551.919999999998</v>
      </c>
      <c r="BD49" s="242">
        <v>0</v>
      </c>
      <c r="BE49" s="242">
        <v>0</v>
      </c>
      <c r="BF49" s="242"/>
      <c r="BG49" s="242">
        <v>2</v>
      </c>
      <c r="BH49" s="242">
        <v>0</v>
      </c>
      <c r="BI49" s="242">
        <v>24448.080000000002</v>
      </c>
      <c r="BJ49" s="242"/>
      <c r="BK49" s="242"/>
      <c r="BL49" s="242"/>
      <c r="BM49" s="242"/>
      <c r="BN49" s="296"/>
      <c r="BO49" s="296"/>
      <c r="BP49" s="296"/>
      <c r="BQ49" s="296"/>
      <c r="BR49" s="245"/>
      <c r="BS49" s="245"/>
      <c r="BT49" s="242"/>
      <c r="BU49" s="242"/>
      <c r="BV49" s="246" t="s">
        <v>637</v>
      </c>
      <c r="BW49" s="242">
        <v>0</v>
      </c>
      <c r="BX49" s="242">
        <v>53519.18</v>
      </c>
      <c r="BY49" s="242">
        <v>31267</v>
      </c>
      <c r="BZ49" s="242">
        <v>53519.18</v>
      </c>
      <c r="CA49" s="242">
        <v>31267</v>
      </c>
      <c r="CB49" s="243" t="s">
        <v>633</v>
      </c>
      <c r="CC49" s="248">
        <v>30551.919999999998</v>
      </c>
      <c r="CD49" s="248">
        <v>126.74</v>
      </c>
      <c r="CE49" s="248">
        <v>55000</v>
      </c>
      <c r="CF49" s="248">
        <v>0</v>
      </c>
    </row>
    <row r="50" spans="1:84" x14ac:dyDescent="0.25">
      <c r="A50" s="254" t="s">
        <v>718</v>
      </c>
      <c r="B50" s="255" t="s">
        <v>719</v>
      </c>
      <c r="C50" s="255" t="s">
        <v>642</v>
      </c>
      <c r="D50" s="233"/>
      <c r="E50" s="234">
        <v>9569</v>
      </c>
      <c r="F50" s="235">
        <v>9569</v>
      </c>
      <c r="G50" s="256"/>
      <c r="H50" s="257"/>
      <c r="I50" s="237"/>
      <c r="J50" s="238">
        <v>9569</v>
      </c>
      <c r="K50" s="239"/>
      <c r="L50" s="240"/>
      <c r="M50" s="8">
        <v>7513.1</v>
      </c>
      <c r="N50" s="241">
        <v>7097.1</v>
      </c>
      <c r="O50" s="71"/>
      <c r="P50" s="100"/>
      <c r="Q50" s="9"/>
      <c r="R50" s="9"/>
      <c r="S50" s="9"/>
      <c r="T50" s="258">
        <v>45747</v>
      </c>
      <c r="U50" s="10"/>
      <c r="V50" s="23"/>
      <c r="W50" s="11"/>
      <c r="X50" s="8">
        <v>7097.1</v>
      </c>
      <c r="Y50" s="9"/>
      <c r="Z50" s="9"/>
      <c r="AA50" s="9"/>
      <c r="AB50" s="10"/>
      <c r="AC50" s="24">
        <v>0.32239701843860336</v>
      </c>
      <c r="AD50" s="11">
        <v>994.60124982345906</v>
      </c>
      <c r="AE50" s="8">
        <v>2465.37</v>
      </c>
      <c r="AF50" s="9"/>
      <c r="AG50" s="10"/>
      <c r="AH50" s="11"/>
      <c r="AI50" s="8">
        <v>4631.7299999999996</v>
      </c>
      <c r="AJ50" s="9"/>
      <c r="AK50" s="10"/>
      <c r="AL50" s="25"/>
      <c r="AM50" s="25"/>
      <c r="AN50" s="25"/>
      <c r="AO50" s="10"/>
      <c r="AP50" s="12">
        <v>9569</v>
      </c>
      <c r="AQ50" s="12"/>
      <c r="AR50" s="12"/>
      <c r="AS50" s="242"/>
      <c r="AT50" s="243"/>
      <c r="AU50" s="242"/>
      <c r="AV50" s="242"/>
      <c r="AW50" s="244"/>
      <c r="AX50" s="243" t="s">
        <v>630</v>
      </c>
      <c r="AY50" s="243" t="s">
        <v>630</v>
      </c>
      <c r="AZ50" s="15">
        <v>9569</v>
      </c>
      <c r="BA50" s="15">
        <v>7097.1</v>
      </c>
      <c r="BB50" s="15">
        <v>9569</v>
      </c>
      <c r="BC50" s="15">
        <v>7097.1</v>
      </c>
      <c r="BD50" s="242">
        <v>0</v>
      </c>
      <c r="BE50" s="242">
        <v>0</v>
      </c>
      <c r="BF50" s="242"/>
      <c r="BG50" s="242">
        <v>2</v>
      </c>
      <c r="BH50" s="242">
        <v>0</v>
      </c>
      <c r="BI50" s="242">
        <v>2471.8999999999996</v>
      </c>
      <c r="BJ50" s="242"/>
      <c r="BK50" s="242"/>
      <c r="BL50" s="242"/>
      <c r="BM50" s="242"/>
      <c r="BN50" s="296"/>
      <c r="BO50" s="296"/>
      <c r="BP50" s="296"/>
      <c r="BQ50" s="296"/>
      <c r="BR50" s="245"/>
      <c r="BS50" s="245"/>
      <c r="BT50" s="242"/>
      <c r="BU50" s="242"/>
      <c r="BV50" s="246" t="s">
        <v>637</v>
      </c>
      <c r="BW50" s="242">
        <v>0</v>
      </c>
      <c r="BX50" s="242">
        <v>3085.02</v>
      </c>
      <c r="BY50" s="242">
        <v>7647</v>
      </c>
      <c r="BZ50" s="242">
        <v>3085.02</v>
      </c>
      <c r="CA50" s="242">
        <v>7647</v>
      </c>
      <c r="CB50" s="243" t="s">
        <v>633</v>
      </c>
      <c r="CC50" s="248">
        <v>7097.1</v>
      </c>
      <c r="CD50" s="248">
        <v>4631.7299999999996</v>
      </c>
      <c r="CE50" s="248">
        <v>9569</v>
      </c>
      <c r="CF50" s="248">
        <v>0</v>
      </c>
    </row>
    <row r="51" spans="1:84" x14ac:dyDescent="0.25">
      <c r="A51" s="254" t="s">
        <v>720</v>
      </c>
      <c r="B51" s="255" t="s">
        <v>721</v>
      </c>
      <c r="C51" s="255" t="s">
        <v>642</v>
      </c>
      <c r="D51" s="233"/>
      <c r="E51" s="234">
        <v>150064.25</v>
      </c>
      <c r="F51" s="235">
        <v>150064.25</v>
      </c>
      <c r="G51" s="256"/>
      <c r="H51" s="257"/>
      <c r="I51" s="237"/>
      <c r="J51" s="238">
        <v>150064.25</v>
      </c>
      <c r="K51" s="239"/>
      <c r="L51" s="240"/>
      <c r="M51" s="8">
        <v>95610.73</v>
      </c>
      <c r="N51" s="241">
        <v>110083.62</v>
      </c>
      <c r="O51" s="71"/>
      <c r="P51" s="100"/>
      <c r="Q51" s="9"/>
      <c r="R51" s="9"/>
      <c r="S51" s="9"/>
      <c r="T51" s="258">
        <v>45909</v>
      </c>
      <c r="U51" s="10"/>
      <c r="V51" s="23"/>
      <c r="W51" s="11"/>
      <c r="X51" s="8">
        <v>110083.62</v>
      </c>
      <c r="Y51" s="9"/>
      <c r="Z51" s="9"/>
      <c r="AA51" s="9"/>
      <c r="AB51" s="10"/>
      <c r="AC51" s="24">
        <v>1</v>
      </c>
      <c r="AD51" s="11">
        <v>150064.25</v>
      </c>
      <c r="AE51" s="8">
        <v>57071.14</v>
      </c>
      <c r="AF51" s="9"/>
      <c r="AG51" s="10"/>
      <c r="AH51" s="11"/>
      <c r="AI51" s="8">
        <v>53012.480000000003</v>
      </c>
      <c r="AJ51" s="9"/>
      <c r="AK51" s="10"/>
      <c r="AL51" s="25"/>
      <c r="AM51" s="25"/>
      <c r="AN51" s="25"/>
      <c r="AO51" s="10"/>
      <c r="AP51" s="12">
        <v>150064.25</v>
      </c>
      <c r="AQ51" s="12"/>
      <c r="AR51" s="12"/>
      <c r="AS51" s="242"/>
      <c r="AT51" s="243"/>
      <c r="AU51" s="242"/>
      <c r="AV51" s="242"/>
      <c r="AW51" s="244"/>
      <c r="AX51" s="243" t="s">
        <v>630</v>
      </c>
      <c r="AY51" s="243" t="s">
        <v>630</v>
      </c>
      <c r="AZ51" s="15">
        <v>150064.25</v>
      </c>
      <c r="BA51" s="15">
        <v>110083.62</v>
      </c>
      <c r="BB51" s="15">
        <v>150064.25</v>
      </c>
      <c r="BC51" s="15">
        <v>110083.62</v>
      </c>
      <c r="BD51" s="242">
        <v>0</v>
      </c>
      <c r="BE51" s="242">
        <v>0</v>
      </c>
      <c r="BF51" s="242"/>
      <c r="BG51" s="242">
        <v>2</v>
      </c>
      <c r="BH51" s="242">
        <v>0</v>
      </c>
      <c r="BI51" s="242">
        <v>41175.009999999995</v>
      </c>
      <c r="BJ51" s="242"/>
      <c r="BK51" s="242"/>
      <c r="BL51" s="242"/>
      <c r="BM51" s="242"/>
      <c r="BN51" s="296"/>
      <c r="BO51" s="296"/>
      <c r="BP51" s="296"/>
      <c r="BQ51" s="296"/>
      <c r="BR51" s="245"/>
      <c r="BS51" s="245"/>
      <c r="BT51" s="242"/>
      <c r="BU51" s="242"/>
      <c r="BV51" s="246" t="s">
        <v>637</v>
      </c>
      <c r="BW51" s="242">
        <v>0</v>
      </c>
      <c r="BX51" s="242">
        <v>150064.25</v>
      </c>
      <c r="BY51" s="242">
        <v>57071.14</v>
      </c>
      <c r="BZ51" s="242">
        <v>150064.25</v>
      </c>
      <c r="CA51" s="242">
        <v>57071.14</v>
      </c>
      <c r="CB51" s="243" t="s">
        <v>633</v>
      </c>
      <c r="CC51" s="248">
        <v>110083.62</v>
      </c>
      <c r="CD51" s="248">
        <v>53012.480000000003</v>
      </c>
      <c r="CE51" s="248">
        <v>150064.25</v>
      </c>
      <c r="CF51" s="248">
        <v>0</v>
      </c>
    </row>
    <row r="52" spans="1:84" x14ac:dyDescent="0.25">
      <c r="A52" s="254" t="s">
        <v>722</v>
      </c>
      <c r="B52" s="255" t="s">
        <v>723</v>
      </c>
      <c r="C52" s="255" t="s">
        <v>642</v>
      </c>
      <c r="D52" s="233"/>
      <c r="E52" s="234">
        <v>193845</v>
      </c>
      <c r="F52" s="235">
        <v>193845</v>
      </c>
      <c r="G52" s="256"/>
      <c r="H52" s="257"/>
      <c r="I52" s="237"/>
      <c r="J52" s="238">
        <v>193845</v>
      </c>
      <c r="K52" s="239"/>
      <c r="L52" s="240"/>
      <c r="M52" s="8">
        <v>149416.92000000001</v>
      </c>
      <c r="N52" s="241">
        <v>143764.57999999999</v>
      </c>
      <c r="O52" s="71"/>
      <c r="P52" s="100"/>
      <c r="Q52" s="9"/>
      <c r="R52" s="9"/>
      <c r="S52" s="9"/>
      <c r="T52" s="258">
        <v>46022</v>
      </c>
      <c r="U52" s="10"/>
      <c r="V52" s="23"/>
      <c r="W52" s="11"/>
      <c r="X52" s="8">
        <v>143764.57999999999</v>
      </c>
      <c r="Y52" s="9"/>
      <c r="Z52" s="9"/>
      <c r="AA52" s="9"/>
      <c r="AB52" s="10"/>
      <c r="AC52" s="24">
        <v>0.14903163251171914</v>
      </c>
      <c r="AD52" s="11">
        <v>4305.361418784124</v>
      </c>
      <c r="AE52" s="8">
        <v>20442.52</v>
      </c>
      <c r="AF52" s="9"/>
      <c r="AG52" s="10"/>
      <c r="AH52" s="11"/>
      <c r="AI52" s="8">
        <v>123322.06</v>
      </c>
      <c r="AJ52" s="9"/>
      <c r="AK52" s="10"/>
      <c r="AL52" s="25"/>
      <c r="AM52" s="25"/>
      <c r="AN52" s="25"/>
      <c r="AO52" s="10"/>
      <c r="AP52" s="12">
        <v>193845</v>
      </c>
      <c r="AQ52" s="12"/>
      <c r="AR52" s="12"/>
      <c r="AS52" s="242"/>
      <c r="AT52" s="243"/>
      <c r="AU52" s="242"/>
      <c r="AV52" s="242"/>
      <c r="AW52" s="244"/>
      <c r="AX52" s="243" t="s">
        <v>630</v>
      </c>
      <c r="AY52" s="243" t="s">
        <v>630</v>
      </c>
      <c r="AZ52" s="15">
        <v>193845</v>
      </c>
      <c r="BA52" s="15">
        <v>143764.57999999999</v>
      </c>
      <c r="BB52" s="15">
        <v>193845</v>
      </c>
      <c r="BC52" s="15">
        <v>143764.57999999999</v>
      </c>
      <c r="BD52" s="242">
        <v>0</v>
      </c>
      <c r="BE52" s="242">
        <v>0</v>
      </c>
      <c r="BF52" s="242"/>
      <c r="BG52" s="242">
        <v>2</v>
      </c>
      <c r="BH52" s="242">
        <v>0</v>
      </c>
      <c r="BI52" s="242">
        <v>39983</v>
      </c>
      <c r="BJ52" s="242"/>
      <c r="BK52" s="242"/>
      <c r="BL52" s="242"/>
      <c r="BM52" s="242"/>
      <c r="BN52" s="296"/>
      <c r="BO52" s="296"/>
      <c r="BP52" s="296"/>
      <c r="BQ52" s="296"/>
      <c r="BR52" s="245"/>
      <c r="BS52" s="245"/>
      <c r="BT52" s="242"/>
      <c r="BU52" s="242"/>
      <c r="BV52" s="246" t="s">
        <v>637</v>
      </c>
      <c r="BW52" s="242">
        <v>0</v>
      </c>
      <c r="BX52" s="242">
        <v>28888.91</v>
      </c>
      <c r="BY52" s="242">
        <v>137169</v>
      </c>
      <c r="BZ52" s="242">
        <v>20442.52</v>
      </c>
      <c r="CA52" s="242">
        <v>137169</v>
      </c>
      <c r="CB52" s="243" t="s">
        <v>633</v>
      </c>
      <c r="CC52" s="248">
        <v>143764.57999999999</v>
      </c>
      <c r="CD52" s="248">
        <v>123322.06</v>
      </c>
      <c r="CE52" s="248">
        <v>193845</v>
      </c>
      <c r="CF52" s="248">
        <v>0</v>
      </c>
    </row>
    <row r="53" spans="1:84" x14ac:dyDescent="0.25">
      <c r="A53" s="254" t="s">
        <v>724</v>
      </c>
      <c r="B53" s="255" t="s">
        <v>725</v>
      </c>
      <c r="C53" s="255" t="s">
        <v>642</v>
      </c>
      <c r="D53" s="233"/>
      <c r="E53" s="234">
        <v>244760</v>
      </c>
      <c r="F53" s="235">
        <v>244760</v>
      </c>
      <c r="G53" s="256"/>
      <c r="H53" s="257"/>
      <c r="I53" s="237"/>
      <c r="J53" s="238">
        <v>244760</v>
      </c>
      <c r="K53" s="239"/>
      <c r="L53" s="240"/>
      <c r="M53" s="8">
        <v>122143.35</v>
      </c>
      <c r="N53" s="241">
        <v>116752.52</v>
      </c>
      <c r="O53" s="71"/>
      <c r="P53" s="100"/>
      <c r="Q53" s="9"/>
      <c r="R53" s="9"/>
      <c r="S53" s="9"/>
      <c r="T53" s="258">
        <v>45838</v>
      </c>
      <c r="U53" s="10"/>
      <c r="V53" s="23"/>
      <c r="W53" s="11"/>
      <c r="X53" s="8">
        <v>116752.52</v>
      </c>
      <c r="Y53" s="9"/>
      <c r="Z53" s="9"/>
      <c r="AA53" s="9"/>
      <c r="AB53" s="10"/>
      <c r="AC53" s="24">
        <v>0.62344316580683001</v>
      </c>
      <c r="AD53" s="11">
        <v>95133.630333242501</v>
      </c>
      <c r="AE53" s="8">
        <v>113715.41</v>
      </c>
      <c r="AF53" s="9"/>
      <c r="AG53" s="10"/>
      <c r="AH53" s="11"/>
      <c r="AI53" s="8">
        <v>3037.11</v>
      </c>
      <c r="AJ53" s="9"/>
      <c r="AK53" s="10"/>
      <c r="AL53" s="25"/>
      <c r="AM53" s="25"/>
      <c r="AN53" s="25"/>
      <c r="AO53" s="10"/>
      <c r="AP53" s="12">
        <v>244760</v>
      </c>
      <c r="AQ53" s="12"/>
      <c r="AR53" s="12"/>
      <c r="AS53" s="242"/>
      <c r="AT53" s="243"/>
      <c r="AU53" s="242"/>
      <c r="AV53" s="242"/>
      <c r="AW53" s="244"/>
      <c r="AX53" s="243" t="s">
        <v>630</v>
      </c>
      <c r="AY53" s="243" t="s">
        <v>630</v>
      </c>
      <c r="AZ53" s="15">
        <v>244760</v>
      </c>
      <c r="BA53" s="15">
        <v>116752.52</v>
      </c>
      <c r="BB53" s="15">
        <v>244760</v>
      </c>
      <c r="BC53" s="15">
        <v>116752.52</v>
      </c>
      <c r="BD53" s="242">
        <v>0</v>
      </c>
      <c r="BE53" s="242">
        <v>0</v>
      </c>
      <c r="BF53" s="242"/>
      <c r="BG53" s="242">
        <v>2</v>
      </c>
      <c r="BH53" s="242">
        <v>0</v>
      </c>
      <c r="BI53" s="242">
        <v>128007.48</v>
      </c>
      <c r="BJ53" s="242"/>
      <c r="BK53" s="242"/>
      <c r="BL53" s="242"/>
      <c r="BM53" s="242"/>
      <c r="BN53" s="296"/>
      <c r="BO53" s="296"/>
      <c r="BP53" s="296"/>
      <c r="BQ53" s="296"/>
      <c r="BR53" s="245"/>
      <c r="BS53" s="245"/>
      <c r="BT53" s="242"/>
      <c r="BU53" s="242"/>
      <c r="BV53" s="246" t="s">
        <v>637</v>
      </c>
      <c r="BW53" s="242">
        <v>0</v>
      </c>
      <c r="BX53" s="242">
        <v>152593.91</v>
      </c>
      <c r="BY53" s="242">
        <v>182399</v>
      </c>
      <c r="BZ53" s="242">
        <v>152593.91</v>
      </c>
      <c r="CA53" s="242">
        <v>182399</v>
      </c>
      <c r="CB53" s="243" t="s">
        <v>633</v>
      </c>
      <c r="CC53" s="248">
        <v>116752.52</v>
      </c>
      <c r="CD53" s="248">
        <v>3037.11</v>
      </c>
      <c r="CE53" s="248">
        <v>244760</v>
      </c>
      <c r="CF53" s="248">
        <v>0</v>
      </c>
    </row>
    <row r="54" spans="1:84" x14ac:dyDescent="0.25">
      <c r="A54" s="254" t="s">
        <v>726</v>
      </c>
      <c r="B54" s="255" t="s">
        <v>727</v>
      </c>
      <c r="C54" s="255" t="s">
        <v>642</v>
      </c>
      <c r="D54" s="233"/>
      <c r="E54" s="234">
        <v>0</v>
      </c>
      <c r="F54" s="235">
        <v>0</v>
      </c>
      <c r="G54" s="256"/>
      <c r="H54" s="257"/>
      <c r="I54" s="237"/>
      <c r="J54" s="238">
        <v>0</v>
      </c>
      <c r="K54" s="239"/>
      <c r="L54" s="240"/>
      <c r="M54" s="8">
        <v>88233.99</v>
      </c>
      <c r="N54" s="241">
        <v>0</v>
      </c>
      <c r="O54" s="71"/>
      <c r="P54" s="100"/>
      <c r="Q54" s="9"/>
      <c r="R54" s="9"/>
      <c r="S54" s="9"/>
      <c r="T54" s="258">
        <v>45747</v>
      </c>
      <c r="U54" s="10"/>
      <c r="V54" s="23"/>
      <c r="W54" s="11"/>
      <c r="X54" s="8">
        <v>0</v>
      </c>
      <c r="Y54" s="9"/>
      <c r="Z54" s="9"/>
      <c r="AA54" s="9"/>
      <c r="AB54" s="10"/>
      <c r="AC54" s="24">
        <v>1</v>
      </c>
      <c r="AD54" s="11">
        <v>0</v>
      </c>
      <c r="AE54" s="8">
        <v>88093.56</v>
      </c>
      <c r="AF54" s="9"/>
      <c r="AG54" s="10"/>
      <c r="AH54" s="11"/>
      <c r="AI54" s="8">
        <v>-88093.56</v>
      </c>
      <c r="AJ54" s="9"/>
      <c r="AK54" s="10"/>
      <c r="AL54" s="25"/>
      <c r="AM54" s="25"/>
      <c r="AN54" s="25"/>
      <c r="AO54" s="10"/>
      <c r="AP54" s="12">
        <v>0</v>
      </c>
      <c r="AQ54" s="12"/>
      <c r="AR54" s="12"/>
      <c r="AS54" s="242"/>
      <c r="AT54" s="243"/>
      <c r="AU54" s="242"/>
      <c r="AV54" s="242"/>
      <c r="AW54" s="244"/>
      <c r="AX54" s="243" t="s">
        <v>630</v>
      </c>
      <c r="AY54" s="243" t="s">
        <v>630</v>
      </c>
      <c r="AZ54" s="15">
        <v>0</v>
      </c>
      <c r="BA54" s="15">
        <v>0</v>
      </c>
      <c r="BB54" s="15">
        <v>0</v>
      </c>
      <c r="BC54" s="15">
        <v>0</v>
      </c>
      <c r="BD54" s="242">
        <v>0</v>
      </c>
      <c r="BE54" s="242">
        <v>0</v>
      </c>
      <c r="BF54" s="242"/>
      <c r="BG54" s="242">
        <v>2</v>
      </c>
      <c r="BH54" s="242">
        <v>0</v>
      </c>
      <c r="BI54" s="242">
        <v>0</v>
      </c>
      <c r="BJ54" s="242"/>
      <c r="BK54" s="242"/>
      <c r="BL54" s="242"/>
      <c r="BM54" s="242"/>
      <c r="BN54" s="296"/>
      <c r="BO54" s="296"/>
      <c r="BP54" s="296"/>
      <c r="BQ54" s="296"/>
      <c r="BR54" s="245"/>
      <c r="BS54" s="245"/>
      <c r="BT54" s="242"/>
      <c r="BU54" s="242"/>
      <c r="BV54" s="246" t="s">
        <v>637</v>
      </c>
      <c r="BW54" s="242">
        <v>0</v>
      </c>
      <c r="BX54" s="242">
        <v>0</v>
      </c>
      <c r="BY54" s="242">
        <v>88093.56</v>
      </c>
      <c r="BZ54" s="242">
        <v>0</v>
      </c>
      <c r="CA54" s="242">
        <v>88093.56</v>
      </c>
      <c r="CB54" s="243" t="s">
        <v>633</v>
      </c>
      <c r="CC54" s="248">
        <v>0</v>
      </c>
      <c r="CD54" s="248">
        <v>-88093.56</v>
      </c>
      <c r="CE54" s="248">
        <v>0</v>
      </c>
      <c r="CF54" s="248">
        <v>0</v>
      </c>
    </row>
    <row r="55" spans="1:84" x14ac:dyDescent="0.25">
      <c r="A55" s="254" t="s">
        <v>728</v>
      </c>
      <c r="B55" s="255" t="s">
        <v>729</v>
      </c>
      <c r="C55" s="255" t="s">
        <v>642</v>
      </c>
      <c r="D55" s="233"/>
      <c r="E55" s="234">
        <v>220390</v>
      </c>
      <c r="F55" s="235">
        <v>220390</v>
      </c>
      <c r="G55" s="256"/>
      <c r="H55" s="257"/>
      <c r="I55" s="237"/>
      <c r="J55" s="238">
        <v>220390</v>
      </c>
      <c r="K55" s="239"/>
      <c r="L55" s="240"/>
      <c r="M55" s="8">
        <v>152588.28</v>
      </c>
      <c r="N55" s="241">
        <v>150504.73000000001</v>
      </c>
      <c r="O55" s="71"/>
      <c r="P55" s="100"/>
      <c r="Q55" s="9"/>
      <c r="R55" s="9"/>
      <c r="S55" s="9"/>
      <c r="T55" s="258">
        <v>45930</v>
      </c>
      <c r="U55" s="10"/>
      <c r="V55" s="23"/>
      <c r="W55" s="11"/>
      <c r="X55" s="8">
        <v>150504.73000000001</v>
      </c>
      <c r="Y55" s="9"/>
      <c r="Z55" s="9"/>
      <c r="AA55" s="9"/>
      <c r="AB55" s="10"/>
      <c r="AC55" s="24">
        <v>0.70246526755108818</v>
      </c>
      <c r="AD55" s="11">
        <v>108753.0455021588</v>
      </c>
      <c r="AE55" s="8">
        <v>112097.3</v>
      </c>
      <c r="AF55" s="9"/>
      <c r="AG55" s="10"/>
      <c r="AH55" s="11"/>
      <c r="AI55" s="8">
        <v>38407.43</v>
      </c>
      <c r="AJ55" s="9"/>
      <c r="AK55" s="10"/>
      <c r="AL55" s="25"/>
      <c r="AM55" s="25"/>
      <c r="AN55" s="25"/>
      <c r="AO55" s="10"/>
      <c r="AP55" s="12">
        <v>220390</v>
      </c>
      <c r="AQ55" s="12"/>
      <c r="AR55" s="12"/>
      <c r="AS55" s="242"/>
      <c r="AT55" s="243"/>
      <c r="AU55" s="242"/>
      <c r="AV55" s="242"/>
      <c r="AW55" s="244"/>
      <c r="AX55" s="243" t="s">
        <v>630</v>
      </c>
      <c r="AY55" s="243" t="s">
        <v>630</v>
      </c>
      <c r="AZ55" s="15">
        <v>220390</v>
      </c>
      <c r="BA55" s="15">
        <v>150504.73000000001</v>
      </c>
      <c r="BB55" s="15">
        <v>220390</v>
      </c>
      <c r="BC55" s="15">
        <v>150504.73000000001</v>
      </c>
      <c r="BD55" s="242">
        <v>0</v>
      </c>
      <c r="BE55" s="242">
        <v>0</v>
      </c>
      <c r="BF55" s="242"/>
      <c r="BG55" s="242">
        <v>2</v>
      </c>
      <c r="BH55" s="242">
        <v>0</v>
      </c>
      <c r="BI55" s="242">
        <v>69885.26999999999</v>
      </c>
      <c r="BJ55" s="242"/>
      <c r="BK55" s="242"/>
      <c r="BL55" s="242"/>
      <c r="BM55" s="242"/>
      <c r="BN55" s="296"/>
      <c r="BO55" s="296"/>
      <c r="BP55" s="296"/>
      <c r="BQ55" s="296"/>
      <c r="BR55" s="245"/>
      <c r="BS55" s="245"/>
      <c r="BT55" s="242"/>
      <c r="BU55" s="242"/>
      <c r="BV55" s="246" t="s">
        <v>637</v>
      </c>
      <c r="BW55" s="242">
        <v>0</v>
      </c>
      <c r="BX55" s="242">
        <v>154816.26</v>
      </c>
      <c r="BY55" s="242">
        <v>159577</v>
      </c>
      <c r="BZ55" s="242">
        <v>154816.26</v>
      </c>
      <c r="CA55" s="242">
        <v>159577</v>
      </c>
      <c r="CB55" s="243" t="s">
        <v>633</v>
      </c>
      <c r="CC55" s="248">
        <v>150504.73000000001</v>
      </c>
      <c r="CD55" s="248">
        <v>38407.43</v>
      </c>
      <c r="CE55" s="248">
        <v>220390</v>
      </c>
      <c r="CF55" s="248">
        <v>0</v>
      </c>
    </row>
    <row r="56" spans="1:84" x14ac:dyDescent="0.25">
      <c r="A56" s="254" t="s">
        <v>730</v>
      </c>
      <c r="B56" s="255" t="s">
        <v>731</v>
      </c>
      <c r="C56" s="255" t="s">
        <v>642</v>
      </c>
      <c r="D56" s="233"/>
      <c r="E56" s="234">
        <v>77500</v>
      </c>
      <c r="F56" s="235">
        <v>77500</v>
      </c>
      <c r="G56" s="256"/>
      <c r="H56" s="257"/>
      <c r="I56" s="237"/>
      <c r="J56" s="238">
        <v>689578.64</v>
      </c>
      <c r="K56" s="239"/>
      <c r="L56" s="240"/>
      <c r="M56" s="8">
        <v>681897.01</v>
      </c>
      <c r="N56" s="241">
        <v>689578.64</v>
      </c>
      <c r="O56" s="71"/>
      <c r="P56" s="100"/>
      <c r="Q56" s="9"/>
      <c r="R56" s="9"/>
      <c r="S56" s="9"/>
      <c r="T56" s="258">
        <v>45930</v>
      </c>
      <c r="U56" s="10"/>
      <c r="V56" s="23"/>
      <c r="W56" s="11"/>
      <c r="X56" s="8">
        <v>689578.64</v>
      </c>
      <c r="Y56" s="9"/>
      <c r="Z56" s="9"/>
      <c r="AA56" s="9"/>
      <c r="AB56" s="10"/>
      <c r="AC56" s="24">
        <v>0.17627872833104277</v>
      </c>
      <c r="AD56" s="11">
        <v>2408.2406610309604</v>
      </c>
      <c r="AE56" s="8">
        <v>122107.57</v>
      </c>
      <c r="AF56" s="9"/>
      <c r="AG56" s="10"/>
      <c r="AH56" s="11"/>
      <c r="AI56" s="8">
        <v>567471.06999999995</v>
      </c>
      <c r="AJ56" s="9"/>
      <c r="AK56" s="10"/>
      <c r="AL56" s="25"/>
      <c r="AM56" s="25"/>
      <c r="AN56" s="25"/>
      <c r="AO56" s="10"/>
      <c r="AP56" s="12">
        <v>689578.64</v>
      </c>
      <c r="AQ56" s="12"/>
      <c r="AR56" s="12"/>
      <c r="AS56" s="242"/>
      <c r="AT56" s="243"/>
      <c r="AU56" s="242"/>
      <c r="AV56" s="242"/>
      <c r="AW56" s="244"/>
      <c r="AX56" s="243" t="s">
        <v>630</v>
      </c>
      <c r="AY56" s="243" t="s">
        <v>630</v>
      </c>
      <c r="AZ56" s="15">
        <v>689578.64</v>
      </c>
      <c r="BA56" s="15">
        <v>689578.64</v>
      </c>
      <c r="BB56" s="15">
        <v>689578.64</v>
      </c>
      <c r="BC56" s="15">
        <v>689578.64</v>
      </c>
      <c r="BD56" s="242">
        <v>0</v>
      </c>
      <c r="BE56" s="242">
        <v>0</v>
      </c>
      <c r="BF56" s="242"/>
      <c r="BG56" s="242">
        <v>2</v>
      </c>
      <c r="BH56" s="242">
        <v>0</v>
      </c>
      <c r="BI56" s="242">
        <v>0</v>
      </c>
      <c r="BJ56" s="242"/>
      <c r="BK56" s="242"/>
      <c r="BL56" s="242"/>
      <c r="BM56" s="242"/>
      <c r="BN56" s="296"/>
      <c r="BO56" s="296"/>
      <c r="BP56" s="296"/>
      <c r="BQ56" s="296"/>
      <c r="BR56" s="245"/>
      <c r="BS56" s="245"/>
      <c r="BT56" s="242"/>
      <c r="BU56" s="242"/>
      <c r="BV56" s="246" t="s">
        <v>637</v>
      </c>
      <c r="BW56" s="242">
        <v>0</v>
      </c>
      <c r="BX56" s="242">
        <v>13661.55</v>
      </c>
      <c r="BY56" s="242">
        <v>692696</v>
      </c>
      <c r="BZ56" s="242">
        <v>122107.57</v>
      </c>
      <c r="CA56" s="242">
        <v>692696</v>
      </c>
      <c r="CB56" s="243" t="s">
        <v>633</v>
      </c>
      <c r="CC56" s="248">
        <v>689578.64</v>
      </c>
      <c r="CD56" s="248">
        <v>567471.06999999995</v>
      </c>
      <c r="CE56" s="248">
        <v>689578.64</v>
      </c>
      <c r="CF56" s="248">
        <v>0</v>
      </c>
    </row>
    <row r="57" spans="1:84" x14ac:dyDescent="0.25">
      <c r="A57" s="254" t="s">
        <v>732</v>
      </c>
      <c r="B57" s="255" t="s">
        <v>733</v>
      </c>
      <c r="C57" s="255" t="s">
        <v>642</v>
      </c>
      <c r="D57" s="233"/>
      <c r="E57" s="234">
        <v>4444</v>
      </c>
      <c r="F57" s="235">
        <v>4444</v>
      </c>
      <c r="G57" s="256"/>
      <c r="H57" s="257"/>
      <c r="I57" s="237"/>
      <c r="J57" s="238">
        <v>20016.78</v>
      </c>
      <c r="K57" s="239"/>
      <c r="L57" s="240"/>
      <c r="M57" s="8">
        <v>28866.19</v>
      </c>
      <c r="N57" s="241">
        <v>20016.78</v>
      </c>
      <c r="O57" s="71"/>
      <c r="P57" s="100"/>
      <c r="Q57" s="9"/>
      <c r="R57" s="9"/>
      <c r="S57" s="9"/>
      <c r="T57" s="258">
        <v>45869</v>
      </c>
      <c r="U57" s="10"/>
      <c r="V57" s="23"/>
      <c r="W57" s="11"/>
      <c r="X57" s="8">
        <v>20016.78</v>
      </c>
      <c r="Y57" s="9"/>
      <c r="Z57" s="9"/>
      <c r="AA57" s="9"/>
      <c r="AB57" s="10"/>
      <c r="AC57" s="24">
        <v>0.32908346854155401</v>
      </c>
      <c r="AD57" s="11">
        <v>481.26482773391024</v>
      </c>
      <c r="AE57" s="8">
        <v>9127.1299999999992</v>
      </c>
      <c r="AF57" s="9"/>
      <c r="AG57" s="10"/>
      <c r="AH57" s="11"/>
      <c r="AI57" s="8">
        <v>10889.65</v>
      </c>
      <c r="AJ57" s="9"/>
      <c r="AK57" s="10"/>
      <c r="AL57" s="25"/>
      <c r="AM57" s="25"/>
      <c r="AN57" s="25"/>
      <c r="AO57" s="10"/>
      <c r="AP57" s="12">
        <v>20016.78</v>
      </c>
      <c r="AQ57" s="12"/>
      <c r="AR57" s="12"/>
      <c r="AS57" s="242"/>
      <c r="AT57" s="243"/>
      <c r="AU57" s="242"/>
      <c r="AV57" s="242"/>
      <c r="AW57" s="244"/>
      <c r="AX57" s="243" t="s">
        <v>630</v>
      </c>
      <c r="AY57" s="243" t="s">
        <v>630</v>
      </c>
      <c r="AZ57" s="15">
        <v>20016.78</v>
      </c>
      <c r="BA57" s="15">
        <v>20016.78</v>
      </c>
      <c r="BB57" s="15">
        <v>20016.78</v>
      </c>
      <c r="BC57" s="15">
        <v>20016.78</v>
      </c>
      <c r="BD57" s="242">
        <v>0</v>
      </c>
      <c r="BE57" s="242">
        <v>0</v>
      </c>
      <c r="BF57" s="242"/>
      <c r="BG57" s="242">
        <v>2</v>
      </c>
      <c r="BH57" s="242">
        <v>0</v>
      </c>
      <c r="BI57" s="242">
        <v>0</v>
      </c>
      <c r="BJ57" s="242"/>
      <c r="BK57" s="242"/>
      <c r="BL57" s="242"/>
      <c r="BM57" s="242"/>
      <c r="BN57" s="296"/>
      <c r="BO57" s="296"/>
      <c r="BP57" s="296"/>
      <c r="BQ57" s="296"/>
      <c r="BR57" s="245"/>
      <c r="BS57" s="245"/>
      <c r="BT57" s="242"/>
      <c r="BU57" s="242"/>
      <c r="BV57" s="246" t="s">
        <v>637</v>
      </c>
      <c r="BW57" s="242">
        <v>0</v>
      </c>
      <c r="BX57" s="242">
        <v>1462.44</v>
      </c>
      <c r="BY57" s="242">
        <v>27735</v>
      </c>
      <c r="BZ57" s="242">
        <v>1462.44</v>
      </c>
      <c r="CA57" s="242">
        <v>27735</v>
      </c>
      <c r="CB57" s="243" t="s">
        <v>633</v>
      </c>
      <c r="CC57" s="248">
        <v>20016.78</v>
      </c>
      <c r="CD57" s="248">
        <v>10889.65</v>
      </c>
      <c r="CE57" s="248">
        <v>20016.78</v>
      </c>
      <c r="CF57" s="248">
        <v>0</v>
      </c>
    </row>
    <row r="58" spans="1:84" x14ac:dyDescent="0.25">
      <c r="A58" s="254" t="s">
        <v>734</v>
      </c>
      <c r="B58" s="255" t="s">
        <v>735</v>
      </c>
      <c r="C58" s="255" t="s">
        <v>642</v>
      </c>
      <c r="D58" s="233"/>
      <c r="E58" s="234">
        <v>136875</v>
      </c>
      <c r="F58" s="235">
        <v>136875</v>
      </c>
      <c r="G58" s="256"/>
      <c r="H58" s="257"/>
      <c r="I58" s="237"/>
      <c r="J58" s="238">
        <v>136875</v>
      </c>
      <c r="K58" s="239"/>
      <c r="L58" s="240"/>
      <c r="M58" s="8">
        <v>94529.99</v>
      </c>
      <c r="N58" s="241">
        <v>98718.18</v>
      </c>
      <c r="O58" s="71"/>
      <c r="P58" s="100"/>
      <c r="Q58" s="9"/>
      <c r="R58" s="9"/>
      <c r="S58" s="9"/>
      <c r="T58" s="258">
        <v>46022</v>
      </c>
      <c r="U58" s="10"/>
      <c r="V58" s="23"/>
      <c r="W58" s="11"/>
      <c r="X58" s="8">
        <v>98718.18</v>
      </c>
      <c r="Y58" s="9"/>
      <c r="Z58" s="9"/>
      <c r="AA58" s="9"/>
      <c r="AB58" s="10"/>
      <c r="AC58" s="24">
        <v>0.44388757590492239</v>
      </c>
      <c r="AD58" s="11">
        <v>26969.290765882623</v>
      </c>
      <c r="AE58" s="8">
        <v>39254.31</v>
      </c>
      <c r="AF58" s="9"/>
      <c r="AG58" s="10"/>
      <c r="AH58" s="11"/>
      <c r="AI58" s="8">
        <v>59463.87</v>
      </c>
      <c r="AJ58" s="9"/>
      <c r="AK58" s="10"/>
      <c r="AL58" s="25"/>
      <c r="AM58" s="25"/>
      <c r="AN58" s="25"/>
      <c r="AO58" s="10"/>
      <c r="AP58" s="12">
        <v>136875</v>
      </c>
      <c r="AQ58" s="12"/>
      <c r="AR58" s="12"/>
      <c r="AS58" s="242"/>
      <c r="AT58" s="243"/>
      <c r="AU58" s="242"/>
      <c r="AV58" s="242"/>
      <c r="AW58" s="244"/>
      <c r="AX58" s="243" t="s">
        <v>630</v>
      </c>
      <c r="AY58" s="243" t="s">
        <v>630</v>
      </c>
      <c r="AZ58" s="15">
        <v>136875</v>
      </c>
      <c r="BA58" s="15">
        <v>98718.18</v>
      </c>
      <c r="BB58" s="15">
        <v>136875</v>
      </c>
      <c r="BC58" s="15">
        <v>98718.18</v>
      </c>
      <c r="BD58" s="242">
        <v>0</v>
      </c>
      <c r="BE58" s="242">
        <v>0</v>
      </c>
      <c r="BF58" s="242"/>
      <c r="BG58" s="242">
        <v>2</v>
      </c>
      <c r="BH58" s="242">
        <v>0</v>
      </c>
      <c r="BI58" s="242">
        <v>30345</v>
      </c>
      <c r="BJ58" s="242"/>
      <c r="BK58" s="242"/>
      <c r="BL58" s="242"/>
      <c r="BM58" s="242"/>
      <c r="BN58" s="296"/>
      <c r="BO58" s="296"/>
      <c r="BP58" s="296"/>
      <c r="BQ58" s="296"/>
      <c r="BR58" s="245"/>
      <c r="BS58" s="245"/>
      <c r="BT58" s="242"/>
      <c r="BU58" s="242"/>
      <c r="BV58" s="246" t="s">
        <v>637</v>
      </c>
      <c r="BW58" s="242">
        <v>0</v>
      </c>
      <c r="BX58" s="242">
        <v>60757.03</v>
      </c>
      <c r="BY58" s="242">
        <v>88433</v>
      </c>
      <c r="BZ58" s="242">
        <v>60757.03</v>
      </c>
      <c r="CA58" s="242">
        <v>88433</v>
      </c>
      <c r="CB58" s="243" t="s">
        <v>633</v>
      </c>
      <c r="CC58" s="248">
        <v>98718.18</v>
      </c>
      <c r="CD58" s="248">
        <v>59463.87</v>
      </c>
      <c r="CE58" s="248">
        <v>136875</v>
      </c>
      <c r="CF58" s="248">
        <v>0</v>
      </c>
    </row>
    <row r="59" spans="1:84" x14ac:dyDescent="0.25">
      <c r="A59" s="254" t="s">
        <v>736</v>
      </c>
      <c r="B59" s="255" t="s">
        <v>737</v>
      </c>
      <c r="C59" s="255" t="s">
        <v>642</v>
      </c>
      <c r="D59" s="233"/>
      <c r="E59" s="234">
        <v>8887</v>
      </c>
      <c r="F59" s="235">
        <v>8887</v>
      </c>
      <c r="G59" s="256"/>
      <c r="H59" s="257"/>
      <c r="I59" s="237"/>
      <c r="J59" s="238">
        <v>8887</v>
      </c>
      <c r="K59" s="239"/>
      <c r="L59" s="240"/>
      <c r="M59" s="8">
        <v>6400.94</v>
      </c>
      <c r="N59" s="241">
        <v>6400.94</v>
      </c>
      <c r="O59" s="71"/>
      <c r="P59" s="100"/>
      <c r="Q59" s="9"/>
      <c r="R59" s="9"/>
      <c r="S59" s="9"/>
      <c r="T59" s="258">
        <v>45777</v>
      </c>
      <c r="U59" s="10"/>
      <c r="V59" s="23"/>
      <c r="W59" s="11"/>
      <c r="X59" s="8">
        <v>6400.94</v>
      </c>
      <c r="Y59" s="9"/>
      <c r="Z59" s="9"/>
      <c r="AA59" s="9"/>
      <c r="AB59" s="10"/>
      <c r="AC59" s="24">
        <v>0.70707591153616267</v>
      </c>
      <c r="AD59" s="11">
        <v>4443.1094713927105</v>
      </c>
      <c r="AE59" s="8">
        <v>5914.69</v>
      </c>
      <c r="AF59" s="9"/>
      <c r="AG59" s="10"/>
      <c r="AH59" s="11"/>
      <c r="AI59" s="8">
        <v>486.25</v>
      </c>
      <c r="AJ59" s="9"/>
      <c r="AK59" s="10"/>
      <c r="AL59" s="25"/>
      <c r="AM59" s="25"/>
      <c r="AN59" s="25"/>
      <c r="AO59" s="10"/>
      <c r="AP59" s="12">
        <v>8887</v>
      </c>
      <c r="AQ59" s="12"/>
      <c r="AR59" s="12"/>
      <c r="AS59" s="242"/>
      <c r="AT59" s="243"/>
      <c r="AU59" s="242"/>
      <c r="AV59" s="242"/>
      <c r="AW59" s="244"/>
      <c r="AX59" s="243" t="s">
        <v>630</v>
      </c>
      <c r="AY59" s="243" t="s">
        <v>630</v>
      </c>
      <c r="AZ59" s="15">
        <v>8887</v>
      </c>
      <c r="BA59" s="15">
        <v>6400.94</v>
      </c>
      <c r="BB59" s="15">
        <v>8887</v>
      </c>
      <c r="BC59" s="15">
        <v>6400.94</v>
      </c>
      <c r="BD59" s="242">
        <v>0</v>
      </c>
      <c r="BE59" s="242">
        <v>0</v>
      </c>
      <c r="BF59" s="242"/>
      <c r="BG59" s="242">
        <v>2</v>
      </c>
      <c r="BH59" s="242">
        <v>0</v>
      </c>
      <c r="BI59" s="242">
        <v>2486.0600000000004</v>
      </c>
      <c r="BJ59" s="242"/>
      <c r="BK59" s="242"/>
      <c r="BL59" s="242"/>
      <c r="BM59" s="242"/>
      <c r="BN59" s="296"/>
      <c r="BO59" s="296"/>
      <c r="BP59" s="296"/>
      <c r="BQ59" s="296"/>
      <c r="BR59" s="245"/>
      <c r="BS59" s="245"/>
      <c r="BT59" s="242"/>
      <c r="BU59" s="242"/>
      <c r="BV59" s="246" t="s">
        <v>637</v>
      </c>
      <c r="BW59" s="242">
        <v>0</v>
      </c>
      <c r="BX59" s="242">
        <v>6283.78</v>
      </c>
      <c r="BY59" s="242">
        <v>8365</v>
      </c>
      <c r="BZ59" s="242">
        <v>6283.78</v>
      </c>
      <c r="CA59" s="242">
        <v>8365</v>
      </c>
      <c r="CB59" s="243" t="s">
        <v>633</v>
      </c>
      <c r="CC59" s="248">
        <v>6400.94</v>
      </c>
      <c r="CD59" s="248">
        <v>486.25</v>
      </c>
      <c r="CE59" s="248">
        <v>8887</v>
      </c>
      <c r="CF59" s="248">
        <v>0</v>
      </c>
    </row>
    <row r="60" spans="1:84" x14ac:dyDescent="0.25">
      <c r="A60" s="254" t="s">
        <v>738</v>
      </c>
      <c r="B60" s="255" t="s">
        <v>739</v>
      </c>
      <c r="C60" s="255" t="s">
        <v>642</v>
      </c>
      <c r="D60" s="233"/>
      <c r="E60" s="234">
        <v>35000</v>
      </c>
      <c r="F60" s="235">
        <v>35000</v>
      </c>
      <c r="G60" s="256"/>
      <c r="H60" s="257"/>
      <c r="I60" s="237"/>
      <c r="J60" s="238">
        <v>35000</v>
      </c>
      <c r="K60" s="239"/>
      <c r="L60" s="240"/>
      <c r="M60" s="8">
        <v>19854.54</v>
      </c>
      <c r="N60" s="241">
        <v>19964.78</v>
      </c>
      <c r="O60" s="71"/>
      <c r="P60" s="100"/>
      <c r="Q60" s="9"/>
      <c r="R60" s="9"/>
      <c r="S60" s="9"/>
      <c r="T60" s="258">
        <v>45747</v>
      </c>
      <c r="U60" s="10"/>
      <c r="V60" s="23"/>
      <c r="W60" s="11"/>
      <c r="X60" s="8">
        <v>19964.78</v>
      </c>
      <c r="Y60" s="9"/>
      <c r="Z60" s="9"/>
      <c r="AA60" s="9"/>
      <c r="AB60" s="10"/>
      <c r="AC60" s="24">
        <v>0.28279601842222551</v>
      </c>
      <c r="AD60" s="11">
        <v>2799.0753989006139</v>
      </c>
      <c r="AE60" s="8">
        <v>5710.5</v>
      </c>
      <c r="AF60" s="9"/>
      <c r="AG60" s="10"/>
      <c r="AH60" s="11"/>
      <c r="AI60" s="8">
        <v>14254.28</v>
      </c>
      <c r="AJ60" s="9"/>
      <c r="AK60" s="10"/>
      <c r="AL60" s="25"/>
      <c r="AM60" s="25"/>
      <c r="AN60" s="25"/>
      <c r="AO60" s="10"/>
      <c r="AP60" s="12">
        <v>35000</v>
      </c>
      <c r="AQ60" s="12"/>
      <c r="AR60" s="12"/>
      <c r="AS60" s="242"/>
      <c r="AT60" s="243"/>
      <c r="AU60" s="242"/>
      <c r="AV60" s="242"/>
      <c r="AW60" s="244"/>
      <c r="AX60" s="243" t="s">
        <v>630</v>
      </c>
      <c r="AY60" s="243" t="s">
        <v>630</v>
      </c>
      <c r="AZ60" s="15">
        <v>35000</v>
      </c>
      <c r="BA60" s="15">
        <v>19964.78</v>
      </c>
      <c r="BB60" s="15">
        <v>35000</v>
      </c>
      <c r="BC60" s="15">
        <v>19964.78</v>
      </c>
      <c r="BD60" s="242">
        <v>0</v>
      </c>
      <c r="BE60" s="242">
        <v>0</v>
      </c>
      <c r="BF60" s="242"/>
      <c r="BG60" s="242">
        <v>2</v>
      </c>
      <c r="BH60" s="242">
        <v>0</v>
      </c>
      <c r="BI60" s="242">
        <v>15035.220000000001</v>
      </c>
      <c r="BJ60" s="242"/>
      <c r="BK60" s="242"/>
      <c r="BL60" s="242"/>
      <c r="BM60" s="242"/>
      <c r="BN60" s="296"/>
      <c r="BO60" s="296"/>
      <c r="BP60" s="296"/>
      <c r="BQ60" s="296"/>
      <c r="BR60" s="245"/>
      <c r="BS60" s="245"/>
      <c r="BT60" s="242"/>
      <c r="BU60" s="242"/>
      <c r="BV60" s="246" t="s">
        <v>637</v>
      </c>
      <c r="BW60" s="242">
        <v>0</v>
      </c>
      <c r="BX60" s="242">
        <v>9897.86</v>
      </c>
      <c r="BY60" s="242">
        <v>20193</v>
      </c>
      <c r="BZ60" s="242">
        <v>5710.5</v>
      </c>
      <c r="CA60" s="242">
        <v>20193</v>
      </c>
      <c r="CB60" s="243" t="s">
        <v>633</v>
      </c>
      <c r="CC60" s="248">
        <v>19964.78</v>
      </c>
      <c r="CD60" s="248">
        <v>14254.28</v>
      </c>
      <c r="CE60" s="248">
        <v>35000</v>
      </c>
      <c r="CF60" s="248">
        <v>0</v>
      </c>
    </row>
    <row r="61" spans="1:84" x14ac:dyDescent="0.25">
      <c r="A61" s="254" t="s">
        <v>740</v>
      </c>
      <c r="B61" s="255" t="s">
        <v>741</v>
      </c>
      <c r="C61" s="255" t="s">
        <v>642</v>
      </c>
      <c r="D61" s="233"/>
      <c r="E61" s="234">
        <v>0</v>
      </c>
      <c r="F61" s="235">
        <v>0</v>
      </c>
      <c r="G61" s="256"/>
      <c r="H61" s="257"/>
      <c r="I61" s="237"/>
      <c r="J61" s="238">
        <v>37648.03</v>
      </c>
      <c r="K61" s="239"/>
      <c r="L61" s="240"/>
      <c r="M61" s="8">
        <v>157337.09</v>
      </c>
      <c r="N61" s="241">
        <v>37648.03</v>
      </c>
      <c r="O61" s="71"/>
      <c r="P61" s="100"/>
      <c r="Q61" s="9"/>
      <c r="R61" s="9"/>
      <c r="S61" s="9"/>
      <c r="T61" s="258">
        <v>45930</v>
      </c>
      <c r="U61" s="10"/>
      <c r="V61" s="23"/>
      <c r="W61" s="11"/>
      <c r="X61" s="8">
        <v>37648.03</v>
      </c>
      <c r="Y61" s="9"/>
      <c r="Z61" s="9"/>
      <c r="AA61" s="9"/>
      <c r="AB61" s="10"/>
      <c r="AC61" s="24">
        <v>6.8372862167439444E-2</v>
      </c>
      <c r="AD61" s="11">
        <v>735.01237067170359</v>
      </c>
      <c r="AE61" s="8">
        <v>10750.06</v>
      </c>
      <c r="AF61" s="9"/>
      <c r="AG61" s="10"/>
      <c r="AH61" s="11"/>
      <c r="AI61" s="8">
        <v>26897.97</v>
      </c>
      <c r="AJ61" s="9"/>
      <c r="AK61" s="10"/>
      <c r="AL61" s="25"/>
      <c r="AM61" s="25"/>
      <c r="AN61" s="25"/>
      <c r="AO61" s="10"/>
      <c r="AP61" s="12">
        <v>37648.03</v>
      </c>
      <c r="AQ61" s="12"/>
      <c r="AR61" s="12"/>
      <c r="AS61" s="242"/>
      <c r="AT61" s="243"/>
      <c r="AU61" s="242"/>
      <c r="AV61" s="242"/>
      <c r="AW61" s="244"/>
      <c r="AX61" s="243" t="s">
        <v>630</v>
      </c>
      <c r="AY61" s="243" t="s">
        <v>630</v>
      </c>
      <c r="AZ61" s="15">
        <v>37648.03</v>
      </c>
      <c r="BA61" s="15">
        <v>37648.03</v>
      </c>
      <c r="BB61" s="15">
        <v>37648.03</v>
      </c>
      <c r="BC61" s="15">
        <v>37648.03</v>
      </c>
      <c r="BD61" s="242">
        <v>0</v>
      </c>
      <c r="BE61" s="242">
        <v>0</v>
      </c>
      <c r="BF61" s="242"/>
      <c r="BG61" s="242">
        <v>2</v>
      </c>
      <c r="BH61" s="242">
        <v>0</v>
      </c>
      <c r="BI61" s="242">
        <v>0</v>
      </c>
      <c r="BJ61" s="242"/>
      <c r="BK61" s="242"/>
      <c r="BL61" s="242"/>
      <c r="BM61" s="242"/>
      <c r="BN61" s="296"/>
      <c r="BO61" s="296"/>
      <c r="BP61" s="296"/>
      <c r="BQ61" s="296"/>
      <c r="BR61" s="245"/>
      <c r="BS61" s="245"/>
      <c r="BT61" s="242"/>
      <c r="BU61" s="242"/>
      <c r="BV61" s="246" t="s">
        <v>637</v>
      </c>
      <c r="BW61" s="242">
        <v>0</v>
      </c>
      <c r="BX61" s="242">
        <v>10750.06</v>
      </c>
      <c r="BY61" s="242">
        <v>157227</v>
      </c>
      <c r="BZ61" s="242">
        <v>10750.06</v>
      </c>
      <c r="CA61" s="242">
        <v>157227</v>
      </c>
      <c r="CB61" s="243" t="s">
        <v>633</v>
      </c>
      <c r="CC61" s="248">
        <v>37648.03</v>
      </c>
      <c r="CD61" s="248">
        <v>26897.97</v>
      </c>
      <c r="CE61" s="248">
        <v>37648.03</v>
      </c>
      <c r="CF61" s="248">
        <v>0</v>
      </c>
    </row>
    <row r="62" spans="1:84" x14ac:dyDescent="0.25">
      <c r="A62" s="254" t="s">
        <v>742</v>
      </c>
      <c r="B62" s="255" t="s">
        <v>743</v>
      </c>
      <c r="C62" s="255" t="s">
        <v>642</v>
      </c>
      <c r="D62" s="233"/>
      <c r="E62" s="234">
        <v>0</v>
      </c>
      <c r="F62" s="235">
        <v>0</v>
      </c>
      <c r="G62" s="256"/>
      <c r="H62" s="257"/>
      <c r="I62" s="237"/>
      <c r="J62" s="238">
        <v>98280.63</v>
      </c>
      <c r="K62" s="239"/>
      <c r="L62" s="240"/>
      <c r="M62" s="8">
        <v>201037.48</v>
      </c>
      <c r="N62" s="241">
        <v>98280.63</v>
      </c>
      <c r="O62" s="71"/>
      <c r="P62" s="100"/>
      <c r="Q62" s="9"/>
      <c r="R62" s="9"/>
      <c r="S62" s="9"/>
      <c r="T62" s="258">
        <v>45869</v>
      </c>
      <c r="U62" s="10"/>
      <c r="V62" s="23"/>
      <c r="W62" s="11"/>
      <c r="X62" s="8">
        <v>98280.63</v>
      </c>
      <c r="Y62" s="9"/>
      <c r="Z62" s="9"/>
      <c r="AA62" s="9"/>
      <c r="AB62" s="10"/>
      <c r="AC62" s="24">
        <v>0.15906176775728131</v>
      </c>
      <c r="AD62" s="11">
        <v>0</v>
      </c>
      <c r="AE62" s="8">
        <v>31429.81</v>
      </c>
      <c r="AF62" s="9"/>
      <c r="AG62" s="10"/>
      <c r="AH62" s="11"/>
      <c r="AI62" s="8">
        <v>66850.820000000007</v>
      </c>
      <c r="AJ62" s="9"/>
      <c r="AK62" s="10"/>
      <c r="AL62" s="25"/>
      <c r="AM62" s="25"/>
      <c r="AN62" s="25"/>
      <c r="AO62" s="10"/>
      <c r="AP62" s="12">
        <v>98280.63</v>
      </c>
      <c r="AQ62" s="12"/>
      <c r="AR62" s="12"/>
      <c r="AS62" s="242"/>
      <c r="AT62" s="243"/>
      <c r="AU62" s="242"/>
      <c r="AV62" s="242"/>
      <c r="AW62" s="244"/>
      <c r="AX62" s="243" t="s">
        <v>630</v>
      </c>
      <c r="AY62" s="243" t="s">
        <v>630</v>
      </c>
      <c r="AZ62" s="15">
        <v>98280.63</v>
      </c>
      <c r="BA62" s="15">
        <v>98280.63</v>
      </c>
      <c r="BB62" s="15">
        <v>98280.63</v>
      </c>
      <c r="BC62" s="15">
        <v>98280.63</v>
      </c>
      <c r="BD62" s="242">
        <v>0</v>
      </c>
      <c r="BE62" s="242">
        <v>0</v>
      </c>
      <c r="BF62" s="242"/>
      <c r="BG62" s="242">
        <v>2</v>
      </c>
      <c r="BH62" s="242">
        <v>0</v>
      </c>
      <c r="BI62" s="242">
        <v>0</v>
      </c>
      <c r="BJ62" s="242"/>
      <c r="BK62" s="242"/>
      <c r="BL62" s="242"/>
      <c r="BM62" s="242"/>
      <c r="BN62" s="296"/>
      <c r="BO62" s="296"/>
      <c r="BP62" s="296"/>
      <c r="BQ62" s="296"/>
      <c r="BR62" s="245"/>
      <c r="BS62" s="245"/>
      <c r="BT62" s="242"/>
      <c r="BU62" s="242"/>
      <c r="BV62" s="246" t="s">
        <v>637</v>
      </c>
      <c r="BW62" s="242">
        <v>0</v>
      </c>
      <c r="BX62" s="242">
        <v>0</v>
      </c>
      <c r="BY62" s="242">
        <v>197595</v>
      </c>
      <c r="BZ62" s="242">
        <v>31429.81</v>
      </c>
      <c r="CA62" s="242">
        <v>197595</v>
      </c>
      <c r="CB62" s="243" t="s">
        <v>633</v>
      </c>
      <c r="CC62" s="248">
        <v>98280.63</v>
      </c>
      <c r="CD62" s="248">
        <v>66850.820000000007</v>
      </c>
      <c r="CE62" s="248">
        <v>98280.63</v>
      </c>
      <c r="CF62" s="248">
        <v>0</v>
      </c>
    </row>
    <row r="63" spans="1:84" x14ac:dyDescent="0.25">
      <c r="A63" s="254" t="s">
        <v>744</v>
      </c>
      <c r="B63" s="255" t="s">
        <v>745</v>
      </c>
      <c r="C63" s="255" t="s">
        <v>642</v>
      </c>
      <c r="D63" s="233"/>
      <c r="E63" s="234">
        <v>0</v>
      </c>
      <c r="F63" s="235">
        <v>0</v>
      </c>
      <c r="G63" s="256"/>
      <c r="H63" s="257"/>
      <c r="I63" s="237"/>
      <c r="J63" s="238">
        <v>0</v>
      </c>
      <c r="K63" s="239"/>
      <c r="L63" s="240"/>
      <c r="M63" s="8">
        <v>0</v>
      </c>
      <c r="N63" s="241">
        <v>0</v>
      </c>
      <c r="O63" s="71"/>
      <c r="P63" s="100"/>
      <c r="Q63" s="9"/>
      <c r="R63" s="9"/>
      <c r="S63" s="9"/>
      <c r="T63" s="258">
        <v>45777</v>
      </c>
      <c r="U63" s="10"/>
      <c r="V63" s="23"/>
      <c r="W63" s="11"/>
      <c r="X63" s="8">
        <v>0</v>
      </c>
      <c r="Y63" s="9"/>
      <c r="Z63" s="9"/>
      <c r="AA63" s="9"/>
      <c r="AB63" s="10"/>
      <c r="AC63" s="24">
        <v>4.2383221842611472E-2</v>
      </c>
      <c r="AD63" s="11">
        <v>688.2505436967075</v>
      </c>
      <c r="AE63" s="8">
        <v>16238.75</v>
      </c>
      <c r="AF63" s="9"/>
      <c r="AG63" s="10"/>
      <c r="AH63" s="11"/>
      <c r="AI63" s="8">
        <v>-16238.75</v>
      </c>
      <c r="AJ63" s="9"/>
      <c r="AK63" s="10"/>
      <c r="AL63" s="25"/>
      <c r="AM63" s="25"/>
      <c r="AN63" s="25"/>
      <c r="AO63" s="10"/>
      <c r="AP63" s="12">
        <v>0</v>
      </c>
      <c r="AQ63" s="12"/>
      <c r="AR63" s="12"/>
      <c r="AS63" s="242"/>
      <c r="AT63" s="243"/>
      <c r="AU63" s="242"/>
      <c r="AV63" s="242"/>
      <c r="AW63" s="244"/>
      <c r="AX63" s="243" t="s">
        <v>630</v>
      </c>
      <c r="AY63" s="243" t="s">
        <v>630</v>
      </c>
      <c r="AZ63" s="15">
        <v>0</v>
      </c>
      <c r="BA63" s="15">
        <v>0</v>
      </c>
      <c r="BB63" s="15">
        <v>0</v>
      </c>
      <c r="BC63" s="15">
        <v>0</v>
      </c>
      <c r="BD63" s="242">
        <v>0</v>
      </c>
      <c r="BE63" s="242">
        <v>0</v>
      </c>
      <c r="BF63" s="242"/>
      <c r="BG63" s="242">
        <v>2</v>
      </c>
      <c r="BH63" s="242">
        <v>0</v>
      </c>
      <c r="BI63" s="242">
        <v>0</v>
      </c>
      <c r="BJ63" s="242"/>
      <c r="BK63" s="242"/>
      <c r="BL63" s="242"/>
      <c r="BM63" s="242"/>
      <c r="BN63" s="296"/>
      <c r="BO63" s="296"/>
      <c r="BP63" s="296"/>
      <c r="BQ63" s="296"/>
      <c r="BR63" s="245"/>
      <c r="BS63" s="245"/>
      <c r="BT63" s="242"/>
      <c r="BU63" s="242"/>
      <c r="BV63" s="246" t="s">
        <v>637</v>
      </c>
      <c r="BW63" s="242">
        <v>0</v>
      </c>
      <c r="BX63" s="242">
        <v>16238.75</v>
      </c>
      <c r="BY63" s="242">
        <v>383141</v>
      </c>
      <c r="BZ63" s="242">
        <v>16238.75</v>
      </c>
      <c r="CA63" s="242">
        <v>383141</v>
      </c>
      <c r="CB63" s="243" t="s">
        <v>633</v>
      </c>
      <c r="CC63" s="248">
        <v>0</v>
      </c>
      <c r="CD63" s="248">
        <v>-16238.75</v>
      </c>
      <c r="CE63" s="248">
        <v>0</v>
      </c>
      <c r="CF63" s="248">
        <v>0</v>
      </c>
    </row>
    <row r="64" spans="1:84" x14ac:dyDescent="0.25">
      <c r="A64" s="254" t="s">
        <v>746</v>
      </c>
      <c r="B64" s="255" t="s">
        <v>747</v>
      </c>
      <c r="C64" s="255" t="s">
        <v>642</v>
      </c>
      <c r="D64" s="233"/>
      <c r="E64" s="234">
        <v>11269</v>
      </c>
      <c r="F64" s="235">
        <v>11269</v>
      </c>
      <c r="G64" s="256"/>
      <c r="H64" s="257"/>
      <c r="I64" s="237"/>
      <c r="J64" s="238">
        <v>11269</v>
      </c>
      <c r="K64" s="239"/>
      <c r="L64" s="240"/>
      <c r="M64" s="8">
        <v>5582.66</v>
      </c>
      <c r="N64" s="241">
        <v>5582.66</v>
      </c>
      <c r="O64" s="71"/>
      <c r="P64" s="100"/>
      <c r="Q64" s="9"/>
      <c r="R64" s="9"/>
      <c r="S64" s="9"/>
      <c r="T64" s="258">
        <v>45747</v>
      </c>
      <c r="U64" s="10"/>
      <c r="V64" s="23"/>
      <c r="W64" s="11"/>
      <c r="X64" s="8">
        <v>5582.66</v>
      </c>
      <c r="Y64" s="9"/>
      <c r="Z64" s="9"/>
      <c r="AA64" s="9"/>
      <c r="AB64" s="10"/>
      <c r="AC64" s="24">
        <v>0.90912506709608165</v>
      </c>
      <c r="AD64" s="11">
        <v>9313.9226736446635</v>
      </c>
      <c r="AE64" s="8">
        <v>5081.1000000000004</v>
      </c>
      <c r="AF64" s="9"/>
      <c r="AG64" s="10"/>
      <c r="AH64" s="11"/>
      <c r="AI64" s="8">
        <v>501.56</v>
      </c>
      <c r="AJ64" s="9"/>
      <c r="AK64" s="10"/>
      <c r="AL64" s="25"/>
      <c r="AM64" s="25"/>
      <c r="AN64" s="25"/>
      <c r="AO64" s="10"/>
      <c r="AP64" s="12">
        <v>11269</v>
      </c>
      <c r="AQ64" s="12"/>
      <c r="AR64" s="12"/>
      <c r="AS64" s="242"/>
      <c r="AT64" s="243"/>
      <c r="AU64" s="242"/>
      <c r="AV64" s="242"/>
      <c r="AW64" s="244"/>
      <c r="AX64" s="243" t="s">
        <v>630</v>
      </c>
      <c r="AY64" s="243" t="s">
        <v>630</v>
      </c>
      <c r="AZ64" s="15">
        <v>11269</v>
      </c>
      <c r="BA64" s="15">
        <v>5582.66</v>
      </c>
      <c r="BB64" s="15">
        <v>11269</v>
      </c>
      <c r="BC64" s="15">
        <v>5582.66</v>
      </c>
      <c r="BD64" s="242">
        <v>0</v>
      </c>
      <c r="BE64" s="242">
        <v>0</v>
      </c>
      <c r="BF64" s="242"/>
      <c r="BG64" s="242">
        <v>2</v>
      </c>
      <c r="BH64" s="242">
        <v>0</v>
      </c>
      <c r="BI64" s="242">
        <v>5686.34</v>
      </c>
      <c r="BJ64" s="242"/>
      <c r="BK64" s="242"/>
      <c r="BL64" s="242"/>
      <c r="BM64" s="242"/>
      <c r="BN64" s="296"/>
      <c r="BO64" s="296"/>
      <c r="BP64" s="296"/>
      <c r="BQ64" s="296"/>
      <c r="BR64" s="245"/>
      <c r="BS64" s="245"/>
      <c r="BT64" s="242"/>
      <c r="BU64" s="242"/>
      <c r="BV64" s="246" t="s">
        <v>637</v>
      </c>
      <c r="BW64" s="242">
        <v>0</v>
      </c>
      <c r="BX64" s="242">
        <v>10244.93</v>
      </c>
      <c r="BY64" s="242">
        <v>5589</v>
      </c>
      <c r="BZ64" s="242">
        <v>10244.93</v>
      </c>
      <c r="CA64" s="242">
        <v>5589</v>
      </c>
      <c r="CB64" s="243" t="s">
        <v>633</v>
      </c>
      <c r="CC64" s="248">
        <v>5582.66</v>
      </c>
      <c r="CD64" s="248">
        <v>501.56</v>
      </c>
      <c r="CE64" s="248">
        <v>11269</v>
      </c>
      <c r="CF64" s="248">
        <v>0</v>
      </c>
    </row>
    <row r="65" spans="1:84" x14ac:dyDescent="0.25">
      <c r="A65" s="254" t="s">
        <v>748</v>
      </c>
      <c r="B65" s="255" t="s">
        <v>749</v>
      </c>
      <c r="C65" s="255" t="s">
        <v>642</v>
      </c>
      <c r="D65" s="233"/>
      <c r="E65" s="234">
        <v>0</v>
      </c>
      <c r="F65" s="235">
        <v>0</v>
      </c>
      <c r="G65" s="256"/>
      <c r="H65" s="257"/>
      <c r="I65" s="237"/>
      <c r="J65" s="238">
        <v>409988.07</v>
      </c>
      <c r="K65" s="239"/>
      <c r="L65" s="240"/>
      <c r="M65" s="8">
        <v>1139525.1200000001</v>
      </c>
      <c r="N65" s="241">
        <v>409988.07</v>
      </c>
      <c r="O65" s="239"/>
      <c r="P65" s="240"/>
      <c r="Q65" s="9"/>
      <c r="R65" s="9"/>
      <c r="S65" s="9"/>
      <c r="T65" s="258">
        <v>45869</v>
      </c>
      <c r="U65" s="10"/>
      <c r="V65" s="23"/>
      <c r="W65" s="11"/>
      <c r="X65" s="8">
        <v>409988.07</v>
      </c>
      <c r="Y65" s="9"/>
      <c r="Z65" s="9"/>
      <c r="AA65" s="9"/>
      <c r="AB65" s="10"/>
      <c r="AC65" s="24">
        <v>2.2809613019602114E-2</v>
      </c>
      <c r="AD65" s="11">
        <v>598.20263009078269</v>
      </c>
      <c r="AE65" s="8">
        <v>26225.9</v>
      </c>
      <c r="AF65" s="9"/>
      <c r="AG65" s="10"/>
      <c r="AH65" s="11"/>
      <c r="AI65" s="8">
        <v>383762.17</v>
      </c>
      <c r="AJ65" s="9"/>
      <c r="AK65" s="10"/>
      <c r="AL65" s="25"/>
      <c r="AM65" s="25"/>
      <c r="AN65" s="25"/>
      <c r="AO65" s="10"/>
      <c r="AP65" s="12">
        <v>409988.07</v>
      </c>
      <c r="AQ65" s="12"/>
      <c r="AR65" s="12"/>
      <c r="AS65" s="242"/>
      <c r="AT65" s="243"/>
      <c r="AU65" s="242"/>
      <c r="AV65" s="242"/>
      <c r="AW65" s="244"/>
      <c r="AX65" s="243" t="s">
        <v>630</v>
      </c>
      <c r="AY65" s="243" t="s">
        <v>630</v>
      </c>
      <c r="AZ65" s="15">
        <v>409988.07</v>
      </c>
      <c r="BA65" s="15">
        <v>409988.07</v>
      </c>
      <c r="BB65" s="15">
        <v>409988.07</v>
      </c>
      <c r="BC65" s="15">
        <v>409988.07</v>
      </c>
      <c r="BD65" s="242">
        <v>0</v>
      </c>
      <c r="BE65" s="242">
        <v>0</v>
      </c>
      <c r="BF65" s="242"/>
      <c r="BG65" s="242">
        <v>2</v>
      </c>
      <c r="BH65" s="242">
        <v>0</v>
      </c>
      <c r="BI65" s="242">
        <v>0</v>
      </c>
      <c r="BJ65" s="242"/>
      <c r="BK65" s="242"/>
      <c r="BL65" s="242"/>
      <c r="BM65" s="242"/>
      <c r="BN65" s="296"/>
      <c r="BO65" s="296"/>
      <c r="BP65" s="296"/>
      <c r="BQ65" s="296"/>
      <c r="BR65" s="245"/>
      <c r="BS65" s="245"/>
      <c r="BT65" s="242"/>
      <c r="BU65" s="242"/>
      <c r="BV65" s="246" t="s">
        <v>637</v>
      </c>
      <c r="BW65" s="242">
        <v>0</v>
      </c>
      <c r="BX65" s="242">
        <v>26225.9</v>
      </c>
      <c r="BY65" s="242">
        <v>1149774</v>
      </c>
      <c r="BZ65" s="242">
        <v>26225.9</v>
      </c>
      <c r="CA65" s="242">
        <v>1149774</v>
      </c>
      <c r="CB65" s="243" t="s">
        <v>633</v>
      </c>
      <c r="CC65" s="248">
        <v>409988.07</v>
      </c>
      <c r="CD65" s="248">
        <v>383762.17</v>
      </c>
      <c r="CE65" s="248">
        <v>409988.07</v>
      </c>
      <c r="CF65" s="248">
        <v>0</v>
      </c>
    </row>
    <row r="66" spans="1:84" x14ac:dyDescent="0.25">
      <c r="A66" s="254" t="s">
        <v>750</v>
      </c>
      <c r="B66" s="255" t="s">
        <v>751</v>
      </c>
      <c r="C66" s="255" t="s">
        <v>642</v>
      </c>
      <c r="D66" s="233"/>
      <c r="E66" s="234">
        <v>435153</v>
      </c>
      <c r="F66" s="235">
        <v>435153</v>
      </c>
      <c r="G66" s="256"/>
      <c r="H66" s="257"/>
      <c r="I66" s="237"/>
      <c r="J66" s="238">
        <v>435153</v>
      </c>
      <c r="K66" s="239"/>
      <c r="L66" s="240"/>
      <c r="M66" s="8">
        <v>240914.01</v>
      </c>
      <c r="N66" s="241">
        <v>202266.4</v>
      </c>
      <c r="O66" s="71"/>
      <c r="P66" s="100"/>
      <c r="Q66" s="9"/>
      <c r="R66" s="9"/>
      <c r="S66" s="9"/>
      <c r="T66" s="258">
        <v>45808</v>
      </c>
      <c r="U66" s="10"/>
      <c r="V66" s="23"/>
      <c r="W66" s="11"/>
      <c r="X66" s="8">
        <v>202266.4</v>
      </c>
      <c r="Y66" s="9"/>
      <c r="Z66" s="9"/>
      <c r="AA66" s="9"/>
      <c r="AB66" s="10"/>
      <c r="AC66" s="24">
        <v>0.47769820058521301</v>
      </c>
      <c r="AD66" s="11">
        <v>99299.946596553244</v>
      </c>
      <c r="AE66" s="8">
        <v>124401.21</v>
      </c>
      <c r="AF66" s="9"/>
      <c r="AG66" s="10"/>
      <c r="AH66" s="11"/>
      <c r="AI66" s="8">
        <v>77865.19</v>
      </c>
      <c r="AJ66" s="9"/>
      <c r="AK66" s="10"/>
      <c r="AL66" s="25"/>
      <c r="AM66" s="25"/>
      <c r="AN66" s="25"/>
      <c r="AO66" s="10"/>
      <c r="AP66" s="12">
        <v>435153</v>
      </c>
      <c r="AQ66" s="12"/>
      <c r="AR66" s="12"/>
      <c r="AS66" s="242"/>
      <c r="AT66" s="243"/>
      <c r="AU66" s="242"/>
      <c r="AV66" s="242"/>
      <c r="AW66" s="244"/>
      <c r="AX66" s="243" t="s">
        <v>630</v>
      </c>
      <c r="AY66" s="243" t="s">
        <v>630</v>
      </c>
      <c r="AZ66" s="15">
        <v>435153</v>
      </c>
      <c r="BA66" s="15">
        <v>202266.4</v>
      </c>
      <c r="BB66" s="15">
        <v>435153</v>
      </c>
      <c r="BC66" s="15">
        <v>202266.4</v>
      </c>
      <c r="BD66" s="242">
        <v>0</v>
      </c>
      <c r="BE66" s="242">
        <v>0</v>
      </c>
      <c r="BF66" s="242"/>
      <c r="BG66" s="242">
        <v>2</v>
      </c>
      <c r="BH66" s="242">
        <v>0</v>
      </c>
      <c r="BI66" s="242">
        <v>233081.60000000001</v>
      </c>
      <c r="BJ66" s="242"/>
      <c r="BK66" s="242"/>
      <c r="BL66" s="242"/>
      <c r="BM66" s="242"/>
      <c r="BN66" s="296"/>
      <c r="BO66" s="296"/>
      <c r="BP66" s="296"/>
      <c r="BQ66" s="296"/>
      <c r="BR66" s="245"/>
      <c r="BS66" s="245"/>
      <c r="BT66" s="242"/>
      <c r="BU66" s="242"/>
      <c r="BV66" s="246" t="s">
        <v>637</v>
      </c>
      <c r="BW66" s="242">
        <v>0</v>
      </c>
      <c r="BX66" s="242">
        <v>207871.72</v>
      </c>
      <c r="BY66" s="242">
        <v>260418</v>
      </c>
      <c r="BZ66" s="242">
        <v>207871.72</v>
      </c>
      <c r="CA66" s="242">
        <v>260418</v>
      </c>
      <c r="CB66" s="243" t="s">
        <v>633</v>
      </c>
      <c r="CC66" s="248">
        <v>202266.4</v>
      </c>
      <c r="CD66" s="248">
        <v>77865.19</v>
      </c>
      <c r="CE66" s="248">
        <v>435153</v>
      </c>
      <c r="CF66" s="248">
        <v>0</v>
      </c>
    </row>
    <row r="67" spans="1:84" x14ac:dyDescent="0.25">
      <c r="A67" s="254" t="s">
        <v>752</v>
      </c>
      <c r="B67" s="255" t="s">
        <v>753</v>
      </c>
      <c r="C67" s="255" t="s">
        <v>642</v>
      </c>
      <c r="D67" s="233"/>
      <c r="E67" s="234">
        <v>226400.8</v>
      </c>
      <c r="F67" s="235">
        <v>226400.8</v>
      </c>
      <c r="G67" s="256"/>
      <c r="H67" s="257"/>
      <c r="I67" s="237"/>
      <c r="J67" s="238">
        <v>226400.8</v>
      </c>
      <c r="K67" s="239"/>
      <c r="L67" s="240"/>
      <c r="M67" s="8">
        <v>228219.36</v>
      </c>
      <c r="N67" s="241">
        <v>192023.81</v>
      </c>
      <c r="O67" s="71"/>
      <c r="P67" s="100"/>
      <c r="Q67" s="9"/>
      <c r="R67" s="9"/>
      <c r="S67" s="9"/>
      <c r="T67" s="258">
        <v>46022</v>
      </c>
      <c r="U67" s="10"/>
      <c r="V67" s="23"/>
      <c r="W67" s="11"/>
      <c r="X67" s="8">
        <v>192023.81</v>
      </c>
      <c r="Y67" s="9"/>
      <c r="Z67" s="9"/>
      <c r="AA67" s="9"/>
      <c r="AB67" s="10"/>
      <c r="AC67" s="24">
        <v>7.5719140973684082E-2</v>
      </c>
      <c r="AD67" s="11">
        <v>1201.1047171833907</v>
      </c>
      <c r="AE67" s="8">
        <v>15862.63</v>
      </c>
      <c r="AF67" s="9"/>
      <c r="AG67" s="10"/>
      <c r="AH67" s="11"/>
      <c r="AI67" s="8">
        <v>176161.18</v>
      </c>
      <c r="AJ67" s="9"/>
      <c r="AK67" s="10"/>
      <c r="AL67" s="25"/>
      <c r="AM67" s="25"/>
      <c r="AN67" s="25"/>
      <c r="AO67" s="10"/>
      <c r="AP67" s="12">
        <v>226400.8</v>
      </c>
      <c r="AQ67" s="12"/>
      <c r="AR67" s="12"/>
      <c r="AS67" s="242"/>
      <c r="AT67" s="243"/>
      <c r="AU67" s="242"/>
      <c r="AV67" s="242"/>
      <c r="AW67" s="244"/>
      <c r="AX67" s="243" t="s">
        <v>630</v>
      </c>
      <c r="AY67" s="243" t="s">
        <v>630</v>
      </c>
      <c r="AZ67" s="15">
        <v>226400.8</v>
      </c>
      <c r="BA67" s="15">
        <v>192023.81</v>
      </c>
      <c r="BB67" s="15">
        <v>226400.8</v>
      </c>
      <c r="BC67" s="15">
        <v>192023.81</v>
      </c>
      <c r="BD67" s="242">
        <v>0</v>
      </c>
      <c r="BE67" s="242">
        <v>0</v>
      </c>
      <c r="BF67" s="242"/>
      <c r="BG67" s="242">
        <v>2</v>
      </c>
      <c r="BH67" s="242">
        <v>0</v>
      </c>
      <c r="BI67" s="242">
        <v>17561.619999999995</v>
      </c>
      <c r="BJ67" s="242"/>
      <c r="BK67" s="242"/>
      <c r="BL67" s="242"/>
      <c r="BM67" s="242"/>
      <c r="BN67" s="296"/>
      <c r="BO67" s="296"/>
      <c r="BP67" s="296"/>
      <c r="BQ67" s="296"/>
      <c r="BR67" s="245"/>
      <c r="BS67" s="245"/>
      <c r="BT67" s="242"/>
      <c r="BU67" s="242"/>
      <c r="BV67" s="246" t="s">
        <v>637</v>
      </c>
      <c r="BW67" s="242">
        <v>0</v>
      </c>
      <c r="BX67" s="242">
        <v>15862.63</v>
      </c>
      <c r="BY67" s="242">
        <v>209493</v>
      </c>
      <c r="BZ67" s="242">
        <v>15862.63</v>
      </c>
      <c r="CA67" s="242">
        <v>209493</v>
      </c>
      <c r="CB67" s="243" t="s">
        <v>633</v>
      </c>
      <c r="CC67" s="248">
        <v>192023.81</v>
      </c>
      <c r="CD67" s="248">
        <v>176161.18</v>
      </c>
      <c r="CE67" s="248">
        <v>226400.8</v>
      </c>
      <c r="CF67" s="248">
        <v>0</v>
      </c>
    </row>
    <row r="68" spans="1:84" x14ac:dyDescent="0.25">
      <c r="A68" s="254" t="s">
        <v>754</v>
      </c>
      <c r="B68" s="255" t="s">
        <v>755</v>
      </c>
      <c r="C68" s="255" t="s">
        <v>642</v>
      </c>
      <c r="D68" s="233"/>
      <c r="E68" s="234">
        <v>0</v>
      </c>
      <c r="F68" s="235">
        <v>0</v>
      </c>
      <c r="G68" s="256"/>
      <c r="H68" s="257"/>
      <c r="I68" s="237"/>
      <c r="J68" s="238">
        <v>2525</v>
      </c>
      <c r="K68" s="239"/>
      <c r="L68" s="240"/>
      <c r="M68" s="8">
        <v>2989.16</v>
      </c>
      <c r="N68" s="241">
        <v>3821.46</v>
      </c>
      <c r="O68" s="71"/>
      <c r="P68" s="100"/>
      <c r="Q68" s="9"/>
      <c r="R68" s="9"/>
      <c r="S68" s="9"/>
      <c r="T68" s="258">
        <v>45838</v>
      </c>
      <c r="U68" s="10"/>
      <c r="V68" s="23"/>
      <c r="W68" s="11"/>
      <c r="X68" s="8">
        <v>3821.46</v>
      </c>
      <c r="Y68" s="9"/>
      <c r="Z68" s="9"/>
      <c r="AA68" s="9"/>
      <c r="AB68" s="10"/>
      <c r="AC68" s="24">
        <v>0</v>
      </c>
      <c r="AD68" s="11">
        <v>0</v>
      </c>
      <c r="AE68" s="8">
        <v>0</v>
      </c>
      <c r="AF68" s="9"/>
      <c r="AG68" s="10"/>
      <c r="AH68" s="11"/>
      <c r="AI68" s="8">
        <v>3821.46</v>
      </c>
      <c r="AJ68" s="9"/>
      <c r="AK68" s="10"/>
      <c r="AL68" s="25"/>
      <c r="AM68" s="25"/>
      <c r="AN68" s="25"/>
      <c r="AO68" s="10"/>
      <c r="AP68" s="12">
        <v>2525</v>
      </c>
      <c r="AQ68" s="12"/>
      <c r="AR68" s="12"/>
      <c r="AS68" s="242"/>
      <c r="AT68" s="243"/>
      <c r="AU68" s="242"/>
      <c r="AV68" s="242"/>
      <c r="AW68" s="244"/>
      <c r="AX68" s="243" t="s">
        <v>630</v>
      </c>
      <c r="AY68" s="243" t="s">
        <v>630</v>
      </c>
      <c r="AZ68" s="15">
        <v>2525</v>
      </c>
      <c r="BA68" s="15">
        <v>3821.46</v>
      </c>
      <c r="BB68" s="15">
        <v>2525</v>
      </c>
      <c r="BC68" s="15">
        <v>3821.46</v>
      </c>
      <c r="BD68" s="242">
        <v>0</v>
      </c>
      <c r="BE68" s="242">
        <v>0</v>
      </c>
      <c r="BF68" s="242"/>
      <c r="BG68" s="242">
        <v>2</v>
      </c>
      <c r="BH68" s="242">
        <v>0</v>
      </c>
      <c r="BI68" s="242">
        <v>-1296.46</v>
      </c>
      <c r="BJ68" s="242"/>
      <c r="BK68" s="242"/>
      <c r="BL68" s="242"/>
      <c r="BM68" s="242"/>
      <c r="BN68" s="296"/>
      <c r="BO68" s="296"/>
      <c r="BP68" s="296"/>
      <c r="BQ68" s="296"/>
      <c r="BR68" s="245"/>
      <c r="BS68" s="245"/>
      <c r="BT68" s="242"/>
      <c r="BU68" s="242"/>
      <c r="BV68" s="246" t="s">
        <v>637</v>
      </c>
      <c r="BW68" s="242">
        <v>0</v>
      </c>
      <c r="BX68" s="242">
        <v>0</v>
      </c>
      <c r="BY68" s="242">
        <v>0</v>
      </c>
      <c r="BZ68" s="242">
        <v>0</v>
      </c>
      <c r="CA68" s="242">
        <v>0</v>
      </c>
      <c r="CB68" s="243" t="s">
        <v>633</v>
      </c>
      <c r="CC68" s="248">
        <v>3821.46</v>
      </c>
      <c r="CD68" s="248">
        <v>3821.46</v>
      </c>
      <c r="CE68" s="248">
        <v>2525</v>
      </c>
      <c r="CF68" s="248">
        <v>0</v>
      </c>
    </row>
    <row r="69" spans="1:84" x14ac:dyDescent="0.25">
      <c r="A69" s="254" t="s">
        <v>756</v>
      </c>
      <c r="B69" s="255" t="s">
        <v>757</v>
      </c>
      <c r="C69" s="255" t="s">
        <v>642</v>
      </c>
      <c r="D69" s="233"/>
      <c r="E69" s="234">
        <v>34000</v>
      </c>
      <c r="F69" s="235">
        <v>34000</v>
      </c>
      <c r="G69" s="256"/>
      <c r="H69" s="257"/>
      <c r="I69" s="237"/>
      <c r="J69" s="238">
        <v>34000</v>
      </c>
      <c r="K69" s="239"/>
      <c r="L69" s="240"/>
      <c r="M69" s="8">
        <v>7871.44</v>
      </c>
      <c r="N69" s="241">
        <v>3596.56</v>
      </c>
      <c r="O69" s="71"/>
      <c r="P69" s="100"/>
      <c r="Q69" s="9"/>
      <c r="R69" s="9"/>
      <c r="S69" s="9"/>
      <c r="T69" s="258">
        <v>45838</v>
      </c>
      <c r="U69" s="10"/>
      <c r="V69" s="23"/>
      <c r="W69" s="11"/>
      <c r="X69" s="8">
        <v>3596.56</v>
      </c>
      <c r="Y69" s="9"/>
      <c r="Z69" s="9"/>
      <c r="AA69" s="9"/>
      <c r="AB69" s="10"/>
      <c r="AC69" s="24">
        <v>4.104526001815588E-2</v>
      </c>
      <c r="AD69" s="11">
        <v>12.990824795746342</v>
      </c>
      <c r="AE69" s="8">
        <v>316.5</v>
      </c>
      <c r="AF69" s="9"/>
      <c r="AG69" s="10"/>
      <c r="AH69" s="11"/>
      <c r="AI69" s="8">
        <v>3280.06</v>
      </c>
      <c r="AJ69" s="9"/>
      <c r="AK69" s="10"/>
      <c r="AL69" s="25"/>
      <c r="AM69" s="25"/>
      <c r="AN69" s="25"/>
      <c r="AO69" s="10"/>
      <c r="AP69" s="12">
        <v>34000</v>
      </c>
      <c r="AQ69" s="12"/>
      <c r="AR69" s="12"/>
      <c r="AS69" s="242"/>
      <c r="AT69" s="243"/>
      <c r="AU69" s="242"/>
      <c r="AV69" s="242"/>
      <c r="AW69" s="244"/>
      <c r="AX69" s="243" t="s">
        <v>630</v>
      </c>
      <c r="AY69" s="243" t="s">
        <v>630</v>
      </c>
      <c r="AZ69" s="15">
        <v>34000</v>
      </c>
      <c r="BA69" s="15">
        <v>3596.56</v>
      </c>
      <c r="BB69" s="15">
        <v>34000</v>
      </c>
      <c r="BC69" s="15">
        <v>3596.56</v>
      </c>
      <c r="BD69" s="242">
        <v>0</v>
      </c>
      <c r="BE69" s="242">
        <v>0</v>
      </c>
      <c r="BF69" s="242"/>
      <c r="BG69" s="242">
        <v>2</v>
      </c>
      <c r="BH69" s="242">
        <v>0</v>
      </c>
      <c r="BI69" s="242">
        <v>30403.439999999999</v>
      </c>
      <c r="BJ69" s="242"/>
      <c r="BK69" s="242"/>
      <c r="BL69" s="242"/>
      <c r="BM69" s="242"/>
      <c r="BN69" s="296"/>
      <c r="BO69" s="296"/>
      <c r="BP69" s="296"/>
      <c r="BQ69" s="296"/>
      <c r="BR69" s="245"/>
      <c r="BS69" s="245"/>
      <c r="BT69" s="242"/>
      <c r="BU69" s="242"/>
      <c r="BV69" s="246" t="s">
        <v>637</v>
      </c>
      <c r="BW69" s="242">
        <v>0</v>
      </c>
      <c r="BX69" s="242">
        <v>316.5</v>
      </c>
      <c r="BY69" s="242">
        <v>7711</v>
      </c>
      <c r="BZ69" s="242">
        <v>316.5</v>
      </c>
      <c r="CA69" s="242">
        <v>7711</v>
      </c>
      <c r="CB69" s="243" t="s">
        <v>633</v>
      </c>
      <c r="CC69" s="248">
        <v>3596.56</v>
      </c>
      <c r="CD69" s="248">
        <v>3280.06</v>
      </c>
      <c r="CE69" s="248">
        <v>34000</v>
      </c>
      <c r="CF69" s="248">
        <v>0</v>
      </c>
    </row>
    <row r="70" spans="1:84" x14ac:dyDescent="0.25">
      <c r="A70" s="254" t="s">
        <v>758</v>
      </c>
      <c r="B70" s="255" t="s">
        <v>759</v>
      </c>
      <c r="C70" s="255" t="s">
        <v>642</v>
      </c>
      <c r="D70" s="233"/>
      <c r="E70" s="234">
        <v>65960</v>
      </c>
      <c r="F70" s="235">
        <v>65960</v>
      </c>
      <c r="G70" s="256"/>
      <c r="H70" s="257"/>
      <c r="I70" s="237"/>
      <c r="J70" s="238">
        <v>65960</v>
      </c>
      <c r="K70" s="239"/>
      <c r="L70" s="240"/>
      <c r="M70" s="8">
        <v>37411.68</v>
      </c>
      <c r="N70" s="241">
        <v>41538.839999999997</v>
      </c>
      <c r="O70" s="71"/>
      <c r="P70" s="100"/>
      <c r="Q70" s="9"/>
      <c r="R70" s="9"/>
      <c r="S70" s="9"/>
      <c r="T70" s="258">
        <v>46022</v>
      </c>
      <c r="U70" s="10"/>
      <c r="V70" s="23"/>
      <c r="W70" s="11"/>
      <c r="X70" s="8">
        <v>41538.839999999997</v>
      </c>
      <c r="Y70" s="9"/>
      <c r="Z70" s="9"/>
      <c r="AA70" s="9"/>
      <c r="AB70" s="10"/>
      <c r="AC70" s="24">
        <v>3.3279747072850523E-2</v>
      </c>
      <c r="AD70" s="11">
        <v>41.336773839187607</v>
      </c>
      <c r="AE70" s="8">
        <v>1242.0999999999999</v>
      </c>
      <c r="AF70" s="9"/>
      <c r="AG70" s="10"/>
      <c r="AH70" s="11"/>
      <c r="AI70" s="8">
        <v>40296.74</v>
      </c>
      <c r="AJ70" s="9"/>
      <c r="AK70" s="10"/>
      <c r="AL70" s="25"/>
      <c r="AM70" s="25"/>
      <c r="AN70" s="25"/>
      <c r="AO70" s="10"/>
      <c r="AP70" s="12">
        <v>65960</v>
      </c>
      <c r="AQ70" s="12"/>
      <c r="AR70" s="12"/>
      <c r="AS70" s="242"/>
      <c r="AT70" s="243"/>
      <c r="AU70" s="242"/>
      <c r="AV70" s="242"/>
      <c r="AW70" s="244"/>
      <c r="AX70" s="243" t="s">
        <v>630</v>
      </c>
      <c r="AY70" s="243" t="s">
        <v>630</v>
      </c>
      <c r="AZ70" s="15">
        <v>65960</v>
      </c>
      <c r="BA70" s="15">
        <v>41538.839999999997</v>
      </c>
      <c r="BB70" s="15">
        <v>65960</v>
      </c>
      <c r="BC70" s="15">
        <v>41538.839999999997</v>
      </c>
      <c r="BD70" s="242">
        <v>0</v>
      </c>
      <c r="BE70" s="242">
        <v>0</v>
      </c>
      <c r="BF70" s="242"/>
      <c r="BG70" s="242">
        <v>2</v>
      </c>
      <c r="BH70" s="242">
        <v>0</v>
      </c>
      <c r="BI70" s="242">
        <v>9055</v>
      </c>
      <c r="BJ70" s="242"/>
      <c r="BK70" s="242"/>
      <c r="BL70" s="242"/>
      <c r="BM70" s="242"/>
      <c r="BN70" s="296"/>
      <c r="BO70" s="296"/>
      <c r="BP70" s="296"/>
      <c r="BQ70" s="296"/>
      <c r="BR70" s="245"/>
      <c r="BS70" s="245"/>
      <c r="BT70" s="242"/>
      <c r="BU70" s="242"/>
      <c r="BV70" s="246" t="s">
        <v>637</v>
      </c>
      <c r="BW70" s="242">
        <v>0</v>
      </c>
      <c r="BX70" s="242">
        <v>1242.0999999999999</v>
      </c>
      <c r="BY70" s="242">
        <v>37323</v>
      </c>
      <c r="BZ70" s="242">
        <v>1242.0999999999999</v>
      </c>
      <c r="CA70" s="242">
        <v>37323</v>
      </c>
      <c r="CB70" s="243" t="s">
        <v>633</v>
      </c>
      <c r="CC70" s="248">
        <v>41538.839999999997</v>
      </c>
      <c r="CD70" s="248">
        <v>40296.74</v>
      </c>
      <c r="CE70" s="248">
        <v>65960</v>
      </c>
      <c r="CF70" s="248">
        <v>0</v>
      </c>
    </row>
    <row r="71" spans="1:84" x14ac:dyDescent="0.25">
      <c r="A71" s="254" t="s">
        <v>760</v>
      </c>
      <c r="B71" s="255" t="s">
        <v>761</v>
      </c>
      <c r="C71" s="255" t="s">
        <v>642</v>
      </c>
      <c r="D71" s="233"/>
      <c r="E71" s="234">
        <v>12650</v>
      </c>
      <c r="F71" s="235">
        <v>12650</v>
      </c>
      <c r="G71" s="256"/>
      <c r="H71" s="257"/>
      <c r="I71" s="237"/>
      <c r="J71" s="238">
        <v>12650</v>
      </c>
      <c r="K71" s="239"/>
      <c r="L71" s="240"/>
      <c r="M71" s="8">
        <v>10157.950000000001</v>
      </c>
      <c r="N71" s="241">
        <v>10641.86</v>
      </c>
      <c r="O71" s="71"/>
      <c r="P71" s="100"/>
      <c r="Q71" s="9"/>
      <c r="R71" s="9"/>
      <c r="S71" s="9"/>
      <c r="T71" s="258">
        <v>45747</v>
      </c>
      <c r="U71" s="10"/>
      <c r="V71" s="23"/>
      <c r="W71" s="11"/>
      <c r="X71" s="8">
        <v>10641.86</v>
      </c>
      <c r="Y71" s="9"/>
      <c r="Z71" s="9"/>
      <c r="AA71" s="9"/>
      <c r="AB71" s="10"/>
      <c r="AC71" s="24">
        <v>0.63217139114978027</v>
      </c>
      <c r="AD71" s="11">
        <v>5055.4493281691448</v>
      </c>
      <c r="AE71" s="8">
        <v>6757.28</v>
      </c>
      <c r="AF71" s="9"/>
      <c r="AG71" s="10"/>
      <c r="AH71" s="11"/>
      <c r="AI71" s="8">
        <v>3884.58</v>
      </c>
      <c r="AJ71" s="9"/>
      <c r="AK71" s="10"/>
      <c r="AL71" s="25"/>
      <c r="AM71" s="25"/>
      <c r="AN71" s="25"/>
      <c r="AO71" s="10"/>
      <c r="AP71" s="12">
        <v>12650</v>
      </c>
      <c r="AQ71" s="12"/>
      <c r="AR71" s="12"/>
      <c r="AS71" s="242"/>
      <c r="AT71" s="243"/>
      <c r="AU71" s="242"/>
      <c r="AV71" s="242"/>
      <c r="AW71" s="244"/>
      <c r="AX71" s="243" t="s">
        <v>630</v>
      </c>
      <c r="AY71" s="243" t="s">
        <v>630</v>
      </c>
      <c r="AZ71" s="15">
        <v>12650</v>
      </c>
      <c r="BA71" s="15">
        <v>10641.86</v>
      </c>
      <c r="BB71" s="15">
        <v>12650</v>
      </c>
      <c r="BC71" s="15">
        <v>10641.86</v>
      </c>
      <c r="BD71" s="242">
        <v>0</v>
      </c>
      <c r="BE71" s="242">
        <v>0</v>
      </c>
      <c r="BF71" s="242"/>
      <c r="BG71" s="242">
        <v>2</v>
      </c>
      <c r="BH71" s="242">
        <v>0</v>
      </c>
      <c r="BI71" s="242">
        <v>2008.1399999999994</v>
      </c>
      <c r="BJ71" s="242"/>
      <c r="BK71" s="242"/>
      <c r="BL71" s="242"/>
      <c r="BM71" s="242"/>
      <c r="BN71" s="296"/>
      <c r="BO71" s="296"/>
      <c r="BP71" s="296"/>
      <c r="BQ71" s="296"/>
      <c r="BR71" s="245"/>
      <c r="BS71" s="245"/>
      <c r="BT71" s="242"/>
      <c r="BU71" s="242"/>
      <c r="BV71" s="246" t="s">
        <v>637</v>
      </c>
      <c r="BW71" s="242">
        <v>0</v>
      </c>
      <c r="BX71" s="242">
        <v>7996.96</v>
      </c>
      <c r="BY71" s="242">
        <v>10689</v>
      </c>
      <c r="BZ71" s="242">
        <v>7996.96</v>
      </c>
      <c r="CA71" s="242">
        <v>10689</v>
      </c>
      <c r="CB71" s="243" t="s">
        <v>633</v>
      </c>
      <c r="CC71" s="248">
        <v>10641.86</v>
      </c>
      <c r="CD71" s="248">
        <v>3884.58</v>
      </c>
      <c r="CE71" s="248">
        <v>12650</v>
      </c>
      <c r="CF71" s="248">
        <v>0</v>
      </c>
    </row>
    <row r="72" spans="1:84" x14ac:dyDescent="0.25">
      <c r="A72" s="254" t="s">
        <v>762</v>
      </c>
      <c r="B72" s="255" t="s">
        <v>763</v>
      </c>
      <c r="C72" s="255" t="s">
        <v>642</v>
      </c>
      <c r="D72" s="233"/>
      <c r="E72" s="234">
        <v>19200</v>
      </c>
      <c r="F72" s="235">
        <v>19200</v>
      </c>
      <c r="G72" s="256"/>
      <c r="H72" s="257"/>
      <c r="I72" s="237"/>
      <c r="J72" s="238">
        <v>19200</v>
      </c>
      <c r="K72" s="239"/>
      <c r="L72" s="240"/>
      <c r="M72" s="8">
        <v>12580.13</v>
      </c>
      <c r="N72" s="241">
        <v>11577.77</v>
      </c>
      <c r="O72" s="71"/>
      <c r="P72" s="100"/>
      <c r="Q72" s="9"/>
      <c r="R72" s="9"/>
      <c r="S72" s="9"/>
      <c r="T72" s="258">
        <v>45747</v>
      </c>
      <c r="U72" s="10"/>
      <c r="V72" s="23"/>
      <c r="W72" s="11"/>
      <c r="X72" s="8">
        <v>11577.77</v>
      </c>
      <c r="Y72" s="9"/>
      <c r="Z72" s="9"/>
      <c r="AA72" s="9"/>
      <c r="AB72" s="10"/>
      <c r="AC72" s="24">
        <v>4.1442373578182819E-2</v>
      </c>
      <c r="AD72" s="11">
        <v>25.06476196382074</v>
      </c>
      <c r="AE72" s="8">
        <v>604.80999999999995</v>
      </c>
      <c r="AF72" s="9"/>
      <c r="AG72" s="10"/>
      <c r="AH72" s="11"/>
      <c r="AI72" s="8">
        <v>10972.96</v>
      </c>
      <c r="AJ72" s="9"/>
      <c r="AK72" s="10"/>
      <c r="AL72" s="25"/>
      <c r="AM72" s="25"/>
      <c r="AN72" s="25"/>
      <c r="AO72" s="10"/>
      <c r="AP72" s="12">
        <v>19200</v>
      </c>
      <c r="AQ72" s="12"/>
      <c r="AR72" s="12"/>
      <c r="AS72" s="242"/>
      <c r="AT72" s="243"/>
      <c r="AU72" s="242"/>
      <c r="AV72" s="242"/>
      <c r="AW72" s="244"/>
      <c r="AX72" s="243" t="s">
        <v>630</v>
      </c>
      <c r="AY72" s="243" t="s">
        <v>630</v>
      </c>
      <c r="AZ72" s="15">
        <v>19200</v>
      </c>
      <c r="BA72" s="15">
        <v>11577.77</v>
      </c>
      <c r="BB72" s="15">
        <v>19200</v>
      </c>
      <c r="BC72" s="15">
        <v>11577.77</v>
      </c>
      <c r="BD72" s="242">
        <v>0</v>
      </c>
      <c r="BE72" s="242">
        <v>0</v>
      </c>
      <c r="BF72" s="242"/>
      <c r="BG72" s="242">
        <v>2</v>
      </c>
      <c r="BH72" s="242">
        <v>0</v>
      </c>
      <c r="BI72" s="242">
        <v>7622.23</v>
      </c>
      <c r="BJ72" s="242"/>
      <c r="BK72" s="242"/>
      <c r="BL72" s="242"/>
      <c r="BM72" s="242"/>
      <c r="BN72" s="296"/>
      <c r="BO72" s="296"/>
      <c r="BP72" s="296"/>
      <c r="BQ72" s="296"/>
      <c r="BR72" s="245"/>
      <c r="BS72" s="245"/>
      <c r="BT72" s="242"/>
      <c r="BU72" s="242"/>
      <c r="BV72" s="246" t="s">
        <v>637</v>
      </c>
      <c r="BW72" s="242">
        <v>0</v>
      </c>
      <c r="BX72" s="242">
        <v>604.80999999999995</v>
      </c>
      <c r="BY72" s="242">
        <v>14594</v>
      </c>
      <c r="BZ72" s="242">
        <v>604.80999999999995</v>
      </c>
      <c r="CA72" s="242">
        <v>14594</v>
      </c>
      <c r="CB72" s="243" t="s">
        <v>633</v>
      </c>
      <c r="CC72" s="248">
        <v>11577.77</v>
      </c>
      <c r="CD72" s="248">
        <v>10972.96</v>
      </c>
      <c r="CE72" s="248">
        <v>19200</v>
      </c>
      <c r="CF72" s="248">
        <v>0</v>
      </c>
    </row>
    <row r="73" spans="1:84" x14ac:dyDescent="0.25">
      <c r="A73" s="254" t="s">
        <v>764</v>
      </c>
      <c r="B73" s="255" t="s">
        <v>765</v>
      </c>
      <c r="C73" s="255" t="s">
        <v>642</v>
      </c>
      <c r="D73" s="233"/>
      <c r="E73" s="234">
        <v>0</v>
      </c>
      <c r="F73" s="235">
        <v>0</v>
      </c>
      <c r="G73" s="256"/>
      <c r="H73" s="257"/>
      <c r="I73" s="237"/>
      <c r="J73" s="238">
        <v>0</v>
      </c>
      <c r="K73" s="239"/>
      <c r="L73" s="240"/>
      <c r="M73" s="8">
        <v>4370841.4000000004</v>
      </c>
      <c r="N73" s="241">
        <v>4370841.4000000004</v>
      </c>
      <c r="O73" s="71"/>
      <c r="P73" s="100"/>
      <c r="Q73" s="9"/>
      <c r="R73" s="9"/>
      <c r="S73" s="9"/>
      <c r="T73" s="258">
        <v>46016</v>
      </c>
      <c r="U73" s="10"/>
      <c r="V73" s="23"/>
      <c r="W73" s="11"/>
      <c r="X73" s="8">
        <v>4370841.4000000004</v>
      </c>
      <c r="Y73" s="9"/>
      <c r="Z73" s="9"/>
      <c r="AA73" s="9"/>
      <c r="AB73" s="10"/>
      <c r="AC73" s="24">
        <v>0</v>
      </c>
      <c r="AD73" s="11">
        <v>0</v>
      </c>
      <c r="AE73" s="8">
        <v>0</v>
      </c>
      <c r="AF73" s="9"/>
      <c r="AG73" s="10"/>
      <c r="AH73" s="11"/>
      <c r="AI73" s="8">
        <v>4370841.4000000004</v>
      </c>
      <c r="AJ73" s="9"/>
      <c r="AK73" s="10"/>
      <c r="AL73" s="25"/>
      <c r="AM73" s="25"/>
      <c r="AN73" s="25"/>
      <c r="AO73" s="10"/>
      <c r="AP73" s="12">
        <v>0</v>
      </c>
      <c r="AQ73" s="12"/>
      <c r="AR73" s="12"/>
      <c r="AS73" s="242"/>
      <c r="AT73" s="243"/>
      <c r="AU73" s="242"/>
      <c r="AV73" s="242"/>
      <c r="AW73" s="244"/>
      <c r="AX73" s="243" t="s">
        <v>630</v>
      </c>
      <c r="AY73" s="243" t="s">
        <v>630</v>
      </c>
      <c r="AZ73" s="15">
        <v>0</v>
      </c>
      <c r="BA73" s="15">
        <v>4370841.4000000004</v>
      </c>
      <c r="BB73" s="15">
        <v>0</v>
      </c>
      <c r="BC73" s="15">
        <v>4370841.4000000004</v>
      </c>
      <c r="BD73" s="242">
        <v>0</v>
      </c>
      <c r="BE73" s="242">
        <v>0</v>
      </c>
      <c r="BF73" s="242"/>
      <c r="BG73" s="242">
        <v>2</v>
      </c>
      <c r="BH73" s="242">
        <v>0</v>
      </c>
      <c r="BI73" s="242">
        <v>-4379101.41</v>
      </c>
      <c r="BJ73" s="242"/>
      <c r="BK73" s="242"/>
      <c r="BL73" s="242"/>
      <c r="BM73" s="242"/>
      <c r="BN73" s="296"/>
      <c r="BO73" s="296"/>
      <c r="BP73" s="296"/>
      <c r="BQ73" s="296"/>
      <c r="BR73" s="245"/>
      <c r="BS73" s="245"/>
      <c r="BT73" s="242"/>
      <c r="BU73" s="242"/>
      <c r="BV73" s="246" t="s">
        <v>637</v>
      </c>
      <c r="BW73" s="242">
        <v>0</v>
      </c>
      <c r="BX73" s="242">
        <v>0</v>
      </c>
      <c r="BY73" s="242">
        <v>0</v>
      </c>
      <c r="BZ73" s="242">
        <v>0</v>
      </c>
      <c r="CA73" s="242">
        <v>0</v>
      </c>
      <c r="CB73" s="243" t="s">
        <v>633</v>
      </c>
      <c r="CC73" s="248">
        <v>4370841.4000000004</v>
      </c>
      <c r="CD73" s="248">
        <v>4370841.4000000004</v>
      </c>
      <c r="CE73" s="248">
        <v>0</v>
      </c>
      <c r="CF73" s="248">
        <v>0</v>
      </c>
    </row>
    <row r="74" spans="1:84" x14ac:dyDescent="0.25">
      <c r="A74" s="254" t="s">
        <v>766</v>
      </c>
      <c r="B74" s="255" t="s">
        <v>767</v>
      </c>
      <c r="C74" s="255" t="s">
        <v>642</v>
      </c>
      <c r="D74" s="233"/>
      <c r="E74" s="234">
        <v>29235.63</v>
      </c>
      <c r="F74" s="235">
        <v>29235.63</v>
      </c>
      <c r="G74" s="256"/>
      <c r="H74" s="257"/>
      <c r="I74" s="237"/>
      <c r="J74" s="238">
        <v>29235.63</v>
      </c>
      <c r="K74" s="239"/>
      <c r="L74" s="240"/>
      <c r="M74" s="8">
        <v>283825.01</v>
      </c>
      <c r="N74" s="241">
        <v>29235.63</v>
      </c>
      <c r="O74" s="71"/>
      <c r="P74" s="100"/>
      <c r="Q74" s="9"/>
      <c r="R74" s="9"/>
      <c r="S74" s="9"/>
      <c r="T74" s="258">
        <v>45869</v>
      </c>
      <c r="U74" s="10"/>
      <c r="V74" s="23"/>
      <c r="W74" s="11"/>
      <c r="X74" s="8">
        <v>29235.63</v>
      </c>
      <c r="Y74" s="9"/>
      <c r="Z74" s="9"/>
      <c r="AA74" s="9"/>
      <c r="AB74" s="10"/>
      <c r="AC74" s="24">
        <v>0</v>
      </c>
      <c r="AD74" s="11">
        <v>0</v>
      </c>
      <c r="AE74" s="8">
        <v>0</v>
      </c>
      <c r="AF74" s="9"/>
      <c r="AG74" s="10"/>
      <c r="AH74" s="11"/>
      <c r="AI74" s="8">
        <v>29235.63</v>
      </c>
      <c r="AJ74" s="9"/>
      <c r="AK74" s="10"/>
      <c r="AL74" s="25"/>
      <c r="AM74" s="25"/>
      <c r="AN74" s="25"/>
      <c r="AO74" s="10"/>
      <c r="AP74" s="12">
        <v>29235.63</v>
      </c>
      <c r="AQ74" s="12"/>
      <c r="AR74" s="12"/>
      <c r="AS74" s="242"/>
      <c r="AT74" s="243"/>
      <c r="AU74" s="242"/>
      <c r="AV74" s="242"/>
      <c r="AW74" s="244"/>
      <c r="AX74" s="243" t="s">
        <v>630</v>
      </c>
      <c r="AY74" s="243" t="s">
        <v>630</v>
      </c>
      <c r="AZ74" s="15">
        <v>29235.63</v>
      </c>
      <c r="BA74" s="15">
        <v>29235.63</v>
      </c>
      <c r="BB74" s="15">
        <v>29235.63</v>
      </c>
      <c r="BC74" s="15">
        <v>29235.63</v>
      </c>
      <c r="BD74" s="242">
        <v>0</v>
      </c>
      <c r="BE74" s="242">
        <v>0</v>
      </c>
      <c r="BF74" s="242"/>
      <c r="BG74" s="242">
        <v>2</v>
      </c>
      <c r="BH74" s="242">
        <v>0</v>
      </c>
      <c r="BI74" s="242">
        <v>0</v>
      </c>
      <c r="BJ74" s="242"/>
      <c r="BK74" s="242"/>
      <c r="BL74" s="242"/>
      <c r="BM74" s="242"/>
      <c r="BN74" s="296"/>
      <c r="BO74" s="296"/>
      <c r="BP74" s="296"/>
      <c r="BQ74" s="296"/>
      <c r="BR74" s="245"/>
      <c r="BS74" s="245"/>
      <c r="BT74" s="242"/>
      <c r="BU74" s="242"/>
      <c r="BV74" s="246" t="s">
        <v>637</v>
      </c>
      <c r="BW74" s="242">
        <v>0</v>
      </c>
      <c r="BX74" s="242">
        <v>0</v>
      </c>
      <c r="BY74" s="242">
        <v>0</v>
      </c>
      <c r="BZ74" s="242">
        <v>0</v>
      </c>
      <c r="CA74" s="242">
        <v>0</v>
      </c>
      <c r="CB74" s="243" t="s">
        <v>633</v>
      </c>
      <c r="CC74" s="248">
        <v>29235.63</v>
      </c>
      <c r="CD74" s="248">
        <v>29235.63</v>
      </c>
      <c r="CE74" s="248">
        <v>29235.63</v>
      </c>
      <c r="CF74" s="248">
        <v>0</v>
      </c>
    </row>
    <row r="75" spans="1:84" x14ac:dyDescent="0.25">
      <c r="A75" s="254" t="s">
        <v>768</v>
      </c>
      <c r="B75" s="255" t="s">
        <v>769</v>
      </c>
      <c r="C75" s="255" t="s">
        <v>642</v>
      </c>
      <c r="D75" s="233"/>
      <c r="E75" s="234">
        <v>360875.25</v>
      </c>
      <c r="F75" s="235">
        <v>360875.25</v>
      </c>
      <c r="G75" s="256"/>
      <c r="H75" s="257"/>
      <c r="I75" s="237"/>
      <c r="J75" s="238">
        <v>359469</v>
      </c>
      <c r="K75" s="239"/>
      <c r="L75" s="240"/>
      <c r="M75" s="8">
        <v>219021.24</v>
      </c>
      <c r="N75" s="241">
        <v>359469</v>
      </c>
      <c r="O75" s="71"/>
      <c r="P75" s="100"/>
      <c r="Q75" s="9"/>
      <c r="R75" s="9"/>
      <c r="S75" s="9"/>
      <c r="T75" s="258">
        <v>45869</v>
      </c>
      <c r="U75" s="10"/>
      <c r="V75" s="23"/>
      <c r="W75" s="11"/>
      <c r="X75" s="8">
        <v>359469</v>
      </c>
      <c r="Y75" s="9"/>
      <c r="Z75" s="9"/>
      <c r="AA75" s="9"/>
      <c r="AB75" s="10"/>
      <c r="AC75" s="24">
        <v>0</v>
      </c>
      <c r="AD75" s="11">
        <v>0</v>
      </c>
      <c r="AE75" s="8">
        <v>0</v>
      </c>
      <c r="AF75" s="9"/>
      <c r="AG75" s="10"/>
      <c r="AH75" s="11"/>
      <c r="AI75" s="8">
        <v>359469</v>
      </c>
      <c r="AJ75" s="9"/>
      <c r="AK75" s="10"/>
      <c r="AL75" s="25"/>
      <c r="AM75" s="25"/>
      <c r="AN75" s="25"/>
      <c r="AO75" s="10"/>
      <c r="AP75" s="12">
        <v>359469</v>
      </c>
      <c r="AQ75" s="12"/>
      <c r="AR75" s="12"/>
      <c r="AS75" s="242"/>
      <c r="AT75" s="243"/>
      <c r="AU75" s="242"/>
      <c r="AV75" s="242"/>
      <c r="AW75" s="244"/>
      <c r="AX75" s="243" t="s">
        <v>630</v>
      </c>
      <c r="AY75" s="243" t="s">
        <v>630</v>
      </c>
      <c r="AZ75" s="15">
        <v>359469</v>
      </c>
      <c r="BA75" s="15">
        <v>359469</v>
      </c>
      <c r="BB75" s="15">
        <v>359469</v>
      </c>
      <c r="BC75" s="15">
        <v>359469</v>
      </c>
      <c r="BD75" s="242">
        <v>0</v>
      </c>
      <c r="BE75" s="242">
        <v>0</v>
      </c>
      <c r="BF75" s="242"/>
      <c r="BG75" s="242">
        <v>2</v>
      </c>
      <c r="BH75" s="242">
        <v>0</v>
      </c>
      <c r="BI75" s="242">
        <v>0</v>
      </c>
      <c r="BJ75" s="242"/>
      <c r="BK75" s="242"/>
      <c r="BL75" s="242"/>
      <c r="BM75" s="242"/>
      <c r="BN75" s="296"/>
      <c r="BO75" s="296"/>
      <c r="BP75" s="296"/>
      <c r="BQ75" s="296"/>
      <c r="BR75" s="245"/>
      <c r="BS75" s="245"/>
      <c r="BT75" s="242"/>
      <c r="BU75" s="242"/>
      <c r="BV75" s="246" t="s">
        <v>637</v>
      </c>
      <c r="BW75" s="242">
        <v>0</v>
      </c>
      <c r="BX75" s="242">
        <v>0</v>
      </c>
      <c r="BY75" s="242">
        <v>0</v>
      </c>
      <c r="BZ75" s="242">
        <v>0</v>
      </c>
      <c r="CA75" s="242">
        <v>0</v>
      </c>
      <c r="CB75" s="243" t="s">
        <v>633</v>
      </c>
      <c r="CC75" s="248">
        <v>359469</v>
      </c>
      <c r="CD75" s="248">
        <v>359469</v>
      </c>
      <c r="CE75" s="248">
        <v>359469</v>
      </c>
      <c r="CF75" s="248">
        <v>0</v>
      </c>
    </row>
    <row r="76" spans="1:84" x14ac:dyDescent="0.25">
      <c r="A76" s="254" t="s">
        <v>770</v>
      </c>
      <c r="B76" s="255" t="s">
        <v>771</v>
      </c>
      <c r="C76" s="255" t="s">
        <v>642</v>
      </c>
      <c r="D76" s="233"/>
      <c r="E76" s="234">
        <v>19800</v>
      </c>
      <c r="F76" s="235">
        <v>19800</v>
      </c>
      <c r="G76" s="256"/>
      <c r="H76" s="257"/>
      <c r="I76" s="237"/>
      <c r="J76" s="238">
        <v>19800</v>
      </c>
      <c r="K76" s="239"/>
      <c r="L76" s="240"/>
      <c r="M76" s="8">
        <v>9666.44</v>
      </c>
      <c r="N76" s="241">
        <v>20583.04</v>
      </c>
      <c r="O76" s="71"/>
      <c r="P76" s="100"/>
      <c r="Q76" s="9"/>
      <c r="R76" s="9"/>
      <c r="S76" s="9"/>
      <c r="T76" s="258">
        <v>45909</v>
      </c>
      <c r="U76" s="10"/>
      <c r="V76" s="23"/>
      <c r="W76" s="11"/>
      <c r="X76" s="8">
        <v>20583.04</v>
      </c>
      <c r="Y76" s="9"/>
      <c r="Z76" s="9"/>
      <c r="AA76" s="9"/>
      <c r="AB76" s="10"/>
      <c r="AC76" s="24">
        <v>0</v>
      </c>
      <c r="AD76" s="11">
        <v>0</v>
      </c>
      <c r="AE76" s="8">
        <v>0</v>
      </c>
      <c r="AF76" s="9"/>
      <c r="AG76" s="10"/>
      <c r="AH76" s="11"/>
      <c r="AI76" s="8">
        <v>20583.04</v>
      </c>
      <c r="AJ76" s="9"/>
      <c r="AK76" s="10"/>
      <c r="AL76" s="25"/>
      <c r="AM76" s="25"/>
      <c r="AN76" s="25"/>
      <c r="AO76" s="10"/>
      <c r="AP76" s="12">
        <v>19800</v>
      </c>
      <c r="AQ76" s="12"/>
      <c r="AR76" s="12"/>
      <c r="AS76" s="242"/>
      <c r="AT76" s="243"/>
      <c r="AU76" s="242"/>
      <c r="AV76" s="242"/>
      <c r="AW76" s="244"/>
      <c r="AX76" s="243" t="s">
        <v>630</v>
      </c>
      <c r="AY76" s="243" t="s">
        <v>630</v>
      </c>
      <c r="AZ76" s="15">
        <v>19800</v>
      </c>
      <c r="BA76" s="15">
        <v>20583.04</v>
      </c>
      <c r="BB76" s="15">
        <v>19800</v>
      </c>
      <c r="BC76" s="15">
        <v>20583.04</v>
      </c>
      <c r="BD76" s="242">
        <v>0</v>
      </c>
      <c r="BE76" s="242">
        <v>0</v>
      </c>
      <c r="BF76" s="242"/>
      <c r="BG76" s="242">
        <v>2</v>
      </c>
      <c r="BH76" s="242">
        <v>0</v>
      </c>
      <c r="BI76" s="242">
        <v>-673.41999999999825</v>
      </c>
      <c r="BJ76" s="242"/>
      <c r="BK76" s="242"/>
      <c r="BL76" s="242"/>
      <c r="BM76" s="242"/>
      <c r="BN76" s="296"/>
      <c r="BO76" s="296"/>
      <c r="BP76" s="296"/>
      <c r="BQ76" s="296"/>
      <c r="BR76" s="245"/>
      <c r="BS76" s="245"/>
      <c r="BT76" s="242"/>
      <c r="BU76" s="242"/>
      <c r="BV76" s="246" t="s">
        <v>637</v>
      </c>
      <c r="BW76" s="242">
        <v>0</v>
      </c>
      <c r="BX76" s="242">
        <v>0</v>
      </c>
      <c r="BY76" s="242">
        <v>0</v>
      </c>
      <c r="BZ76" s="242">
        <v>0</v>
      </c>
      <c r="CA76" s="242">
        <v>0</v>
      </c>
      <c r="CB76" s="243" t="s">
        <v>633</v>
      </c>
      <c r="CC76" s="248">
        <v>20583.04</v>
      </c>
      <c r="CD76" s="248">
        <v>20583.04</v>
      </c>
      <c r="CE76" s="248">
        <v>19800</v>
      </c>
      <c r="CF76" s="248">
        <v>0</v>
      </c>
    </row>
    <row r="77" spans="1:84" x14ac:dyDescent="0.25">
      <c r="A77" s="254" t="s">
        <v>772</v>
      </c>
      <c r="B77" s="255" t="s">
        <v>773</v>
      </c>
      <c r="C77" s="255" t="s">
        <v>642</v>
      </c>
      <c r="D77" s="233"/>
      <c r="E77" s="234">
        <v>0</v>
      </c>
      <c r="F77" s="235">
        <v>0</v>
      </c>
      <c r="G77" s="256"/>
      <c r="H77" s="257"/>
      <c r="I77" s="237"/>
      <c r="J77" s="238">
        <v>8000</v>
      </c>
      <c r="K77" s="239"/>
      <c r="L77" s="240"/>
      <c r="M77" s="8">
        <v>4426.04</v>
      </c>
      <c r="N77" s="241">
        <v>4228.13</v>
      </c>
      <c r="O77" s="71"/>
      <c r="P77" s="100"/>
      <c r="Q77" s="9"/>
      <c r="R77" s="9"/>
      <c r="S77" s="9"/>
      <c r="T77" s="258">
        <v>45909</v>
      </c>
      <c r="U77" s="10"/>
      <c r="V77" s="23"/>
      <c r="W77" s="11"/>
      <c r="X77" s="8">
        <v>4228.13</v>
      </c>
      <c r="Y77" s="9"/>
      <c r="Z77" s="9"/>
      <c r="AA77" s="9"/>
      <c r="AB77" s="10"/>
      <c r="AC77" s="24">
        <v>0</v>
      </c>
      <c r="AD77" s="11">
        <v>0</v>
      </c>
      <c r="AE77" s="8">
        <v>0</v>
      </c>
      <c r="AF77" s="9"/>
      <c r="AG77" s="10"/>
      <c r="AH77" s="11"/>
      <c r="AI77" s="8">
        <v>4228.13</v>
      </c>
      <c r="AJ77" s="9"/>
      <c r="AK77" s="10"/>
      <c r="AL77" s="25"/>
      <c r="AM77" s="25"/>
      <c r="AN77" s="25"/>
      <c r="AO77" s="10"/>
      <c r="AP77" s="12">
        <v>8000</v>
      </c>
      <c r="AQ77" s="12"/>
      <c r="AR77" s="12"/>
      <c r="AS77" s="242"/>
      <c r="AT77" s="243"/>
      <c r="AU77" s="242"/>
      <c r="AV77" s="242"/>
      <c r="AW77" s="244"/>
      <c r="AX77" s="243" t="s">
        <v>630</v>
      </c>
      <c r="AY77" s="243" t="s">
        <v>630</v>
      </c>
      <c r="AZ77" s="15">
        <v>8000</v>
      </c>
      <c r="BA77" s="15">
        <v>4228.13</v>
      </c>
      <c r="BB77" s="15">
        <v>8000</v>
      </c>
      <c r="BC77" s="15">
        <v>4228.13</v>
      </c>
      <c r="BD77" s="242">
        <v>0</v>
      </c>
      <c r="BE77" s="242">
        <v>0</v>
      </c>
      <c r="BF77" s="242"/>
      <c r="BG77" s="242">
        <v>2</v>
      </c>
      <c r="BH77" s="242">
        <v>0</v>
      </c>
      <c r="BI77" s="242">
        <v>3771.87</v>
      </c>
      <c r="BJ77" s="242"/>
      <c r="BK77" s="242"/>
      <c r="BL77" s="242"/>
      <c r="BM77" s="242"/>
      <c r="BN77" s="296"/>
      <c r="BO77" s="296"/>
      <c r="BP77" s="296"/>
      <c r="BQ77" s="296"/>
      <c r="BR77" s="245"/>
      <c r="BS77" s="245"/>
      <c r="BT77" s="242"/>
      <c r="BU77" s="242"/>
      <c r="BV77" s="246" t="s">
        <v>637</v>
      </c>
      <c r="BW77" s="242">
        <v>0</v>
      </c>
      <c r="BX77" s="242">
        <v>0</v>
      </c>
      <c r="BY77" s="242">
        <v>0</v>
      </c>
      <c r="BZ77" s="242">
        <v>0</v>
      </c>
      <c r="CA77" s="242">
        <v>0</v>
      </c>
      <c r="CB77" s="243" t="s">
        <v>633</v>
      </c>
      <c r="CC77" s="248">
        <v>4228.13</v>
      </c>
      <c r="CD77" s="248">
        <v>4228.13</v>
      </c>
      <c r="CE77" s="248">
        <v>8000</v>
      </c>
      <c r="CF77" s="248">
        <v>0</v>
      </c>
    </row>
    <row r="78" spans="1:84" x14ac:dyDescent="0.25">
      <c r="A78" s="254" t="s">
        <v>774</v>
      </c>
      <c r="B78" s="255" t="s">
        <v>775</v>
      </c>
      <c r="C78" s="255" t="s">
        <v>642</v>
      </c>
      <c r="D78" s="233"/>
      <c r="E78" s="234">
        <v>0</v>
      </c>
      <c r="F78" s="235">
        <v>0</v>
      </c>
      <c r="G78" s="256"/>
      <c r="H78" s="257"/>
      <c r="I78" s="237"/>
      <c r="J78" s="238">
        <v>19815.939999999999</v>
      </c>
      <c r="K78" s="239"/>
      <c r="L78" s="240"/>
      <c r="M78" s="8">
        <v>138001.43</v>
      </c>
      <c r="N78" s="241">
        <v>19815.939999999999</v>
      </c>
      <c r="O78" s="71"/>
      <c r="P78" s="100"/>
      <c r="Q78" s="9"/>
      <c r="R78" s="9"/>
      <c r="S78" s="9"/>
      <c r="T78" s="258">
        <v>45869</v>
      </c>
      <c r="U78" s="10"/>
      <c r="V78" s="23"/>
      <c r="W78" s="11"/>
      <c r="X78" s="8">
        <v>19815.939999999999</v>
      </c>
      <c r="Y78" s="9"/>
      <c r="Z78" s="9"/>
      <c r="AA78" s="9"/>
      <c r="AB78" s="10"/>
      <c r="AC78" s="24">
        <v>0</v>
      </c>
      <c r="AD78" s="11">
        <v>0</v>
      </c>
      <c r="AE78" s="8">
        <v>0</v>
      </c>
      <c r="AF78" s="9"/>
      <c r="AG78" s="10"/>
      <c r="AH78" s="11"/>
      <c r="AI78" s="8">
        <v>19815.939999999999</v>
      </c>
      <c r="AJ78" s="9"/>
      <c r="AK78" s="10"/>
      <c r="AL78" s="25"/>
      <c r="AM78" s="25"/>
      <c r="AN78" s="25"/>
      <c r="AO78" s="10"/>
      <c r="AP78" s="12">
        <v>19815.939999999999</v>
      </c>
      <c r="AQ78" s="12"/>
      <c r="AR78" s="12"/>
      <c r="AS78" s="242"/>
      <c r="AT78" s="243"/>
      <c r="AU78" s="242"/>
      <c r="AV78" s="242"/>
      <c r="AW78" s="244"/>
      <c r="AX78" s="243" t="s">
        <v>630</v>
      </c>
      <c r="AY78" s="243" t="s">
        <v>630</v>
      </c>
      <c r="AZ78" s="15">
        <v>19815.939999999999</v>
      </c>
      <c r="BA78" s="15">
        <v>19815.939999999999</v>
      </c>
      <c r="BB78" s="15">
        <v>19815.939999999999</v>
      </c>
      <c r="BC78" s="15">
        <v>19815.939999999999</v>
      </c>
      <c r="BD78" s="242">
        <v>0</v>
      </c>
      <c r="BE78" s="242">
        <v>0</v>
      </c>
      <c r="BF78" s="242"/>
      <c r="BG78" s="242">
        <v>2</v>
      </c>
      <c r="BH78" s="242">
        <v>0</v>
      </c>
      <c r="BI78" s="242">
        <v>0</v>
      </c>
      <c r="BJ78" s="242"/>
      <c r="BK78" s="242"/>
      <c r="BL78" s="242"/>
      <c r="BM78" s="242"/>
      <c r="BN78" s="296"/>
      <c r="BO78" s="296"/>
      <c r="BP78" s="296"/>
      <c r="BQ78" s="296"/>
      <c r="BR78" s="245"/>
      <c r="BS78" s="245"/>
      <c r="BT78" s="242"/>
      <c r="BU78" s="242"/>
      <c r="BV78" s="246" t="s">
        <v>637</v>
      </c>
      <c r="BW78" s="242">
        <v>0</v>
      </c>
      <c r="BX78" s="242">
        <v>0</v>
      </c>
      <c r="BY78" s="242">
        <v>0</v>
      </c>
      <c r="BZ78" s="242">
        <v>0</v>
      </c>
      <c r="CA78" s="242">
        <v>0</v>
      </c>
      <c r="CB78" s="243" t="s">
        <v>633</v>
      </c>
      <c r="CC78" s="248">
        <v>19815.939999999999</v>
      </c>
      <c r="CD78" s="248">
        <v>19815.939999999999</v>
      </c>
      <c r="CE78" s="248">
        <v>19815.939999999999</v>
      </c>
      <c r="CF78" s="248">
        <v>0</v>
      </c>
    </row>
    <row r="79" spans="1:84" x14ac:dyDescent="0.25">
      <c r="A79" s="254" t="s">
        <v>776</v>
      </c>
      <c r="B79" s="255" t="s">
        <v>777</v>
      </c>
      <c r="C79" s="255" t="s">
        <v>642</v>
      </c>
      <c r="D79" s="233"/>
      <c r="E79" s="234">
        <v>0</v>
      </c>
      <c r="F79" s="235">
        <v>0</v>
      </c>
      <c r="G79" s="256"/>
      <c r="H79" s="257"/>
      <c r="I79" s="237"/>
      <c r="J79" s="238">
        <v>55855.24</v>
      </c>
      <c r="K79" s="239"/>
      <c r="L79" s="240"/>
      <c r="M79" s="8">
        <v>97741.45</v>
      </c>
      <c r="N79" s="241">
        <v>55855.24</v>
      </c>
      <c r="O79" s="71"/>
      <c r="P79" s="100"/>
      <c r="Q79" s="9"/>
      <c r="R79" s="9"/>
      <c r="S79" s="9"/>
      <c r="T79" s="258">
        <v>45869</v>
      </c>
      <c r="U79" s="10"/>
      <c r="V79" s="23"/>
      <c r="W79" s="11"/>
      <c r="X79" s="8">
        <v>55855.24</v>
      </c>
      <c r="Y79" s="9"/>
      <c r="Z79" s="9"/>
      <c r="AA79" s="9"/>
      <c r="AB79" s="10"/>
      <c r="AC79" s="24">
        <v>0</v>
      </c>
      <c r="AD79" s="11">
        <v>0</v>
      </c>
      <c r="AE79" s="8">
        <v>0</v>
      </c>
      <c r="AF79" s="9"/>
      <c r="AG79" s="10"/>
      <c r="AH79" s="11"/>
      <c r="AI79" s="8">
        <v>55855.24</v>
      </c>
      <c r="AJ79" s="9"/>
      <c r="AK79" s="10"/>
      <c r="AL79" s="25"/>
      <c r="AM79" s="25"/>
      <c r="AN79" s="25"/>
      <c r="AO79" s="10"/>
      <c r="AP79" s="12">
        <v>55855.24</v>
      </c>
      <c r="AQ79" s="12"/>
      <c r="AR79" s="12"/>
      <c r="AS79" s="242"/>
      <c r="AT79" s="243"/>
      <c r="AU79" s="242"/>
      <c r="AV79" s="242"/>
      <c r="AW79" s="244"/>
      <c r="AX79" s="243" t="s">
        <v>630</v>
      </c>
      <c r="AY79" s="243" t="s">
        <v>630</v>
      </c>
      <c r="AZ79" s="15">
        <v>55855.24</v>
      </c>
      <c r="BA79" s="15">
        <v>55855.24</v>
      </c>
      <c r="BB79" s="15">
        <v>55855.24</v>
      </c>
      <c r="BC79" s="15">
        <v>55855.24</v>
      </c>
      <c r="BD79" s="242">
        <v>0</v>
      </c>
      <c r="BE79" s="242">
        <v>0</v>
      </c>
      <c r="BF79" s="242"/>
      <c r="BG79" s="242">
        <v>2</v>
      </c>
      <c r="BH79" s="242">
        <v>0</v>
      </c>
      <c r="BI79" s="242">
        <v>0</v>
      </c>
      <c r="BJ79" s="242"/>
      <c r="BK79" s="242"/>
      <c r="BL79" s="242"/>
      <c r="BM79" s="242"/>
      <c r="BN79" s="296"/>
      <c r="BO79" s="296"/>
      <c r="BP79" s="296"/>
      <c r="BQ79" s="296"/>
      <c r="BR79" s="245"/>
      <c r="BS79" s="245"/>
      <c r="BT79" s="242"/>
      <c r="BU79" s="242"/>
      <c r="BV79" s="246" t="s">
        <v>637</v>
      </c>
      <c r="BW79" s="242">
        <v>0</v>
      </c>
      <c r="BX79" s="242">
        <v>0</v>
      </c>
      <c r="BY79" s="242">
        <v>0</v>
      </c>
      <c r="BZ79" s="242">
        <v>0</v>
      </c>
      <c r="CA79" s="242">
        <v>0</v>
      </c>
      <c r="CB79" s="243" t="s">
        <v>633</v>
      </c>
      <c r="CC79" s="248">
        <v>55855.24</v>
      </c>
      <c r="CD79" s="248">
        <v>55855.24</v>
      </c>
      <c r="CE79" s="248">
        <v>55855.24</v>
      </c>
      <c r="CF79" s="248">
        <v>0</v>
      </c>
    </row>
    <row r="80" spans="1:84" x14ac:dyDescent="0.25">
      <c r="A80" s="254" t="s">
        <v>778</v>
      </c>
      <c r="B80" s="255" t="s">
        <v>779</v>
      </c>
      <c r="C80" s="255" t="s">
        <v>642</v>
      </c>
      <c r="D80" s="233"/>
      <c r="E80" s="234">
        <v>0</v>
      </c>
      <c r="F80" s="235">
        <v>0</v>
      </c>
      <c r="G80" s="256"/>
      <c r="H80" s="257"/>
      <c r="I80" s="237"/>
      <c r="J80" s="238">
        <v>9500.31</v>
      </c>
      <c r="K80" s="239"/>
      <c r="L80" s="240"/>
      <c r="M80" s="8">
        <v>28410.21</v>
      </c>
      <c r="N80" s="241">
        <v>9500.31</v>
      </c>
      <c r="O80" s="71"/>
      <c r="P80" s="100"/>
      <c r="Q80" s="9"/>
      <c r="R80" s="9"/>
      <c r="S80" s="9"/>
      <c r="T80" s="258">
        <v>45869</v>
      </c>
      <c r="U80" s="10"/>
      <c r="V80" s="23"/>
      <c r="W80" s="11"/>
      <c r="X80" s="8">
        <v>9500.31</v>
      </c>
      <c r="Y80" s="9"/>
      <c r="Z80" s="9"/>
      <c r="AA80" s="9"/>
      <c r="AB80" s="10"/>
      <c r="AC80" s="24">
        <v>0</v>
      </c>
      <c r="AD80" s="11">
        <v>0</v>
      </c>
      <c r="AE80" s="8">
        <v>0</v>
      </c>
      <c r="AF80" s="9"/>
      <c r="AG80" s="10"/>
      <c r="AH80" s="11"/>
      <c r="AI80" s="8">
        <v>9500.31</v>
      </c>
      <c r="AJ80" s="9"/>
      <c r="AK80" s="10"/>
      <c r="AL80" s="25"/>
      <c r="AM80" s="25"/>
      <c r="AN80" s="25"/>
      <c r="AO80" s="10"/>
      <c r="AP80" s="12">
        <v>9500.31</v>
      </c>
      <c r="AQ80" s="12"/>
      <c r="AR80" s="12"/>
      <c r="AS80" s="242"/>
      <c r="AT80" s="243"/>
      <c r="AU80" s="242"/>
      <c r="AV80" s="242"/>
      <c r="AW80" s="244"/>
      <c r="AX80" s="243" t="s">
        <v>630</v>
      </c>
      <c r="AY80" s="243" t="s">
        <v>630</v>
      </c>
      <c r="AZ80" s="15">
        <v>9500.31</v>
      </c>
      <c r="BA80" s="15">
        <v>9500.31</v>
      </c>
      <c r="BB80" s="15">
        <v>9500.31</v>
      </c>
      <c r="BC80" s="15">
        <v>9500.31</v>
      </c>
      <c r="BD80" s="242">
        <v>0</v>
      </c>
      <c r="BE80" s="242">
        <v>0</v>
      </c>
      <c r="BF80" s="242"/>
      <c r="BG80" s="242">
        <v>2</v>
      </c>
      <c r="BH80" s="242">
        <v>0</v>
      </c>
      <c r="BI80" s="242">
        <v>0</v>
      </c>
      <c r="BJ80" s="242"/>
      <c r="BK80" s="242"/>
      <c r="BL80" s="242"/>
      <c r="BM80" s="242"/>
      <c r="BN80" s="296"/>
      <c r="BO80" s="296"/>
      <c r="BP80" s="296"/>
      <c r="BQ80" s="296"/>
      <c r="BR80" s="245"/>
      <c r="BS80" s="245"/>
      <c r="BT80" s="242"/>
      <c r="BU80" s="242"/>
      <c r="BV80" s="246" t="s">
        <v>637</v>
      </c>
      <c r="BW80" s="242">
        <v>0</v>
      </c>
      <c r="BX80" s="242">
        <v>0</v>
      </c>
      <c r="BY80" s="242">
        <v>0</v>
      </c>
      <c r="BZ80" s="242">
        <v>0</v>
      </c>
      <c r="CA80" s="242">
        <v>0</v>
      </c>
      <c r="CB80" s="243" t="s">
        <v>633</v>
      </c>
      <c r="CC80" s="248">
        <v>9500.31</v>
      </c>
      <c r="CD80" s="248">
        <v>9500.31</v>
      </c>
      <c r="CE80" s="248">
        <v>9500.31</v>
      </c>
      <c r="CF80" s="248">
        <v>0</v>
      </c>
    </row>
    <row r="81" spans="1:84" x14ac:dyDescent="0.25">
      <c r="A81" s="254" t="s">
        <v>780</v>
      </c>
      <c r="B81" s="255" t="s">
        <v>781</v>
      </c>
      <c r="C81" s="255" t="s">
        <v>642</v>
      </c>
      <c r="D81" s="233"/>
      <c r="E81" s="234">
        <v>0</v>
      </c>
      <c r="F81" s="235">
        <v>0</v>
      </c>
      <c r="G81" s="256"/>
      <c r="H81" s="257"/>
      <c r="I81" s="237"/>
      <c r="J81" s="238">
        <v>30502.53</v>
      </c>
      <c r="K81" s="239"/>
      <c r="L81" s="240"/>
      <c r="M81" s="8">
        <v>131319.95000000001</v>
      </c>
      <c r="N81" s="241">
        <v>30502.53</v>
      </c>
      <c r="O81" s="71"/>
      <c r="P81" s="100"/>
      <c r="Q81" s="9"/>
      <c r="R81" s="9"/>
      <c r="S81" s="9"/>
      <c r="T81" s="258">
        <v>45869</v>
      </c>
      <c r="U81" s="10"/>
      <c r="V81" s="23"/>
      <c r="W81" s="11"/>
      <c r="X81" s="8">
        <v>30502.53</v>
      </c>
      <c r="Y81" s="9"/>
      <c r="Z81" s="9"/>
      <c r="AA81" s="9"/>
      <c r="AB81" s="10"/>
      <c r="AC81" s="24">
        <v>0</v>
      </c>
      <c r="AD81" s="11">
        <v>0</v>
      </c>
      <c r="AE81" s="8">
        <v>0</v>
      </c>
      <c r="AF81" s="9"/>
      <c r="AG81" s="10"/>
      <c r="AH81" s="11"/>
      <c r="AI81" s="8">
        <v>30502.53</v>
      </c>
      <c r="AJ81" s="9"/>
      <c r="AK81" s="10"/>
      <c r="AL81" s="25"/>
      <c r="AM81" s="25"/>
      <c r="AN81" s="25"/>
      <c r="AO81" s="10"/>
      <c r="AP81" s="12">
        <v>30502.53</v>
      </c>
      <c r="AQ81" s="12"/>
      <c r="AR81" s="12"/>
      <c r="AS81" s="242"/>
      <c r="AT81" s="243"/>
      <c r="AU81" s="242"/>
      <c r="AV81" s="242"/>
      <c r="AW81" s="244"/>
      <c r="AX81" s="243" t="s">
        <v>630</v>
      </c>
      <c r="AY81" s="243" t="s">
        <v>630</v>
      </c>
      <c r="AZ81" s="15">
        <v>30502.53</v>
      </c>
      <c r="BA81" s="15">
        <v>30502.53</v>
      </c>
      <c r="BB81" s="15">
        <v>30502.53</v>
      </c>
      <c r="BC81" s="15">
        <v>30502.53</v>
      </c>
      <c r="BD81" s="242">
        <v>0</v>
      </c>
      <c r="BE81" s="242">
        <v>0</v>
      </c>
      <c r="BF81" s="242"/>
      <c r="BG81" s="242">
        <v>2</v>
      </c>
      <c r="BH81" s="242">
        <v>0</v>
      </c>
      <c r="BI81" s="242">
        <v>0</v>
      </c>
      <c r="BJ81" s="242"/>
      <c r="BK81" s="242"/>
      <c r="BL81" s="242"/>
      <c r="BM81" s="242"/>
      <c r="BN81" s="296"/>
      <c r="BO81" s="296"/>
      <c r="BP81" s="296"/>
      <c r="BQ81" s="296"/>
      <c r="BR81" s="245"/>
      <c r="BS81" s="245"/>
      <c r="BT81" s="242"/>
      <c r="BU81" s="242"/>
      <c r="BV81" s="246" t="s">
        <v>637</v>
      </c>
      <c r="BW81" s="242">
        <v>0</v>
      </c>
      <c r="BX81" s="242">
        <v>0</v>
      </c>
      <c r="BY81" s="242">
        <v>0</v>
      </c>
      <c r="BZ81" s="242">
        <v>0</v>
      </c>
      <c r="CA81" s="242">
        <v>0</v>
      </c>
      <c r="CB81" s="243" t="s">
        <v>633</v>
      </c>
      <c r="CC81" s="248">
        <v>30502.53</v>
      </c>
      <c r="CD81" s="248">
        <v>30502.53</v>
      </c>
      <c r="CE81" s="248">
        <v>30502.53</v>
      </c>
      <c r="CF81" s="248">
        <v>0</v>
      </c>
    </row>
    <row r="82" spans="1:84" x14ac:dyDescent="0.25">
      <c r="A82" s="254" t="s">
        <v>782</v>
      </c>
      <c r="B82" s="255" t="s">
        <v>783</v>
      </c>
      <c r="C82" s="255" t="s">
        <v>642</v>
      </c>
      <c r="D82" s="233"/>
      <c r="E82" s="234">
        <v>0</v>
      </c>
      <c r="F82" s="235">
        <v>0</v>
      </c>
      <c r="G82" s="256"/>
      <c r="H82" s="257"/>
      <c r="I82" s="237"/>
      <c r="J82" s="238">
        <v>54742.18</v>
      </c>
      <c r="K82" s="239"/>
      <c r="L82" s="240"/>
      <c r="M82" s="8">
        <v>314796.65000000002</v>
      </c>
      <c r="N82" s="241">
        <v>54742.18</v>
      </c>
      <c r="O82" s="71"/>
      <c r="P82" s="100"/>
      <c r="Q82" s="9"/>
      <c r="R82" s="9"/>
      <c r="S82" s="9"/>
      <c r="T82" s="258">
        <v>45869</v>
      </c>
      <c r="U82" s="10"/>
      <c r="V82" s="23"/>
      <c r="W82" s="11"/>
      <c r="X82" s="8">
        <v>54742.18</v>
      </c>
      <c r="Y82" s="9"/>
      <c r="Z82" s="9"/>
      <c r="AA82" s="9"/>
      <c r="AB82" s="10"/>
      <c r="AC82" s="24">
        <v>0</v>
      </c>
      <c r="AD82" s="11">
        <v>0</v>
      </c>
      <c r="AE82" s="8">
        <v>0</v>
      </c>
      <c r="AF82" s="9"/>
      <c r="AG82" s="10"/>
      <c r="AH82" s="11"/>
      <c r="AI82" s="8">
        <v>54742.18</v>
      </c>
      <c r="AJ82" s="9"/>
      <c r="AK82" s="10"/>
      <c r="AL82" s="25"/>
      <c r="AM82" s="25"/>
      <c r="AN82" s="25"/>
      <c r="AO82" s="10"/>
      <c r="AP82" s="12">
        <v>54742.18</v>
      </c>
      <c r="AQ82" s="12"/>
      <c r="AR82" s="12"/>
      <c r="AS82" s="242"/>
      <c r="AT82" s="243"/>
      <c r="AU82" s="242"/>
      <c r="AV82" s="242"/>
      <c r="AW82" s="244"/>
      <c r="AX82" s="243" t="s">
        <v>630</v>
      </c>
      <c r="AY82" s="243" t="s">
        <v>630</v>
      </c>
      <c r="AZ82" s="15">
        <v>54742.18</v>
      </c>
      <c r="BA82" s="15">
        <v>54742.18</v>
      </c>
      <c r="BB82" s="15">
        <v>54742.18</v>
      </c>
      <c r="BC82" s="15">
        <v>54742.18</v>
      </c>
      <c r="BD82" s="242">
        <v>0</v>
      </c>
      <c r="BE82" s="242">
        <v>0</v>
      </c>
      <c r="BF82" s="242"/>
      <c r="BG82" s="242">
        <v>2</v>
      </c>
      <c r="BH82" s="242">
        <v>0</v>
      </c>
      <c r="BI82" s="242">
        <v>0</v>
      </c>
      <c r="BJ82" s="242"/>
      <c r="BK82" s="242"/>
      <c r="BL82" s="242"/>
      <c r="BM82" s="242"/>
      <c r="BN82" s="296"/>
      <c r="BO82" s="296"/>
      <c r="BP82" s="296"/>
      <c r="BQ82" s="296"/>
      <c r="BR82" s="245"/>
      <c r="BS82" s="245"/>
      <c r="BT82" s="242"/>
      <c r="BU82" s="242"/>
      <c r="BV82" s="246" t="s">
        <v>637</v>
      </c>
      <c r="BW82" s="242">
        <v>0</v>
      </c>
      <c r="BX82" s="242">
        <v>0</v>
      </c>
      <c r="BY82" s="242">
        <v>0</v>
      </c>
      <c r="BZ82" s="242">
        <v>0</v>
      </c>
      <c r="CA82" s="242">
        <v>0</v>
      </c>
      <c r="CB82" s="243" t="s">
        <v>633</v>
      </c>
      <c r="CC82" s="248">
        <v>54742.18</v>
      </c>
      <c r="CD82" s="248">
        <v>54742.18</v>
      </c>
      <c r="CE82" s="248">
        <v>54742.18</v>
      </c>
      <c r="CF82" s="248">
        <v>0</v>
      </c>
    </row>
    <row r="83" spans="1:84" x14ac:dyDescent="0.25">
      <c r="A83" s="254" t="s">
        <v>784</v>
      </c>
      <c r="B83" s="255" t="s">
        <v>785</v>
      </c>
      <c r="C83" s="255" t="s">
        <v>642</v>
      </c>
      <c r="D83" s="233"/>
      <c r="E83" s="234">
        <v>0</v>
      </c>
      <c r="F83" s="235">
        <v>0</v>
      </c>
      <c r="G83" s="256"/>
      <c r="H83" s="257"/>
      <c r="I83" s="237"/>
      <c r="J83" s="238">
        <v>3429.06</v>
      </c>
      <c r="K83" s="239"/>
      <c r="L83" s="240"/>
      <c r="M83" s="8">
        <v>418394.72</v>
      </c>
      <c r="N83" s="241">
        <v>3429.06</v>
      </c>
      <c r="O83" s="71"/>
      <c r="P83" s="100"/>
      <c r="Q83" s="9"/>
      <c r="R83" s="9"/>
      <c r="S83" s="9"/>
      <c r="T83" s="258">
        <v>45869</v>
      </c>
      <c r="U83" s="10"/>
      <c r="V83" s="23"/>
      <c r="W83" s="11"/>
      <c r="X83" s="8">
        <v>3429.06</v>
      </c>
      <c r="Y83" s="9"/>
      <c r="Z83" s="9"/>
      <c r="AA83" s="9"/>
      <c r="AB83" s="10"/>
      <c r="AC83" s="24">
        <v>0</v>
      </c>
      <c r="AD83" s="11">
        <v>0</v>
      </c>
      <c r="AE83" s="8">
        <v>0</v>
      </c>
      <c r="AF83" s="9"/>
      <c r="AG83" s="10"/>
      <c r="AH83" s="11"/>
      <c r="AI83" s="8">
        <v>3429.06</v>
      </c>
      <c r="AJ83" s="9"/>
      <c r="AK83" s="10"/>
      <c r="AL83" s="25"/>
      <c r="AM83" s="25"/>
      <c r="AN83" s="25"/>
      <c r="AO83" s="10"/>
      <c r="AP83" s="12">
        <v>3429.06</v>
      </c>
      <c r="AQ83" s="12"/>
      <c r="AR83" s="12"/>
      <c r="AS83" s="242"/>
      <c r="AT83" s="243"/>
      <c r="AU83" s="242"/>
      <c r="AV83" s="242"/>
      <c r="AW83" s="244"/>
      <c r="AX83" s="243" t="s">
        <v>630</v>
      </c>
      <c r="AY83" s="243" t="s">
        <v>630</v>
      </c>
      <c r="AZ83" s="15">
        <v>3429.06</v>
      </c>
      <c r="BA83" s="15">
        <v>3429.06</v>
      </c>
      <c r="BB83" s="15">
        <v>3429.06</v>
      </c>
      <c r="BC83" s="15">
        <v>3429.06</v>
      </c>
      <c r="BD83" s="242">
        <v>0</v>
      </c>
      <c r="BE83" s="242">
        <v>0</v>
      </c>
      <c r="BF83" s="242"/>
      <c r="BG83" s="242">
        <v>2</v>
      </c>
      <c r="BH83" s="242">
        <v>0</v>
      </c>
      <c r="BI83" s="242">
        <v>0</v>
      </c>
      <c r="BJ83" s="242"/>
      <c r="BK83" s="242"/>
      <c r="BL83" s="242"/>
      <c r="BM83" s="242"/>
      <c r="BN83" s="296"/>
      <c r="BO83" s="296"/>
      <c r="BP83" s="296"/>
      <c r="BQ83" s="296"/>
      <c r="BR83" s="245"/>
      <c r="BS83" s="245"/>
      <c r="BT83" s="242"/>
      <c r="BU83" s="242"/>
      <c r="BV83" s="246" t="s">
        <v>637</v>
      </c>
      <c r="BW83" s="242">
        <v>0</v>
      </c>
      <c r="BX83" s="242">
        <v>0</v>
      </c>
      <c r="BY83" s="242">
        <v>0</v>
      </c>
      <c r="BZ83" s="242">
        <v>0</v>
      </c>
      <c r="CA83" s="242">
        <v>0</v>
      </c>
      <c r="CB83" s="243" t="s">
        <v>633</v>
      </c>
      <c r="CC83" s="248">
        <v>3429.06</v>
      </c>
      <c r="CD83" s="248">
        <v>3429.06</v>
      </c>
      <c r="CE83" s="248">
        <v>3429.06</v>
      </c>
      <c r="CF83" s="248">
        <v>0</v>
      </c>
    </row>
    <row r="84" spans="1:84" x14ac:dyDescent="0.25">
      <c r="A84" s="254" t="s">
        <v>786</v>
      </c>
      <c r="B84" s="255" t="s">
        <v>787</v>
      </c>
      <c r="C84" s="255" t="s">
        <v>642</v>
      </c>
      <c r="D84" s="233"/>
      <c r="E84" s="234">
        <v>0</v>
      </c>
      <c r="F84" s="235">
        <v>0</v>
      </c>
      <c r="G84" s="256"/>
      <c r="H84" s="257"/>
      <c r="I84" s="237"/>
      <c r="J84" s="238">
        <v>20729.84</v>
      </c>
      <c r="K84" s="239"/>
      <c r="L84" s="240"/>
      <c r="M84" s="8">
        <v>34228.82</v>
      </c>
      <c r="N84" s="241">
        <v>20729.84</v>
      </c>
      <c r="O84" s="71"/>
      <c r="P84" s="100"/>
      <c r="Q84" s="9"/>
      <c r="R84" s="9"/>
      <c r="S84" s="9"/>
      <c r="T84" s="258">
        <v>45869</v>
      </c>
      <c r="U84" s="10"/>
      <c r="V84" s="23"/>
      <c r="W84" s="11"/>
      <c r="X84" s="8">
        <v>20729.84</v>
      </c>
      <c r="Y84" s="9"/>
      <c r="Z84" s="9"/>
      <c r="AA84" s="9"/>
      <c r="AB84" s="10"/>
      <c r="AC84" s="24">
        <v>0</v>
      </c>
      <c r="AD84" s="11">
        <v>0</v>
      </c>
      <c r="AE84" s="8">
        <v>0</v>
      </c>
      <c r="AF84" s="9"/>
      <c r="AG84" s="10"/>
      <c r="AH84" s="11"/>
      <c r="AI84" s="8">
        <v>20729.84</v>
      </c>
      <c r="AJ84" s="9"/>
      <c r="AK84" s="10"/>
      <c r="AL84" s="25"/>
      <c r="AM84" s="25"/>
      <c r="AN84" s="25"/>
      <c r="AO84" s="10"/>
      <c r="AP84" s="12">
        <v>20729.84</v>
      </c>
      <c r="AQ84" s="12"/>
      <c r="AR84" s="12"/>
      <c r="AS84" s="242"/>
      <c r="AT84" s="243"/>
      <c r="AU84" s="242"/>
      <c r="AV84" s="242"/>
      <c r="AW84" s="244"/>
      <c r="AX84" s="243" t="s">
        <v>630</v>
      </c>
      <c r="AY84" s="243" t="s">
        <v>630</v>
      </c>
      <c r="AZ84" s="15">
        <v>20729.84</v>
      </c>
      <c r="BA84" s="15">
        <v>20729.84</v>
      </c>
      <c r="BB84" s="15">
        <v>20729.84</v>
      </c>
      <c r="BC84" s="15">
        <v>20729.84</v>
      </c>
      <c r="BD84" s="242">
        <v>0</v>
      </c>
      <c r="BE84" s="242">
        <v>0</v>
      </c>
      <c r="BF84" s="242"/>
      <c r="BG84" s="242">
        <v>2</v>
      </c>
      <c r="BH84" s="242">
        <v>0</v>
      </c>
      <c r="BI84" s="242">
        <v>0</v>
      </c>
      <c r="BJ84" s="242"/>
      <c r="BK84" s="242"/>
      <c r="BL84" s="242"/>
      <c r="BM84" s="242"/>
      <c r="BN84" s="296"/>
      <c r="BO84" s="296"/>
      <c r="BP84" s="296"/>
      <c r="BQ84" s="296"/>
      <c r="BR84" s="245"/>
      <c r="BS84" s="245"/>
      <c r="BT84" s="242"/>
      <c r="BU84" s="242"/>
      <c r="BV84" s="246" t="s">
        <v>637</v>
      </c>
      <c r="BW84" s="242">
        <v>0</v>
      </c>
      <c r="BX84" s="242">
        <v>0</v>
      </c>
      <c r="BY84" s="242">
        <v>0</v>
      </c>
      <c r="BZ84" s="242">
        <v>0</v>
      </c>
      <c r="CA84" s="242">
        <v>0</v>
      </c>
      <c r="CB84" s="243" t="s">
        <v>633</v>
      </c>
      <c r="CC84" s="248">
        <v>20729.84</v>
      </c>
      <c r="CD84" s="248">
        <v>20729.84</v>
      </c>
      <c r="CE84" s="248">
        <v>20729.84</v>
      </c>
      <c r="CF84" s="248">
        <v>0</v>
      </c>
    </row>
    <row r="85" spans="1:84" x14ac:dyDescent="0.25">
      <c r="A85" s="254" t="s">
        <v>788</v>
      </c>
      <c r="B85" s="255" t="s">
        <v>789</v>
      </c>
      <c r="C85" s="255" t="s">
        <v>642</v>
      </c>
      <c r="D85" s="233"/>
      <c r="E85" s="234">
        <v>0</v>
      </c>
      <c r="F85" s="235">
        <v>0</v>
      </c>
      <c r="G85" s="256"/>
      <c r="H85" s="257"/>
      <c r="I85" s="237"/>
      <c r="J85" s="238">
        <v>14772.26</v>
      </c>
      <c r="K85" s="239"/>
      <c r="L85" s="240"/>
      <c r="M85" s="8">
        <v>92757.29</v>
      </c>
      <c r="N85" s="241">
        <v>14772.26</v>
      </c>
      <c r="O85" s="71"/>
      <c r="P85" s="100"/>
      <c r="Q85" s="9"/>
      <c r="R85" s="9"/>
      <c r="S85" s="9"/>
      <c r="T85" s="258">
        <v>45869</v>
      </c>
      <c r="U85" s="10"/>
      <c r="V85" s="23"/>
      <c r="W85" s="11"/>
      <c r="X85" s="8">
        <v>14772.26</v>
      </c>
      <c r="Y85" s="9"/>
      <c r="Z85" s="9"/>
      <c r="AA85" s="9"/>
      <c r="AB85" s="10"/>
      <c r="AC85" s="24">
        <v>0</v>
      </c>
      <c r="AD85" s="11">
        <v>0</v>
      </c>
      <c r="AE85" s="8">
        <v>0</v>
      </c>
      <c r="AF85" s="9"/>
      <c r="AG85" s="10"/>
      <c r="AH85" s="11"/>
      <c r="AI85" s="8">
        <v>14772.26</v>
      </c>
      <c r="AJ85" s="9"/>
      <c r="AK85" s="10"/>
      <c r="AL85" s="25"/>
      <c r="AM85" s="25"/>
      <c r="AN85" s="25"/>
      <c r="AO85" s="10"/>
      <c r="AP85" s="12">
        <v>14772.26</v>
      </c>
      <c r="AQ85" s="12"/>
      <c r="AR85" s="12"/>
      <c r="AS85" s="242"/>
      <c r="AT85" s="243"/>
      <c r="AU85" s="242"/>
      <c r="AV85" s="242"/>
      <c r="AW85" s="244"/>
      <c r="AX85" s="243" t="s">
        <v>630</v>
      </c>
      <c r="AY85" s="243" t="s">
        <v>630</v>
      </c>
      <c r="AZ85" s="15">
        <v>14772.26</v>
      </c>
      <c r="BA85" s="15">
        <v>14772.26</v>
      </c>
      <c r="BB85" s="15">
        <v>14772.26</v>
      </c>
      <c r="BC85" s="15">
        <v>14772.26</v>
      </c>
      <c r="BD85" s="242">
        <v>0</v>
      </c>
      <c r="BE85" s="242">
        <v>0</v>
      </c>
      <c r="BF85" s="242"/>
      <c r="BG85" s="242">
        <v>2</v>
      </c>
      <c r="BH85" s="242">
        <v>0</v>
      </c>
      <c r="BI85" s="242">
        <v>0</v>
      </c>
      <c r="BJ85" s="242"/>
      <c r="BK85" s="242"/>
      <c r="BL85" s="242"/>
      <c r="BM85" s="242"/>
      <c r="BN85" s="296"/>
      <c r="BO85" s="296"/>
      <c r="BP85" s="296"/>
      <c r="BQ85" s="296"/>
      <c r="BR85" s="245"/>
      <c r="BS85" s="245"/>
      <c r="BT85" s="242"/>
      <c r="BU85" s="242"/>
      <c r="BV85" s="246" t="s">
        <v>637</v>
      </c>
      <c r="BW85" s="242">
        <v>0</v>
      </c>
      <c r="BX85" s="242">
        <v>0</v>
      </c>
      <c r="BY85" s="242">
        <v>0</v>
      </c>
      <c r="BZ85" s="242">
        <v>0</v>
      </c>
      <c r="CA85" s="242">
        <v>0</v>
      </c>
      <c r="CB85" s="243" t="s">
        <v>633</v>
      </c>
      <c r="CC85" s="248">
        <v>14772.26</v>
      </c>
      <c r="CD85" s="248">
        <v>14772.26</v>
      </c>
      <c r="CE85" s="248">
        <v>14772.26</v>
      </c>
      <c r="CF85" s="248">
        <v>0</v>
      </c>
    </row>
    <row r="86" spans="1:84" x14ac:dyDescent="0.25">
      <c r="A86" s="254" t="s">
        <v>790</v>
      </c>
      <c r="B86" s="255" t="s">
        <v>791</v>
      </c>
      <c r="C86" s="255" t="s">
        <v>642</v>
      </c>
      <c r="D86" s="233"/>
      <c r="E86" s="234">
        <v>9960</v>
      </c>
      <c r="F86" s="235">
        <v>9960</v>
      </c>
      <c r="G86" s="256"/>
      <c r="H86" s="257"/>
      <c r="I86" s="237"/>
      <c r="J86" s="238">
        <v>4596.42</v>
      </c>
      <c r="K86" s="239"/>
      <c r="L86" s="240"/>
      <c r="M86" s="8">
        <v>4867.3500000000004</v>
      </c>
      <c r="N86" s="241">
        <v>4596.42</v>
      </c>
      <c r="O86" s="71"/>
      <c r="P86" s="100"/>
      <c r="Q86" s="9"/>
      <c r="R86" s="9"/>
      <c r="S86" s="9"/>
      <c r="T86" s="258">
        <v>45869</v>
      </c>
      <c r="U86" s="10"/>
      <c r="V86" s="23"/>
      <c r="W86" s="11"/>
      <c r="X86" s="8">
        <v>4596.42</v>
      </c>
      <c r="Y86" s="9"/>
      <c r="Z86" s="9"/>
      <c r="AA86" s="9"/>
      <c r="AB86" s="10"/>
      <c r="AC86" s="24">
        <v>0</v>
      </c>
      <c r="AD86" s="11">
        <v>0</v>
      </c>
      <c r="AE86" s="8">
        <v>0</v>
      </c>
      <c r="AF86" s="9"/>
      <c r="AG86" s="10"/>
      <c r="AH86" s="11"/>
      <c r="AI86" s="8">
        <v>4596.42</v>
      </c>
      <c r="AJ86" s="9"/>
      <c r="AK86" s="10"/>
      <c r="AL86" s="25"/>
      <c r="AM86" s="25"/>
      <c r="AN86" s="25"/>
      <c r="AO86" s="10"/>
      <c r="AP86" s="12">
        <v>4596.42</v>
      </c>
      <c r="AQ86" s="12"/>
      <c r="AR86" s="12"/>
      <c r="AS86" s="242"/>
      <c r="AT86" s="243"/>
      <c r="AU86" s="242"/>
      <c r="AV86" s="242"/>
      <c r="AW86" s="244"/>
      <c r="AX86" s="243" t="s">
        <v>630</v>
      </c>
      <c r="AY86" s="243" t="s">
        <v>630</v>
      </c>
      <c r="AZ86" s="15">
        <v>4596.42</v>
      </c>
      <c r="BA86" s="15">
        <v>4596.42</v>
      </c>
      <c r="BB86" s="15">
        <v>4596.42</v>
      </c>
      <c r="BC86" s="15">
        <v>4596.42</v>
      </c>
      <c r="BD86" s="242">
        <v>0</v>
      </c>
      <c r="BE86" s="242">
        <v>0</v>
      </c>
      <c r="BF86" s="242"/>
      <c r="BG86" s="242">
        <v>2</v>
      </c>
      <c r="BH86" s="242">
        <v>0</v>
      </c>
      <c r="BI86" s="242">
        <v>0</v>
      </c>
      <c r="BJ86" s="242"/>
      <c r="BK86" s="242"/>
      <c r="BL86" s="242"/>
      <c r="BM86" s="242"/>
      <c r="BN86" s="296"/>
      <c r="BO86" s="296"/>
      <c r="BP86" s="296"/>
      <c r="BQ86" s="296"/>
      <c r="BR86" s="245"/>
      <c r="BS86" s="245"/>
      <c r="BT86" s="242"/>
      <c r="BU86" s="242"/>
      <c r="BV86" s="246" t="s">
        <v>637</v>
      </c>
      <c r="BW86" s="242">
        <v>0</v>
      </c>
      <c r="BX86" s="242">
        <v>0</v>
      </c>
      <c r="BY86" s="242">
        <v>0</v>
      </c>
      <c r="BZ86" s="242">
        <v>0</v>
      </c>
      <c r="CA86" s="242">
        <v>0</v>
      </c>
      <c r="CB86" s="243" t="s">
        <v>633</v>
      </c>
      <c r="CC86" s="248">
        <v>4596.42</v>
      </c>
      <c r="CD86" s="248">
        <v>4596.42</v>
      </c>
      <c r="CE86" s="248">
        <v>4596.42</v>
      </c>
      <c r="CF86" s="248">
        <v>0</v>
      </c>
    </row>
    <row r="87" spans="1:84" x14ac:dyDescent="0.25">
      <c r="A87" s="254" t="s">
        <v>792</v>
      </c>
      <c r="B87" s="255" t="s">
        <v>793</v>
      </c>
      <c r="C87" s="255" t="s">
        <v>642</v>
      </c>
      <c r="D87" s="233"/>
      <c r="E87" s="234">
        <v>-20000</v>
      </c>
      <c r="F87" s="235">
        <v>-20000</v>
      </c>
      <c r="G87" s="256"/>
      <c r="H87" s="257"/>
      <c r="I87" s="237"/>
      <c r="J87" s="238">
        <v>17210.009999999998</v>
      </c>
      <c r="K87" s="239"/>
      <c r="L87" s="240"/>
      <c r="M87" s="8">
        <v>144552.19</v>
      </c>
      <c r="N87" s="241">
        <v>17210.009999999998</v>
      </c>
      <c r="O87" s="71"/>
      <c r="P87" s="100"/>
      <c r="Q87" s="9"/>
      <c r="R87" s="9"/>
      <c r="S87" s="9"/>
      <c r="T87" s="258">
        <v>45869</v>
      </c>
      <c r="U87" s="10"/>
      <c r="V87" s="23"/>
      <c r="W87" s="11"/>
      <c r="X87" s="8">
        <v>17210.009999999998</v>
      </c>
      <c r="Y87" s="9"/>
      <c r="Z87" s="9"/>
      <c r="AA87" s="9"/>
      <c r="AB87" s="10"/>
      <c r="AC87" s="24">
        <v>0</v>
      </c>
      <c r="AD87" s="11">
        <v>0</v>
      </c>
      <c r="AE87" s="8">
        <v>0</v>
      </c>
      <c r="AF87" s="9"/>
      <c r="AG87" s="10"/>
      <c r="AH87" s="11"/>
      <c r="AI87" s="8">
        <v>17210.009999999998</v>
      </c>
      <c r="AJ87" s="9"/>
      <c r="AK87" s="10"/>
      <c r="AL87" s="25"/>
      <c r="AM87" s="25"/>
      <c r="AN87" s="25"/>
      <c r="AO87" s="10"/>
      <c r="AP87" s="12">
        <v>17210.009999999998</v>
      </c>
      <c r="AQ87" s="12"/>
      <c r="AR87" s="12"/>
      <c r="AS87" s="242"/>
      <c r="AT87" s="243"/>
      <c r="AU87" s="242"/>
      <c r="AV87" s="242"/>
      <c r="AW87" s="244"/>
      <c r="AX87" s="243" t="s">
        <v>630</v>
      </c>
      <c r="AY87" s="243" t="s">
        <v>630</v>
      </c>
      <c r="AZ87" s="15">
        <v>17210.009999999998</v>
      </c>
      <c r="BA87" s="15">
        <v>17210.009999999998</v>
      </c>
      <c r="BB87" s="15">
        <v>17210.009999999998</v>
      </c>
      <c r="BC87" s="15">
        <v>17210.009999999998</v>
      </c>
      <c r="BD87" s="242">
        <v>0</v>
      </c>
      <c r="BE87" s="242">
        <v>0</v>
      </c>
      <c r="BF87" s="242"/>
      <c r="BG87" s="242">
        <v>2</v>
      </c>
      <c r="BH87" s="242">
        <v>0</v>
      </c>
      <c r="BI87" s="242">
        <v>0</v>
      </c>
      <c r="BJ87" s="242"/>
      <c r="BK87" s="242"/>
      <c r="BL87" s="242"/>
      <c r="BM87" s="242"/>
      <c r="BN87" s="296"/>
      <c r="BO87" s="296"/>
      <c r="BP87" s="296"/>
      <c r="BQ87" s="296"/>
      <c r="BR87" s="245"/>
      <c r="BS87" s="245"/>
      <c r="BT87" s="242"/>
      <c r="BU87" s="242"/>
      <c r="BV87" s="246" t="s">
        <v>637</v>
      </c>
      <c r="BW87" s="242">
        <v>0</v>
      </c>
      <c r="BX87" s="242">
        <v>0</v>
      </c>
      <c r="BY87" s="242">
        <v>0</v>
      </c>
      <c r="BZ87" s="242">
        <v>0</v>
      </c>
      <c r="CA87" s="242">
        <v>0</v>
      </c>
      <c r="CB87" s="243" t="s">
        <v>633</v>
      </c>
      <c r="CC87" s="248">
        <v>17210.009999999998</v>
      </c>
      <c r="CD87" s="248">
        <v>17210.009999999998</v>
      </c>
      <c r="CE87" s="248">
        <v>17210.009999999998</v>
      </c>
      <c r="CF87" s="248">
        <v>0</v>
      </c>
    </row>
    <row r="88" spans="1:84" x14ac:dyDescent="0.25">
      <c r="A88" s="254" t="s">
        <v>794</v>
      </c>
      <c r="B88" s="255" t="s">
        <v>795</v>
      </c>
      <c r="C88" s="255" t="s">
        <v>642</v>
      </c>
      <c r="D88" s="233"/>
      <c r="E88" s="234">
        <v>27241.58</v>
      </c>
      <c r="F88" s="235">
        <v>27241.58</v>
      </c>
      <c r="G88" s="256"/>
      <c r="H88" s="257"/>
      <c r="I88" s="237"/>
      <c r="J88" s="238">
        <v>27241.58</v>
      </c>
      <c r="K88" s="239"/>
      <c r="L88" s="240"/>
      <c r="M88" s="8">
        <v>27241.58</v>
      </c>
      <c r="N88" s="241">
        <v>27241.58</v>
      </c>
      <c r="O88" s="71"/>
      <c r="P88" s="100"/>
      <c r="Q88" s="9"/>
      <c r="R88" s="9"/>
      <c r="S88" s="9"/>
      <c r="T88" s="258">
        <v>45869</v>
      </c>
      <c r="U88" s="10"/>
      <c r="V88" s="23"/>
      <c r="W88" s="11"/>
      <c r="X88" s="8">
        <v>27241.58</v>
      </c>
      <c r="Y88" s="9"/>
      <c r="Z88" s="9"/>
      <c r="AA88" s="9"/>
      <c r="AB88" s="10"/>
      <c r="AC88" s="24">
        <v>0</v>
      </c>
      <c r="AD88" s="11">
        <v>0</v>
      </c>
      <c r="AE88" s="8">
        <v>0</v>
      </c>
      <c r="AF88" s="9"/>
      <c r="AG88" s="10"/>
      <c r="AH88" s="11"/>
      <c r="AI88" s="8">
        <v>27241.58</v>
      </c>
      <c r="AJ88" s="9"/>
      <c r="AK88" s="10"/>
      <c r="AL88" s="25"/>
      <c r="AM88" s="25"/>
      <c r="AN88" s="25"/>
      <c r="AO88" s="10"/>
      <c r="AP88" s="12">
        <v>27241.58</v>
      </c>
      <c r="AQ88" s="12"/>
      <c r="AR88" s="12"/>
      <c r="AS88" s="242"/>
      <c r="AT88" s="243"/>
      <c r="AU88" s="242"/>
      <c r="AV88" s="242"/>
      <c r="AW88" s="244"/>
      <c r="AX88" s="243" t="s">
        <v>630</v>
      </c>
      <c r="AY88" s="243" t="s">
        <v>630</v>
      </c>
      <c r="AZ88" s="15">
        <v>27241.58</v>
      </c>
      <c r="BA88" s="15">
        <v>27241.58</v>
      </c>
      <c r="BB88" s="15">
        <v>27241.58</v>
      </c>
      <c r="BC88" s="15">
        <v>27241.58</v>
      </c>
      <c r="BD88" s="242">
        <v>0</v>
      </c>
      <c r="BE88" s="242">
        <v>0</v>
      </c>
      <c r="BF88" s="242"/>
      <c r="BG88" s="242">
        <v>2</v>
      </c>
      <c r="BH88" s="242">
        <v>0</v>
      </c>
      <c r="BI88" s="242">
        <v>0</v>
      </c>
      <c r="BJ88" s="242"/>
      <c r="BK88" s="242"/>
      <c r="BL88" s="242"/>
      <c r="BM88" s="242"/>
      <c r="BN88" s="296"/>
      <c r="BO88" s="296"/>
      <c r="BP88" s="296"/>
      <c r="BQ88" s="296"/>
      <c r="BR88" s="245"/>
      <c r="BS88" s="245"/>
      <c r="BT88" s="242"/>
      <c r="BU88" s="242"/>
      <c r="BV88" s="246" t="s">
        <v>637</v>
      </c>
      <c r="BW88" s="242">
        <v>0</v>
      </c>
      <c r="BX88" s="242">
        <v>0</v>
      </c>
      <c r="BY88" s="242">
        <v>0</v>
      </c>
      <c r="BZ88" s="242">
        <v>0</v>
      </c>
      <c r="CA88" s="242">
        <v>0</v>
      </c>
      <c r="CB88" s="243" t="s">
        <v>633</v>
      </c>
      <c r="CC88" s="248">
        <v>27241.58</v>
      </c>
      <c r="CD88" s="248">
        <v>27241.58</v>
      </c>
      <c r="CE88" s="248">
        <v>27241.58</v>
      </c>
      <c r="CF88" s="248">
        <v>0</v>
      </c>
    </row>
    <row r="89" spans="1:84" x14ac:dyDescent="0.25">
      <c r="A89" s="254" t="s">
        <v>796</v>
      </c>
      <c r="B89" s="255" t="s">
        <v>797</v>
      </c>
      <c r="C89" s="255" t="s">
        <v>642</v>
      </c>
      <c r="D89" s="233"/>
      <c r="E89" s="234">
        <v>0</v>
      </c>
      <c r="F89" s="235">
        <v>0</v>
      </c>
      <c r="G89" s="256"/>
      <c r="H89" s="257"/>
      <c r="I89" s="237"/>
      <c r="J89" s="238">
        <v>49233.440000000002</v>
      </c>
      <c r="K89" s="239"/>
      <c r="L89" s="240"/>
      <c r="M89" s="8">
        <v>1629215.49</v>
      </c>
      <c r="N89" s="241">
        <v>49233.440000000002</v>
      </c>
      <c r="O89" s="71"/>
      <c r="P89" s="100"/>
      <c r="Q89" s="9"/>
      <c r="R89" s="9"/>
      <c r="S89" s="9"/>
      <c r="T89" s="258">
        <v>45869</v>
      </c>
      <c r="U89" s="10"/>
      <c r="V89" s="23"/>
      <c r="W89" s="11"/>
      <c r="X89" s="8">
        <v>49233.440000000002</v>
      </c>
      <c r="Y89" s="9"/>
      <c r="Z89" s="9"/>
      <c r="AA89" s="9"/>
      <c r="AB89" s="10"/>
      <c r="AC89" s="24">
        <v>0</v>
      </c>
      <c r="AD89" s="11">
        <v>0</v>
      </c>
      <c r="AE89" s="8">
        <v>0</v>
      </c>
      <c r="AF89" s="9"/>
      <c r="AG89" s="10"/>
      <c r="AH89" s="11"/>
      <c r="AI89" s="8">
        <v>49233.440000000002</v>
      </c>
      <c r="AJ89" s="9"/>
      <c r="AK89" s="10"/>
      <c r="AL89" s="25"/>
      <c r="AM89" s="25"/>
      <c r="AN89" s="25"/>
      <c r="AO89" s="10"/>
      <c r="AP89" s="12">
        <v>49233.440000000002</v>
      </c>
      <c r="AQ89" s="12"/>
      <c r="AR89" s="12"/>
      <c r="AS89" s="242"/>
      <c r="AT89" s="243"/>
      <c r="AU89" s="242"/>
      <c r="AV89" s="242"/>
      <c r="AW89" s="244"/>
      <c r="AX89" s="243" t="s">
        <v>630</v>
      </c>
      <c r="AY89" s="243" t="s">
        <v>630</v>
      </c>
      <c r="AZ89" s="15">
        <v>49233.440000000002</v>
      </c>
      <c r="BA89" s="15">
        <v>49233.440000000002</v>
      </c>
      <c r="BB89" s="15">
        <v>49233.440000000002</v>
      </c>
      <c r="BC89" s="15">
        <v>49233.440000000002</v>
      </c>
      <c r="BD89" s="242">
        <v>0</v>
      </c>
      <c r="BE89" s="242">
        <v>0</v>
      </c>
      <c r="BF89" s="242"/>
      <c r="BG89" s="242">
        <v>2</v>
      </c>
      <c r="BH89" s="242">
        <v>0</v>
      </c>
      <c r="BI89" s="242">
        <v>0</v>
      </c>
      <c r="BJ89" s="242"/>
      <c r="BK89" s="242"/>
      <c r="BL89" s="242"/>
      <c r="BM89" s="242"/>
      <c r="BN89" s="296"/>
      <c r="BO89" s="296"/>
      <c r="BP89" s="296"/>
      <c r="BQ89" s="296"/>
      <c r="BR89" s="245"/>
      <c r="BS89" s="245"/>
      <c r="BT89" s="242"/>
      <c r="BU89" s="242"/>
      <c r="BV89" s="246" t="s">
        <v>637</v>
      </c>
      <c r="BW89" s="242">
        <v>0</v>
      </c>
      <c r="BX89" s="242">
        <v>0</v>
      </c>
      <c r="BY89" s="242">
        <v>0</v>
      </c>
      <c r="BZ89" s="242">
        <v>0</v>
      </c>
      <c r="CA89" s="242">
        <v>0</v>
      </c>
      <c r="CB89" s="243" t="s">
        <v>633</v>
      </c>
      <c r="CC89" s="248">
        <v>49233.440000000002</v>
      </c>
      <c r="CD89" s="248">
        <v>49233.440000000002</v>
      </c>
      <c r="CE89" s="248">
        <v>49233.440000000002</v>
      </c>
      <c r="CF89" s="248">
        <v>0</v>
      </c>
    </row>
    <row r="90" spans="1:84" x14ac:dyDescent="0.25">
      <c r="A90" s="254" t="s">
        <v>798</v>
      </c>
      <c r="B90" s="255" t="s">
        <v>799</v>
      </c>
      <c r="C90" s="255" t="s">
        <v>642</v>
      </c>
      <c r="D90" s="233"/>
      <c r="E90" s="234">
        <v>6200</v>
      </c>
      <c r="F90" s="235">
        <v>6200</v>
      </c>
      <c r="G90" s="256"/>
      <c r="H90" s="257"/>
      <c r="I90" s="237"/>
      <c r="J90" s="238">
        <v>6200</v>
      </c>
      <c r="K90" s="239"/>
      <c r="L90" s="240"/>
      <c r="M90" s="8">
        <v>4808.74</v>
      </c>
      <c r="N90" s="241">
        <v>4808.74</v>
      </c>
      <c r="O90" s="71"/>
      <c r="P90" s="100"/>
      <c r="Q90" s="9"/>
      <c r="R90" s="9"/>
      <c r="S90" s="9"/>
      <c r="T90" s="258">
        <v>46022</v>
      </c>
      <c r="U90" s="10"/>
      <c r="V90" s="23"/>
      <c r="W90" s="11"/>
      <c r="X90" s="8">
        <v>0</v>
      </c>
      <c r="Y90" s="9"/>
      <c r="Z90" s="9"/>
      <c r="AA90" s="9"/>
      <c r="AB90" s="10"/>
      <c r="AC90" s="24">
        <v>0</v>
      </c>
      <c r="AD90" s="11">
        <v>0</v>
      </c>
      <c r="AE90" s="8">
        <v>0</v>
      </c>
      <c r="AF90" s="9"/>
      <c r="AG90" s="10"/>
      <c r="AH90" s="11"/>
      <c r="AI90" s="8">
        <v>0</v>
      </c>
      <c r="AJ90" s="9"/>
      <c r="AK90" s="10"/>
      <c r="AL90" s="25"/>
      <c r="AM90" s="25"/>
      <c r="AN90" s="25"/>
      <c r="AO90" s="10"/>
      <c r="AP90" s="12">
        <v>0</v>
      </c>
      <c r="AQ90" s="12"/>
      <c r="AR90" s="12"/>
      <c r="AS90" s="242"/>
      <c r="AT90" s="243"/>
      <c r="AU90" s="242"/>
      <c r="AV90" s="242"/>
      <c r="AW90" s="244"/>
      <c r="AX90" s="243"/>
      <c r="AY90" s="243"/>
      <c r="AZ90" s="242">
        <v>0</v>
      </c>
      <c r="BA90" s="242">
        <v>0</v>
      </c>
      <c r="BB90" s="242">
        <v>0</v>
      </c>
      <c r="BC90" s="242">
        <v>0</v>
      </c>
      <c r="BD90" s="242">
        <v>0</v>
      </c>
      <c r="BE90" s="242">
        <v>0</v>
      </c>
      <c r="BF90" s="242"/>
      <c r="BG90" s="242">
        <v>2</v>
      </c>
      <c r="BH90" s="242">
        <v>0</v>
      </c>
      <c r="BI90" s="242">
        <v>1380</v>
      </c>
      <c r="BJ90" s="242"/>
      <c r="BK90" s="242"/>
      <c r="BL90" s="242"/>
      <c r="BM90" s="242"/>
      <c r="BN90" s="296"/>
      <c r="BO90" s="296"/>
      <c r="BP90" s="296"/>
      <c r="BQ90" s="296"/>
      <c r="BR90" s="245"/>
      <c r="BS90" s="245"/>
      <c r="BT90" s="242"/>
      <c r="BU90" s="242"/>
      <c r="BV90" s="246"/>
      <c r="BW90" s="242">
        <v>0</v>
      </c>
      <c r="BX90" s="242">
        <v>0</v>
      </c>
      <c r="BY90" s="242">
        <v>0</v>
      </c>
      <c r="BZ90" s="242">
        <v>0</v>
      </c>
      <c r="CA90" s="242">
        <v>0</v>
      </c>
      <c r="CB90" s="243" t="s">
        <v>633</v>
      </c>
      <c r="CC90" s="248">
        <v>0</v>
      </c>
      <c r="CD90" s="248">
        <v>0</v>
      </c>
      <c r="CE90" s="248">
        <v>0</v>
      </c>
      <c r="CF90" s="248">
        <v>0</v>
      </c>
    </row>
    <row r="91" spans="1:84" x14ac:dyDescent="0.25">
      <c r="A91" s="254" t="s">
        <v>800</v>
      </c>
      <c r="B91" s="255" t="s">
        <v>801</v>
      </c>
      <c r="C91" s="255" t="s">
        <v>642</v>
      </c>
      <c r="D91" s="233"/>
      <c r="E91" s="234">
        <v>12725</v>
      </c>
      <c r="F91" s="235">
        <v>12725</v>
      </c>
      <c r="G91" s="256"/>
      <c r="H91" s="257"/>
      <c r="I91" s="237"/>
      <c r="J91" s="238">
        <v>5895.77</v>
      </c>
      <c r="K91" s="239"/>
      <c r="L91" s="240"/>
      <c r="M91" s="8">
        <v>9817.24</v>
      </c>
      <c r="N91" s="241">
        <v>5895.77</v>
      </c>
      <c r="O91" s="71"/>
      <c r="P91" s="100"/>
      <c r="Q91" s="9"/>
      <c r="R91" s="9"/>
      <c r="S91" s="9"/>
      <c r="T91" s="258">
        <v>45777</v>
      </c>
      <c r="U91" s="10"/>
      <c r="V91" s="23"/>
      <c r="W91" s="11"/>
      <c r="X91" s="8">
        <v>5895.77</v>
      </c>
      <c r="Y91" s="9"/>
      <c r="Z91" s="9"/>
      <c r="AA91" s="9"/>
      <c r="AB91" s="10"/>
      <c r="AC91" s="24">
        <v>0</v>
      </c>
      <c r="AD91" s="11">
        <v>0</v>
      </c>
      <c r="AE91" s="8">
        <v>0</v>
      </c>
      <c r="AF91" s="9"/>
      <c r="AG91" s="10"/>
      <c r="AH91" s="11"/>
      <c r="AI91" s="8">
        <v>5895.77</v>
      </c>
      <c r="AJ91" s="9"/>
      <c r="AK91" s="10"/>
      <c r="AL91" s="25"/>
      <c r="AM91" s="25"/>
      <c r="AN91" s="25"/>
      <c r="AO91" s="10"/>
      <c r="AP91" s="12">
        <v>5895.77</v>
      </c>
      <c r="AQ91" s="12"/>
      <c r="AR91" s="12"/>
      <c r="AS91" s="242"/>
      <c r="AT91" s="243"/>
      <c r="AU91" s="242"/>
      <c r="AV91" s="242"/>
      <c r="AW91" s="244"/>
      <c r="AX91" s="243" t="s">
        <v>630</v>
      </c>
      <c r="AY91" s="243" t="s">
        <v>630</v>
      </c>
      <c r="AZ91" s="15">
        <v>5895.77</v>
      </c>
      <c r="BA91" s="15">
        <v>5895.77</v>
      </c>
      <c r="BB91" s="15">
        <v>5895.77</v>
      </c>
      <c r="BC91" s="15">
        <v>5895.77</v>
      </c>
      <c r="BD91" s="242">
        <v>0</v>
      </c>
      <c r="BE91" s="242">
        <v>0</v>
      </c>
      <c r="BF91" s="242"/>
      <c r="BG91" s="242">
        <v>2</v>
      </c>
      <c r="BH91" s="242">
        <v>0</v>
      </c>
      <c r="BI91" s="242">
        <v>0</v>
      </c>
      <c r="BJ91" s="242"/>
      <c r="BK91" s="242"/>
      <c r="BL91" s="242"/>
      <c r="BM91" s="242"/>
      <c r="BN91" s="296"/>
      <c r="BO91" s="296"/>
      <c r="BP91" s="296"/>
      <c r="BQ91" s="296"/>
      <c r="BR91" s="245"/>
      <c r="BS91" s="245"/>
      <c r="BT91" s="242"/>
      <c r="BU91" s="242"/>
      <c r="BV91" s="246" t="s">
        <v>637</v>
      </c>
      <c r="BW91" s="242">
        <v>0</v>
      </c>
      <c r="BX91" s="242">
        <v>0</v>
      </c>
      <c r="BY91" s="242">
        <v>0</v>
      </c>
      <c r="BZ91" s="242">
        <v>0</v>
      </c>
      <c r="CA91" s="242">
        <v>0</v>
      </c>
      <c r="CB91" s="243" t="s">
        <v>633</v>
      </c>
      <c r="CC91" s="248">
        <v>5895.77</v>
      </c>
      <c r="CD91" s="248">
        <v>5895.77</v>
      </c>
      <c r="CE91" s="248">
        <v>5895.77</v>
      </c>
      <c r="CF91" s="248">
        <v>0</v>
      </c>
    </row>
    <row r="92" spans="1:84" x14ac:dyDescent="0.25">
      <c r="A92" s="254" t="s">
        <v>802</v>
      </c>
      <c r="B92" s="255" t="s">
        <v>803</v>
      </c>
      <c r="C92" s="255" t="s">
        <v>642</v>
      </c>
      <c r="D92" s="233"/>
      <c r="E92" s="234">
        <v>0</v>
      </c>
      <c r="F92" s="235">
        <v>0</v>
      </c>
      <c r="G92" s="256"/>
      <c r="H92" s="257"/>
      <c r="I92" s="237"/>
      <c r="J92" s="238">
        <v>22184.06</v>
      </c>
      <c r="K92" s="239"/>
      <c r="L92" s="240"/>
      <c r="M92" s="8">
        <v>47941.71</v>
      </c>
      <c r="N92" s="241">
        <v>22184.06</v>
      </c>
      <c r="O92" s="71"/>
      <c r="P92" s="100"/>
      <c r="Q92" s="9"/>
      <c r="R92" s="9"/>
      <c r="S92" s="9"/>
      <c r="T92" s="258">
        <v>45869</v>
      </c>
      <c r="U92" s="10"/>
      <c r="V92" s="23"/>
      <c r="W92" s="11"/>
      <c r="X92" s="8">
        <v>22184.06</v>
      </c>
      <c r="Y92" s="9"/>
      <c r="Z92" s="9"/>
      <c r="AA92" s="9"/>
      <c r="AB92" s="10"/>
      <c r="AC92" s="24">
        <v>0</v>
      </c>
      <c r="AD92" s="11">
        <v>0</v>
      </c>
      <c r="AE92" s="8">
        <v>0</v>
      </c>
      <c r="AF92" s="9"/>
      <c r="AG92" s="10"/>
      <c r="AH92" s="11"/>
      <c r="AI92" s="8">
        <v>22184.06</v>
      </c>
      <c r="AJ92" s="9"/>
      <c r="AK92" s="10"/>
      <c r="AL92" s="25"/>
      <c r="AM92" s="25"/>
      <c r="AN92" s="25"/>
      <c r="AO92" s="10"/>
      <c r="AP92" s="12">
        <v>22184.06</v>
      </c>
      <c r="AQ92" s="12"/>
      <c r="AR92" s="12"/>
      <c r="AS92" s="242"/>
      <c r="AT92" s="243"/>
      <c r="AU92" s="242"/>
      <c r="AV92" s="242"/>
      <c r="AW92" s="244"/>
      <c r="AX92" s="243" t="s">
        <v>630</v>
      </c>
      <c r="AY92" s="243" t="s">
        <v>630</v>
      </c>
      <c r="AZ92" s="15">
        <v>22184.06</v>
      </c>
      <c r="BA92" s="15">
        <v>22184.06</v>
      </c>
      <c r="BB92" s="15">
        <v>22184.06</v>
      </c>
      <c r="BC92" s="15">
        <v>22184.06</v>
      </c>
      <c r="BD92" s="242">
        <v>0</v>
      </c>
      <c r="BE92" s="242">
        <v>0</v>
      </c>
      <c r="BF92" s="242"/>
      <c r="BG92" s="242">
        <v>2</v>
      </c>
      <c r="BH92" s="242">
        <v>0</v>
      </c>
      <c r="BI92" s="242">
        <v>0</v>
      </c>
      <c r="BJ92" s="242"/>
      <c r="BK92" s="242"/>
      <c r="BL92" s="242"/>
      <c r="BM92" s="242"/>
      <c r="BN92" s="296"/>
      <c r="BO92" s="296"/>
      <c r="BP92" s="296"/>
      <c r="BQ92" s="296"/>
      <c r="BR92" s="245"/>
      <c r="BS92" s="245"/>
      <c r="BT92" s="242"/>
      <c r="BU92" s="242"/>
      <c r="BV92" s="246" t="s">
        <v>637</v>
      </c>
      <c r="BW92" s="242">
        <v>0</v>
      </c>
      <c r="BX92" s="242">
        <v>0</v>
      </c>
      <c r="BY92" s="242">
        <v>0</v>
      </c>
      <c r="BZ92" s="242">
        <v>0</v>
      </c>
      <c r="CA92" s="242">
        <v>0</v>
      </c>
      <c r="CB92" s="243" t="s">
        <v>633</v>
      </c>
      <c r="CC92" s="248">
        <v>22184.06</v>
      </c>
      <c r="CD92" s="248">
        <v>22184.06</v>
      </c>
      <c r="CE92" s="248">
        <v>22184.06</v>
      </c>
      <c r="CF92" s="248">
        <v>0</v>
      </c>
    </row>
    <row r="93" spans="1:84" x14ac:dyDescent="0.25">
      <c r="A93" s="254" t="s">
        <v>804</v>
      </c>
      <c r="B93" s="255" t="s">
        <v>805</v>
      </c>
      <c r="C93" s="255" t="s">
        <v>642</v>
      </c>
      <c r="D93" s="233"/>
      <c r="E93" s="234">
        <v>0</v>
      </c>
      <c r="F93" s="235">
        <v>0</v>
      </c>
      <c r="G93" s="256"/>
      <c r="H93" s="257"/>
      <c r="I93" s="237"/>
      <c r="J93" s="238">
        <v>1045.6300000000001</v>
      </c>
      <c r="K93" s="239"/>
      <c r="L93" s="240"/>
      <c r="M93" s="8">
        <v>40751.31</v>
      </c>
      <c r="N93" s="241">
        <v>1045.6300000000001</v>
      </c>
      <c r="O93" s="71"/>
      <c r="P93" s="100"/>
      <c r="Q93" s="9"/>
      <c r="R93" s="9"/>
      <c r="S93" s="9"/>
      <c r="T93" s="258">
        <v>45869</v>
      </c>
      <c r="U93" s="10"/>
      <c r="V93" s="23"/>
      <c r="W93" s="11"/>
      <c r="X93" s="8">
        <v>1045.6300000000001</v>
      </c>
      <c r="Y93" s="9"/>
      <c r="Z93" s="9"/>
      <c r="AA93" s="9"/>
      <c r="AB93" s="10"/>
      <c r="AC93" s="24">
        <v>0</v>
      </c>
      <c r="AD93" s="11">
        <v>0</v>
      </c>
      <c r="AE93" s="8">
        <v>0</v>
      </c>
      <c r="AF93" s="9"/>
      <c r="AG93" s="10"/>
      <c r="AH93" s="11"/>
      <c r="AI93" s="8">
        <v>1045.6300000000001</v>
      </c>
      <c r="AJ93" s="9"/>
      <c r="AK93" s="10"/>
      <c r="AL93" s="25"/>
      <c r="AM93" s="25"/>
      <c r="AN93" s="25"/>
      <c r="AO93" s="10"/>
      <c r="AP93" s="12">
        <v>1045.6300000000001</v>
      </c>
      <c r="AQ93" s="12"/>
      <c r="AR93" s="12"/>
      <c r="AS93" s="242"/>
      <c r="AT93" s="243"/>
      <c r="AU93" s="242"/>
      <c r="AV93" s="242"/>
      <c r="AW93" s="244"/>
      <c r="AX93" s="243" t="s">
        <v>630</v>
      </c>
      <c r="AY93" s="243" t="s">
        <v>630</v>
      </c>
      <c r="AZ93" s="15">
        <v>1045.6300000000001</v>
      </c>
      <c r="BA93" s="15">
        <v>1045.6300000000001</v>
      </c>
      <c r="BB93" s="15">
        <v>1045.6300000000001</v>
      </c>
      <c r="BC93" s="15">
        <v>1045.6300000000001</v>
      </c>
      <c r="BD93" s="242">
        <v>0</v>
      </c>
      <c r="BE93" s="242">
        <v>0</v>
      </c>
      <c r="BF93" s="242"/>
      <c r="BG93" s="242">
        <v>2</v>
      </c>
      <c r="BH93" s="242">
        <v>0</v>
      </c>
      <c r="BI93" s="242">
        <v>0</v>
      </c>
      <c r="BJ93" s="242"/>
      <c r="BK93" s="242"/>
      <c r="BL93" s="242"/>
      <c r="BM93" s="242"/>
      <c r="BN93" s="296"/>
      <c r="BO93" s="296"/>
      <c r="BP93" s="296"/>
      <c r="BQ93" s="296"/>
      <c r="BR93" s="245"/>
      <c r="BS93" s="245"/>
      <c r="BT93" s="242"/>
      <c r="BU93" s="242"/>
      <c r="BV93" s="246" t="s">
        <v>637</v>
      </c>
      <c r="BW93" s="242">
        <v>0</v>
      </c>
      <c r="BX93" s="242">
        <v>0</v>
      </c>
      <c r="BY93" s="242">
        <v>0</v>
      </c>
      <c r="BZ93" s="242">
        <v>0</v>
      </c>
      <c r="CA93" s="242">
        <v>0</v>
      </c>
      <c r="CB93" s="243" t="s">
        <v>633</v>
      </c>
      <c r="CC93" s="248">
        <v>1045.6300000000001</v>
      </c>
      <c r="CD93" s="248">
        <v>1045.6300000000001</v>
      </c>
      <c r="CE93" s="248">
        <v>1045.6300000000001</v>
      </c>
      <c r="CF93" s="248">
        <v>0</v>
      </c>
    </row>
    <row r="94" spans="1:84" x14ac:dyDescent="0.25">
      <c r="A94" s="254" t="s">
        <v>806</v>
      </c>
      <c r="B94" s="255" t="s">
        <v>807</v>
      </c>
      <c r="C94" s="255" t="s">
        <v>642</v>
      </c>
      <c r="D94" s="233"/>
      <c r="E94" s="234">
        <v>0</v>
      </c>
      <c r="F94" s="235">
        <v>0</v>
      </c>
      <c r="G94" s="256"/>
      <c r="H94" s="257"/>
      <c r="I94" s="237"/>
      <c r="J94" s="238">
        <v>22824.38</v>
      </c>
      <c r="K94" s="239"/>
      <c r="L94" s="240"/>
      <c r="M94" s="8">
        <v>1174973.49</v>
      </c>
      <c r="N94" s="241">
        <v>22824.38</v>
      </c>
      <c r="O94" s="239"/>
      <c r="P94" s="240"/>
      <c r="Q94" s="9"/>
      <c r="R94" s="9"/>
      <c r="S94" s="9"/>
      <c r="T94" s="258">
        <v>45869</v>
      </c>
      <c r="U94" s="10"/>
      <c r="V94" s="23"/>
      <c r="W94" s="11"/>
      <c r="X94" s="8">
        <v>22824.38</v>
      </c>
      <c r="Y94" s="9"/>
      <c r="Z94" s="9"/>
      <c r="AA94" s="9"/>
      <c r="AB94" s="10"/>
      <c r="AC94" s="24">
        <v>0</v>
      </c>
      <c r="AD94" s="11">
        <v>0</v>
      </c>
      <c r="AE94" s="8">
        <v>0</v>
      </c>
      <c r="AF94" s="9"/>
      <c r="AG94" s="10"/>
      <c r="AH94" s="11"/>
      <c r="AI94" s="8">
        <v>22824.38</v>
      </c>
      <c r="AJ94" s="9"/>
      <c r="AK94" s="10"/>
      <c r="AL94" s="25"/>
      <c r="AM94" s="25"/>
      <c r="AN94" s="25"/>
      <c r="AO94" s="10"/>
      <c r="AP94" s="12">
        <v>22824.38</v>
      </c>
      <c r="AQ94" s="12"/>
      <c r="AR94" s="12"/>
      <c r="AS94" s="242"/>
      <c r="AT94" s="243"/>
      <c r="AU94" s="242"/>
      <c r="AV94" s="242"/>
      <c r="AW94" s="244"/>
      <c r="AX94" s="243" t="s">
        <v>630</v>
      </c>
      <c r="AY94" s="243" t="s">
        <v>630</v>
      </c>
      <c r="AZ94" s="15">
        <v>22824.38</v>
      </c>
      <c r="BA94" s="15">
        <v>22824.38</v>
      </c>
      <c r="BB94" s="15">
        <v>22824.38</v>
      </c>
      <c r="BC94" s="15">
        <v>22824.38</v>
      </c>
      <c r="BD94" s="242">
        <v>0</v>
      </c>
      <c r="BE94" s="242">
        <v>0</v>
      </c>
      <c r="BF94" s="242"/>
      <c r="BG94" s="242">
        <v>2</v>
      </c>
      <c r="BH94" s="242">
        <v>0</v>
      </c>
      <c r="BI94" s="242">
        <v>0</v>
      </c>
      <c r="BJ94" s="242"/>
      <c r="BK94" s="242"/>
      <c r="BL94" s="242"/>
      <c r="BM94" s="242"/>
      <c r="BN94" s="296"/>
      <c r="BO94" s="296"/>
      <c r="BP94" s="296"/>
      <c r="BQ94" s="296"/>
      <c r="BR94" s="245"/>
      <c r="BS94" s="245"/>
      <c r="BT94" s="242"/>
      <c r="BU94" s="242"/>
      <c r="BV94" s="246" t="s">
        <v>637</v>
      </c>
      <c r="BW94" s="242">
        <v>0</v>
      </c>
      <c r="BX94" s="242">
        <v>0</v>
      </c>
      <c r="BY94" s="242">
        <v>0</v>
      </c>
      <c r="BZ94" s="242">
        <v>0</v>
      </c>
      <c r="CA94" s="242">
        <v>0</v>
      </c>
      <c r="CB94" s="243" t="s">
        <v>633</v>
      </c>
      <c r="CC94" s="248">
        <v>22824.38</v>
      </c>
      <c r="CD94" s="248">
        <v>22824.38</v>
      </c>
      <c r="CE94" s="248">
        <v>22824.38</v>
      </c>
      <c r="CF94" s="248">
        <v>0</v>
      </c>
    </row>
    <row r="95" spans="1:84" x14ac:dyDescent="0.25">
      <c r="A95" s="254" t="s">
        <v>808</v>
      </c>
      <c r="B95" s="255" t="s">
        <v>809</v>
      </c>
      <c r="C95" s="255" t="s">
        <v>642</v>
      </c>
      <c r="D95" s="233"/>
      <c r="E95" s="234">
        <v>4800</v>
      </c>
      <c r="F95" s="235">
        <v>4800</v>
      </c>
      <c r="G95" s="256"/>
      <c r="H95" s="257"/>
      <c r="I95" s="237"/>
      <c r="J95" s="238">
        <v>6289.38</v>
      </c>
      <c r="K95" s="239"/>
      <c r="L95" s="240"/>
      <c r="M95" s="8">
        <v>25818.92</v>
      </c>
      <c r="N95" s="241">
        <v>6289.38</v>
      </c>
      <c r="O95" s="71"/>
      <c r="P95" s="100"/>
      <c r="Q95" s="9"/>
      <c r="R95" s="9"/>
      <c r="S95" s="9"/>
      <c r="T95" s="258">
        <v>45869</v>
      </c>
      <c r="U95" s="10"/>
      <c r="V95" s="23"/>
      <c r="W95" s="11"/>
      <c r="X95" s="8">
        <v>6289.38</v>
      </c>
      <c r="Y95" s="9"/>
      <c r="Z95" s="9"/>
      <c r="AA95" s="9"/>
      <c r="AB95" s="10"/>
      <c r="AC95" s="24">
        <v>0</v>
      </c>
      <c r="AD95" s="11">
        <v>0</v>
      </c>
      <c r="AE95" s="8">
        <v>0</v>
      </c>
      <c r="AF95" s="9"/>
      <c r="AG95" s="10"/>
      <c r="AH95" s="11"/>
      <c r="AI95" s="8">
        <v>6289.38</v>
      </c>
      <c r="AJ95" s="9"/>
      <c r="AK95" s="10"/>
      <c r="AL95" s="25"/>
      <c r="AM95" s="25"/>
      <c r="AN95" s="25"/>
      <c r="AO95" s="10"/>
      <c r="AP95" s="12">
        <v>6289.38</v>
      </c>
      <c r="AQ95" s="12"/>
      <c r="AR95" s="12"/>
      <c r="AS95" s="242"/>
      <c r="AT95" s="243"/>
      <c r="AU95" s="242"/>
      <c r="AV95" s="242"/>
      <c r="AW95" s="244"/>
      <c r="AX95" s="243" t="s">
        <v>630</v>
      </c>
      <c r="AY95" s="243" t="s">
        <v>630</v>
      </c>
      <c r="AZ95" s="15">
        <v>6289.38</v>
      </c>
      <c r="BA95" s="15">
        <v>6289.38</v>
      </c>
      <c r="BB95" s="15">
        <v>6289.38</v>
      </c>
      <c r="BC95" s="15">
        <v>6289.38</v>
      </c>
      <c r="BD95" s="242">
        <v>0</v>
      </c>
      <c r="BE95" s="242">
        <v>0</v>
      </c>
      <c r="BF95" s="242"/>
      <c r="BG95" s="242">
        <v>2</v>
      </c>
      <c r="BH95" s="242">
        <v>0</v>
      </c>
      <c r="BI95" s="242">
        <v>0</v>
      </c>
      <c r="BJ95" s="242"/>
      <c r="BK95" s="242"/>
      <c r="BL95" s="242"/>
      <c r="BM95" s="242"/>
      <c r="BN95" s="296"/>
      <c r="BO95" s="296"/>
      <c r="BP95" s="296"/>
      <c r="BQ95" s="296"/>
      <c r="BR95" s="245"/>
      <c r="BS95" s="245"/>
      <c r="BT95" s="242"/>
      <c r="BU95" s="242"/>
      <c r="BV95" s="246" t="s">
        <v>637</v>
      </c>
      <c r="BW95" s="242">
        <v>0</v>
      </c>
      <c r="BX95" s="242">
        <v>0</v>
      </c>
      <c r="BY95" s="242">
        <v>0</v>
      </c>
      <c r="BZ95" s="242">
        <v>0</v>
      </c>
      <c r="CA95" s="242">
        <v>0</v>
      </c>
      <c r="CB95" s="243" t="s">
        <v>633</v>
      </c>
      <c r="CC95" s="248">
        <v>6289.38</v>
      </c>
      <c r="CD95" s="248">
        <v>6289.38</v>
      </c>
      <c r="CE95" s="248">
        <v>6289.38</v>
      </c>
      <c r="CF95" s="248">
        <v>0</v>
      </c>
    </row>
    <row r="96" spans="1:84" x14ac:dyDescent="0.25">
      <c r="A96" s="254" t="s">
        <v>810</v>
      </c>
      <c r="B96" s="255" t="s">
        <v>811</v>
      </c>
      <c r="C96" s="255" t="s">
        <v>642</v>
      </c>
      <c r="D96" s="233"/>
      <c r="E96" s="234">
        <v>0</v>
      </c>
      <c r="F96" s="235">
        <v>0</v>
      </c>
      <c r="G96" s="256"/>
      <c r="H96" s="257"/>
      <c r="I96" s="237"/>
      <c r="J96" s="238">
        <v>3772.82</v>
      </c>
      <c r="K96" s="239"/>
      <c r="L96" s="240"/>
      <c r="M96" s="8">
        <v>7192.91</v>
      </c>
      <c r="N96" s="241">
        <v>3772.82</v>
      </c>
      <c r="O96" s="71"/>
      <c r="P96" s="100"/>
      <c r="Q96" s="9"/>
      <c r="R96" s="9"/>
      <c r="S96" s="9"/>
      <c r="T96" s="258">
        <v>45869</v>
      </c>
      <c r="U96" s="10"/>
      <c r="V96" s="23"/>
      <c r="W96" s="11"/>
      <c r="X96" s="8">
        <v>3772.82</v>
      </c>
      <c r="Y96" s="9"/>
      <c r="Z96" s="9"/>
      <c r="AA96" s="9"/>
      <c r="AB96" s="10"/>
      <c r="AC96" s="24">
        <v>0</v>
      </c>
      <c r="AD96" s="11">
        <v>0</v>
      </c>
      <c r="AE96" s="8">
        <v>0</v>
      </c>
      <c r="AF96" s="9"/>
      <c r="AG96" s="10"/>
      <c r="AH96" s="11"/>
      <c r="AI96" s="8">
        <v>3772.82</v>
      </c>
      <c r="AJ96" s="9"/>
      <c r="AK96" s="10"/>
      <c r="AL96" s="25"/>
      <c r="AM96" s="25"/>
      <c r="AN96" s="25"/>
      <c r="AO96" s="10"/>
      <c r="AP96" s="12">
        <v>3772.82</v>
      </c>
      <c r="AQ96" s="12"/>
      <c r="AR96" s="12"/>
      <c r="AS96" s="242"/>
      <c r="AT96" s="243"/>
      <c r="AU96" s="242"/>
      <c r="AV96" s="242"/>
      <c r="AW96" s="244"/>
      <c r="AX96" s="243" t="s">
        <v>630</v>
      </c>
      <c r="AY96" s="243" t="s">
        <v>630</v>
      </c>
      <c r="AZ96" s="15">
        <v>3772.82</v>
      </c>
      <c r="BA96" s="15">
        <v>3772.82</v>
      </c>
      <c r="BB96" s="15">
        <v>3772.82</v>
      </c>
      <c r="BC96" s="15">
        <v>3772.82</v>
      </c>
      <c r="BD96" s="242">
        <v>0</v>
      </c>
      <c r="BE96" s="242">
        <v>0</v>
      </c>
      <c r="BF96" s="242"/>
      <c r="BG96" s="242">
        <v>2</v>
      </c>
      <c r="BH96" s="242">
        <v>0</v>
      </c>
      <c r="BI96" s="242">
        <v>0</v>
      </c>
      <c r="BJ96" s="242"/>
      <c r="BK96" s="242"/>
      <c r="BL96" s="242"/>
      <c r="BM96" s="242"/>
      <c r="BN96" s="296"/>
      <c r="BO96" s="296"/>
      <c r="BP96" s="296"/>
      <c r="BQ96" s="296"/>
      <c r="BR96" s="245"/>
      <c r="BS96" s="245"/>
      <c r="BT96" s="242"/>
      <c r="BU96" s="242"/>
      <c r="BV96" s="246" t="s">
        <v>637</v>
      </c>
      <c r="BW96" s="242">
        <v>0</v>
      </c>
      <c r="BX96" s="242">
        <v>0</v>
      </c>
      <c r="BY96" s="242">
        <v>0</v>
      </c>
      <c r="BZ96" s="242">
        <v>0</v>
      </c>
      <c r="CA96" s="242">
        <v>0</v>
      </c>
      <c r="CB96" s="243" t="s">
        <v>633</v>
      </c>
      <c r="CC96" s="248">
        <v>3772.82</v>
      </c>
      <c r="CD96" s="248">
        <v>3772.82</v>
      </c>
      <c r="CE96" s="248">
        <v>3772.82</v>
      </c>
      <c r="CF96" s="248">
        <v>0</v>
      </c>
    </row>
    <row r="97" spans="1:84" x14ac:dyDescent="0.25">
      <c r="A97" s="254" t="s">
        <v>812</v>
      </c>
      <c r="B97" s="255" t="s">
        <v>813</v>
      </c>
      <c r="C97" s="255" t="s">
        <v>642</v>
      </c>
      <c r="D97" s="233"/>
      <c r="E97" s="234">
        <v>0</v>
      </c>
      <c r="F97" s="235">
        <v>0</v>
      </c>
      <c r="G97" s="256"/>
      <c r="H97" s="257"/>
      <c r="I97" s="237"/>
      <c r="J97" s="238">
        <v>28950</v>
      </c>
      <c r="K97" s="239"/>
      <c r="L97" s="240"/>
      <c r="M97" s="8">
        <v>2306720.9300000002</v>
      </c>
      <c r="N97" s="241">
        <v>28950</v>
      </c>
      <c r="O97" s="71"/>
      <c r="P97" s="100"/>
      <c r="Q97" s="9"/>
      <c r="R97" s="9"/>
      <c r="S97" s="9"/>
      <c r="T97" s="258">
        <v>45869</v>
      </c>
      <c r="U97" s="10"/>
      <c r="V97" s="23"/>
      <c r="W97" s="11"/>
      <c r="X97" s="8">
        <v>28950</v>
      </c>
      <c r="Y97" s="9"/>
      <c r="Z97" s="9"/>
      <c r="AA97" s="9"/>
      <c r="AB97" s="10"/>
      <c r="AC97" s="24">
        <v>0</v>
      </c>
      <c r="AD97" s="11">
        <v>0</v>
      </c>
      <c r="AE97" s="8">
        <v>0</v>
      </c>
      <c r="AF97" s="9"/>
      <c r="AG97" s="10"/>
      <c r="AH97" s="11"/>
      <c r="AI97" s="8">
        <v>28950</v>
      </c>
      <c r="AJ97" s="9"/>
      <c r="AK97" s="10"/>
      <c r="AL97" s="25"/>
      <c r="AM97" s="25"/>
      <c r="AN97" s="25"/>
      <c r="AO97" s="10"/>
      <c r="AP97" s="12">
        <v>28950</v>
      </c>
      <c r="AQ97" s="12"/>
      <c r="AR97" s="12"/>
      <c r="AS97" s="242"/>
      <c r="AT97" s="243"/>
      <c r="AU97" s="242"/>
      <c r="AV97" s="242"/>
      <c r="AW97" s="244"/>
      <c r="AX97" s="243" t="s">
        <v>630</v>
      </c>
      <c r="AY97" s="243" t="s">
        <v>630</v>
      </c>
      <c r="AZ97" s="15">
        <v>28950</v>
      </c>
      <c r="BA97" s="15">
        <v>28950</v>
      </c>
      <c r="BB97" s="15">
        <v>28950</v>
      </c>
      <c r="BC97" s="15">
        <v>28950</v>
      </c>
      <c r="BD97" s="242">
        <v>0</v>
      </c>
      <c r="BE97" s="242">
        <v>0</v>
      </c>
      <c r="BF97" s="242"/>
      <c r="BG97" s="242">
        <v>2</v>
      </c>
      <c r="BH97" s="242">
        <v>0</v>
      </c>
      <c r="BI97" s="242">
        <v>0</v>
      </c>
      <c r="BJ97" s="242"/>
      <c r="BK97" s="242"/>
      <c r="BL97" s="242"/>
      <c r="BM97" s="242"/>
      <c r="BN97" s="296"/>
      <c r="BO97" s="296"/>
      <c r="BP97" s="296"/>
      <c r="BQ97" s="296"/>
      <c r="BR97" s="245"/>
      <c r="BS97" s="245"/>
      <c r="BT97" s="242"/>
      <c r="BU97" s="242"/>
      <c r="BV97" s="246" t="s">
        <v>637</v>
      </c>
      <c r="BW97" s="242">
        <v>0</v>
      </c>
      <c r="BX97" s="242">
        <v>0</v>
      </c>
      <c r="BY97" s="242">
        <v>0</v>
      </c>
      <c r="BZ97" s="242">
        <v>0</v>
      </c>
      <c r="CA97" s="242">
        <v>0</v>
      </c>
      <c r="CB97" s="243" t="s">
        <v>633</v>
      </c>
      <c r="CC97" s="248">
        <v>28950</v>
      </c>
      <c r="CD97" s="248">
        <v>28950</v>
      </c>
      <c r="CE97" s="248">
        <v>28950</v>
      </c>
      <c r="CF97" s="248">
        <v>0</v>
      </c>
    </row>
    <row r="98" spans="1:84" x14ac:dyDescent="0.25">
      <c r="A98" s="254" t="s">
        <v>814</v>
      </c>
      <c r="B98" s="255" t="s">
        <v>815</v>
      </c>
      <c r="C98" s="255" t="s">
        <v>642</v>
      </c>
      <c r="D98" s="233"/>
      <c r="E98" s="234">
        <v>0</v>
      </c>
      <c r="F98" s="235">
        <v>0</v>
      </c>
      <c r="G98" s="256"/>
      <c r="H98" s="257"/>
      <c r="I98" s="237"/>
      <c r="J98" s="238">
        <v>14229.38</v>
      </c>
      <c r="K98" s="239"/>
      <c r="L98" s="240"/>
      <c r="M98" s="8">
        <v>166203.31</v>
      </c>
      <c r="N98" s="241">
        <v>14229.38</v>
      </c>
      <c r="O98" s="71"/>
      <c r="P98" s="100"/>
      <c r="Q98" s="9"/>
      <c r="R98" s="9"/>
      <c r="S98" s="9"/>
      <c r="T98" s="258">
        <v>45869</v>
      </c>
      <c r="U98" s="10"/>
      <c r="V98" s="23"/>
      <c r="W98" s="11"/>
      <c r="X98" s="8">
        <v>14229.38</v>
      </c>
      <c r="Y98" s="9"/>
      <c r="Z98" s="9"/>
      <c r="AA98" s="9"/>
      <c r="AB98" s="10"/>
      <c r="AC98" s="24">
        <v>0</v>
      </c>
      <c r="AD98" s="11">
        <v>0</v>
      </c>
      <c r="AE98" s="8">
        <v>0</v>
      </c>
      <c r="AF98" s="9"/>
      <c r="AG98" s="10"/>
      <c r="AH98" s="11"/>
      <c r="AI98" s="8">
        <v>14229.38</v>
      </c>
      <c r="AJ98" s="9"/>
      <c r="AK98" s="10"/>
      <c r="AL98" s="25"/>
      <c r="AM98" s="25"/>
      <c r="AN98" s="25"/>
      <c r="AO98" s="10"/>
      <c r="AP98" s="12">
        <v>14229.38</v>
      </c>
      <c r="AQ98" s="12"/>
      <c r="AR98" s="12"/>
      <c r="AS98" s="242"/>
      <c r="AT98" s="243"/>
      <c r="AU98" s="242"/>
      <c r="AV98" s="242"/>
      <c r="AW98" s="244"/>
      <c r="AX98" s="243" t="s">
        <v>630</v>
      </c>
      <c r="AY98" s="243" t="s">
        <v>630</v>
      </c>
      <c r="AZ98" s="15">
        <v>14229.38</v>
      </c>
      <c r="BA98" s="15">
        <v>14229.38</v>
      </c>
      <c r="BB98" s="15">
        <v>14229.38</v>
      </c>
      <c r="BC98" s="15">
        <v>14229.38</v>
      </c>
      <c r="BD98" s="242">
        <v>0</v>
      </c>
      <c r="BE98" s="242">
        <v>0</v>
      </c>
      <c r="BF98" s="242"/>
      <c r="BG98" s="242">
        <v>2</v>
      </c>
      <c r="BH98" s="242">
        <v>0</v>
      </c>
      <c r="BI98" s="242">
        <v>0</v>
      </c>
      <c r="BJ98" s="242"/>
      <c r="BK98" s="242"/>
      <c r="BL98" s="242"/>
      <c r="BM98" s="242"/>
      <c r="BN98" s="296"/>
      <c r="BO98" s="296"/>
      <c r="BP98" s="296"/>
      <c r="BQ98" s="296"/>
      <c r="BR98" s="245"/>
      <c r="BS98" s="245"/>
      <c r="BT98" s="242"/>
      <c r="BU98" s="242"/>
      <c r="BV98" s="246" t="s">
        <v>637</v>
      </c>
      <c r="BW98" s="242">
        <v>0</v>
      </c>
      <c r="BX98" s="242">
        <v>0</v>
      </c>
      <c r="BY98" s="242">
        <v>0</v>
      </c>
      <c r="BZ98" s="242">
        <v>0</v>
      </c>
      <c r="CA98" s="242">
        <v>0</v>
      </c>
      <c r="CB98" s="243" t="s">
        <v>633</v>
      </c>
      <c r="CC98" s="248">
        <v>14229.38</v>
      </c>
      <c r="CD98" s="248">
        <v>14229.38</v>
      </c>
      <c r="CE98" s="248">
        <v>14229.38</v>
      </c>
      <c r="CF98" s="248">
        <v>0</v>
      </c>
    </row>
    <row r="99" spans="1:84" x14ac:dyDescent="0.25">
      <c r="A99" s="254" t="s">
        <v>816</v>
      </c>
      <c r="B99" s="255" t="s">
        <v>817</v>
      </c>
      <c r="C99" s="255" t="s">
        <v>642</v>
      </c>
      <c r="D99" s="233"/>
      <c r="E99" s="234">
        <v>0</v>
      </c>
      <c r="F99" s="235">
        <v>0</v>
      </c>
      <c r="G99" s="256"/>
      <c r="H99" s="257"/>
      <c r="I99" s="237"/>
      <c r="J99" s="238">
        <v>9526.8799999999992</v>
      </c>
      <c r="K99" s="239"/>
      <c r="L99" s="240"/>
      <c r="M99" s="8">
        <v>189516.67</v>
      </c>
      <c r="N99" s="241">
        <v>9526.8799999999992</v>
      </c>
      <c r="O99" s="71"/>
      <c r="P99" s="100"/>
      <c r="Q99" s="9"/>
      <c r="R99" s="9"/>
      <c r="S99" s="9"/>
      <c r="T99" s="258">
        <v>45869</v>
      </c>
      <c r="U99" s="10"/>
      <c r="V99" s="23"/>
      <c r="W99" s="11"/>
      <c r="X99" s="8">
        <v>9526.8799999999992</v>
      </c>
      <c r="Y99" s="9"/>
      <c r="Z99" s="9"/>
      <c r="AA99" s="9"/>
      <c r="AB99" s="10"/>
      <c r="AC99" s="24">
        <v>0</v>
      </c>
      <c r="AD99" s="11">
        <v>0</v>
      </c>
      <c r="AE99" s="8">
        <v>0</v>
      </c>
      <c r="AF99" s="9"/>
      <c r="AG99" s="10"/>
      <c r="AH99" s="11"/>
      <c r="AI99" s="8">
        <v>9526.8799999999992</v>
      </c>
      <c r="AJ99" s="9"/>
      <c r="AK99" s="10"/>
      <c r="AL99" s="25"/>
      <c r="AM99" s="25"/>
      <c r="AN99" s="25"/>
      <c r="AO99" s="10"/>
      <c r="AP99" s="12">
        <v>9526.8799999999992</v>
      </c>
      <c r="AQ99" s="12"/>
      <c r="AR99" s="12"/>
      <c r="AS99" s="242"/>
      <c r="AT99" s="243"/>
      <c r="AU99" s="242"/>
      <c r="AV99" s="242"/>
      <c r="AW99" s="244"/>
      <c r="AX99" s="243" t="s">
        <v>630</v>
      </c>
      <c r="AY99" s="243" t="s">
        <v>630</v>
      </c>
      <c r="AZ99" s="15">
        <v>9526.8799999999992</v>
      </c>
      <c r="BA99" s="15">
        <v>9526.8799999999992</v>
      </c>
      <c r="BB99" s="15">
        <v>9526.8799999999992</v>
      </c>
      <c r="BC99" s="15">
        <v>9526.8799999999992</v>
      </c>
      <c r="BD99" s="242">
        <v>0</v>
      </c>
      <c r="BE99" s="242">
        <v>0</v>
      </c>
      <c r="BF99" s="242"/>
      <c r="BG99" s="242">
        <v>2</v>
      </c>
      <c r="BH99" s="242">
        <v>0</v>
      </c>
      <c r="BI99" s="242">
        <v>0</v>
      </c>
      <c r="BJ99" s="242"/>
      <c r="BK99" s="242"/>
      <c r="BL99" s="242"/>
      <c r="BM99" s="242"/>
      <c r="BN99" s="296"/>
      <c r="BO99" s="296"/>
      <c r="BP99" s="296"/>
      <c r="BQ99" s="296"/>
      <c r="BR99" s="245"/>
      <c r="BS99" s="245"/>
      <c r="BT99" s="242"/>
      <c r="BU99" s="242"/>
      <c r="BV99" s="246" t="s">
        <v>637</v>
      </c>
      <c r="BW99" s="242">
        <v>0</v>
      </c>
      <c r="BX99" s="242">
        <v>0</v>
      </c>
      <c r="BY99" s="242">
        <v>0</v>
      </c>
      <c r="BZ99" s="242">
        <v>0</v>
      </c>
      <c r="CA99" s="242">
        <v>0</v>
      </c>
      <c r="CB99" s="243" t="s">
        <v>633</v>
      </c>
      <c r="CC99" s="248">
        <v>9526.8799999999992</v>
      </c>
      <c r="CD99" s="248">
        <v>9526.8799999999992</v>
      </c>
      <c r="CE99" s="248">
        <v>9526.8799999999992</v>
      </c>
      <c r="CF99" s="248">
        <v>0</v>
      </c>
    </row>
    <row r="100" spans="1:84" x14ac:dyDescent="0.25">
      <c r="A100" s="254" t="s">
        <v>818</v>
      </c>
      <c r="B100" s="255" t="s">
        <v>819</v>
      </c>
      <c r="C100" s="255" t="s">
        <v>642</v>
      </c>
      <c r="D100" s="233"/>
      <c r="E100" s="234">
        <v>0</v>
      </c>
      <c r="F100" s="235">
        <v>0</v>
      </c>
      <c r="G100" s="256"/>
      <c r="H100" s="257"/>
      <c r="I100" s="237"/>
      <c r="J100" s="238">
        <v>6519.07</v>
      </c>
      <c r="K100" s="239"/>
      <c r="L100" s="240"/>
      <c r="M100" s="8">
        <v>623689.28</v>
      </c>
      <c r="N100" s="241">
        <v>6519.07</v>
      </c>
      <c r="O100" s="71"/>
      <c r="P100" s="100"/>
      <c r="Q100" s="9"/>
      <c r="R100" s="9"/>
      <c r="S100" s="9"/>
      <c r="T100" s="258">
        <v>45869</v>
      </c>
      <c r="U100" s="10"/>
      <c r="V100" s="23"/>
      <c r="W100" s="11"/>
      <c r="X100" s="8">
        <v>6519.07</v>
      </c>
      <c r="Y100" s="9"/>
      <c r="Z100" s="9"/>
      <c r="AA100" s="9"/>
      <c r="AB100" s="10"/>
      <c r="AC100" s="24">
        <v>0</v>
      </c>
      <c r="AD100" s="11">
        <v>0</v>
      </c>
      <c r="AE100" s="8">
        <v>0</v>
      </c>
      <c r="AF100" s="9"/>
      <c r="AG100" s="10"/>
      <c r="AH100" s="11"/>
      <c r="AI100" s="8">
        <v>6519.07</v>
      </c>
      <c r="AJ100" s="9"/>
      <c r="AK100" s="10"/>
      <c r="AL100" s="25"/>
      <c r="AM100" s="25"/>
      <c r="AN100" s="25"/>
      <c r="AO100" s="10"/>
      <c r="AP100" s="12">
        <v>6519.07</v>
      </c>
      <c r="AQ100" s="12"/>
      <c r="AR100" s="12"/>
      <c r="AS100" s="242"/>
      <c r="AT100" s="243"/>
      <c r="AU100" s="242"/>
      <c r="AV100" s="242"/>
      <c r="AW100" s="244"/>
      <c r="AX100" s="243" t="s">
        <v>630</v>
      </c>
      <c r="AY100" s="243" t="s">
        <v>630</v>
      </c>
      <c r="AZ100" s="15">
        <v>6519.07</v>
      </c>
      <c r="BA100" s="15">
        <v>6519.07</v>
      </c>
      <c r="BB100" s="15">
        <v>6519.07</v>
      </c>
      <c r="BC100" s="15">
        <v>6519.07</v>
      </c>
      <c r="BD100" s="242">
        <v>0</v>
      </c>
      <c r="BE100" s="242">
        <v>0</v>
      </c>
      <c r="BF100" s="242"/>
      <c r="BG100" s="242">
        <v>2</v>
      </c>
      <c r="BH100" s="242">
        <v>0</v>
      </c>
      <c r="BI100" s="242">
        <v>0</v>
      </c>
      <c r="BJ100" s="242"/>
      <c r="BK100" s="242"/>
      <c r="BL100" s="242"/>
      <c r="BM100" s="242"/>
      <c r="BN100" s="296"/>
      <c r="BO100" s="296"/>
      <c r="BP100" s="296"/>
      <c r="BQ100" s="296"/>
      <c r="BR100" s="245"/>
      <c r="BS100" s="245"/>
      <c r="BT100" s="242"/>
      <c r="BU100" s="242"/>
      <c r="BV100" s="246" t="s">
        <v>637</v>
      </c>
      <c r="BW100" s="242">
        <v>0</v>
      </c>
      <c r="BX100" s="242">
        <v>0</v>
      </c>
      <c r="BY100" s="242">
        <v>0</v>
      </c>
      <c r="BZ100" s="242">
        <v>0</v>
      </c>
      <c r="CA100" s="242">
        <v>0</v>
      </c>
      <c r="CB100" s="243" t="s">
        <v>633</v>
      </c>
      <c r="CC100" s="248">
        <v>6519.07</v>
      </c>
      <c r="CD100" s="248">
        <v>6519.07</v>
      </c>
      <c r="CE100" s="248">
        <v>6519.07</v>
      </c>
      <c r="CF100" s="248">
        <v>0</v>
      </c>
    </row>
    <row r="101" spans="1:84" x14ac:dyDescent="0.25">
      <c r="A101" s="254" t="s">
        <v>820</v>
      </c>
      <c r="B101" s="255" t="s">
        <v>821</v>
      </c>
      <c r="C101" s="255" t="s">
        <v>642</v>
      </c>
      <c r="D101" s="233"/>
      <c r="E101" s="234">
        <v>0</v>
      </c>
      <c r="F101" s="235">
        <v>0</v>
      </c>
      <c r="G101" s="256"/>
      <c r="H101" s="257"/>
      <c r="I101" s="237"/>
      <c r="J101" s="238">
        <v>4793.13</v>
      </c>
      <c r="K101" s="239"/>
      <c r="L101" s="240"/>
      <c r="M101" s="8">
        <v>157497.26</v>
      </c>
      <c r="N101" s="241">
        <v>4793.13</v>
      </c>
      <c r="O101" s="71"/>
      <c r="P101" s="100"/>
      <c r="Q101" s="9"/>
      <c r="R101" s="9"/>
      <c r="S101" s="9"/>
      <c r="T101" s="258">
        <v>45869</v>
      </c>
      <c r="U101" s="10"/>
      <c r="V101" s="23"/>
      <c r="W101" s="11"/>
      <c r="X101" s="8">
        <v>4793.13</v>
      </c>
      <c r="Y101" s="9"/>
      <c r="Z101" s="9"/>
      <c r="AA101" s="9"/>
      <c r="AB101" s="10"/>
      <c r="AC101" s="24">
        <v>0</v>
      </c>
      <c r="AD101" s="11">
        <v>0</v>
      </c>
      <c r="AE101" s="8">
        <v>0</v>
      </c>
      <c r="AF101" s="9"/>
      <c r="AG101" s="10"/>
      <c r="AH101" s="11"/>
      <c r="AI101" s="8">
        <v>4793.13</v>
      </c>
      <c r="AJ101" s="9"/>
      <c r="AK101" s="10"/>
      <c r="AL101" s="25"/>
      <c r="AM101" s="25"/>
      <c r="AN101" s="25"/>
      <c r="AO101" s="10"/>
      <c r="AP101" s="12">
        <v>4793.13</v>
      </c>
      <c r="AQ101" s="12"/>
      <c r="AR101" s="12"/>
      <c r="AS101" s="242"/>
      <c r="AT101" s="243"/>
      <c r="AU101" s="242"/>
      <c r="AV101" s="242"/>
      <c r="AW101" s="244"/>
      <c r="AX101" s="243" t="s">
        <v>630</v>
      </c>
      <c r="AY101" s="243" t="s">
        <v>630</v>
      </c>
      <c r="AZ101" s="15">
        <v>4793.13</v>
      </c>
      <c r="BA101" s="15">
        <v>4793.13</v>
      </c>
      <c r="BB101" s="15">
        <v>4793.13</v>
      </c>
      <c r="BC101" s="15">
        <v>4793.13</v>
      </c>
      <c r="BD101" s="242">
        <v>0</v>
      </c>
      <c r="BE101" s="242">
        <v>0</v>
      </c>
      <c r="BF101" s="242"/>
      <c r="BG101" s="242">
        <v>2</v>
      </c>
      <c r="BH101" s="242">
        <v>0</v>
      </c>
      <c r="BI101" s="242">
        <v>0</v>
      </c>
      <c r="BJ101" s="242"/>
      <c r="BK101" s="242"/>
      <c r="BL101" s="242"/>
      <c r="BM101" s="242"/>
      <c r="BN101" s="296"/>
      <c r="BO101" s="296"/>
      <c r="BP101" s="296"/>
      <c r="BQ101" s="296"/>
      <c r="BR101" s="245"/>
      <c r="BS101" s="245"/>
      <c r="BT101" s="242"/>
      <c r="BU101" s="242"/>
      <c r="BV101" s="246" t="s">
        <v>637</v>
      </c>
      <c r="BW101" s="242">
        <v>0</v>
      </c>
      <c r="BX101" s="242">
        <v>0</v>
      </c>
      <c r="BY101" s="242">
        <v>0</v>
      </c>
      <c r="BZ101" s="242">
        <v>0</v>
      </c>
      <c r="CA101" s="242">
        <v>0</v>
      </c>
      <c r="CB101" s="243" t="s">
        <v>633</v>
      </c>
      <c r="CC101" s="248">
        <v>4793.13</v>
      </c>
      <c r="CD101" s="248">
        <v>4793.13</v>
      </c>
      <c r="CE101" s="248">
        <v>4793.13</v>
      </c>
      <c r="CF101" s="248">
        <v>0</v>
      </c>
    </row>
    <row r="102" spans="1:84" x14ac:dyDescent="0.25">
      <c r="A102" s="254" t="s">
        <v>822</v>
      </c>
      <c r="B102" s="255" t="s">
        <v>823</v>
      </c>
      <c r="C102" s="255" t="s">
        <v>642</v>
      </c>
      <c r="D102" s="233"/>
      <c r="E102" s="234">
        <v>0</v>
      </c>
      <c r="F102" s="235">
        <v>0</v>
      </c>
      <c r="G102" s="256"/>
      <c r="H102" s="257"/>
      <c r="I102" s="237"/>
      <c r="J102" s="238">
        <v>133.75</v>
      </c>
      <c r="K102" s="239"/>
      <c r="L102" s="240"/>
      <c r="M102" s="8">
        <v>6899.3</v>
      </c>
      <c r="N102" s="241">
        <v>133.75</v>
      </c>
      <c r="O102" s="71"/>
      <c r="P102" s="100"/>
      <c r="Q102" s="9"/>
      <c r="R102" s="9"/>
      <c r="S102" s="9"/>
      <c r="T102" s="258">
        <v>45869</v>
      </c>
      <c r="U102" s="10"/>
      <c r="V102" s="23"/>
      <c r="W102" s="11"/>
      <c r="X102" s="8">
        <v>133.75</v>
      </c>
      <c r="Y102" s="9"/>
      <c r="Z102" s="9"/>
      <c r="AA102" s="9"/>
      <c r="AB102" s="10"/>
      <c r="AC102" s="24">
        <v>0</v>
      </c>
      <c r="AD102" s="11">
        <v>0</v>
      </c>
      <c r="AE102" s="8">
        <v>0</v>
      </c>
      <c r="AF102" s="9"/>
      <c r="AG102" s="10"/>
      <c r="AH102" s="11"/>
      <c r="AI102" s="8">
        <v>133.75</v>
      </c>
      <c r="AJ102" s="9"/>
      <c r="AK102" s="10"/>
      <c r="AL102" s="25"/>
      <c r="AM102" s="25"/>
      <c r="AN102" s="25"/>
      <c r="AO102" s="10"/>
      <c r="AP102" s="12">
        <v>133.75</v>
      </c>
      <c r="AQ102" s="12"/>
      <c r="AR102" s="12"/>
      <c r="AS102" s="242"/>
      <c r="AT102" s="243"/>
      <c r="AU102" s="242"/>
      <c r="AV102" s="242"/>
      <c r="AW102" s="244"/>
      <c r="AX102" s="243" t="s">
        <v>630</v>
      </c>
      <c r="AY102" s="243" t="s">
        <v>630</v>
      </c>
      <c r="AZ102" s="15">
        <v>133.75</v>
      </c>
      <c r="BA102" s="15">
        <v>133.75</v>
      </c>
      <c r="BB102" s="15">
        <v>133.75</v>
      </c>
      <c r="BC102" s="15">
        <v>133.75</v>
      </c>
      <c r="BD102" s="242">
        <v>0</v>
      </c>
      <c r="BE102" s="242">
        <v>0</v>
      </c>
      <c r="BF102" s="242"/>
      <c r="BG102" s="242">
        <v>2</v>
      </c>
      <c r="BH102" s="242">
        <v>0</v>
      </c>
      <c r="BI102" s="242">
        <v>0</v>
      </c>
      <c r="BJ102" s="242"/>
      <c r="BK102" s="242"/>
      <c r="BL102" s="242"/>
      <c r="BM102" s="242"/>
      <c r="BN102" s="296"/>
      <c r="BO102" s="296"/>
      <c r="BP102" s="296"/>
      <c r="BQ102" s="296"/>
      <c r="BR102" s="245"/>
      <c r="BS102" s="245"/>
      <c r="BT102" s="242"/>
      <c r="BU102" s="242"/>
      <c r="BV102" s="246" t="s">
        <v>637</v>
      </c>
      <c r="BW102" s="242">
        <v>0</v>
      </c>
      <c r="BX102" s="242">
        <v>0</v>
      </c>
      <c r="BY102" s="242">
        <v>0</v>
      </c>
      <c r="BZ102" s="242">
        <v>0</v>
      </c>
      <c r="CA102" s="242">
        <v>0</v>
      </c>
      <c r="CB102" s="243" t="s">
        <v>633</v>
      </c>
      <c r="CC102" s="248">
        <v>133.75</v>
      </c>
      <c r="CD102" s="248">
        <v>133.75</v>
      </c>
      <c r="CE102" s="248">
        <v>133.75</v>
      </c>
      <c r="CF102" s="248">
        <v>0</v>
      </c>
    </row>
    <row r="103" spans="1:84" x14ac:dyDescent="0.25">
      <c r="A103" s="254" t="s">
        <v>824</v>
      </c>
      <c r="B103" s="255" t="s">
        <v>825</v>
      </c>
      <c r="C103" s="255" t="s">
        <v>642</v>
      </c>
      <c r="D103" s="233"/>
      <c r="E103" s="234">
        <v>0</v>
      </c>
      <c r="F103" s="235">
        <v>0</v>
      </c>
      <c r="G103" s="256"/>
      <c r="H103" s="257"/>
      <c r="I103" s="237"/>
      <c r="J103" s="238">
        <v>0</v>
      </c>
      <c r="K103" s="239"/>
      <c r="L103" s="240"/>
      <c r="M103" s="8">
        <v>267.5</v>
      </c>
      <c r="N103" s="241">
        <v>267.5</v>
      </c>
      <c r="O103" s="71"/>
      <c r="P103" s="100"/>
      <c r="Q103" s="9"/>
      <c r="R103" s="9"/>
      <c r="S103" s="9"/>
      <c r="T103" s="258">
        <v>45869</v>
      </c>
      <c r="U103" s="10"/>
      <c r="V103" s="23"/>
      <c r="W103" s="11"/>
      <c r="X103" s="8">
        <v>267.5</v>
      </c>
      <c r="Y103" s="9"/>
      <c r="Z103" s="9"/>
      <c r="AA103" s="9"/>
      <c r="AB103" s="10"/>
      <c r="AC103" s="24">
        <v>0</v>
      </c>
      <c r="AD103" s="11">
        <v>0</v>
      </c>
      <c r="AE103" s="8">
        <v>0</v>
      </c>
      <c r="AF103" s="9"/>
      <c r="AG103" s="10"/>
      <c r="AH103" s="11"/>
      <c r="AI103" s="8">
        <v>267.5</v>
      </c>
      <c r="AJ103" s="9"/>
      <c r="AK103" s="10"/>
      <c r="AL103" s="25"/>
      <c r="AM103" s="25"/>
      <c r="AN103" s="25"/>
      <c r="AO103" s="10"/>
      <c r="AP103" s="12">
        <v>0</v>
      </c>
      <c r="AQ103" s="12"/>
      <c r="AR103" s="12"/>
      <c r="AS103" s="242"/>
      <c r="AT103" s="243"/>
      <c r="AU103" s="242"/>
      <c r="AV103" s="242"/>
      <c r="AW103" s="244"/>
      <c r="AX103" s="243" t="s">
        <v>630</v>
      </c>
      <c r="AY103" s="243" t="s">
        <v>630</v>
      </c>
      <c r="AZ103" s="15">
        <v>0</v>
      </c>
      <c r="BA103" s="15">
        <v>267.5</v>
      </c>
      <c r="BB103" s="15">
        <v>0</v>
      </c>
      <c r="BC103" s="15">
        <v>267.5</v>
      </c>
      <c r="BD103" s="242">
        <v>0</v>
      </c>
      <c r="BE103" s="242">
        <v>0</v>
      </c>
      <c r="BF103" s="242"/>
      <c r="BG103" s="242">
        <v>2</v>
      </c>
      <c r="BH103" s="242">
        <v>0</v>
      </c>
      <c r="BI103" s="242">
        <v>-267.5</v>
      </c>
      <c r="BJ103" s="242"/>
      <c r="BK103" s="242"/>
      <c r="BL103" s="242"/>
      <c r="BM103" s="242"/>
      <c r="BN103" s="296"/>
      <c r="BO103" s="296"/>
      <c r="BP103" s="296"/>
      <c r="BQ103" s="296"/>
      <c r="BR103" s="245"/>
      <c r="BS103" s="245"/>
      <c r="BT103" s="242"/>
      <c r="BU103" s="242"/>
      <c r="BV103" s="246" t="s">
        <v>637</v>
      </c>
      <c r="BW103" s="242">
        <v>0</v>
      </c>
      <c r="BX103" s="242">
        <v>0</v>
      </c>
      <c r="BY103" s="242">
        <v>0</v>
      </c>
      <c r="BZ103" s="242">
        <v>0</v>
      </c>
      <c r="CA103" s="242">
        <v>0</v>
      </c>
      <c r="CB103" s="243" t="s">
        <v>633</v>
      </c>
      <c r="CC103" s="248">
        <v>267.5</v>
      </c>
      <c r="CD103" s="248">
        <v>267.5</v>
      </c>
      <c r="CE103" s="248">
        <v>0</v>
      </c>
      <c r="CF103" s="248">
        <v>0</v>
      </c>
    </row>
    <row r="104" spans="1:84" x14ac:dyDescent="0.25">
      <c r="A104" s="254" t="s">
        <v>826</v>
      </c>
      <c r="B104" s="255" t="s">
        <v>827</v>
      </c>
      <c r="C104" s="255" t="s">
        <v>642</v>
      </c>
      <c r="D104" s="233"/>
      <c r="E104" s="234">
        <v>0</v>
      </c>
      <c r="F104" s="235">
        <v>0</v>
      </c>
      <c r="G104" s="256"/>
      <c r="H104" s="257"/>
      <c r="I104" s="237"/>
      <c r="J104" s="238">
        <v>2388.75</v>
      </c>
      <c r="K104" s="239"/>
      <c r="L104" s="240"/>
      <c r="M104" s="8">
        <v>72776.210000000006</v>
      </c>
      <c r="N104" s="241">
        <v>2388.75</v>
      </c>
      <c r="O104" s="71"/>
      <c r="P104" s="100"/>
      <c r="Q104" s="9"/>
      <c r="R104" s="9"/>
      <c r="S104" s="9"/>
      <c r="T104" s="258">
        <v>45869</v>
      </c>
      <c r="U104" s="10"/>
      <c r="V104" s="23"/>
      <c r="W104" s="11"/>
      <c r="X104" s="8">
        <v>2388.75</v>
      </c>
      <c r="Y104" s="9"/>
      <c r="Z104" s="9"/>
      <c r="AA104" s="9"/>
      <c r="AB104" s="10"/>
      <c r="AC104" s="24">
        <v>0</v>
      </c>
      <c r="AD104" s="11">
        <v>0</v>
      </c>
      <c r="AE104" s="8">
        <v>0</v>
      </c>
      <c r="AF104" s="9"/>
      <c r="AG104" s="10"/>
      <c r="AH104" s="11"/>
      <c r="AI104" s="8">
        <v>2388.75</v>
      </c>
      <c r="AJ104" s="9"/>
      <c r="AK104" s="10"/>
      <c r="AL104" s="25"/>
      <c r="AM104" s="25"/>
      <c r="AN104" s="25"/>
      <c r="AO104" s="10"/>
      <c r="AP104" s="12">
        <v>2388.75</v>
      </c>
      <c r="AQ104" s="12"/>
      <c r="AR104" s="12"/>
      <c r="AS104" s="242"/>
      <c r="AT104" s="243"/>
      <c r="AU104" s="242"/>
      <c r="AV104" s="242"/>
      <c r="AW104" s="244"/>
      <c r="AX104" s="243" t="s">
        <v>630</v>
      </c>
      <c r="AY104" s="243" t="s">
        <v>630</v>
      </c>
      <c r="AZ104" s="15">
        <v>2388.75</v>
      </c>
      <c r="BA104" s="15">
        <v>2388.75</v>
      </c>
      <c r="BB104" s="15">
        <v>2388.75</v>
      </c>
      <c r="BC104" s="15">
        <v>2388.75</v>
      </c>
      <c r="BD104" s="242">
        <v>0</v>
      </c>
      <c r="BE104" s="242">
        <v>0</v>
      </c>
      <c r="BF104" s="242"/>
      <c r="BG104" s="242">
        <v>2</v>
      </c>
      <c r="BH104" s="242">
        <v>0</v>
      </c>
      <c r="BI104" s="242">
        <v>0</v>
      </c>
      <c r="BJ104" s="242"/>
      <c r="BK104" s="242"/>
      <c r="BL104" s="242"/>
      <c r="BM104" s="242"/>
      <c r="BN104" s="296"/>
      <c r="BO104" s="296"/>
      <c r="BP104" s="296"/>
      <c r="BQ104" s="296"/>
      <c r="BR104" s="245"/>
      <c r="BS104" s="245"/>
      <c r="BT104" s="242"/>
      <c r="BU104" s="242"/>
      <c r="BV104" s="246" t="s">
        <v>637</v>
      </c>
      <c r="BW104" s="242">
        <v>0</v>
      </c>
      <c r="BX104" s="242">
        <v>0</v>
      </c>
      <c r="BY104" s="242">
        <v>0</v>
      </c>
      <c r="BZ104" s="242">
        <v>0</v>
      </c>
      <c r="CA104" s="242">
        <v>0</v>
      </c>
      <c r="CB104" s="243" t="s">
        <v>633</v>
      </c>
      <c r="CC104" s="248">
        <v>2388.75</v>
      </c>
      <c r="CD104" s="248">
        <v>2388.75</v>
      </c>
      <c r="CE104" s="248">
        <v>2388.75</v>
      </c>
      <c r="CF104" s="248">
        <v>0</v>
      </c>
    </row>
    <row r="105" spans="1:84" x14ac:dyDescent="0.25">
      <c r="A105" s="254" t="s">
        <v>828</v>
      </c>
      <c r="B105" s="255" t="s">
        <v>829</v>
      </c>
      <c r="C105" s="255" t="s">
        <v>642</v>
      </c>
      <c r="D105" s="233"/>
      <c r="E105" s="234">
        <v>0</v>
      </c>
      <c r="F105" s="235">
        <v>0</v>
      </c>
      <c r="G105" s="256"/>
      <c r="H105" s="257"/>
      <c r="I105" s="237"/>
      <c r="J105" s="238">
        <v>585</v>
      </c>
      <c r="K105" s="239"/>
      <c r="L105" s="240"/>
      <c r="M105" s="8">
        <v>585</v>
      </c>
      <c r="N105" s="241">
        <v>585</v>
      </c>
      <c r="O105" s="71"/>
      <c r="P105" s="100"/>
      <c r="Q105" s="9"/>
      <c r="R105" s="9"/>
      <c r="S105" s="9"/>
      <c r="T105" s="258">
        <v>45869</v>
      </c>
      <c r="U105" s="10"/>
      <c r="V105" s="23"/>
      <c r="W105" s="11"/>
      <c r="X105" s="8">
        <v>585</v>
      </c>
      <c r="Y105" s="9"/>
      <c r="Z105" s="9"/>
      <c r="AA105" s="9"/>
      <c r="AB105" s="10"/>
      <c r="AC105" s="24">
        <v>0</v>
      </c>
      <c r="AD105" s="11">
        <v>0</v>
      </c>
      <c r="AE105" s="8">
        <v>0</v>
      </c>
      <c r="AF105" s="9"/>
      <c r="AG105" s="10"/>
      <c r="AH105" s="11"/>
      <c r="AI105" s="8">
        <v>585</v>
      </c>
      <c r="AJ105" s="9"/>
      <c r="AK105" s="10"/>
      <c r="AL105" s="25"/>
      <c r="AM105" s="25"/>
      <c r="AN105" s="25"/>
      <c r="AO105" s="10"/>
      <c r="AP105" s="12">
        <v>585</v>
      </c>
      <c r="AQ105" s="12"/>
      <c r="AR105" s="12"/>
      <c r="AS105" s="242"/>
      <c r="AT105" s="243"/>
      <c r="AU105" s="242"/>
      <c r="AV105" s="242"/>
      <c r="AW105" s="244"/>
      <c r="AX105" s="243" t="s">
        <v>630</v>
      </c>
      <c r="AY105" s="243" t="s">
        <v>630</v>
      </c>
      <c r="AZ105" s="15">
        <v>585</v>
      </c>
      <c r="BA105" s="15">
        <v>585</v>
      </c>
      <c r="BB105" s="15">
        <v>585</v>
      </c>
      <c r="BC105" s="15">
        <v>585</v>
      </c>
      <c r="BD105" s="242">
        <v>0</v>
      </c>
      <c r="BE105" s="242">
        <v>0</v>
      </c>
      <c r="BF105" s="242"/>
      <c r="BG105" s="242">
        <v>2</v>
      </c>
      <c r="BH105" s="242">
        <v>0</v>
      </c>
      <c r="BI105" s="242">
        <v>0</v>
      </c>
      <c r="BJ105" s="242"/>
      <c r="BK105" s="242"/>
      <c r="BL105" s="242"/>
      <c r="BM105" s="242"/>
      <c r="BN105" s="296"/>
      <c r="BO105" s="296"/>
      <c r="BP105" s="296"/>
      <c r="BQ105" s="296"/>
      <c r="BR105" s="245"/>
      <c r="BS105" s="245"/>
      <c r="BT105" s="242"/>
      <c r="BU105" s="242"/>
      <c r="BV105" s="246" t="s">
        <v>637</v>
      </c>
      <c r="BW105" s="242">
        <v>0</v>
      </c>
      <c r="BX105" s="242">
        <v>0</v>
      </c>
      <c r="BY105" s="242">
        <v>0</v>
      </c>
      <c r="BZ105" s="242">
        <v>0</v>
      </c>
      <c r="CA105" s="242">
        <v>0</v>
      </c>
      <c r="CB105" s="243" t="s">
        <v>633</v>
      </c>
      <c r="CC105" s="248">
        <v>585</v>
      </c>
      <c r="CD105" s="248">
        <v>585</v>
      </c>
      <c r="CE105" s="248">
        <v>585</v>
      </c>
      <c r="CF105" s="248">
        <v>0</v>
      </c>
    </row>
    <row r="106" spans="1:84" x14ac:dyDescent="0.25">
      <c r="A106" s="254" t="s">
        <v>830</v>
      </c>
      <c r="B106" s="255" t="s">
        <v>831</v>
      </c>
      <c r="C106" s="255" t="s">
        <v>642</v>
      </c>
      <c r="D106" s="233"/>
      <c r="E106" s="234">
        <v>0</v>
      </c>
      <c r="F106" s="235">
        <v>0</v>
      </c>
      <c r="G106" s="256"/>
      <c r="H106" s="257"/>
      <c r="I106" s="237"/>
      <c r="J106" s="238">
        <v>2827.5</v>
      </c>
      <c r="K106" s="239"/>
      <c r="L106" s="240"/>
      <c r="M106" s="8">
        <v>2827.5</v>
      </c>
      <c r="N106" s="241">
        <v>2827.5</v>
      </c>
      <c r="O106" s="71"/>
      <c r="P106" s="100"/>
      <c r="Q106" s="9"/>
      <c r="R106" s="9"/>
      <c r="S106" s="9"/>
      <c r="T106" s="258">
        <v>45869</v>
      </c>
      <c r="U106" s="10"/>
      <c r="V106" s="23"/>
      <c r="W106" s="11"/>
      <c r="X106" s="8">
        <v>2827.5</v>
      </c>
      <c r="Y106" s="9"/>
      <c r="Z106" s="9"/>
      <c r="AA106" s="9"/>
      <c r="AB106" s="10"/>
      <c r="AC106" s="24">
        <v>0</v>
      </c>
      <c r="AD106" s="11">
        <v>0</v>
      </c>
      <c r="AE106" s="8">
        <v>0</v>
      </c>
      <c r="AF106" s="9"/>
      <c r="AG106" s="10"/>
      <c r="AH106" s="11"/>
      <c r="AI106" s="8">
        <v>2827.5</v>
      </c>
      <c r="AJ106" s="9"/>
      <c r="AK106" s="10"/>
      <c r="AL106" s="25"/>
      <c r="AM106" s="25"/>
      <c r="AN106" s="25"/>
      <c r="AO106" s="10"/>
      <c r="AP106" s="12">
        <v>2827.5</v>
      </c>
      <c r="AQ106" s="12"/>
      <c r="AR106" s="12"/>
      <c r="AS106" s="242"/>
      <c r="AT106" s="243"/>
      <c r="AU106" s="242"/>
      <c r="AV106" s="242"/>
      <c r="AW106" s="244"/>
      <c r="AX106" s="243" t="s">
        <v>630</v>
      </c>
      <c r="AY106" s="243" t="s">
        <v>630</v>
      </c>
      <c r="AZ106" s="15">
        <v>2827.5</v>
      </c>
      <c r="BA106" s="15">
        <v>2827.5</v>
      </c>
      <c r="BB106" s="15">
        <v>2827.5</v>
      </c>
      <c r="BC106" s="15">
        <v>2827.5</v>
      </c>
      <c r="BD106" s="242">
        <v>0</v>
      </c>
      <c r="BE106" s="242">
        <v>0</v>
      </c>
      <c r="BF106" s="242"/>
      <c r="BG106" s="242">
        <v>2</v>
      </c>
      <c r="BH106" s="242">
        <v>0</v>
      </c>
      <c r="BI106" s="242">
        <v>0</v>
      </c>
      <c r="BJ106" s="242"/>
      <c r="BK106" s="242"/>
      <c r="BL106" s="242"/>
      <c r="BM106" s="242"/>
      <c r="BN106" s="296"/>
      <c r="BO106" s="296"/>
      <c r="BP106" s="296"/>
      <c r="BQ106" s="296"/>
      <c r="BR106" s="245"/>
      <c r="BS106" s="245"/>
      <c r="BT106" s="242"/>
      <c r="BU106" s="242"/>
      <c r="BV106" s="246" t="s">
        <v>637</v>
      </c>
      <c r="BW106" s="242">
        <v>0</v>
      </c>
      <c r="BX106" s="242">
        <v>0</v>
      </c>
      <c r="BY106" s="242">
        <v>0</v>
      </c>
      <c r="BZ106" s="242">
        <v>0</v>
      </c>
      <c r="CA106" s="242">
        <v>0</v>
      </c>
      <c r="CB106" s="243" t="s">
        <v>633</v>
      </c>
      <c r="CC106" s="248">
        <v>2827.5</v>
      </c>
      <c r="CD106" s="248">
        <v>2827.5</v>
      </c>
      <c r="CE106" s="248">
        <v>2827.5</v>
      </c>
      <c r="CF106" s="248">
        <v>0</v>
      </c>
    </row>
    <row r="107" spans="1:84" x14ac:dyDescent="0.25">
      <c r="A107" s="254" t="s">
        <v>832</v>
      </c>
      <c r="B107" s="255" t="s">
        <v>833</v>
      </c>
      <c r="C107" s="255" t="s">
        <v>642</v>
      </c>
      <c r="D107" s="233"/>
      <c r="E107" s="234">
        <v>965.51</v>
      </c>
      <c r="F107" s="235">
        <v>965.51</v>
      </c>
      <c r="G107" s="256"/>
      <c r="H107" s="257"/>
      <c r="I107" s="237"/>
      <c r="J107" s="238">
        <v>965.51</v>
      </c>
      <c r="K107" s="239"/>
      <c r="L107" s="240"/>
      <c r="M107" s="8">
        <v>965.51</v>
      </c>
      <c r="N107" s="241">
        <v>965.51</v>
      </c>
      <c r="O107" s="71"/>
      <c r="P107" s="100"/>
      <c r="Q107" s="9"/>
      <c r="R107" s="9"/>
      <c r="S107" s="9"/>
      <c r="T107" s="258">
        <v>45869</v>
      </c>
      <c r="U107" s="10"/>
      <c r="V107" s="23"/>
      <c r="W107" s="11"/>
      <c r="X107" s="8">
        <v>965.51</v>
      </c>
      <c r="Y107" s="9"/>
      <c r="Z107" s="9"/>
      <c r="AA107" s="9"/>
      <c r="AB107" s="10"/>
      <c r="AC107" s="24">
        <v>0</v>
      </c>
      <c r="AD107" s="11">
        <v>0</v>
      </c>
      <c r="AE107" s="8">
        <v>0</v>
      </c>
      <c r="AF107" s="9"/>
      <c r="AG107" s="10"/>
      <c r="AH107" s="11"/>
      <c r="AI107" s="8">
        <v>965.51</v>
      </c>
      <c r="AJ107" s="9"/>
      <c r="AK107" s="10"/>
      <c r="AL107" s="25"/>
      <c r="AM107" s="25"/>
      <c r="AN107" s="25"/>
      <c r="AO107" s="10"/>
      <c r="AP107" s="12">
        <v>965.51</v>
      </c>
      <c r="AQ107" s="12"/>
      <c r="AR107" s="12"/>
      <c r="AS107" s="242"/>
      <c r="AT107" s="243"/>
      <c r="AU107" s="242"/>
      <c r="AV107" s="242"/>
      <c r="AW107" s="244"/>
      <c r="AX107" s="243" t="s">
        <v>630</v>
      </c>
      <c r="AY107" s="243" t="s">
        <v>630</v>
      </c>
      <c r="AZ107" s="15">
        <v>965.51</v>
      </c>
      <c r="BA107" s="15">
        <v>965.51</v>
      </c>
      <c r="BB107" s="15">
        <v>965.51</v>
      </c>
      <c r="BC107" s="15">
        <v>965.51</v>
      </c>
      <c r="BD107" s="242">
        <v>0</v>
      </c>
      <c r="BE107" s="242">
        <v>0</v>
      </c>
      <c r="BF107" s="242"/>
      <c r="BG107" s="242">
        <v>2</v>
      </c>
      <c r="BH107" s="242">
        <v>0</v>
      </c>
      <c r="BI107" s="242">
        <v>0</v>
      </c>
      <c r="BJ107" s="242"/>
      <c r="BK107" s="242"/>
      <c r="BL107" s="242"/>
      <c r="BM107" s="242"/>
      <c r="BN107" s="296"/>
      <c r="BO107" s="296"/>
      <c r="BP107" s="296"/>
      <c r="BQ107" s="296"/>
      <c r="BR107" s="245"/>
      <c r="BS107" s="245"/>
      <c r="BT107" s="242"/>
      <c r="BU107" s="242"/>
      <c r="BV107" s="246" t="s">
        <v>637</v>
      </c>
      <c r="BW107" s="242">
        <v>0</v>
      </c>
      <c r="BX107" s="242">
        <v>0</v>
      </c>
      <c r="BY107" s="242">
        <v>0</v>
      </c>
      <c r="BZ107" s="242">
        <v>0</v>
      </c>
      <c r="CA107" s="242">
        <v>0</v>
      </c>
      <c r="CB107" s="243" t="s">
        <v>633</v>
      </c>
      <c r="CC107" s="248">
        <v>965.51</v>
      </c>
      <c r="CD107" s="248">
        <v>965.51</v>
      </c>
      <c r="CE107" s="248">
        <v>965.51</v>
      </c>
      <c r="CF107" s="248">
        <v>0</v>
      </c>
    </row>
    <row r="108" spans="1:84" x14ac:dyDescent="0.25">
      <c r="A108" s="254" t="s">
        <v>834</v>
      </c>
      <c r="B108" s="255" t="s">
        <v>835</v>
      </c>
      <c r="C108" s="255" t="s">
        <v>642</v>
      </c>
      <c r="D108" s="233"/>
      <c r="E108" s="234">
        <v>0</v>
      </c>
      <c r="F108" s="235">
        <v>0</v>
      </c>
      <c r="G108" s="256"/>
      <c r="H108" s="257"/>
      <c r="I108" s="237"/>
      <c r="J108" s="238">
        <v>112.5</v>
      </c>
      <c r="K108" s="239"/>
      <c r="L108" s="240"/>
      <c r="M108" s="8">
        <v>112.5</v>
      </c>
      <c r="N108" s="241">
        <v>112.5</v>
      </c>
      <c r="O108" s="71"/>
      <c r="P108" s="100"/>
      <c r="Q108" s="9"/>
      <c r="R108" s="9"/>
      <c r="S108" s="9"/>
      <c r="T108" s="258">
        <v>45869</v>
      </c>
      <c r="U108" s="10"/>
      <c r="V108" s="23"/>
      <c r="W108" s="11"/>
      <c r="X108" s="8">
        <v>112.5</v>
      </c>
      <c r="Y108" s="9"/>
      <c r="Z108" s="9"/>
      <c r="AA108" s="9"/>
      <c r="AB108" s="10"/>
      <c r="AC108" s="24">
        <v>0</v>
      </c>
      <c r="AD108" s="11">
        <v>0</v>
      </c>
      <c r="AE108" s="8">
        <v>0</v>
      </c>
      <c r="AF108" s="9"/>
      <c r="AG108" s="10"/>
      <c r="AH108" s="11"/>
      <c r="AI108" s="8">
        <v>112.5</v>
      </c>
      <c r="AJ108" s="9"/>
      <c r="AK108" s="10"/>
      <c r="AL108" s="25"/>
      <c r="AM108" s="25"/>
      <c r="AN108" s="25"/>
      <c r="AO108" s="10"/>
      <c r="AP108" s="12">
        <v>112.5</v>
      </c>
      <c r="AQ108" s="12"/>
      <c r="AR108" s="12"/>
      <c r="AS108" s="242"/>
      <c r="AT108" s="243"/>
      <c r="AU108" s="242"/>
      <c r="AV108" s="242"/>
      <c r="AW108" s="244"/>
      <c r="AX108" s="243" t="s">
        <v>630</v>
      </c>
      <c r="AY108" s="243" t="s">
        <v>630</v>
      </c>
      <c r="AZ108" s="15">
        <v>112.5</v>
      </c>
      <c r="BA108" s="15">
        <v>112.5</v>
      </c>
      <c r="BB108" s="15">
        <v>112.5</v>
      </c>
      <c r="BC108" s="15">
        <v>112.5</v>
      </c>
      <c r="BD108" s="242">
        <v>0</v>
      </c>
      <c r="BE108" s="242">
        <v>0</v>
      </c>
      <c r="BF108" s="242"/>
      <c r="BG108" s="242">
        <v>2</v>
      </c>
      <c r="BH108" s="242">
        <v>0</v>
      </c>
      <c r="BI108" s="242">
        <v>0</v>
      </c>
      <c r="BJ108" s="242"/>
      <c r="BK108" s="242"/>
      <c r="BL108" s="242"/>
      <c r="BM108" s="242"/>
      <c r="BN108" s="296"/>
      <c r="BO108" s="296"/>
      <c r="BP108" s="296"/>
      <c r="BQ108" s="296"/>
      <c r="BR108" s="245"/>
      <c r="BS108" s="245"/>
      <c r="BT108" s="242"/>
      <c r="BU108" s="242"/>
      <c r="BV108" s="246" t="s">
        <v>637</v>
      </c>
      <c r="BW108" s="242">
        <v>0</v>
      </c>
      <c r="BX108" s="242">
        <v>0</v>
      </c>
      <c r="BY108" s="242">
        <v>0</v>
      </c>
      <c r="BZ108" s="242">
        <v>0</v>
      </c>
      <c r="CA108" s="242">
        <v>0</v>
      </c>
      <c r="CB108" s="243" t="s">
        <v>633</v>
      </c>
      <c r="CC108" s="248">
        <v>112.5</v>
      </c>
      <c r="CD108" s="248">
        <v>112.5</v>
      </c>
      <c r="CE108" s="248">
        <v>112.5</v>
      </c>
      <c r="CF108" s="248">
        <v>0</v>
      </c>
    </row>
    <row r="109" spans="1:84" x14ac:dyDescent="0.25">
      <c r="A109" s="254" t="s">
        <v>836</v>
      </c>
      <c r="B109" s="255" t="s">
        <v>837</v>
      </c>
      <c r="C109" s="255" t="s">
        <v>642</v>
      </c>
      <c r="D109" s="233"/>
      <c r="E109" s="234">
        <v>32150</v>
      </c>
      <c r="F109" s="235">
        <v>32150</v>
      </c>
      <c r="G109" s="256"/>
      <c r="H109" s="257"/>
      <c r="I109" s="237"/>
      <c r="J109" s="238">
        <v>2827.5</v>
      </c>
      <c r="K109" s="239"/>
      <c r="L109" s="240"/>
      <c r="M109" s="8">
        <v>26746.52</v>
      </c>
      <c r="N109" s="241">
        <v>2827.5</v>
      </c>
      <c r="O109" s="71"/>
      <c r="P109" s="100"/>
      <c r="Q109" s="9"/>
      <c r="R109" s="9"/>
      <c r="S109" s="9"/>
      <c r="T109" s="258">
        <v>45869</v>
      </c>
      <c r="U109" s="10"/>
      <c r="V109" s="23"/>
      <c r="W109" s="11"/>
      <c r="X109" s="8">
        <v>2827.5</v>
      </c>
      <c r="Y109" s="9"/>
      <c r="Z109" s="9"/>
      <c r="AA109" s="9"/>
      <c r="AB109" s="10"/>
      <c r="AC109" s="24">
        <v>0</v>
      </c>
      <c r="AD109" s="11">
        <v>0</v>
      </c>
      <c r="AE109" s="8">
        <v>0</v>
      </c>
      <c r="AF109" s="9"/>
      <c r="AG109" s="10"/>
      <c r="AH109" s="11"/>
      <c r="AI109" s="8">
        <v>2827.5</v>
      </c>
      <c r="AJ109" s="9"/>
      <c r="AK109" s="10"/>
      <c r="AL109" s="25"/>
      <c r="AM109" s="25"/>
      <c r="AN109" s="25"/>
      <c r="AO109" s="10"/>
      <c r="AP109" s="12">
        <v>2827.5</v>
      </c>
      <c r="AQ109" s="12"/>
      <c r="AR109" s="12"/>
      <c r="AS109" s="242"/>
      <c r="AT109" s="243"/>
      <c r="AU109" s="242"/>
      <c r="AV109" s="242"/>
      <c r="AW109" s="244"/>
      <c r="AX109" s="243" t="s">
        <v>630</v>
      </c>
      <c r="AY109" s="243" t="s">
        <v>630</v>
      </c>
      <c r="AZ109" s="15">
        <v>2827.5</v>
      </c>
      <c r="BA109" s="15">
        <v>2827.5</v>
      </c>
      <c r="BB109" s="15">
        <v>2827.5</v>
      </c>
      <c r="BC109" s="15">
        <v>2827.5</v>
      </c>
      <c r="BD109" s="242">
        <v>0</v>
      </c>
      <c r="BE109" s="242">
        <v>0</v>
      </c>
      <c r="BF109" s="242"/>
      <c r="BG109" s="242">
        <v>2</v>
      </c>
      <c r="BH109" s="242">
        <v>0</v>
      </c>
      <c r="BI109" s="242">
        <v>0</v>
      </c>
      <c r="BJ109" s="242"/>
      <c r="BK109" s="242"/>
      <c r="BL109" s="242"/>
      <c r="BM109" s="242"/>
      <c r="BN109" s="296"/>
      <c r="BO109" s="296"/>
      <c r="BP109" s="296"/>
      <c r="BQ109" s="296"/>
      <c r="BR109" s="245"/>
      <c r="BS109" s="245"/>
      <c r="BT109" s="242"/>
      <c r="BU109" s="242"/>
      <c r="BV109" s="246" t="s">
        <v>637</v>
      </c>
      <c r="BW109" s="242">
        <v>0</v>
      </c>
      <c r="BX109" s="242">
        <v>0</v>
      </c>
      <c r="BY109" s="242">
        <v>0</v>
      </c>
      <c r="BZ109" s="242">
        <v>0</v>
      </c>
      <c r="CA109" s="242">
        <v>0</v>
      </c>
      <c r="CB109" s="243" t="s">
        <v>633</v>
      </c>
      <c r="CC109" s="248">
        <v>2827.5</v>
      </c>
      <c r="CD109" s="248">
        <v>2827.5</v>
      </c>
      <c r="CE109" s="248">
        <v>2827.5</v>
      </c>
      <c r="CF109" s="248">
        <v>0</v>
      </c>
    </row>
    <row r="110" spans="1:84" x14ac:dyDescent="0.25">
      <c r="A110" s="254"/>
      <c r="B110" s="93" t="s">
        <v>838</v>
      </c>
      <c r="C110" s="255"/>
      <c r="D110" s="233"/>
      <c r="E110" s="279">
        <f>SUM(E45:E109)</f>
        <v>2959635.0199999996</v>
      </c>
      <c r="F110" s="268">
        <f>SUM(F45:F109)</f>
        <v>2959635.0199999996</v>
      </c>
      <c r="G110" s="256"/>
      <c r="H110" s="257"/>
      <c r="I110" s="237"/>
      <c r="J110" s="280">
        <f>SUM(J45:J109)</f>
        <v>4517979.6499999976</v>
      </c>
      <c r="K110" s="239"/>
      <c r="L110" s="240"/>
      <c r="M110" s="272">
        <f>SUM(M45:M109)</f>
        <v>16702027.560000001</v>
      </c>
      <c r="N110" s="281">
        <f>SUM(N45:N109)</f>
        <v>8000577.6799999988</v>
      </c>
      <c r="O110" s="71"/>
      <c r="P110" s="100"/>
      <c r="Q110" s="270">
        <f>SUM(Q45:Q109)</f>
        <v>0</v>
      </c>
      <c r="R110" s="270">
        <f>SUM(R45:R109)</f>
        <v>0</v>
      </c>
      <c r="S110" s="270">
        <f>SUM(S45:S109)</f>
        <v>0</v>
      </c>
      <c r="T110" s="258"/>
      <c r="U110" s="10"/>
      <c r="V110" s="23"/>
      <c r="W110" s="271">
        <f>SUM(W45:W109)</f>
        <v>0</v>
      </c>
      <c r="X110" s="272">
        <f>SUM(X45:X109)</f>
        <v>7995768.9399999985</v>
      </c>
      <c r="Y110" s="270">
        <f>SUM(Y45:Y109)</f>
        <v>0</v>
      </c>
      <c r="Z110" s="270">
        <f>SUM(Z45:Z109)</f>
        <v>0</v>
      </c>
      <c r="AA110" s="270">
        <f>SUM(AA45:AA109)</f>
        <v>0</v>
      </c>
      <c r="AB110" s="10"/>
      <c r="AC110" s="24"/>
      <c r="AD110" s="271">
        <f>SUM(AD45:AD109)</f>
        <v>907966.35512745846</v>
      </c>
      <c r="AE110" s="272">
        <f>SUM(AE45:AE109)</f>
        <v>1128586.33</v>
      </c>
      <c r="AF110" s="270">
        <f>SUM(AF45:AF109)</f>
        <v>0</v>
      </c>
      <c r="AG110" s="10"/>
      <c r="AH110" s="271">
        <f>SUM(AH45:AH109)</f>
        <v>0</v>
      </c>
      <c r="AI110" s="272">
        <f>SUM(AI45:AI109)</f>
        <v>6867182.6099999985</v>
      </c>
      <c r="AJ110" s="270">
        <f>SUM(AJ45:AJ109)</f>
        <v>0</v>
      </c>
      <c r="AK110" s="10"/>
      <c r="AL110" s="283">
        <f>SUM(AL45:AL109)</f>
        <v>0</v>
      </c>
      <c r="AM110" s="283">
        <f>SUM(AM45:AM109)</f>
        <v>0</v>
      </c>
      <c r="AN110" s="283">
        <f>SUM(AN45:AN109)</f>
        <v>0</v>
      </c>
      <c r="AO110" s="10"/>
      <c r="AP110" s="284">
        <f>SUM(AP45:AP109)</f>
        <v>4511779.6499999976</v>
      </c>
      <c r="AQ110" s="284">
        <f>SUM(AQ45:AQ109)</f>
        <v>0</v>
      </c>
      <c r="AR110" s="284">
        <f>SUM(AR45:AR109)</f>
        <v>0</v>
      </c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6"/>
      <c r="BO110" s="296"/>
      <c r="BP110" s="296"/>
      <c r="BQ110" s="296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6"/>
      <c r="BO111" s="296"/>
      <c r="BP111" s="296"/>
      <c r="BQ111" s="296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93" t="s">
        <v>839</v>
      </c>
      <c r="C112" s="255"/>
      <c r="D112" s="233"/>
      <c r="E112" s="279">
        <f>SUM(E7:E111)/2</f>
        <v>15952389.02</v>
      </c>
      <c r="F112" s="268">
        <f>SUM(F7:F111)/2</f>
        <v>16037521.579999998</v>
      </c>
      <c r="G112" s="256"/>
      <c r="H112" s="257"/>
      <c r="I112" s="237"/>
      <c r="J112" s="280">
        <f>SUM(J7:J111)/2</f>
        <v>17548492.819999997</v>
      </c>
      <c r="K112" s="239"/>
      <c r="L112" s="240"/>
      <c r="M112" s="272">
        <f>SUM(M7:M111)/2</f>
        <v>29426179.15000001</v>
      </c>
      <c r="N112" s="281">
        <f>SUM(N7:N111)/2</f>
        <v>19155824.939999998</v>
      </c>
      <c r="O112" s="71"/>
      <c r="P112" s="100"/>
      <c r="Q112" s="270">
        <f>SUM(Q7:Q111)/2</f>
        <v>0</v>
      </c>
      <c r="R112" s="270">
        <f>SUM(R7:R111)/2</f>
        <v>0</v>
      </c>
      <c r="S112" s="270">
        <f>SUM(S7:S111)/2</f>
        <v>0</v>
      </c>
      <c r="T112" s="258"/>
      <c r="U112" s="10"/>
      <c r="V112" s="23"/>
      <c r="W112" s="271">
        <f>SUM(W7:W111)/2</f>
        <v>0</v>
      </c>
      <c r="X112" s="272">
        <f>SUM(X7:X111)/2</f>
        <v>14455117.849999996</v>
      </c>
      <c r="Y112" s="270">
        <f>SUM(Y7:Y111)/2</f>
        <v>0</v>
      </c>
      <c r="Z112" s="270">
        <f>SUM(Z7:Z111)/2</f>
        <v>0</v>
      </c>
      <c r="AA112" s="270">
        <f>SUM(AA7:AA111)/2</f>
        <v>0</v>
      </c>
      <c r="AB112" s="10"/>
      <c r="AC112" s="24"/>
      <c r="AD112" s="271">
        <f>SUM(AD7:AD111)/2</f>
        <v>1641338.752015966</v>
      </c>
      <c r="AE112" s="272">
        <f>SUM(AE7:AE111)/2</f>
        <v>2131284.8600000003</v>
      </c>
      <c r="AF112" s="270">
        <f>SUM(AF7:AF111)/2</f>
        <v>0</v>
      </c>
      <c r="AG112" s="10"/>
      <c r="AH112" s="271">
        <f>SUM(AH7:AH111)/2</f>
        <v>0</v>
      </c>
      <c r="AI112" s="272">
        <f>SUM(AI7:AI111)/2</f>
        <v>12323832.989999998</v>
      </c>
      <c r="AJ112" s="270">
        <f>SUM(AJ7:AJ111)/2</f>
        <v>0</v>
      </c>
      <c r="AK112" s="10"/>
      <c r="AL112" s="283">
        <f>SUM(AL7:AL111)/2</f>
        <v>0</v>
      </c>
      <c r="AM112" s="283">
        <f>SUM(AM7:AM111)/2</f>
        <v>0</v>
      </c>
      <c r="AN112" s="283">
        <f>SUM(AN7:AN111)/2</f>
        <v>0</v>
      </c>
      <c r="AO112" s="10"/>
      <c r="AP112" s="284">
        <f>SUM(AP7:AP111)/2</f>
        <v>10453181.250000002</v>
      </c>
      <c r="AQ112" s="284">
        <f>SUM(AQ7:AQ111)/2</f>
        <v>0</v>
      </c>
      <c r="AR112" s="284">
        <f>SUM(AR7:AR111)/2</f>
        <v>0</v>
      </c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6"/>
      <c r="BO112" s="296"/>
      <c r="BP112" s="296"/>
      <c r="BQ112" s="296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6"/>
      <c r="BO113" s="296"/>
      <c r="BP113" s="296"/>
      <c r="BQ113" s="296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99"/>
      <c r="B114" s="298" t="s">
        <v>635</v>
      </c>
      <c r="C114" s="93"/>
      <c r="D114" s="267"/>
      <c r="E114" s="279">
        <f>SUMIF(BG8:BG114,1, E8:E114)</f>
        <v>12992754</v>
      </c>
      <c r="F114" s="268">
        <f>SUMIF(BG8:BG114,1, F8:F114)</f>
        <v>13077886.559999999</v>
      </c>
      <c r="G114" s="300"/>
      <c r="H114" s="113"/>
      <c r="I114" s="104"/>
      <c r="J114" s="280">
        <f>SUMIF(BG8:BG114,1, J8:J114)</f>
        <v>13030513.17</v>
      </c>
      <c r="K114" s="288"/>
      <c r="L114" s="98"/>
      <c r="M114" s="272">
        <f>SUMIF(BG8:BG114,1, M8:M114)</f>
        <v>12724151.59</v>
      </c>
      <c r="N114" s="281">
        <f>SUMIF(BG8:BG114,1, N8:N114)</f>
        <v>11155247.26</v>
      </c>
      <c r="O114" s="289"/>
      <c r="P114" s="99"/>
      <c r="Q114" s="270">
        <f>SUMIF(BG8:BG114,1, Q8:Q114)</f>
        <v>0</v>
      </c>
      <c r="R114" s="270">
        <f>SUMIF(BG8:BG114,1, R8:R114)</f>
        <v>0</v>
      </c>
      <c r="S114" s="270">
        <f>SUMIF(BG8:BG114,1, S8:S114)</f>
        <v>0</v>
      </c>
      <c r="T114" s="301"/>
      <c r="U114" s="290"/>
      <c r="V114" s="291"/>
      <c r="W114" s="271">
        <f>SUMIF(BG8:BG114,1, W8:W114)</f>
        <v>0</v>
      </c>
      <c r="X114" s="272">
        <f>SUMIF(BG8:BG114,1, X8:X114)</f>
        <v>6459348.9100000001</v>
      </c>
      <c r="Y114" s="270">
        <f>SUMIF(BG8:BG114,1, Y8:Y114)</f>
        <v>0</v>
      </c>
      <c r="Z114" s="270">
        <f>SUMIF(BG8:BG114,1, Z8:Z114)</f>
        <v>0</v>
      </c>
      <c r="AA114" s="270">
        <f>SUMIF(BG8:BG114,1, AA8:AA114)</f>
        <v>0</v>
      </c>
      <c r="AB114" s="290"/>
      <c r="AC114" s="292"/>
      <c r="AD114" s="271">
        <f>SUMIF(BG8:BG114,1, AD8:AD114)</f>
        <v>733372.39688850765</v>
      </c>
      <c r="AE114" s="272">
        <f>SUMIF(BG8:BG114,1, AE8:AE114)</f>
        <v>1002698.5300000003</v>
      </c>
      <c r="AF114" s="270">
        <f>SUMIF(BG8:BG114,1, AF8:AF114)</f>
        <v>0</v>
      </c>
      <c r="AG114" s="290"/>
      <c r="AH114" s="271">
        <f>SUMIF(BG8:BG114,1, AH8:AH114)</f>
        <v>0</v>
      </c>
      <c r="AI114" s="272">
        <f>SUMIF(BG8:BG114,1, AI8:AI114)</f>
        <v>5456650.3799999999</v>
      </c>
      <c r="AJ114" s="270">
        <f>SUMIF(BG8:BG114,1, AJ8:AJ114)</f>
        <v>0</v>
      </c>
      <c r="AK114" s="290"/>
      <c r="AL114" s="283">
        <f>SUMIF(BG8:BG114,1, AL8:AL114)</f>
        <v>0</v>
      </c>
      <c r="AM114" s="283">
        <f>SUMIF(BG8:BG114,1, AM8:AM114)</f>
        <v>0</v>
      </c>
      <c r="AN114" s="283">
        <f>SUMIF(BG8:BG114,1, AN8:AN114)</f>
        <v>0</v>
      </c>
      <c r="AO114" s="290"/>
      <c r="AP114" s="284">
        <f>SUMIF(BG8:BG114,1, AP8:AP114)</f>
        <v>5941401.5999999996</v>
      </c>
      <c r="AQ114" s="284">
        <f>SUMIF(BG8:BG114,1, AQ8:AQ114)</f>
        <v>0</v>
      </c>
      <c r="AR114" s="284">
        <f>SUMIF(BG8:BG114,1, AR8:AR114)</f>
        <v>0</v>
      </c>
      <c r="AS114" s="15"/>
      <c r="AT114" s="274"/>
      <c r="AU114" s="15"/>
      <c r="AV114" s="15"/>
      <c r="AW114" s="275"/>
      <c r="AX114" s="274"/>
      <c r="AY114" s="274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297"/>
      <c r="BO114" s="297"/>
      <c r="BP114" s="297"/>
      <c r="BQ114" s="297"/>
      <c r="BR114" s="293"/>
      <c r="BS114" s="293"/>
      <c r="BT114" s="15"/>
      <c r="BU114" s="15"/>
      <c r="BV114" s="276"/>
      <c r="BW114" s="15"/>
      <c r="BX114" s="15"/>
      <c r="BY114" s="15"/>
      <c r="BZ114" s="15"/>
      <c r="CA114" s="15"/>
      <c r="CB114" s="274"/>
      <c r="CC114" s="277"/>
      <c r="CD114" s="277"/>
      <c r="CE114" s="277"/>
      <c r="CF114" s="277"/>
    </row>
    <row r="115" spans="1:84" x14ac:dyDescent="0.25">
      <c r="A115" s="299"/>
      <c r="B115" s="298" t="s">
        <v>636</v>
      </c>
      <c r="C115" s="93"/>
      <c r="D115" s="267"/>
      <c r="E115" s="279">
        <f>SUMIF(BG8:BG114,2, E8:E114)</f>
        <v>2959635.0199999996</v>
      </c>
      <c r="F115" s="268">
        <f>SUMIF(BG8:BG114,2, F8:F114)</f>
        <v>2959635.0199999996</v>
      </c>
      <c r="G115" s="300"/>
      <c r="H115" s="113"/>
      <c r="I115" s="104"/>
      <c r="J115" s="280">
        <f>SUMIF(BG8:BG114,2, J8:J114)</f>
        <v>4517979.6499999976</v>
      </c>
      <c r="K115" s="288"/>
      <c r="L115" s="98"/>
      <c r="M115" s="272">
        <f>SUMIF(BG8:BG114,2, M8:M114)</f>
        <v>16702027.560000001</v>
      </c>
      <c r="N115" s="281">
        <f>SUMIF(BG8:BG114,2, N8:N114)</f>
        <v>8000577.6799999988</v>
      </c>
      <c r="O115" s="289"/>
      <c r="P115" s="99"/>
      <c r="Q115" s="270">
        <f>SUMIF(BG8:BG114,2, Q8:Q114)</f>
        <v>0</v>
      </c>
      <c r="R115" s="270">
        <f>SUMIF(BG8:BG114,2, R8:R114)</f>
        <v>0</v>
      </c>
      <c r="S115" s="270">
        <f>SUMIF(BG8:BG114,2, S8:S114)</f>
        <v>0</v>
      </c>
      <c r="T115" s="301"/>
      <c r="U115" s="290"/>
      <c r="V115" s="291"/>
      <c r="W115" s="271">
        <f>SUMIF(BG8:BG114,2, W8:W114)</f>
        <v>0</v>
      </c>
      <c r="X115" s="272">
        <f>SUMIF(BG8:BG114,2, X8:X114)</f>
        <v>7995768.9399999985</v>
      </c>
      <c r="Y115" s="270">
        <f>SUMIF(BG8:BG114,2, Y8:Y114)</f>
        <v>0</v>
      </c>
      <c r="Z115" s="270">
        <f>SUMIF(BG8:BG114,2, Z8:Z114)</f>
        <v>0</v>
      </c>
      <c r="AA115" s="270">
        <f>SUMIF(BG8:BG114,2, AA8:AA114)</f>
        <v>0</v>
      </c>
      <c r="AB115" s="290"/>
      <c r="AC115" s="292"/>
      <c r="AD115" s="271">
        <f>SUMIF(BG8:BG114,2, AD8:AD114)</f>
        <v>907966.35512745846</v>
      </c>
      <c r="AE115" s="272">
        <f>SUMIF(BG8:BG114,2, AE8:AE114)</f>
        <v>1128586.33</v>
      </c>
      <c r="AF115" s="270">
        <f>SUMIF(BG8:BG114,2, AF8:AF114)</f>
        <v>0</v>
      </c>
      <c r="AG115" s="290"/>
      <c r="AH115" s="271">
        <f>SUMIF(BG8:BG114,2, AH8:AH114)</f>
        <v>0</v>
      </c>
      <c r="AI115" s="272">
        <f>SUMIF(BG8:BG114,2, AI8:AI114)</f>
        <v>6867182.6099999985</v>
      </c>
      <c r="AJ115" s="270">
        <f>SUMIF(BG8:BG114,2, AJ8:AJ114)</f>
        <v>0</v>
      </c>
      <c r="AK115" s="290"/>
      <c r="AL115" s="283">
        <f>SUMIF(BG8:BG114,2, AL8:AL114)</f>
        <v>0</v>
      </c>
      <c r="AM115" s="283">
        <f>SUMIF(BG8:BG114,2, AM8:AM114)</f>
        <v>0</v>
      </c>
      <c r="AN115" s="283">
        <f>SUMIF(BG8:BG114,2, AN8:AN114)</f>
        <v>0</v>
      </c>
      <c r="AO115" s="290"/>
      <c r="AP115" s="284">
        <f>SUMIF(BG8:BG114,2, AP8:AP114)</f>
        <v>4511779.6499999976</v>
      </c>
      <c r="AQ115" s="284">
        <f>SUMIF(BG8:BG114,2, AQ8:AQ114)</f>
        <v>0</v>
      </c>
      <c r="AR115" s="284">
        <f>SUMIF(BG8:BG114,2, AR8:AR114)</f>
        <v>0</v>
      </c>
      <c r="AS115" s="15"/>
      <c r="AT115" s="274"/>
      <c r="AU115" s="15"/>
      <c r="AV115" s="15"/>
      <c r="AW115" s="275"/>
      <c r="AX115" s="274"/>
      <c r="AY115" s="274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297"/>
      <c r="BO115" s="297"/>
      <c r="BP115" s="297"/>
      <c r="BQ115" s="297"/>
      <c r="BR115" s="293"/>
      <c r="BS115" s="293"/>
      <c r="BT115" s="15"/>
      <c r="BU115" s="15"/>
      <c r="BV115" s="276"/>
      <c r="BW115" s="15"/>
      <c r="BX115" s="15"/>
      <c r="BY115" s="15"/>
      <c r="BZ115" s="15"/>
      <c r="CA115" s="15"/>
      <c r="CB115" s="274"/>
      <c r="CC115" s="277"/>
      <c r="CD115" s="277"/>
      <c r="CE115" s="277"/>
      <c r="CF115" s="277"/>
    </row>
    <row r="116" spans="1:84" x14ac:dyDescent="0.25">
      <c r="A116" s="299"/>
      <c r="B116" s="298" t="s">
        <v>634</v>
      </c>
      <c r="C116" s="93"/>
      <c r="D116" s="267"/>
      <c r="E116" s="279">
        <f>SUM(E8:E115)/4</f>
        <v>15952389.02</v>
      </c>
      <c r="F116" s="268">
        <f>SUM(F8:F115)/4</f>
        <v>16037521.579999998</v>
      </c>
      <c r="G116" s="300"/>
      <c r="H116" s="113"/>
      <c r="I116" s="104"/>
      <c r="J116" s="280">
        <f>SUM(J8:J115)/4</f>
        <v>17548492.819999997</v>
      </c>
      <c r="K116" s="288"/>
      <c r="L116" s="98"/>
      <c r="M116" s="272">
        <f>SUM(M8:M115)/4</f>
        <v>29426179.15000001</v>
      </c>
      <c r="N116" s="281">
        <f>SUM(N8:N115)/4</f>
        <v>19155824.939999998</v>
      </c>
      <c r="O116" s="288"/>
      <c r="P116" s="98"/>
      <c r="Q116" s="270">
        <f>SUM(Q8:Q115)/4</f>
        <v>0</v>
      </c>
      <c r="R116" s="270">
        <f>SUM(R8:R115)/4</f>
        <v>0</v>
      </c>
      <c r="S116" s="270">
        <f>SUM(S8:S115)/4</f>
        <v>0</v>
      </c>
      <c r="T116" s="301"/>
      <c r="U116" s="290"/>
      <c r="V116" s="291"/>
      <c r="W116" s="271">
        <f>SUM(W8:W115)/4</f>
        <v>0</v>
      </c>
      <c r="X116" s="272">
        <f>SUM(X8:X115)/4</f>
        <v>14455117.849999998</v>
      </c>
      <c r="Y116" s="270">
        <f>SUM(Y8:Y115)/4</f>
        <v>0</v>
      </c>
      <c r="Z116" s="270">
        <f>SUM(Z8:Z115)/4</f>
        <v>0</v>
      </c>
      <c r="AA116" s="270">
        <f>SUM(AA8:AA115)/4</f>
        <v>0</v>
      </c>
      <c r="AB116" s="290"/>
      <c r="AC116" s="292"/>
      <c r="AD116" s="271">
        <f>SUM(AD8:AD115)/4</f>
        <v>1641338.752015966</v>
      </c>
      <c r="AE116" s="272">
        <f>SUM(AE8:AE115)/4</f>
        <v>2131284.8600000003</v>
      </c>
      <c r="AF116" s="270">
        <f>SUM(AF8:AF115)/4</f>
        <v>0</v>
      </c>
      <c r="AG116" s="290"/>
      <c r="AH116" s="271">
        <f>SUM(AH8:AH115)/4</f>
        <v>0</v>
      </c>
      <c r="AI116" s="272">
        <f>SUM(AI8:AI115)/4</f>
        <v>12323832.99</v>
      </c>
      <c r="AJ116" s="270">
        <f>SUM(AJ8:AJ115)/4</f>
        <v>0</v>
      </c>
      <c r="AK116" s="290"/>
      <c r="AL116" s="283">
        <f>SUM(AL8:AL115)/4</f>
        <v>0</v>
      </c>
      <c r="AM116" s="283">
        <f>SUM(AM8:AM115)/4</f>
        <v>0</v>
      </c>
      <c r="AN116" s="283">
        <f>SUM(AN8:AN115)/4</f>
        <v>0</v>
      </c>
      <c r="AO116" s="290"/>
      <c r="AP116" s="284">
        <f>SUM(AP8:AP115)/4</f>
        <v>10453181.250000002</v>
      </c>
      <c r="AQ116" s="284">
        <f>SUM(AQ8:AQ115)/4</f>
        <v>0</v>
      </c>
      <c r="AR116" s="284">
        <f>SUM(AR8:AR115)/4</f>
        <v>0</v>
      </c>
      <c r="AS116" s="15"/>
      <c r="AT116" s="274"/>
      <c r="AU116" s="15"/>
      <c r="AV116" s="15"/>
      <c r="AW116" s="275"/>
      <c r="AX116" s="274"/>
      <c r="AY116" s="274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297"/>
      <c r="BO116" s="297"/>
      <c r="BP116" s="297"/>
      <c r="BQ116" s="297"/>
      <c r="BR116" s="293"/>
      <c r="BS116" s="293"/>
      <c r="BT116" s="15"/>
      <c r="BU116" s="15"/>
      <c r="BV116" s="276"/>
      <c r="BW116" s="15"/>
      <c r="BX116" s="15"/>
      <c r="BY116" s="15"/>
      <c r="BZ116" s="15"/>
      <c r="CA116" s="15"/>
      <c r="CB116" s="274"/>
      <c r="CC116" s="277"/>
      <c r="CD116" s="277"/>
      <c r="CE116" s="277"/>
      <c r="CF116" s="277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6"/>
      <c r="BO117" s="296"/>
      <c r="BP117" s="296"/>
      <c r="BQ117" s="296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6"/>
      <c r="BO118" s="296"/>
      <c r="BP118" s="296"/>
      <c r="BQ118" s="296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6"/>
      <c r="BO119" s="296"/>
      <c r="BP119" s="296"/>
      <c r="BQ119" s="296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6"/>
      <c r="BO120" s="296"/>
      <c r="BP120" s="296"/>
      <c r="BQ120" s="296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6"/>
      <c r="BO121" s="296"/>
      <c r="BP121" s="296"/>
      <c r="BQ121" s="296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6"/>
      <c r="BO122" s="296"/>
      <c r="BP122" s="296"/>
      <c r="BQ122" s="296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6"/>
      <c r="BO123" s="296"/>
      <c r="BP123" s="296"/>
      <c r="BQ123" s="296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6"/>
      <c r="BO124" s="296"/>
      <c r="BP124" s="296"/>
      <c r="BQ124" s="296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6"/>
      <c r="BO125" s="296"/>
      <c r="BP125" s="296"/>
      <c r="BQ125" s="296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6"/>
      <c r="BO126" s="296"/>
      <c r="BP126" s="296"/>
      <c r="BQ126" s="296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6"/>
      <c r="BO127" s="296"/>
      <c r="BP127" s="296"/>
      <c r="BQ127" s="296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6"/>
      <c r="BO128" s="296"/>
      <c r="BP128" s="296"/>
      <c r="BQ128" s="296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6"/>
      <c r="BO129" s="296"/>
      <c r="BP129" s="296"/>
      <c r="BQ129" s="296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6"/>
      <c r="BO130" s="296"/>
      <c r="BP130" s="296"/>
      <c r="BQ130" s="296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6"/>
      <c r="BO131" s="296"/>
      <c r="BP131" s="296"/>
      <c r="BQ131" s="296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6"/>
      <c r="BO132" s="296"/>
      <c r="BP132" s="296"/>
      <c r="BQ132" s="296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6"/>
      <c r="BO133" s="296"/>
      <c r="BP133" s="296"/>
      <c r="BQ133" s="296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6"/>
      <c r="BO134" s="296"/>
      <c r="BP134" s="296"/>
      <c r="BQ134" s="296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6"/>
      <c r="BO135" s="296"/>
      <c r="BP135" s="296"/>
      <c r="BQ135" s="296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6"/>
      <c r="BO136" s="296"/>
      <c r="BP136" s="296"/>
      <c r="BQ136" s="296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6"/>
      <c r="BO137" s="296"/>
      <c r="BP137" s="296"/>
      <c r="BQ137" s="296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6"/>
      <c r="BO138" s="296"/>
      <c r="BP138" s="296"/>
      <c r="BQ138" s="296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6"/>
      <c r="BO139" s="296"/>
      <c r="BP139" s="296"/>
      <c r="BQ139" s="296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6"/>
      <c r="BO140" s="296"/>
      <c r="BP140" s="296"/>
      <c r="BQ140" s="296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6"/>
      <c r="BO141" s="296"/>
      <c r="BP141" s="296"/>
      <c r="BQ141" s="296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6"/>
      <c r="BO142" s="296"/>
      <c r="BP142" s="296"/>
      <c r="BQ142" s="296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6"/>
      <c r="BO143" s="296"/>
      <c r="BP143" s="296"/>
      <c r="BQ143" s="296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6"/>
      <c r="BO144" s="296"/>
      <c r="BP144" s="296"/>
      <c r="BQ144" s="296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6"/>
      <c r="BO145" s="296"/>
      <c r="BP145" s="296"/>
      <c r="BQ145" s="296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6"/>
      <c r="BO146" s="296"/>
      <c r="BP146" s="296"/>
      <c r="BQ146" s="296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6"/>
      <c r="BO147" s="296"/>
      <c r="BP147" s="296"/>
      <c r="BQ147" s="296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6"/>
      <c r="BO148" s="296"/>
      <c r="BP148" s="296"/>
      <c r="BQ148" s="296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6"/>
      <c r="BO149" s="296"/>
      <c r="BP149" s="296"/>
      <c r="BQ149" s="296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6"/>
      <c r="BO150" s="296"/>
      <c r="BP150" s="296"/>
      <c r="BQ150" s="296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6"/>
      <c r="BO151" s="296"/>
      <c r="BP151" s="296"/>
      <c r="BQ151" s="296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6"/>
      <c r="BO152" s="296"/>
      <c r="BP152" s="296"/>
      <c r="BQ152" s="296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6"/>
      <c r="BO153" s="296"/>
      <c r="BP153" s="296"/>
      <c r="BQ153" s="296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6"/>
      <c r="BO154" s="296"/>
      <c r="BP154" s="296"/>
      <c r="BQ154" s="296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6"/>
      <c r="BO155" s="296"/>
      <c r="BP155" s="296"/>
      <c r="BQ155" s="296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6"/>
      <c r="BO156" s="296"/>
      <c r="BP156" s="296"/>
      <c r="BQ156" s="296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6"/>
      <c r="BO157" s="296"/>
      <c r="BP157" s="296"/>
      <c r="BQ157" s="296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6"/>
      <c r="BO158" s="296"/>
      <c r="BP158" s="296"/>
      <c r="BQ158" s="296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6"/>
      <c r="BO159" s="296"/>
      <c r="BP159" s="296"/>
      <c r="BQ159" s="296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6"/>
      <c r="BO160" s="296"/>
      <c r="BP160" s="296"/>
      <c r="BQ160" s="296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6"/>
      <c r="BO161" s="296"/>
      <c r="BP161" s="296"/>
      <c r="BQ161" s="296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6"/>
      <c r="BO162" s="296"/>
      <c r="BP162" s="296"/>
      <c r="BQ162" s="296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6"/>
      <c r="BO163" s="296"/>
      <c r="BP163" s="296"/>
      <c r="BQ163" s="296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6"/>
      <c r="BO164" s="296"/>
      <c r="BP164" s="296"/>
      <c r="BQ164" s="296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6"/>
      <c r="BO165" s="296"/>
      <c r="BP165" s="296"/>
      <c r="BQ165" s="296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6"/>
      <c r="BO166" s="296"/>
      <c r="BP166" s="296"/>
      <c r="BQ166" s="296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6"/>
      <c r="BO167" s="296"/>
      <c r="BP167" s="296"/>
      <c r="BQ167" s="296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6"/>
      <c r="BO168" s="296"/>
      <c r="BP168" s="296"/>
      <c r="BQ168" s="296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6"/>
      <c r="BO169" s="296"/>
      <c r="BP169" s="296"/>
      <c r="BQ169" s="296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6"/>
      <c r="BO170" s="296"/>
      <c r="BP170" s="296"/>
      <c r="BQ170" s="296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6"/>
      <c r="BO171" s="296"/>
      <c r="BP171" s="296"/>
      <c r="BQ171" s="296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6"/>
      <c r="BO172" s="296"/>
      <c r="BP172" s="296"/>
      <c r="BQ172" s="296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6"/>
      <c r="BO173" s="296"/>
      <c r="BP173" s="296"/>
      <c r="BQ173" s="296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6"/>
      <c r="BO174" s="296"/>
      <c r="BP174" s="296"/>
      <c r="BQ174" s="296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6"/>
      <c r="BO175" s="296"/>
      <c r="BP175" s="296"/>
      <c r="BQ175" s="296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6"/>
      <c r="BO176" s="296"/>
      <c r="BP176" s="296"/>
      <c r="BQ176" s="296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6"/>
      <c r="BO177" s="296"/>
      <c r="BP177" s="296"/>
      <c r="BQ177" s="296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6"/>
      <c r="BO178" s="296"/>
      <c r="BP178" s="296"/>
      <c r="BQ178" s="296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6"/>
      <c r="BO179" s="296"/>
      <c r="BP179" s="296"/>
      <c r="BQ179" s="296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6"/>
      <c r="BO180" s="296"/>
      <c r="BP180" s="296"/>
      <c r="BQ180" s="296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6"/>
      <c r="BO181" s="296"/>
      <c r="BP181" s="296"/>
      <c r="BQ181" s="296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6"/>
      <c r="BO182" s="296"/>
      <c r="BP182" s="296"/>
      <c r="BQ182" s="296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6"/>
      <c r="BO183" s="296"/>
      <c r="BP183" s="296"/>
      <c r="BQ183" s="296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6"/>
      <c r="BO184" s="296"/>
      <c r="BP184" s="296"/>
      <c r="BQ184" s="296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6"/>
      <c r="BO185" s="296"/>
      <c r="BP185" s="296"/>
      <c r="BQ185" s="296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6"/>
      <c r="BO186" s="296"/>
      <c r="BP186" s="296"/>
      <c r="BQ186" s="296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6"/>
      <c r="BO187" s="296"/>
      <c r="BP187" s="296"/>
      <c r="BQ187" s="296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6"/>
      <c r="BO188" s="296"/>
      <c r="BP188" s="296"/>
      <c r="BQ188" s="296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6"/>
      <c r="BO189" s="296"/>
      <c r="BP189" s="296"/>
      <c r="BQ189" s="296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6"/>
      <c r="BO190" s="296"/>
      <c r="BP190" s="296"/>
      <c r="BQ190" s="296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6"/>
      <c r="BO191" s="296"/>
      <c r="BP191" s="296"/>
      <c r="BQ191" s="296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6"/>
      <c r="BO192" s="296"/>
      <c r="BP192" s="296"/>
      <c r="BQ192" s="296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6"/>
      <c r="BO193" s="296"/>
      <c r="BP193" s="296"/>
      <c r="BQ193" s="296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6"/>
      <c r="BO194" s="296"/>
      <c r="BP194" s="296"/>
      <c r="BQ194" s="296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6"/>
      <c r="BO195" s="296"/>
      <c r="BP195" s="296"/>
      <c r="BQ195" s="296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6"/>
      <c r="BO196" s="296"/>
      <c r="BP196" s="296"/>
      <c r="BQ196" s="296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6"/>
      <c r="BO197" s="296"/>
      <c r="BP197" s="296"/>
      <c r="BQ197" s="296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6"/>
      <c r="BO198" s="296"/>
      <c r="BP198" s="296"/>
      <c r="BQ198" s="296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6"/>
      <c r="BO199" s="296"/>
      <c r="BP199" s="296"/>
      <c r="BQ199" s="296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6"/>
      <c r="BO200" s="296"/>
      <c r="BP200" s="296"/>
      <c r="BQ200" s="296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6"/>
      <c r="BO201" s="296"/>
      <c r="BP201" s="296"/>
      <c r="BQ201" s="296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6"/>
      <c r="BO202" s="296"/>
      <c r="BP202" s="296"/>
      <c r="BQ202" s="296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6"/>
      <c r="BO203" s="296"/>
      <c r="BP203" s="296"/>
      <c r="BQ203" s="296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6"/>
      <c r="BO204" s="296"/>
      <c r="BP204" s="296"/>
      <c r="BQ204" s="296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6"/>
      <c r="BO205" s="296"/>
      <c r="BP205" s="296"/>
      <c r="BQ205" s="296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6"/>
      <c r="BO206" s="296"/>
      <c r="BP206" s="296"/>
      <c r="BQ206" s="296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6"/>
      <c r="BO207" s="296"/>
      <c r="BP207" s="296"/>
      <c r="BQ207" s="296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6"/>
      <c r="BO208" s="296"/>
      <c r="BP208" s="296"/>
      <c r="BQ208" s="296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6"/>
      <c r="BO209" s="296"/>
      <c r="BP209" s="296"/>
      <c r="BQ209" s="296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6"/>
      <c r="BO210" s="296"/>
      <c r="BP210" s="296"/>
      <c r="BQ210" s="296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6"/>
      <c r="BO211" s="296"/>
      <c r="BP211" s="296"/>
      <c r="BQ211" s="296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6"/>
      <c r="BO212" s="296"/>
      <c r="BP212" s="296"/>
      <c r="BQ212" s="296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6"/>
      <c r="BO213" s="296"/>
      <c r="BP213" s="296"/>
      <c r="BQ213" s="296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6"/>
      <c r="BO214" s="296"/>
      <c r="BP214" s="296"/>
      <c r="BQ214" s="296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6"/>
      <c r="BO215" s="296"/>
      <c r="BP215" s="296"/>
      <c r="BQ215" s="296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6"/>
      <c r="BO216" s="296"/>
      <c r="BP216" s="296"/>
      <c r="BQ216" s="296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6"/>
      <c r="BO217" s="296"/>
      <c r="BP217" s="296"/>
      <c r="BQ217" s="296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6"/>
      <c r="BO218" s="296"/>
      <c r="BP218" s="296"/>
      <c r="BQ218" s="296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6"/>
      <c r="BO219" s="296"/>
      <c r="BP219" s="296"/>
      <c r="BQ219" s="296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6"/>
      <c r="BO220" s="296"/>
      <c r="BP220" s="296"/>
      <c r="BQ220" s="296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6"/>
      <c r="BO221" s="296"/>
      <c r="BP221" s="296"/>
      <c r="BQ221" s="296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6"/>
      <c r="BO222" s="296"/>
      <c r="BP222" s="296"/>
      <c r="BQ222" s="296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6"/>
      <c r="BO223" s="296"/>
      <c r="BP223" s="296"/>
      <c r="BQ223" s="296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6"/>
      <c r="BO224" s="296"/>
      <c r="BP224" s="296"/>
      <c r="BQ224" s="296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6"/>
      <c r="BO225" s="296"/>
      <c r="BP225" s="296"/>
      <c r="BQ225" s="296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6"/>
      <c r="BO226" s="296"/>
      <c r="BP226" s="296"/>
      <c r="BQ226" s="296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6"/>
      <c r="BO227" s="296"/>
      <c r="BP227" s="296"/>
      <c r="BQ227" s="296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6"/>
      <c r="BO228" s="296"/>
      <c r="BP228" s="296"/>
      <c r="BQ228" s="296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6"/>
      <c r="BO229" s="296"/>
      <c r="BP229" s="296"/>
      <c r="BQ229" s="296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6"/>
      <c r="BO230" s="296"/>
      <c r="BP230" s="296"/>
      <c r="BQ230" s="296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6"/>
      <c r="BO231" s="296"/>
      <c r="BP231" s="296"/>
      <c r="BQ231" s="296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6"/>
      <c r="BO232" s="296"/>
      <c r="BP232" s="296"/>
      <c r="BQ232" s="296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6"/>
      <c r="BO233" s="296"/>
      <c r="BP233" s="296"/>
      <c r="BQ233" s="296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6"/>
      <c r="BO234" s="296"/>
      <c r="BP234" s="296"/>
      <c r="BQ234" s="296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6"/>
      <c r="BO235" s="296"/>
      <c r="BP235" s="296"/>
      <c r="BQ235" s="296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6"/>
      <c r="BO236" s="296"/>
      <c r="BP236" s="296"/>
      <c r="BQ236" s="296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6"/>
      <c r="BO237" s="296"/>
      <c r="BP237" s="296"/>
      <c r="BQ237" s="296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6"/>
      <c r="BO238" s="296"/>
      <c r="BP238" s="296"/>
      <c r="BQ238" s="296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6"/>
      <c r="BO239" s="296"/>
      <c r="BP239" s="296"/>
      <c r="BQ239" s="296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6"/>
      <c r="BO240" s="296"/>
      <c r="BP240" s="296"/>
      <c r="BQ240" s="296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6"/>
      <c r="BO241" s="296"/>
      <c r="BP241" s="296"/>
      <c r="BQ241" s="296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6"/>
      <c r="BO242" s="296"/>
      <c r="BP242" s="296"/>
      <c r="BQ242" s="296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6"/>
      <c r="BO243" s="296"/>
      <c r="BP243" s="296"/>
      <c r="BQ243" s="296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6"/>
      <c r="BO244" s="296"/>
      <c r="BP244" s="296"/>
      <c r="BQ244" s="296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6"/>
      <c r="BO245" s="296"/>
      <c r="BP245" s="296"/>
      <c r="BQ245" s="296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6"/>
      <c r="BO246" s="296"/>
      <c r="BP246" s="296"/>
      <c r="BQ246" s="296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6"/>
      <c r="BO247" s="296"/>
      <c r="BP247" s="296"/>
      <c r="BQ247" s="296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6"/>
      <c r="BO248" s="296"/>
      <c r="BP248" s="296"/>
      <c r="BQ248" s="296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6"/>
      <c r="BO249" s="296"/>
      <c r="BP249" s="296"/>
      <c r="BQ249" s="296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6"/>
      <c r="BO250" s="296"/>
      <c r="BP250" s="296"/>
      <c r="BQ250" s="296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6"/>
      <c r="BO251" s="296"/>
      <c r="BP251" s="296"/>
      <c r="BQ251" s="296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6"/>
      <c r="BO252" s="296"/>
      <c r="BP252" s="296"/>
      <c r="BQ252" s="296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6"/>
      <c r="BO253" s="296"/>
      <c r="BP253" s="296"/>
      <c r="BQ253" s="296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6"/>
      <c r="BO254" s="296"/>
      <c r="BP254" s="296"/>
      <c r="BQ254" s="296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6"/>
      <c r="BO255" s="296"/>
      <c r="BP255" s="296"/>
      <c r="BQ255" s="296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6"/>
      <c r="BO256" s="296"/>
      <c r="BP256" s="296"/>
      <c r="BQ256" s="296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6"/>
      <c r="BO257" s="296"/>
      <c r="BP257" s="296"/>
      <c r="BQ257" s="296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6"/>
      <c r="BO258" s="296"/>
      <c r="BP258" s="296"/>
      <c r="BQ258" s="296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6"/>
      <c r="BO259" s="296"/>
      <c r="BP259" s="296"/>
      <c r="BQ259" s="296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6"/>
      <c r="BO260" s="296"/>
      <c r="BP260" s="296"/>
      <c r="BQ260" s="296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6"/>
      <c r="BO261" s="296"/>
      <c r="BP261" s="296"/>
      <c r="BQ261" s="296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6"/>
      <c r="BO262" s="296"/>
      <c r="BP262" s="296"/>
      <c r="BQ262" s="296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6"/>
      <c r="BO263" s="296"/>
      <c r="BP263" s="296"/>
      <c r="BQ263" s="296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6"/>
      <c r="BO264" s="296"/>
      <c r="BP264" s="296"/>
      <c r="BQ264" s="296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6"/>
      <c r="BO265" s="296"/>
      <c r="BP265" s="296"/>
      <c r="BQ265" s="296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6"/>
      <c r="BO266" s="296"/>
      <c r="BP266" s="296"/>
      <c r="BQ266" s="296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6"/>
      <c r="BO267" s="296"/>
      <c r="BP267" s="296"/>
      <c r="BQ267" s="296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6"/>
      <c r="BO268" s="296"/>
      <c r="BP268" s="296"/>
      <c r="BQ268" s="296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6"/>
      <c r="BO269" s="296"/>
      <c r="BP269" s="296"/>
      <c r="BQ269" s="296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6"/>
      <c r="BO270" s="296"/>
      <c r="BP270" s="296"/>
      <c r="BQ270" s="296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6"/>
      <c r="BO271" s="296"/>
      <c r="BP271" s="296"/>
      <c r="BQ271" s="296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6"/>
      <c r="BO272" s="296"/>
      <c r="BP272" s="296"/>
      <c r="BQ272" s="296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6"/>
      <c r="BO273" s="296"/>
      <c r="BP273" s="296"/>
      <c r="BQ273" s="296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6"/>
      <c r="BO274" s="296"/>
      <c r="BP274" s="296"/>
      <c r="BQ274" s="296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6"/>
      <c r="BO275" s="296"/>
      <c r="BP275" s="296"/>
      <c r="BQ275" s="296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6"/>
      <c r="BO276" s="296"/>
      <c r="BP276" s="296"/>
      <c r="BQ276" s="296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6"/>
      <c r="BO277" s="296"/>
      <c r="BP277" s="296"/>
      <c r="BQ277" s="296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6"/>
      <c r="BO278" s="296"/>
      <c r="BP278" s="296"/>
      <c r="BQ278" s="296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6"/>
      <c r="BO279" s="296"/>
      <c r="BP279" s="296"/>
      <c r="BQ279" s="296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6"/>
      <c r="BO280" s="296"/>
      <c r="BP280" s="296"/>
      <c r="BQ280" s="296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6"/>
      <c r="BO281" s="296"/>
      <c r="BP281" s="296"/>
      <c r="BQ281" s="296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6"/>
      <c r="BO282" s="296"/>
      <c r="BP282" s="296"/>
      <c r="BQ282" s="296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6"/>
      <c r="BO283" s="296"/>
      <c r="BP283" s="296"/>
      <c r="BQ283" s="296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6"/>
      <c r="BO284" s="296"/>
      <c r="BP284" s="296"/>
      <c r="BQ284" s="296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6"/>
      <c r="BO285" s="296"/>
      <c r="BP285" s="296"/>
      <c r="BQ285" s="296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6"/>
      <c r="BO286" s="296"/>
      <c r="BP286" s="296"/>
      <c r="BQ286" s="296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6"/>
      <c r="BO287" s="296"/>
      <c r="BP287" s="296"/>
      <c r="BQ287" s="296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6"/>
      <c r="BO288" s="296"/>
      <c r="BP288" s="296"/>
      <c r="BQ288" s="296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6"/>
      <c r="BO289" s="296"/>
      <c r="BP289" s="296"/>
      <c r="BQ289" s="296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6"/>
      <c r="BO290" s="296"/>
      <c r="BP290" s="296"/>
      <c r="BQ290" s="296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6"/>
      <c r="BO291" s="296"/>
      <c r="BP291" s="296"/>
      <c r="BQ291" s="296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6"/>
      <c r="BO292" s="296"/>
      <c r="BP292" s="296"/>
      <c r="BQ292" s="296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6"/>
      <c r="BO293" s="296"/>
      <c r="BP293" s="296"/>
      <c r="BQ293" s="296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6"/>
      <c r="BO294" s="296"/>
      <c r="BP294" s="296"/>
      <c r="BQ294" s="296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6"/>
      <c r="BO295" s="296"/>
      <c r="BP295" s="296"/>
      <c r="BQ295" s="296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6"/>
      <c r="BO296" s="296"/>
      <c r="BP296" s="296"/>
      <c r="BQ296" s="296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6"/>
      <c r="BO297" s="296"/>
      <c r="BP297" s="296"/>
      <c r="BQ297" s="296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6"/>
      <c r="BO298" s="296"/>
      <c r="BP298" s="296"/>
      <c r="BQ298" s="296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6"/>
      <c r="BO299" s="296"/>
      <c r="BP299" s="296"/>
      <c r="BQ299" s="296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6"/>
      <c r="BO300" s="296"/>
      <c r="BP300" s="296"/>
      <c r="BQ300" s="296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6"/>
      <c r="BO301" s="296"/>
      <c r="BP301" s="296"/>
      <c r="BQ301" s="296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6"/>
      <c r="BO302" s="296"/>
      <c r="BP302" s="296"/>
      <c r="BQ302" s="296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6"/>
      <c r="BO303" s="296"/>
      <c r="BP303" s="296"/>
      <c r="BQ303" s="296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6"/>
      <c r="BO304" s="296"/>
      <c r="BP304" s="296"/>
      <c r="BQ304" s="296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6"/>
      <c r="BO305" s="296"/>
      <c r="BP305" s="296"/>
      <c r="BQ305" s="296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6"/>
      <c r="BO306" s="296"/>
      <c r="BP306" s="296"/>
      <c r="BQ306" s="296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6"/>
      <c r="BO307" s="296"/>
      <c r="BP307" s="296"/>
      <c r="BQ307" s="296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6"/>
      <c r="BO308" s="296"/>
      <c r="BP308" s="296"/>
      <c r="BQ308" s="296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6"/>
      <c r="BO309" s="296"/>
      <c r="BP309" s="296"/>
      <c r="BQ309" s="296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6"/>
      <c r="BO310" s="296"/>
      <c r="BP310" s="296"/>
      <c r="BQ310" s="296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6"/>
      <c r="BO311" s="296"/>
      <c r="BP311" s="296"/>
      <c r="BQ311" s="296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6"/>
      <c r="BO312" s="296"/>
      <c r="BP312" s="296"/>
      <c r="BQ312" s="296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6"/>
      <c r="BO313" s="296"/>
      <c r="BP313" s="296"/>
      <c r="BQ313" s="296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6"/>
      <c r="BO314" s="296"/>
      <c r="BP314" s="296"/>
      <c r="BQ314" s="296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6"/>
      <c r="BO315" s="296"/>
      <c r="BP315" s="296"/>
      <c r="BQ315" s="296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6"/>
      <c r="BO316" s="296"/>
      <c r="BP316" s="296"/>
      <c r="BQ316" s="296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6"/>
      <c r="BO317" s="296"/>
      <c r="BP317" s="296"/>
      <c r="BQ317" s="296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6"/>
      <c r="BO318" s="296"/>
      <c r="BP318" s="296"/>
      <c r="BQ318" s="296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6"/>
      <c r="BO319" s="296"/>
      <c r="BP319" s="296"/>
      <c r="BQ319" s="296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6"/>
      <c r="BO320" s="296"/>
      <c r="BP320" s="296"/>
      <c r="BQ320" s="296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6"/>
      <c r="BO321" s="296"/>
      <c r="BP321" s="296"/>
      <c r="BQ321" s="296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6"/>
      <c r="BO322" s="296"/>
      <c r="BP322" s="296"/>
      <c r="BQ322" s="296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6"/>
      <c r="BO323" s="296"/>
      <c r="BP323" s="296"/>
      <c r="BQ323" s="296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6"/>
      <c r="BO324" s="296"/>
      <c r="BP324" s="296"/>
      <c r="BQ324" s="296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6"/>
      <c r="BO325" s="296"/>
      <c r="BP325" s="296"/>
      <c r="BQ325" s="296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6"/>
      <c r="BO326" s="296"/>
      <c r="BP326" s="296"/>
      <c r="BQ326" s="296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6"/>
      <c r="BO327" s="296"/>
      <c r="BP327" s="296"/>
      <c r="BQ327" s="296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6"/>
      <c r="BO328" s="296"/>
      <c r="BP328" s="296"/>
      <c r="BQ328" s="296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6"/>
      <c r="BO329" s="296"/>
      <c r="BP329" s="296"/>
      <c r="BQ329" s="296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6"/>
      <c r="BO330" s="296"/>
      <c r="BP330" s="296"/>
      <c r="BQ330" s="296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6"/>
      <c r="BO331" s="296"/>
      <c r="BP331" s="296"/>
      <c r="BQ331" s="296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6"/>
      <c r="BO332" s="296"/>
      <c r="BP332" s="296"/>
      <c r="BQ332" s="296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6"/>
      <c r="BO333" s="296"/>
      <c r="BP333" s="296"/>
      <c r="BQ333" s="296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6"/>
      <c r="BO334" s="296"/>
      <c r="BP334" s="296"/>
      <c r="BQ334" s="296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6"/>
      <c r="BO335" s="296"/>
      <c r="BP335" s="296"/>
      <c r="BQ335" s="296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6"/>
      <c r="BO336" s="296"/>
      <c r="BP336" s="296"/>
      <c r="BQ336" s="296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6"/>
      <c r="BO337" s="296"/>
      <c r="BP337" s="296"/>
      <c r="BQ337" s="296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6"/>
      <c r="BO338" s="296"/>
      <c r="BP338" s="296"/>
      <c r="BQ338" s="296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6"/>
      <c r="BO339" s="296"/>
      <c r="BP339" s="296"/>
      <c r="BQ339" s="296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6"/>
      <c r="BO340" s="296"/>
      <c r="BP340" s="296"/>
      <c r="BQ340" s="296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6"/>
      <c r="BO341" s="296"/>
      <c r="BP341" s="296"/>
      <c r="BQ341" s="296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6"/>
      <c r="BO342" s="296"/>
      <c r="BP342" s="296"/>
      <c r="BQ342" s="296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6"/>
      <c r="BO343" s="296"/>
      <c r="BP343" s="296"/>
      <c r="BQ343" s="296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6"/>
      <c r="BO344" s="296"/>
      <c r="BP344" s="296"/>
      <c r="BQ344" s="296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6"/>
      <c r="BO345" s="296"/>
      <c r="BP345" s="296"/>
      <c r="BQ345" s="296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6"/>
      <c r="BO346" s="296"/>
      <c r="BP346" s="296"/>
      <c r="BQ346" s="296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6"/>
      <c r="BO347" s="296"/>
      <c r="BP347" s="296"/>
      <c r="BQ347" s="296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6"/>
      <c r="BO348" s="296"/>
      <c r="BP348" s="296"/>
      <c r="BQ348" s="296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6"/>
      <c r="BO349" s="296"/>
      <c r="BP349" s="296"/>
      <c r="BQ349" s="296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6"/>
      <c r="BO350" s="296"/>
      <c r="BP350" s="296"/>
      <c r="BQ350" s="296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6"/>
      <c r="BO351" s="296"/>
      <c r="BP351" s="296"/>
      <c r="BQ351" s="296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6"/>
      <c r="BO352" s="296"/>
      <c r="BP352" s="296"/>
      <c r="BQ352" s="296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6"/>
      <c r="BO353" s="296"/>
      <c r="BP353" s="296"/>
      <c r="BQ353" s="296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6"/>
      <c r="BO354" s="296"/>
      <c r="BP354" s="296"/>
      <c r="BQ354" s="296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6"/>
      <c r="BO355" s="296"/>
      <c r="BP355" s="296"/>
      <c r="BQ355" s="296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6"/>
      <c r="BO356" s="296"/>
      <c r="BP356" s="296"/>
      <c r="BQ356" s="296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6"/>
      <c r="BO357" s="296"/>
      <c r="BP357" s="296"/>
      <c r="BQ357" s="296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6"/>
      <c r="BO358" s="296"/>
      <c r="BP358" s="296"/>
      <c r="BQ358" s="296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6"/>
      <c r="BO359" s="296"/>
      <c r="BP359" s="296"/>
      <c r="BQ359" s="296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6"/>
      <c r="BO360" s="296"/>
      <c r="BP360" s="296"/>
      <c r="BQ360" s="296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6"/>
      <c r="BO361" s="296"/>
      <c r="BP361" s="296"/>
      <c r="BQ361" s="296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6"/>
      <c r="BO362" s="296"/>
      <c r="BP362" s="296"/>
      <c r="BQ362" s="296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6"/>
      <c r="BO363" s="296"/>
      <c r="BP363" s="296"/>
      <c r="BQ363" s="296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6"/>
      <c r="BO364" s="296"/>
      <c r="BP364" s="296"/>
      <c r="BQ364" s="296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6"/>
      <c r="BO365" s="296"/>
      <c r="BP365" s="296"/>
      <c r="BQ365" s="296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6"/>
      <c r="BO366" s="296"/>
      <c r="BP366" s="296"/>
      <c r="BQ366" s="296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6"/>
      <c r="BO367" s="296"/>
      <c r="BP367" s="296"/>
      <c r="BQ367" s="296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6"/>
      <c r="BO368" s="296"/>
      <c r="BP368" s="296"/>
      <c r="BQ368" s="296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6"/>
      <c r="BO369" s="296"/>
      <c r="BP369" s="296"/>
      <c r="BQ369" s="296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6"/>
      <c r="BO370" s="296"/>
      <c r="BP370" s="296"/>
      <c r="BQ370" s="296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6"/>
      <c r="BO371" s="296"/>
      <c r="BP371" s="296"/>
      <c r="BQ371" s="296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6"/>
      <c r="BO372" s="296"/>
      <c r="BP372" s="296"/>
      <c r="BQ372" s="296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6"/>
      <c r="BO373" s="296"/>
      <c r="BP373" s="296"/>
      <c r="BQ373" s="296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6"/>
      <c r="BO374" s="296"/>
      <c r="BP374" s="296"/>
      <c r="BQ374" s="296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6"/>
      <c r="BO375" s="296"/>
      <c r="BP375" s="296"/>
      <c r="BQ375" s="296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6"/>
      <c r="BO376" s="296"/>
      <c r="BP376" s="296"/>
      <c r="BQ376" s="296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6"/>
      <c r="BO377" s="296"/>
      <c r="BP377" s="296"/>
      <c r="BQ377" s="296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6"/>
      <c r="BO378" s="296"/>
      <c r="BP378" s="296"/>
      <c r="BQ378" s="296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6"/>
      <c r="BO379" s="296"/>
      <c r="BP379" s="296"/>
      <c r="BQ379" s="296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6"/>
      <c r="BO380" s="296"/>
      <c r="BP380" s="296"/>
      <c r="BQ380" s="296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6"/>
      <c r="BO381" s="296"/>
      <c r="BP381" s="296"/>
      <c r="BQ381" s="296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6"/>
      <c r="BO382" s="296"/>
      <c r="BP382" s="296"/>
      <c r="BQ382" s="296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6"/>
      <c r="BO383" s="296"/>
      <c r="BP383" s="296"/>
      <c r="BQ383" s="296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6"/>
      <c r="BO384" s="296"/>
      <c r="BP384" s="296"/>
      <c r="BQ384" s="296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6"/>
      <c r="BO385" s="296"/>
      <c r="BP385" s="296"/>
      <c r="BQ385" s="296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6"/>
      <c r="BO386" s="296"/>
      <c r="BP386" s="296"/>
      <c r="BQ386" s="296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6"/>
      <c r="BO387" s="296"/>
      <c r="BP387" s="296"/>
      <c r="BQ387" s="296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6"/>
      <c r="BO388" s="296"/>
      <c r="BP388" s="296"/>
      <c r="BQ388" s="296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6"/>
      <c r="BO389" s="296"/>
      <c r="BP389" s="296"/>
      <c r="BQ389" s="296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6"/>
      <c r="BO390" s="296"/>
      <c r="BP390" s="296"/>
      <c r="BQ390" s="296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6"/>
      <c r="BO391" s="296"/>
      <c r="BP391" s="296"/>
      <c r="BQ391" s="296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6"/>
      <c r="BO392" s="296"/>
      <c r="BP392" s="296"/>
      <c r="BQ392" s="296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6"/>
      <c r="BO393" s="296"/>
      <c r="BP393" s="296"/>
      <c r="BQ393" s="296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6"/>
      <c r="BO394" s="296"/>
      <c r="BP394" s="296"/>
      <c r="BQ394" s="296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6"/>
      <c r="BO395" s="296"/>
      <c r="BP395" s="296"/>
      <c r="BQ395" s="296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6"/>
      <c r="BO396" s="296"/>
      <c r="BP396" s="296"/>
      <c r="BQ396" s="296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6"/>
      <c r="BO397" s="296"/>
      <c r="BP397" s="296"/>
      <c r="BQ397" s="296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6"/>
      <c r="BO398" s="296"/>
      <c r="BP398" s="296"/>
      <c r="BQ398" s="296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6"/>
      <c r="BO399" s="296"/>
      <c r="BP399" s="296"/>
      <c r="BQ399" s="296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6"/>
      <c r="BO400" s="296"/>
      <c r="BP400" s="296"/>
      <c r="BQ400" s="296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6"/>
      <c r="BO401" s="296"/>
      <c r="BP401" s="296"/>
      <c r="BQ401" s="296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6"/>
      <c r="BO402" s="296"/>
      <c r="BP402" s="296"/>
      <c r="BQ402" s="296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6"/>
      <c r="BO403" s="296"/>
      <c r="BP403" s="296"/>
      <c r="BQ403" s="296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6"/>
      <c r="BO404" s="296"/>
      <c r="BP404" s="296"/>
      <c r="BQ404" s="296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6"/>
      <c r="BO405" s="296"/>
      <c r="BP405" s="296"/>
      <c r="BQ405" s="296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6"/>
      <c r="BO406" s="296"/>
      <c r="BP406" s="296"/>
      <c r="BQ406" s="296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6"/>
      <c r="BO407" s="296"/>
      <c r="BP407" s="296"/>
      <c r="BQ407" s="296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6"/>
      <c r="BO408" s="296"/>
      <c r="BP408" s="296"/>
      <c r="BQ408" s="296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6"/>
      <c r="BO409" s="296"/>
      <c r="BP409" s="296"/>
      <c r="BQ409" s="296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6"/>
      <c r="BO410" s="296"/>
      <c r="BP410" s="296"/>
      <c r="BQ410" s="296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6"/>
      <c r="BO411" s="296"/>
      <c r="BP411" s="296"/>
      <c r="BQ411" s="296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6"/>
      <c r="BO412" s="296"/>
      <c r="BP412" s="296"/>
      <c r="BQ412" s="296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6"/>
      <c r="BO413" s="296"/>
      <c r="BP413" s="296"/>
      <c r="BQ413" s="296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6"/>
      <c r="BO414" s="296"/>
      <c r="BP414" s="296"/>
      <c r="BQ414" s="296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6"/>
      <c r="BO415" s="296"/>
      <c r="BP415" s="296"/>
      <c r="BQ415" s="296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6"/>
      <c r="BO416" s="296"/>
      <c r="BP416" s="296"/>
      <c r="BQ416" s="296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6"/>
      <c r="BO417" s="296"/>
      <c r="BP417" s="296"/>
      <c r="BQ417" s="296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6"/>
      <c r="BO418" s="296"/>
      <c r="BP418" s="296"/>
      <c r="BQ418" s="296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6"/>
      <c r="BO419" s="296"/>
      <c r="BP419" s="296"/>
      <c r="BQ419" s="296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6"/>
      <c r="BO420" s="296"/>
      <c r="BP420" s="296"/>
      <c r="BQ420" s="296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6"/>
      <c r="BO421" s="296"/>
      <c r="BP421" s="296"/>
      <c r="BQ421" s="296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6"/>
      <c r="BO422" s="296"/>
      <c r="BP422" s="296"/>
      <c r="BQ422" s="296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6"/>
      <c r="BO423" s="296"/>
      <c r="BP423" s="296"/>
      <c r="BQ423" s="296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6"/>
      <c r="BO424" s="296"/>
      <c r="BP424" s="296"/>
      <c r="BQ424" s="296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6"/>
      <c r="BO425" s="296"/>
      <c r="BP425" s="296"/>
      <c r="BQ425" s="296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6"/>
      <c r="BO426" s="296"/>
      <c r="BP426" s="296"/>
      <c r="BQ426" s="296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6"/>
      <c r="BO427" s="296"/>
      <c r="BP427" s="296"/>
      <c r="BQ427" s="296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6"/>
      <c r="BO428" s="296"/>
      <c r="BP428" s="296"/>
      <c r="BQ428" s="296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6"/>
      <c r="BO429" s="296"/>
      <c r="BP429" s="296"/>
      <c r="BQ429" s="296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6"/>
      <c r="BO430" s="296"/>
      <c r="BP430" s="296"/>
      <c r="BQ430" s="296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6"/>
      <c r="BO431" s="296"/>
      <c r="BP431" s="296"/>
      <c r="BQ431" s="296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6"/>
      <c r="BO432" s="296"/>
      <c r="BP432" s="296"/>
      <c r="BQ432" s="296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6"/>
      <c r="BO433" s="296"/>
      <c r="BP433" s="296"/>
      <c r="BQ433" s="296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6"/>
      <c r="BO434" s="296"/>
      <c r="BP434" s="296"/>
      <c r="BQ434" s="296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6"/>
      <c r="BO435" s="296"/>
      <c r="BP435" s="296"/>
      <c r="BQ435" s="296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6"/>
      <c r="BO436" s="296"/>
      <c r="BP436" s="296"/>
      <c r="BQ436" s="296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0JF7AxsKOqdL+PLNxgmai4lwwGZRRsIJ82kHNcQvgH9OLnoDVxNbXZ5q/fOYkUKYpBJa7HUTdceD/eTBZ52weA==" saltValue="eQCHzVXRDU2Ub896GzrqoQ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5"/>
      <c r="B43" s="278"/>
      <c r="C43" s="266"/>
      <c r="D43" s="267"/>
      <c r="E43" s="268"/>
      <c r="F43" s="269"/>
      <c r="G43" s="268"/>
      <c r="H43" s="269"/>
      <c r="I43" s="268"/>
      <c r="J43" s="270"/>
      <c r="K43" s="270"/>
      <c r="L43" s="270"/>
      <c r="M43" s="15"/>
      <c r="N43" s="270"/>
      <c r="O43" s="270"/>
      <c r="P43" s="270"/>
      <c r="Q43" s="15"/>
      <c r="R43" s="271"/>
      <c r="S43" s="271"/>
      <c r="T43" s="271"/>
      <c r="U43" s="272"/>
      <c r="V43" s="272"/>
      <c r="W43" s="272"/>
      <c r="X43" s="270"/>
      <c r="Y43" s="270"/>
      <c r="Z43" s="270"/>
      <c r="AA43" s="273"/>
      <c r="AB43" s="274"/>
      <c r="AC43" s="15"/>
      <c r="AD43" s="15"/>
      <c r="AE43" s="275"/>
      <c r="AF43" s="274"/>
      <c r="AG43" s="274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276"/>
      <c r="BE43" s="15"/>
      <c r="BF43" s="15"/>
      <c r="BG43" s="15"/>
      <c r="BH43" s="15"/>
      <c r="BI43" s="15"/>
      <c r="BJ43" s="274"/>
      <c r="BK43" s="277"/>
      <c r="BL43" s="277"/>
      <c r="BM43" s="277"/>
      <c r="BN43" s="277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5"/>
      <c r="B45" s="278"/>
      <c r="C45" s="266"/>
      <c r="D45" s="267"/>
      <c r="E45" s="268"/>
      <c r="F45" s="269"/>
      <c r="G45" s="268"/>
      <c r="H45" s="269"/>
      <c r="I45" s="268"/>
      <c r="J45" s="270"/>
      <c r="K45" s="270"/>
      <c r="L45" s="270"/>
      <c r="M45" s="15"/>
      <c r="N45" s="270"/>
      <c r="O45" s="270"/>
      <c r="P45" s="270"/>
      <c r="Q45" s="15"/>
      <c r="R45" s="271"/>
      <c r="S45" s="271"/>
      <c r="T45" s="271"/>
      <c r="U45" s="272"/>
      <c r="V45" s="272"/>
      <c r="W45" s="272"/>
      <c r="X45" s="270"/>
      <c r="Y45" s="270"/>
      <c r="Z45" s="270"/>
      <c r="AA45" s="273"/>
      <c r="AB45" s="274"/>
      <c r="AC45" s="15"/>
      <c r="AD45" s="15"/>
      <c r="AE45" s="275"/>
      <c r="AF45" s="274"/>
      <c r="AG45" s="274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276"/>
      <c r="BE45" s="15"/>
      <c r="BF45" s="15"/>
      <c r="BG45" s="15"/>
      <c r="BH45" s="15"/>
      <c r="BI45" s="15"/>
      <c r="BJ45" s="274"/>
      <c r="BK45" s="277"/>
      <c r="BL45" s="277"/>
      <c r="BM45" s="277"/>
      <c r="BN45" s="277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5"/>
      <c r="B110" s="278"/>
      <c r="C110" s="266"/>
      <c r="D110" s="267"/>
      <c r="E110" s="268"/>
      <c r="F110" s="269"/>
      <c r="G110" s="268"/>
      <c r="H110" s="269"/>
      <c r="I110" s="268"/>
      <c r="J110" s="270"/>
      <c r="K110" s="270"/>
      <c r="L110" s="270"/>
      <c r="M110" s="15"/>
      <c r="N110" s="270"/>
      <c r="O110" s="270"/>
      <c r="P110" s="270"/>
      <c r="Q110" s="15"/>
      <c r="R110" s="271"/>
      <c r="S110" s="271"/>
      <c r="T110" s="271"/>
      <c r="U110" s="272"/>
      <c r="V110" s="272"/>
      <c r="W110" s="272"/>
      <c r="X110" s="270"/>
      <c r="Y110" s="270"/>
      <c r="Z110" s="270"/>
      <c r="AA110" s="273"/>
      <c r="AB110" s="274"/>
      <c r="AC110" s="15"/>
      <c r="AD110" s="15"/>
      <c r="AE110" s="275"/>
      <c r="AF110" s="274"/>
      <c r="AG110" s="274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276"/>
      <c r="BE110" s="15"/>
      <c r="BF110" s="15"/>
      <c r="BG110" s="15"/>
      <c r="BH110" s="15"/>
      <c r="BI110" s="15"/>
      <c r="BJ110" s="274"/>
      <c r="BK110" s="277"/>
      <c r="BL110" s="277"/>
      <c r="BM110" s="277"/>
      <c r="BN110" s="277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5"/>
      <c r="B112" s="266"/>
      <c r="C112" s="266"/>
      <c r="D112" s="267"/>
      <c r="E112" s="268"/>
      <c r="F112" s="269"/>
      <c r="G112" s="268"/>
      <c r="H112" s="269"/>
      <c r="I112" s="268"/>
      <c r="J112" s="270"/>
      <c r="K112" s="270"/>
      <c r="L112" s="270"/>
      <c r="M112" s="15"/>
      <c r="N112" s="270"/>
      <c r="O112" s="270"/>
      <c r="P112" s="270"/>
      <c r="Q112" s="15"/>
      <c r="R112" s="271"/>
      <c r="S112" s="271"/>
      <c r="T112" s="271"/>
      <c r="U112" s="272"/>
      <c r="V112" s="272"/>
      <c r="W112" s="272"/>
      <c r="X112" s="270"/>
      <c r="Y112" s="270"/>
      <c r="Z112" s="270"/>
      <c r="AA112" s="273"/>
      <c r="AB112" s="274"/>
      <c r="AC112" s="15"/>
      <c r="AD112" s="15"/>
      <c r="AE112" s="275"/>
      <c r="AF112" s="274"/>
      <c r="AG112" s="274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276"/>
      <c r="BE112" s="15"/>
      <c r="BF112" s="15"/>
      <c r="BG112" s="15"/>
      <c r="BH112" s="15"/>
      <c r="BI112" s="15"/>
      <c r="BJ112" s="274"/>
      <c r="BK112" s="277"/>
      <c r="BL112" s="277"/>
      <c r="BM112" s="277"/>
      <c r="BN112" s="277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78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78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78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Q4KHXaotkgtK5zbwvZEOR8LMR25kw5iEVtmsDzKO0uh4QvsQCZIL5TMNzbvuhSZKMe1RRkT978+Zn2O/tBK26A==" saltValue="wRN59KmS2aLpKmSsWHd/4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nQv5qgwlTeqEM4EssjNHjazTjanJfJz/zLs6u1tb5WG4pAVF36vR5b+pRTbpzc1jyouf3U+kS2yanMnPnW1cXQ==" saltValue="gh+eEi4vhQoA5U6CHmmxk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k5gPt8JvElCgwTuLAQI0wCWeXtRBQ8C3Vwc6JbTvgjyRm0143vncstCgrzQcvVBsMJjWuX4SMugTwOaIcEUlPQ==" saltValue="+f5V2bdmhmYFmuTJVL16h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