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FE55213D-BD61-4ADC-8EC2-C6CE9933AA0D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71" i="82" l="1"/>
  <c r="AR70" i="82"/>
  <c r="AQ71" i="82"/>
  <c r="AQ70" i="82"/>
  <c r="AP71" i="82"/>
  <c r="AP70" i="82"/>
  <c r="AN71" i="82"/>
  <c r="AN70" i="82"/>
  <c r="AM71" i="82"/>
  <c r="AM70" i="82"/>
  <c r="AL71" i="82"/>
  <c r="AL70" i="82"/>
  <c r="AJ71" i="82"/>
  <c r="AJ70" i="82"/>
  <c r="AI71" i="82"/>
  <c r="AI70" i="82"/>
  <c r="AH71" i="82"/>
  <c r="AH70" i="82"/>
  <c r="AF71" i="82"/>
  <c r="AF70" i="82"/>
  <c r="AE71" i="82"/>
  <c r="AE70" i="82"/>
  <c r="AD71" i="82"/>
  <c r="AD70" i="82"/>
  <c r="AA71" i="82"/>
  <c r="AA70" i="82"/>
  <c r="Z71" i="82"/>
  <c r="Z70" i="82"/>
  <c r="Y71" i="82"/>
  <c r="Y70" i="82"/>
  <c r="X71" i="82"/>
  <c r="X70" i="82"/>
  <c r="W71" i="82"/>
  <c r="W70" i="82"/>
  <c r="S71" i="82"/>
  <c r="S70" i="82"/>
  <c r="R71" i="82"/>
  <c r="R70" i="82"/>
  <c r="Q71" i="82"/>
  <c r="Q70" i="82"/>
  <c r="N71" i="82"/>
  <c r="N70" i="82"/>
  <c r="M71" i="82"/>
  <c r="M70" i="82"/>
  <c r="J71" i="82"/>
  <c r="J70" i="82"/>
  <c r="F71" i="82"/>
  <c r="F70" i="82"/>
  <c r="E71" i="82"/>
  <c r="E70" i="82"/>
  <c r="F68" i="82"/>
  <c r="AR33" i="82"/>
  <c r="AQ33" i="82"/>
  <c r="AQ68" i="82" s="1"/>
  <c r="AP33" i="82"/>
  <c r="AP68" i="82" s="1"/>
  <c r="AN33" i="82"/>
  <c r="AM33" i="82"/>
  <c r="AL33" i="82"/>
  <c r="AL68" i="82" s="1"/>
  <c r="AJ33" i="82"/>
  <c r="AJ68" i="82" s="1"/>
  <c r="AI33" i="82"/>
  <c r="AH33" i="82"/>
  <c r="AF33" i="82"/>
  <c r="AF68" i="82" s="1"/>
  <c r="AE33" i="82"/>
  <c r="AE68" i="82" s="1"/>
  <c r="AD33" i="82"/>
  <c r="AA33" i="82"/>
  <c r="Z33" i="82"/>
  <c r="Z68" i="82" s="1"/>
  <c r="Y33" i="82"/>
  <c r="Y68" i="82" s="1"/>
  <c r="X33" i="82"/>
  <c r="W33" i="82"/>
  <c r="S33" i="82"/>
  <c r="S68" i="82" s="1"/>
  <c r="R33" i="82"/>
  <c r="R68" i="82" s="1"/>
  <c r="Q33" i="82"/>
  <c r="N33" i="82"/>
  <c r="M33" i="82"/>
  <c r="M68" i="82" s="1"/>
  <c r="J33" i="82"/>
  <c r="J68" i="82" s="1"/>
  <c r="F33" i="82"/>
  <c r="F72" i="82" s="1"/>
  <c r="E33" i="82"/>
  <c r="AW71" i="75"/>
  <c r="AW70" i="75"/>
  <c r="AV71" i="75"/>
  <c r="AV70" i="75"/>
  <c r="AU71" i="75"/>
  <c r="AU70" i="75"/>
  <c r="AS71" i="75"/>
  <c r="AS70" i="75"/>
  <c r="AR71" i="75"/>
  <c r="AR70" i="75"/>
  <c r="AQ71" i="75"/>
  <c r="AQ70" i="75"/>
  <c r="AN71" i="75"/>
  <c r="AN70" i="75"/>
  <c r="AM71" i="75"/>
  <c r="AM70" i="75"/>
  <c r="AL71" i="75"/>
  <c r="AL70" i="75"/>
  <c r="AI71" i="75"/>
  <c r="AI70" i="75"/>
  <c r="AH71" i="75"/>
  <c r="AH70" i="75"/>
  <c r="AG71" i="75"/>
  <c r="AG70" i="75"/>
  <c r="AD71" i="75"/>
  <c r="AD70" i="75"/>
  <c r="AC71" i="75"/>
  <c r="AC70" i="75"/>
  <c r="AO71" i="75"/>
  <c r="AO70" i="75"/>
  <c r="AJ71" i="75"/>
  <c r="AJ70" i="75"/>
  <c r="Z71" i="75"/>
  <c r="Z70" i="75"/>
  <c r="V71" i="75"/>
  <c r="V70" i="75"/>
  <c r="Y71" i="75"/>
  <c r="Y70" i="75"/>
  <c r="X71" i="75"/>
  <c r="X70" i="75"/>
  <c r="W71" i="75"/>
  <c r="W70" i="75"/>
  <c r="R71" i="75"/>
  <c r="R70" i="75"/>
  <c r="Q71" i="75"/>
  <c r="Q70" i="75"/>
  <c r="P71" i="75"/>
  <c r="P70" i="75"/>
  <c r="M71" i="75"/>
  <c r="M70" i="75"/>
  <c r="L71" i="75"/>
  <c r="L70" i="75"/>
  <c r="I71" i="75"/>
  <c r="I70" i="75"/>
  <c r="F71" i="75"/>
  <c r="F70" i="75"/>
  <c r="E71" i="75"/>
  <c r="E70" i="75"/>
  <c r="AU68" i="75"/>
  <c r="AN68" i="75"/>
  <c r="AH68" i="75"/>
  <c r="AO68" i="75"/>
  <c r="Y68" i="75"/>
  <c r="Q68" i="75"/>
  <c r="I68" i="75"/>
  <c r="AW33" i="75"/>
  <c r="AV33" i="75"/>
  <c r="AV68" i="75" s="1"/>
  <c r="AU33" i="75"/>
  <c r="AU72" i="75" s="1"/>
  <c r="AS33" i="75"/>
  <c r="AR33" i="75"/>
  <c r="AR68" i="75" s="1"/>
  <c r="AQ33" i="75"/>
  <c r="AQ68" i="75" s="1"/>
  <c r="AN33" i="75"/>
  <c r="AN72" i="75" s="1"/>
  <c r="AM33" i="75"/>
  <c r="AL33" i="75"/>
  <c r="AL68" i="75" s="1"/>
  <c r="AI33" i="75"/>
  <c r="AI68" i="75" s="1"/>
  <c r="AH33" i="75"/>
  <c r="AH72" i="75" s="1"/>
  <c r="AG33" i="75"/>
  <c r="AG68" i="75" s="1"/>
  <c r="AG72" i="75" s="1"/>
  <c r="AD33" i="75"/>
  <c r="AD68" i="75" s="1"/>
  <c r="AC33" i="75"/>
  <c r="AC68" i="75" s="1"/>
  <c r="AO33" i="75"/>
  <c r="AO72" i="75" s="1"/>
  <c r="AJ33" i="75"/>
  <c r="AJ68" i="75" s="1"/>
  <c r="AJ72" i="75" s="1"/>
  <c r="Z33" i="75"/>
  <c r="V33" i="75"/>
  <c r="Y33" i="75"/>
  <c r="Y72" i="75" s="1"/>
  <c r="X33" i="75"/>
  <c r="X68" i="75" s="1"/>
  <c r="X72" i="75" s="1"/>
  <c r="W33" i="75"/>
  <c r="R33" i="75"/>
  <c r="R68" i="75" s="1"/>
  <c r="Q33" i="75"/>
  <c r="Q72" i="75" s="1"/>
  <c r="P33" i="75"/>
  <c r="P68" i="75" s="1"/>
  <c r="P72" i="75" s="1"/>
  <c r="M33" i="75"/>
  <c r="L33" i="75"/>
  <c r="L68" i="75" s="1"/>
  <c r="I33" i="75"/>
  <c r="I72" i="75" s="1"/>
  <c r="F33" i="75"/>
  <c r="F68" i="75" s="1"/>
  <c r="F72" i="75" s="1"/>
  <c r="E33" i="75"/>
  <c r="E68" i="75" s="1"/>
  <c r="AS6" i="75"/>
  <c r="AC6" i="75"/>
  <c r="Q72" i="82" l="1"/>
  <c r="AI72" i="82"/>
  <c r="AN72" i="82"/>
  <c r="E68" i="82"/>
  <c r="E72" i="82" s="1"/>
  <c r="N68" i="82"/>
  <c r="N72" i="82" s="1"/>
  <c r="W68" i="82"/>
  <c r="W72" i="82" s="1"/>
  <c r="AA68" i="82"/>
  <c r="AA72" i="82" s="1"/>
  <c r="AH68" i="82"/>
  <c r="AH72" i="82" s="1"/>
  <c r="AM68" i="82"/>
  <c r="AM72" i="82" s="1"/>
  <c r="AR68" i="82"/>
  <c r="AR72" i="82" s="1"/>
  <c r="M72" i="82"/>
  <c r="S72" i="82"/>
  <c r="Z72" i="82"/>
  <c r="AF72" i="82"/>
  <c r="AL72" i="82"/>
  <c r="AQ72" i="82"/>
  <c r="Q68" i="82"/>
  <c r="X68" i="82"/>
  <c r="X72" i="82" s="1"/>
  <c r="AD68" i="82"/>
  <c r="AD72" i="82" s="1"/>
  <c r="AI68" i="82"/>
  <c r="AN68" i="82"/>
  <c r="J72" i="82"/>
  <c r="R72" i="82"/>
  <c r="Y72" i="82"/>
  <c r="AE72" i="82"/>
  <c r="AJ72" i="82"/>
  <c r="AP72" i="82"/>
  <c r="V72" i="75"/>
  <c r="M72" i="75"/>
  <c r="W72" i="75"/>
  <c r="AS72" i="75"/>
  <c r="V68" i="75"/>
  <c r="AD72" i="75"/>
  <c r="AL72" i="75"/>
  <c r="AR72" i="75"/>
  <c r="M68" i="75"/>
  <c r="Z68" i="75"/>
  <c r="Z72" i="75" s="1"/>
  <c r="AW68" i="75"/>
  <c r="AW72" i="75" s="1"/>
  <c r="L72" i="75"/>
  <c r="R72" i="75"/>
  <c r="AC72" i="75"/>
  <c r="AI72" i="75"/>
  <c r="AQ72" i="75"/>
  <c r="AV72" i="75"/>
  <c r="E72" i="75"/>
  <c r="W68" i="75"/>
  <c r="AM68" i="75"/>
  <c r="AM72" i="75" s="1"/>
  <c r="AS68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DB75727C-DE57-43D4-BAAE-56E2D106DDFF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E11" authorId="0" shapeId="0" xr:uid="{734E72B9-DDC3-4EB0-92DC-89CEF9F5EA95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E12" authorId="0" shapeId="0" xr:uid="{4E371922-3DEE-450F-8981-3A1E6F5C7C2B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E13" authorId="0" shapeId="0" xr:uid="{FED039D0-BF91-4EF5-AD93-E4B9A4ECAE33}">
      <text>
        <r>
          <rPr>
            <sz val="10"/>
            <color indexed="81"/>
            <rFont val="Arial"/>
            <family val="2"/>
          </rPr>
          <t>Original - _x000D_
13,434,443_x000D_
Change Order - _x000D_
471,093</t>
        </r>
      </text>
    </comment>
    <comment ref="E14" authorId="0" shapeId="0" xr:uid="{27DA06A5-34CA-47D2-B709-3248F0D719C7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E15" authorId="0" shapeId="0" xr:uid="{D6C82D64-9A1D-4B9E-B8A9-45E72A3C4E19}">
      <text>
        <r>
          <rPr>
            <sz val="10"/>
            <color indexed="81"/>
            <rFont val="Arial"/>
            <family val="2"/>
          </rPr>
          <t>Original - _x000D_
25,433,800_x000D_
Change Order - _x000D_
830,778</t>
        </r>
      </text>
    </comment>
    <comment ref="E16" authorId="0" shapeId="0" xr:uid="{B2D908E0-D663-4401-B30A-1A39474A5A13}">
      <text>
        <r>
          <rPr>
            <sz val="10"/>
            <color indexed="81"/>
            <rFont val="Arial"/>
            <family val="2"/>
          </rPr>
          <t>Original - _x000D_
35,444,090_x000D_
Change Order - _x000D_
3,202,273</t>
        </r>
      </text>
    </comment>
    <comment ref="E17" authorId="0" shapeId="0" xr:uid="{8116B2E6-1844-4A30-9C47-53DE662B5C76}">
      <text>
        <r>
          <rPr>
            <sz val="10"/>
            <color indexed="81"/>
            <rFont val="Arial"/>
            <family val="2"/>
          </rPr>
          <t>Original - _x000D_
305,900_x000D_
Change Order - _x000D_
105,951</t>
        </r>
      </text>
    </comment>
    <comment ref="E18" authorId="0" shapeId="0" xr:uid="{1EFED929-5BB4-482B-BB27-984AEED3E0A2}">
      <text>
        <r>
          <rPr>
            <sz val="10"/>
            <color indexed="81"/>
            <rFont val="Arial"/>
            <family val="2"/>
          </rPr>
          <t>Original - _x000D_
1,190,560_x000D_
Change Order - _x000D_
33,514</t>
        </r>
      </text>
    </comment>
    <comment ref="E21" authorId="0" shapeId="0" xr:uid="{EC26E4D3-40F2-498C-A18C-E541BB2AD4DC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E23" authorId="0" shapeId="0" xr:uid="{1D7C8D51-22D2-4A81-B3D6-21B4448C5080}">
      <text>
        <r>
          <rPr>
            <sz val="10"/>
            <color indexed="81"/>
            <rFont val="Arial"/>
            <family val="2"/>
          </rPr>
          <t>Original - _x000D_
1,388,000_x000D_
Change Order - _x000D_
2,962</t>
        </r>
      </text>
    </comment>
    <comment ref="E27" authorId="0" shapeId="0" xr:uid="{6BA6D29E-C2FA-4CCC-9A34-4DB54F32E182}">
      <text>
        <r>
          <rPr>
            <sz val="10"/>
            <color indexed="81"/>
            <rFont val="Arial"/>
            <family val="2"/>
          </rPr>
          <t>Original - _x000D_
4,192,700_x000D_
Change Order - _x000D_
-464,005</t>
        </r>
      </text>
    </comment>
    <comment ref="E36" authorId="0" shapeId="0" xr:uid="{50319F99-7E20-4607-ABAD-A78478BA88BC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E37" authorId="0" shapeId="0" xr:uid="{D13E8E2E-6297-4FF2-87FA-ABC22589917A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E38" authorId="0" shapeId="0" xr:uid="{1A388DC0-8083-4CDF-A1C7-71DCE6D44224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E39" authorId="0" shapeId="0" xr:uid="{79B65171-7599-4FC4-9C7C-3706855591B1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E40" authorId="0" shapeId="0" xr:uid="{11C0415F-4169-4AAB-9207-471C5E9BBBCD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E41" authorId="0" shapeId="0" xr:uid="{4949612A-723A-4695-BD78-75CCF4A5D5E6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E43" authorId="0" shapeId="0" xr:uid="{3ED8DBEE-96CE-492E-8579-35FD914C1D17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E44" authorId="0" shapeId="0" xr:uid="{4BF2D874-7DB6-47E0-8867-96B960D37E57}">
      <text>
        <r>
          <rPr>
            <sz val="10"/>
            <color indexed="81"/>
            <rFont val="Arial"/>
            <family val="2"/>
          </rPr>
          <t>Original - _x000D_
550,900_x000D_
Change Order - _x000D_
245,155</t>
        </r>
      </text>
    </comment>
    <comment ref="E45" authorId="0" shapeId="0" xr:uid="{32B0AACA-41FC-49D9-A51F-FFBE29ED3ED1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E47" authorId="0" shapeId="0" xr:uid="{08434131-A20F-4C4E-8FDC-170001200EB7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E48" authorId="0" shapeId="0" xr:uid="{AF472816-BBC9-4573-AA32-D322B958EBC3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AC89A07B-DA39-46B1-B457-5377A2D21D1D}">
      <text>
        <r>
          <rPr>
            <sz val="10"/>
            <color indexed="81"/>
            <rFont val="Arial"/>
            <family val="2"/>
          </rPr>
          <t>Original - _x000D_
1,009,810_x000D_
Change Order - _x000D_
164,373</t>
        </r>
      </text>
    </comment>
    <comment ref="E11" authorId="0" shapeId="0" xr:uid="{707B5330-44BF-4EDD-A92E-52503C5427F9}">
      <text>
        <r>
          <rPr>
            <sz val="10"/>
            <color indexed="81"/>
            <rFont val="Arial"/>
            <family val="2"/>
          </rPr>
          <t>Original - _x000D_
1,146,000_x000D_
Change Order - _x000D_
113,398</t>
        </r>
      </text>
    </comment>
    <comment ref="E12" authorId="0" shapeId="0" xr:uid="{56FB42EA-1D40-4AAE-89DC-157E2FAB31CE}">
      <text>
        <r>
          <rPr>
            <sz val="10"/>
            <color indexed="81"/>
            <rFont val="Arial"/>
            <family val="2"/>
          </rPr>
          <t>Original - _x000D_
5,892,421_x000D_
Change Order - _x000D_
6,718,928</t>
        </r>
      </text>
    </comment>
    <comment ref="E13" authorId="0" shapeId="0" xr:uid="{7EE8B323-4ADE-4652-93C7-F1270074004F}">
      <text>
        <r>
          <rPr>
            <sz val="10"/>
            <color indexed="81"/>
            <rFont val="Arial"/>
            <family val="2"/>
          </rPr>
          <t>Original - _x000D_
13,434,443_x000D_
Change Order - _x000D_
471,093</t>
        </r>
      </text>
    </comment>
    <comment ref="E14" authorId="0" shapeId="0" xr:uid="{766028F6-E498-4610-8C58-1ACAF427B1B6}">
      <text>
        <r>
          <rPr>
            <sz val="10"/>
            <color indexed="81"/>
            <rFont val="Arial"/>
            <family val="2"/>
          </rPr>
          <t>Original - _x000D_
2,276,400_x000D_
Change Order - _x000D_
820,068</t>
        </r>
      </text>
    </comment>
    <comment ref="E15" authorId="0" shapeId="0" xr:uid="{3C3A6BD1-00D7-48C7-9C81-35A46CCAB70A}">
      <text>
        <r>
          <rPr>
            <sz val="10"/>
            <color indexed="81"/>
            <rFont val="Arial"/>
            <family val="2"/>
          </rPr>
          <t>Original - _x000D_
25,433,800_x000D_
Change Order - _x000D_
830,778</t>
        </r>
      </text>
    </comment>
    <comment ref="E16" authorId="0" shapeId="0" xr:uid="{3A1ADC5F-BB1A-44C2-B6FF-4110D9F2A5DD}">
      <text>
        <r>
          <rPr>
            <sz val="10"/>
            <color indexed="81"/>
            <rFont val="Arial"/>
            <family val="2"/>
          </rPr>
          <t>Original - _x000D_
35,444,090_x000D_
Change Order - _x000D_
3,202,273</t>
        </r>
      </text>
    </comment>
    <comment ref="E17" authorId="0" shapeId="0" xr:uid="{1280DF81-0DD7-46A1-8004-AAFDEFD7EC73}">
      <text>
        <r>
          <rPr>
            <sz val="10"/>
            <color indexed="81"/>
            <rFont val="Arial"/>
            <family val="2"/>
          </rPr>
          <t>Original - _x000D_
305,900_x000D_
Change Order - _x000D_
105,951</t>
        </r>
      </text>
    </comment>
    <comment ref="E18" authorId="0" shapeId="0" xr:uid="{FCFCEC3F-CAD1-4B68-8372-7D52C7F714A0}">
      <text>
        <r>
          <rPr>
            <sz val="10"/>
            <color indexed="81"/>
            <rFont val="Arial"/>
            <family val="2"/>
          </rPr>
          <t>Original - _x000D_
1,190,560_x000D_
Change Order - _x000D_
33,514</t>
        </r>
      </text>
    </comment>
    <comment ref="E21" authorId="0" shapeId="0" xr:uid="{D01A465B-A45E-456F-80C0-9646A89E6519}">
      <text>
        <r>
          <rPr>
            <sz val="10"/>
            <color indexed="81"/>
            <rFont val="Arial"/>
            <family val="2"/>
          </rPr>
          <t>Original - _x000D_
809,360_x000D_
Change Order - _x000D_
68,594</t>
        </r>
      </text>
    </comment>
    <comment ref="E23" authorId="0" shapeId="0" xr:uid="{F3D3E1E8-0321-42D6-A443-CC6FF7182CBD}">
      <text>
        <r>
          <rPr>
            <sz val="10"/>
            <color indexed="81"/>
            <rFont val="Arial"/>
            <family val="2"/>
          </rPr>
          <t>Original - _x000D_
1,388,000_x000D_
Change Order - _x000D_
2,962</t>
        </r>
      </text>
    </comment>
    <comment ref="E27" authorId="0" shapeId="0" xr:uid="{ED7A0F6E-571E-4A5D-8A5F-FEB62AC4F971}">
      <text>
        <r>
          <rPr>
            <sz val="10"/>
            <color indexed="81"/>
            <rFont val="Arial"/>
            <family val="2"/>
          </rPr>
          <t>Original - _x000D_
4,192,700_x000D_
Change Order - _x000D_
-464,005</t>
        </r>
      </text>
    </comment>
    <comment ref="E36" authorId="0" shapeId="0" xr:uid="{A2A1B468-E3D6-4FCD-AAD3-00B3AA603DFC}">
      <text>
        <r>
          <rPr>
            <sz val="10"/>
            <color indexed="81"/>
            <rFont val="Arial"/>
            <family val="2"/>
          </rPr>
          <t>Original - _x000D_
2,683,800_x000D_
Change Order - _x000D_
376,059</t>
        </r>
      </text>
    </comment>
    <comment ref="E37" authorId="0" shapeId="0" xr:uid="{1FAB0F2B-6978-4D20-9EA2-B124FAC55AA7}">
      <text>
        <r>
          <rPr>
            <sz val="10"/>
            <color indexed="81"/>
            <rFont val="Arial"/>
            <family val="2"/>
          </rPr>
          <t>Original - _x000D_
5,044,700_x000D_
Change Order - _x000D_
50,991</t>
        </r>
      </text>
    </comment>
    <comment ref="E38" authorId="0" shapeId="0" xr:uid="{5F6A661B-4A20-4B49-A046-05B46590F344}">
      <text>
        <r>
          <rPr>
            <sz val="10"/>
            <color indexed="81"/>
            <rFont val="Arial"/>
            <family val="2"/>
          </rPr>
          <t>Original - _x000D_
5,497,220_x000D_
Change Order - _x000D_
-283,877</t>
        </r>
      </text>
    </comment>
    <comment ref="E39" authorId="0" shapeId="0" xr:uid="{A0A12619-1536-40FF-9B5A-733B0F08EB4C}">
      <text>
        <r>
          <rPr>
            <sz val="10"/>
            <color indexed="81"/>
            <rFont val="Arial"/>
            <family val="2"/>
          </rPr>
          <t>Original - _x000D_
2,674,200_x000D_
Change Order - _x000D_
-112,937</t>
        </r>
      </text>
    </comment>
    <comment ref="E40" authorId="0" shapeId="0" xr:uid="{F0B03056-A1C2-4C28-89B6-36494B9630B0}">
      <text>
        <r>
          <rPr>
            <sz val="10"/>
            <color indexed="81"/>
            <rFont val="Arial"/>
            <family val="2"/>
          </rPr>
          <t>Original - _x000D_
1,215,192_x000D_
Change Order - _x000D_
74,992</t>
        </r>
      </text>
    </comment>
    <comment ref="E41" authorId="0" shapeId="0" xr:uid="{33A5BC66-E938-413A-9BD9-6A1861D4639E}">
      <text>
        <r>
          <rPr>
            <sz val="10"/>
            <color indexed="81"/>
            <rFont val="Arial"/>
            <family val="2"/>
          </rPr>
          <t>Original - _x000D_
1,580,400_x000D_
Change Order - _x000D_
282,666</t>
        </r>
      </text>
    </comment>
    <comment ref="E43" authorId="0" shapeId="0" xr:uid="{3E70DAD2-28DA-4B3B-801A-9A31BFC19C90}">
      <text>
        <r>
          <rPr>
            <sz val="10"/>
            <color indexed="81"/>
            <rFont val="Arial"/>
            <family val="2"/>
          </rPr>
          <t>Original - _x000D_
253,700_x000D_
Change Order - _x000D_
20,466</t>
        </r>
      </text>
    </comment>
    <comment ref="E44" authorId="0" shapeId="0" xr:uid="{C1E4A0B7-D8B8-4DB8-9B1C-544DA2C12405}">
      <text>
        <r>
          <rPr>
            <sz val="10"/>
            <color indexed="81"/>
            <rFont val="Arial"/>
            <family val="2"/>
          </rPr>
          <t>Original - _x000D_
550,900_x000D_
Change Order - _x000D_
245,155</t>
        </r>
      </text>
    </comment>
    <comment ref="E45" authorId="0" shapeId="0" xr:uid="{DE648EBB-D0FA-49B2-8CBB-B669957C508C}">
      <text>
        <r>
          <rPr>
            <sz val="10"/>
            <color indexed="81"/>
            <rFont val="Arial"/>
            <family val="2"/>
          </rPr>
          <t>Original - _x000D_
426,800_x000D_
Change Order - _x000D_
24,454</t>
        </r>
      </text>
    </comment>
    <comment ref="E47" authorId="0" shapeId="0" xr:uid="{2DA3EC34-2BB1-4C6B-8AEC-639E95891FF8}">
      <text>
        <r>
          <rPr>
            <sz val="10"/>
            <color indexed="81"/>
            <rFont val="Arial"/>
            <family val="2"/>
          </rPr>
          <t>Original - _x000D_
299,326_x000D_
Change Order - _x000D_
14,760</t>
        </r>
      </text>
    </comment>
    <comment ref="E48" authorId="0" shapeId="0" xr:uid="{3CB7F20D-FDA5-4979-B598-24296355DFC5}">
      <text>
        <r>
          <rPr>
            <sz val="10"/>
            <color indexed="81"/>
            <rFont val="Arial"/>
            <family val="2"/>
          </rPr>
          <t>Original - _x000D_
264,800_x000D_
Change Order - _x000D_
14,444</t>
        </r>
      </text>
    </comment>
  </commentList>
</comments>
</file>

<file path=xl/sharedStrings.xml><?xml version="1.0" encoding="utf-8"?>
<sst xmlns="http://schemas.openxmlformats.org/spreadsheetml/2006/main" count="5214" uniqueCount="763">
  <si>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</si>
  <si>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</si>
  <si>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</si>
  <si>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</si>
  <si>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</si>
  <si>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</si>
  <si>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</si>
  <si>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</si>
  <si>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</si>
  <si>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</si>
  <si>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</si>
  <si>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</si>
  <si>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</si>
  <si>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</si>
  <si>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</si>
  <si>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</si>
  <si>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</si>
  <si>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</si>
  <si>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</si>
  <si>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</si>
  <si>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</si>
  <si>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</si>
  <si>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</si>
  <si>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</si>
  <si>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</si>
  <si>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</si>
  <si>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</si>
  <si>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</si>
  <si>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</si>
  <si>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</si>
  <si>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</si>
  <si>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</si>
  <si>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</si>
  <si>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</si>
  <si>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</si>
  <si>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</si>
  <si>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</si>
  <si>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</si>
  <si>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</si>
  <si>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</si>
  <si>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</si>
  <si>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</si>
  <si>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</si>
  <si>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</si>
  <si>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</si>
  <si>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</si>
  <si>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</si>
  <si>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</si>
  <si>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</si>
  <si>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</si>
  <si>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</si>
  <si>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</si>
  <si>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</si>
  <si>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</si>
  <si>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</si>
  <si>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</si>
  <si>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</si>
  <si>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</si>
  <si>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</si>
  <si>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</si>
  <si>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</si>
  <si>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</si>
  <si>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</si>
  <si>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</si>
  <si>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</si>
  <si>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</si>
  <si>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</si>
  <si>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</si>
  <si>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</si>
  <si>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</si>
  <si>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</si>
  <si>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</si>
  <si>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</si>
  <si>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</si>
  <si>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</si>
  <si>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</si>
  <si>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</si>
  <si>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</si>
  <si>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</si>
  <si>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</si>
  <si>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</si>
  <si>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</si>
  <si>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</si>
  <si>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</si>
  <si>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</si>
  <si>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</si>
  <si>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</si>
  <si>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</si>
  <si>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</si>
  <si>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</si>
  <si>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</si>
  <si>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</si>
  <si>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</si>
  <si>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</si>
  <si>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</si>
  <si>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</si>
  <si>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</si>
  <si>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</si>
  <si>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</si>
  <si>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</si>
  <si>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</si>
  <si>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</si>
  <si>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</si>
  <si>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</si>
  <si>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</si>
  <si>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</si>
  <si>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</si>
  <si>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</si>
  <si>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</si>
  <si>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</si>
  <si>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</si>
  <si>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</si>
  <si>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</si>
  <si>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</si>
  <si>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</si>
  <si>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</si>
  <si>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</si>
  <si>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</si>
  <si>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</si>
  <si>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</si>
  <si>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</si>
  <si>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</si>
  <si>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</si>
  <si>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</si>
  <si>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</si>
  <si>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</si>
  <si>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</si>
  <si>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</si>
  <si>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</si>
  <si>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</si>
  <si>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</si>
  <si>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</si>
  <si>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</si>
  <si>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</si>
  <si>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</si>
  <si>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</si>
  <si>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</si>
  <si>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</si>
  <si>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</si>
  <si>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</si>
  <si>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</si>
  <si>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</si>
  <si>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</si>
  <si>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</si>
  <si>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</si>
  <si>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</si>
  <si>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</si>
  <si>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</si>
  <si>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</si>
  <si>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</si>
  <si>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</si>
  <si>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</si>
  <si>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</si>
  <si>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</si>
  <si>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</si>
  <si>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</si>
  <si>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</si>
  <si>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</si>
  <si>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</si>
  <si>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</si>
  <si>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</si>
  <si>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</si>
  <si>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</si>
  <si>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</si>
  <si>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</si>
  <si>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</si>
  <si>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</si>
  <si>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</si>
  <si>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</si>
  <si>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</si>
  <si>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</si>
  <si>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</si>
  <si>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</si>
  <si>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</si>
  <si>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</si>
  <si>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</si>
  <si>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</si>
  <si>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</si>
  <si>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</si>
  <si>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</si>
  <si>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</si>
  <si>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</si>
  <si>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</si>
  <si>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</si>
  <si>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</si>
  <si>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</si>
  <si>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</si>
  <si>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</si>
  <si>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</si>
  <si>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</si>
  <si>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</si>
  <si>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</si>
  <si>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</si>
  <si>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</si>
  <si>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</si>
  <si>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</si>
  <si>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</si>
  <si>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</si>
  <si>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</si>
  <si>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</si>
  <si>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</si>
  <si>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</si>
  <si>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</si>
  <si>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</si>
  <si>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</si>
  <si>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</si>
  <si>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</si>
  <si>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</si>
  <si>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</si>
  <si>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</si>
  <si>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</si>
  <si>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</si>
  <si>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</si>
  <si>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</si>
  <si>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</si>
  <si>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</si>
  <si>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</si>
  <si>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</si>
  <si>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</si>
  <si>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</si>
  <si>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</si>
  <si>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</si>
  <si>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</si>
  <si>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</si>
  <si>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</si>
  <si>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</si>
  <si>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</si>
  <si>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</si>
  <si>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</si>
  <si>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</si>
  <si>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</si>
  <si>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</si>
  <si>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</si>
  <si>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</si>
  <si>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</si>
  <si>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</si>
  <si>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</si>
  <si>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</si>
  <si>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</si>
  <si>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</si>
  <si>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</si>
  <si>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</si>
  <si>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</si>
  <si>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</si>
  <si>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</si>
  <si>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</si>
  <si>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</si>
  <si>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</si>
  <si>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</si>
  <si>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</si>
  <si>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</si>
  <si>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</si>
  <si>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</si>
  <si>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</si>
  <si>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</si>
  <si>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</si>
  <si>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</si>
  <si>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</si>
  <si>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</si>
  <si>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</si>
  <si>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</si>
  <si>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</si>
  <si>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</si>
  <si>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</si>
  <si>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</si>
  <si>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</si>
  <si>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</si>
  <si>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</si>
  <si>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</si>
  <si>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</si>
  <si>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</si>
  <si>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</si>
  <si>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</si>
  <si>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</si>
  <si>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</si>
  <si>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</si>
  <si>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</si>
  <si>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</si>
  <si>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</si>
  <si>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</si>
  <si>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</si>
  <si>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</si>
  <si>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</si>
  <si>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</si>
  <si>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</si>
  <si>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</si>
  <si>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</si>
  <si>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</si>
  <si>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</si>
  <si>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</si>
  <si>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</si>
  <si>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</si>
  <si>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</si>
  <si>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</si>
  <si>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</si>
  <si>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</si>
  <si>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</si>
  <si>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</si>
  <si>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</si>
  <si>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</si>
  <si>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</si>
  <si>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</si>
  <si>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</si>
  <si>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</si>
  <si>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</si>
  <si>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</si>
  <si>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</si>
  <si>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</si>
  <si>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</si>
  <si>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</si>
  <si>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</si>
  <si>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</si>
  <si>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</si>
  <si>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</si>
  <si>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</si>
  <si>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</si>
  <si>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</si>
  <si>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</si>
  <si>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</si>
  <si>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</si>
  <si>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</si>
  <si>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</si>
  <si>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</si>
  <si>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</si>
  <si>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</si>
  <si>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</si>
  <si>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</si>
  <si>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</si>
  <si>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</si>
  <si>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</si>
  <si>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</si>
  <si>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</si>
  <si>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</si>
  <si>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</si>
  <si>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</si>
  <si>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</si>
  <si>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</si>
  <si>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</si>
  <si>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</si>
  <si>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</si>
  <si>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</si>
  <si>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</si>
  <si>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</si>
  <si>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</si>
  <si>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</si>
  <si>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</si>
  <si>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</si>
  <si>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</si>
  <si>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</si>
  <si>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</si>
  <si>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</si>
  <si>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</si>
  <si>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</si>
  <si>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</si>
  <si>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</si>
  <si>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</si>
  <si>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</si>
  <si>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</si>
  <si>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</si>
  <si>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</si>
  <si>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</si>
  <si>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</si>
  <si>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</si>
  <si>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</si>
  <si>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</si>
  <si>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</si>
  <si>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</si>
  <si>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</si>
  <si>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</si>
  <si>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</si>
  <si>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</si>
  <si>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</si>
  <si>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</si>
  <si>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</si>
  <si>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</si>
  <si>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</si>
  <si>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</si>
  <si>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</si>
  <si>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</si>
  <si>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</si>
  <si>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</si>
  <si>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</si>
  <si>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</si>
  <si>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</si>
  <si>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</si>
  <si>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</si>
  <si>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</si>
  <si>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</si>
  <si>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</si>
  <si>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</si>
  <si>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</si>
  <si>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</si>
  <si>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</si>
  <si>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</si>
  <si>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</si>
  <si>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</si>
  <si>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</si>
  <si>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</si>
  <si>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</si>
  <si>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</si>
  <si>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</si>
  <si>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</si>
  <si>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</si>
  <si>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</si>
  <si>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</si>
  <si>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</si>
  <si>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</si>
  <si>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</si>
  <si>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</si>
  <si>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</si>
  <si>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</si>
  <si>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</si>
  <si>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</si>
  <si>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</si>
  <si>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</si>
  <si>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</si>
  <si>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</si>
  <si>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</si>
  <si>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</si>
  <si>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</si>
  <si>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</si>
  <si>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</si>
  <si>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</si>
  <si>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</si>
  <si>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</si>
  <si>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</si>
  <si>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</si>
  <si>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</si>
  <si>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</si>
  <si>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</si>
  <si>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</si>
  <si>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</si>
  <si>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</si>
  <si>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</si>
  <si>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</si>
  <si>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</si>
  <si>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</si>
  <si>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</si>
  <si>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</si>
  <si>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</si>
  <si>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</si>
  <si>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</si>
  <si>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</si>
  <si>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</si>
  <si>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</si>
  <si>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</si>
  <si>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</si>
  <si>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</si>
  <si>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</si>
  <si>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</si>
  <si>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</si>
  <si>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</si>
  <si>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</si>
  <si>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</si>
  <si>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</si>
  <si>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</si>
  <si>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</si>
  <si>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</si>
  <si>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</si>
  <si>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</si>
  <si>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</si>
  <si>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</si>
  <si>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</si>
  <si>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</si>
  <si>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</si>
  <si>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</si>
  <si>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</si>
  <si>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</si>
  <si>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</si>
  <si>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</si>
  <si>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</si>
  <si>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</si>
  <si>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</si>
  <si>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</si>
  <si>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</si>
  <si>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</si>
  <si>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</si>
  <si>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</si>
  <si>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</si>
  <si>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</si>
  <si>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</si>
  <si>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</si>
  <si>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</si>
  <si>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</si>
  <si>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</si>
  <si>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</si>
  <si>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</si>
  <si>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</si>
  <si>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</si>
  <si>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</si>
  <si>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</si>
  <si>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</si>
  <si>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</si>
  <si>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</si>
  <si>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</si>
  <si>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</si>
  <si>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</si>
  <si>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</si>
  <si>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</si>
  <si>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</si>
  <si>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</si>
  <si>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</si>
  <si>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</si>
  <si>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</si>
  <si>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</si>
  <si>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</si>
  <si>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</si>
  <si>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</si>
  <si>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</si>
  <si>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</si>
  <si>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</si>
  <si>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</si>
  <si>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</si>
  <si>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</si>
  <si>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</si>
  <si>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</si>
  <si>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</si>
  <si>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</si>
  <si>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</si>
  <si>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</si>
  <si>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</si>
  <si>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</si>
  <si>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</si>
  <si>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</si>
  <si>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</si>
  <si>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</si>
  <si>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</si>
  <si>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</si>
  <si>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</si>
  <si>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</si>
  <si>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</si>
  <si>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</si>
  <si>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</si>
  <si>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</si>
  <si>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</si>
  <si>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</si>
  <si>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</si>
  <si>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</si>
  <si>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</si>
  <si>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</si>
  <si>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</si>
  <si>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</si>
  <si>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</si>
  <si>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</si>
  <si>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</si>
  <si>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</si>
  <si>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</si>
  <si>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</si>
  <si>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</si>
  <si>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</si>
  <si>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</si>
  <si>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</si>
  <si>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</si>
  <si>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</si>
  <si>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</si>
  <si>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</si>
  <si>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</si>
  <si>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</si>
  <si>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</si>
  <si>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</si>
  <si>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</si>
  <si>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</si>
  <si>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</si>
  <si>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</si>
  <si>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</si>
  <si>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</si>
  <si>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</si>
  <si>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</si>
  <si>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</si>
  <si>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</si>
  <si>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</si>
  <si>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</si>
  <si>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</si>
  <si>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</si>
  <si>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</si>
  <si>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</si>
  <si>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</si>
  <si>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</si>
  <si>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</si>
  <si>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</si>
  <si>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</si>
  <si>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</si>
  <si>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</si>
  <si>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</si>
  <si>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</si>
  <si>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</si>
  <si>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</si>
  <si>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</si>
  <si>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</si>
  <si>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</si>
  <si>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</si>
  <si>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</si>
  <si>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</si>
  <si>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</si>
  <si>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</si>
  <si>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</si>
  <si>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</si>
  <si>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</si>
  <si>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</si>
  <si>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</si>
  <si>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</si>
  <si>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</si>
  <si>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</si>
  <si>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</si>
  <si>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</si>
  <si>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</si>
  <si>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</si>
  <si>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</si>
  <si>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</si>
  <si>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</si>
  <si>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</si>
  <si>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</si>
  <si>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</si>
  <si>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</si>
  <si>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</si>
  <si>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</si>
  <si>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</si>
  <si>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</si>
  <si>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</si>
  <si>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</si>
  <si>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</si>
  <si>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</si>
  <si>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</si>
  <si>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</si>
  <si>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</si>
  <si>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</si>
  <si>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</si>
  <si>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</si>
  <si>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</si>
  <si>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</si>
  <si>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</si>
  <si>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</si>
  <si>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</si>
  <si>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</si>
  <si>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Addison Kimbler-Cantu</t>
  </si>
  <si>
    <t>Bryan Evans</t>
  </si>
  <si>
    <t xml:space="preserve">  Closed Jobs</t>
  </si>
  <si>
    <t>Company 15 Grand Totals</t>
  </si>
  <si>
    <t>Company 15 Open Job Totals</t>
  </si>
  <si>
    <t>Company 15 Closed Job Totals</t>
  </si>
  <si>
    <t>ExcelImport</t>
  </si>
  <si>
    <t>Division 52</t>
  </si>
  <si>
    <t xml:space="preserve">    Graham Hill Water Treatment Plant Facility Improvements -Ph1</t>
  </si>
  <si>
    <t xml:space="preserve">    Graham Hill WTP Facility Improvements -Mgmt Chg Out</t>
  </si>
  <si>
    <t>52.8566.</t>
  </si>
  <si>
    <t xml:space="preserve">    City of Visalia Water Reclamation Facility RPGS SCR System</t>
  </si>
  <si>
    <t>Ruben Moreno</t>
  </si>
  <si>
    <t>52.8586.</t>
  </si>
  <si>
    <t xml:space="preserve">    WTP/WWTP/RWSP Phase B Expansion - Phase 1</t>
  </si>
  <si>
    <t>52.8634.</t>
  </si>
  <si>
    <t xml:space="preserve">    City of Huron -  Water Trtmt Plant Imp. Ph 2</t>
  </si>
  <si>
    <t>David Gomez</t>
  </si>
  <si>
    <t>52.8636.</t>
  </si>
  <si>
    <t xml:space="preserve">    Anaergia M1W Digester Mixing Project</t>
  </si>
  <si>
    <t>Peter Rees</t>
  </si>
  <si>
    <t>52.8637.</t>
  </si>
  <si>
    <t xml:space="preserve">    Root Creek Water District - Groundwater Blending &amp; Arsenic</t>
  </si>
  <si>
    <t>Luis Perez</t>
  </si>
  <si>
    <t>52.8640.</t>
  </si>
  <si>
    <t xml:space="preserve">    Dos Palos WTP Replacement Project</t>
  </si>
  <si>
    <t>Tyler Caglia</t>
  </si>
  <si>
    <t>52.8668.</t>
  </si>
  <si>
    <t xml:space="preserve">    Cal Water - Salinas Station 57</t>
  </si>
  <si>
    <t>Erick Baeza</t>
  </si>
  <si>
    <t>52.8678.</t>
  </si>
  <si>
    <t xml:space="preserve">    Well 15 &amp; Generator Improvement Projects</t>
  </si>
  <si>
    <t>52.8682.</t>
  </si>
  <si>
    <t xml:space="preserve">    Fresno - Overhead 2025 FY</t>
  </si>
  <si>
    <t>52.8683.</t>
  </si>
  <si>
    <t xml:space="preserve">    Fresno - Estimating 2025 FY</t>
  </si>
  <si>
    <t>52.8687.</t>
  </si>
  <si>
    <t xml:space="preserve">    Salinas Station 205</t>
  </si>
  <si>
    <t>52.8692.</t>
  </si>
  <si>
    <t xml:space="preserve">    Clovis South NESM T&amp;M</t>
  </si>
  <si>
    <t>52.8697.</t>
  </si>
  <si>
    <t xml:space="preserve">    City of Tulare - Industrial WWTP Dewatering Improvements Pro</t>
  </si>
  <si>
    <t>Jacob Leal</t>
  </si>
  <si>
    <t>52.8698.</t>
  </si>
  <si>
    <t xml:space="preserve">    Tesoro Viejo RWSP Liner Repair</t>
  </si>
  <si>
    <t>52.8704.</t>
  </si>
  <si>
    <t xml:space="preserve">    City of Visalia - Solids Handling Improvements Project</t>
  </si>
  <si>
    <t>52.8705.</t>
  </si>
  <si>
    <t xml:space="preserve">    Cal Water - Visalia Station 200 - New Storage Tank &amp; Booster</t>
  </si>
  <si>
    <t>Maria Diaz-Ayon</t>
  </si>
  <si>
    <t>52.8707.</t>
  </si>
  <si>
    <t xml:space="preserve">    Westside Water Tank and Pump Station</t>
  </si>
  <si>
    <t>Alex Cortez</t>
  </si>
  <si>
    <t>52.8708.</t>
  </si>
  <si>
    <t xml:space="preserve">    CSA 44A Wastewater Improvements</t>
  </si>
  <si>
    <t>52.8711.</t>
  </si>
  <si>
    <t xml:space="preserve">    Tesoro Viejo ARV Replacement</t>
  </si>
  <si>
    <t>52.8712.</t>
  </si>
  <si>
    <t xml:space="preserve">    City of Avenal WWTP Gearbox Repair</t>
  </si>
  <si>
    <t>52.8713.</t>
  </si>
  <si>
    <t xml:space="preserve">    City of Visalia - Remove &amp; Replace Chain and Flight Mechanic</t>
  </si>
  <si>
    <t>52.8714.</t>
  </si>
  <si>
    <t xml:space="preserve">    NESM- VCH Digging Water Line T&amp;M</t>
  </si>
  <si>
    <t xml:space="preserve">  Division 52 Open Job Totals</t>
  </si>
  <si>
    <t>52.8567.</t>
  </si>
  <si>
    <t xml:space="preserve">    City of Modesto - Grayson Well 69</t>
  </si>
  <si>
    <t>52.8604.</t>
  </si>
  <si>
    <t xml:space="preserve">    Project No. 20-2, Well 20-A TCP Mitigation</t>
  </si>
  <si>
    <t>52.8628.</t>
  </si>
  <si>
    <t xml:space="preserve">    City of Tulare Well 4-3 Equipping &amp; I Drive Pipeline Proj.</t>
  </si>
  <si>
    <t>52.8631.</t>
  </si>
  <si>
    <t xml:space="preserve">    Gunner Ranch- Well 1 Equipping and Site Improvements</t>
  </si>
  <si>
    <t>52.8652.</t>
  </si>
  <si>
    <t xml:space="preserve">    Salinas 77 Booster Station</t>
  </si>
  <si>
    <t>52.8658.</t>
  </si>
  <si>
    <t xml:space="preserve">    Visalia Station 98 Water Storage Tank &amp; Booster Site</t>
  </si>
  <si>
    <t>52.8663.</t>
  </si>
  <si>
    <t xml:space="preserve">    RCWD - Ag Well 277 Conversion Project</t>
  </si>
  <si>
    <t>52.8670.</t>
  </si>
  <si>
    <t xml:space="preserve">    Cal Water - King City Station 10</t>
  </si>
  <si>
    <t>52.8677.</t>
  </si>
  <si>
    <t xml:space="preserve">    CSA 22C Tank and PW2 Site Improvements</t>
  </si>
  <si>
    <t>52.8685.</t>
  </si>
  <si>
    <t xml:space="preserve">    WWTP Nitrate Reduction</t>
  </si>
  <si>
    <t>52.8693.</t>
  </si>
  <si>
    <t xml:space="preserve">    NESM - VCH Service Meter Connections</t>
  </si>
  <si>
    <t>52.8667.</t>
  </si>
  <si>
    <t xml:space="preserve">    Cal Water Salinas Station 33</t>
  </si>
  <si>
    <t>52.8674.</t>
  </si>
  <si>
    <t xml:space="preserve">    City of Hanford WWTP Standby Influent Pump Install</t>
  </si>
  <si>
    <t>52.8680.</t>
  </si>
  <si>
    <t xml:space="preserve">    Orange Cove West Clarifier T&amp;M</t>
  </si>
  <si>
    <t>52.8684.</t>
  </si>
  <si>
    <t xml:space="preserve">    Lakeland Radial Gate Repair (T&amp;M)</t>
  </si>
  <si>
    <t>52.8686.</t>
  </si>
  <si>
    <t xml:space="preserve">    Root Creek Water District Groundwater - 48-Inch RCP Repair</t>
  </si>
  <si>
    <t>52.8688.</t>
  </si>
  <si>
    <t xml:space="preserve">    Valley Children's Hospital NESM Trench Limits</t>
  </si>
  <si>
    <t>52.8689.</t>
  </si>
  <si>
    <t xml:space="preserve">    City of Sanger WWTP- Remove and Install Valves T&amp;M</t>
  </si>
  <si>
    <t>52.8690.</t>
  </si>
  <si>
    <t xml:space="preserve">    City of Dinuba WWTP Rake Replacement</t>
  </si>
  <si>
    <t>52.8691.</t>
  </si>
  <si>
    <t xml:space="preserve">    County of Fresno - Quail Lakes Repair at Bodega Bay Rd</t>
  </si>
  <si>
    <t>52.8694.</t>
  </si>
  <si>
    <t xml:space="preserve">    Pixley WWTF - STM-Aerotor Repair</t>
  </si>
  <si>
    <t>52.8695.</t>
  </si>
  <si>
    <t xml:space="preserve">    LSC GO Trash Enclosure</t>
  </si>
  <si>
    <t>52.8696.</t>
  </si>
  <si>
    <t xml:space="preserve">    Hot Tap for APC- Tule River Parkway</t>
  </si>
  <si>
    <t>52.8699.</t>
  </si>
  <si>
    <t xml:space="preserve">    City of Hanford WWTP Repair T&amp;M</t>
  </si>
  <si>
    <t>52.8700.</t>
  </si>
  <si>
    <t xml:space="preserve">    LSC GO Misc. Work</t>
  </si>
  <si>
    <t>52.8701.</t>
  </si>
  <si>
    <t xml:space="preserve">    County of Fresno - 47 Water</t>
  </si>
  <si>
    <t>52.8702.</t>
  </si>
  <si>
    <t xml:space="preserve">    NESM- FUSD Wilson Elementary T&amp;M</t>
  </si>
  <si>
    <t>52.8703.</t>
  </si>
  <si>
    <t xml:space="preserve">    County of Fresno - CSA 47 Egret Point Water Line Repair</t>
  </si>
  <si>
    <t>52.8706.</t>
  </si>
  <si>
    <t xml:space="preserve">    City of Hanford WWTP Weld Repair T&amp;M 2</t>
  </si>
  <si>
    <t>52.8709.</t>
  </si>
  <si>
    <t xml:space="preserve">    County of Fresno - 47.1 Water</t>
  </si>
  <si>
    <t>52.8710.</t>
  </si>
  <si>
    <t xml:space="preserve">    City of Dinuba WWTP Bar Screen Motor Bracket Repair</t>
  </si>
  <si>
    <t>52.8715.</t>
  </si>
  <si>
    <t xml:space="preserve">    NESM- Vitro Glass Plant Concrete Pad T&amp;M</t>
  </si>
  <si>
    <t>Division 52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</si>
</sst>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52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/pgkPy3THoKJcuMOmJH+cHKFtsZqeMJxhr9dPO5mRuGXSV9xwfpO7Cu/rpNpz6WRk1BwY2M5yPzVrXVwmG9G8Q==" saltValue="FkyTDOkt/1j9+nT6txT51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641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560</v>
      </c>
      <c r="B9" s="234" t="s">
        <v>642</v>
      </c>
      <c r="C9" s="234" t="s">
        <v>635</v>
      </c>
      <c r="D9" s="235"/>
      <c r="E9" s="236">
        <v>1174182.73</v>
      </c>
      <c r="F9" s="237">
        <v>1174182.73</v>
      </c>
      <c r="G9" s="238"/>
      <c r="H9" s="176"/>
      <c r="I9" s="239">
        <v>1174182.73</v>
      </c>
      <c r="J9" s="250"/>
      <c r="K9" s="241"/>
      <c r="L9" s="8">
        <v>1152291.8999999999</v>
      </c>
      <c r="M9" s="242">
        <v>1174182.73</v>
      </c>
      <c r="N9" s="72"/>
      <c r="O9" s="100"/>
      <c r="P9" s="9"/>
      <c r="Q9" s="9">
        <v>0</v>
      </c>
      <c r="R9" s="9"/>
      <c r="S9" s="152">
        <v>46059</v>
      </c>
      <c r="T9" s="10"/>
      <c r="U9" s="23"/>
      <c r="V9" s="11"/>
      <c r="W9" s="11"/>
      <c r="X9" s="8">
        <v>1152462.29</v>
      </c>
      <c r="Y9" s="9"/>
      <c r="Z9" s="70"/>
      <c r="AA9" s="72"/>
      <c r="AB9" s="108"/>
      <c r="AC9" s="9">
        <v>0</v>
      </c>
      <c r="AD9" s="9"/>
      <c r="AE9" s="10"/>
      <c r="AF9" s="24">
        <v>0.99820424515543782</v>
      </c>
      <c r="AG9" s="11">
        <v>983287.59</v>
      </c>
      <c r="AH9" s="8">
        <v>983287.59</v>
      </c>
      <c r="AI9" s="9">
        <v>186681.5526158904</v>
      </c>
      <c r="AJ9" s="9">
        <v>0</v>
      </c>
      <c r="AK9" s="10"/>
      <c r="AL9" s="11"/>
      <c r="AM9" s="8">
        <v>169174.7</v>
      </c>
      <c r="AN9" s="9"/>
      <c r="AO9" s="9"/>
      <c r="AP9" s="10"/>
      <c r="AQ9" s="25"/>
      <c r="AR9" s="25"/>
      <c r="AS9" s="25"/>
      <c r="AT9" s="10"/>
      <c r="AU9" s="12">
        <v>1134038.1299999999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1174182.73</v>
      </c>
      <c r="BF9" s="15">
        <v>1174182.73</v>
      </c>
      <c r="BG9" s="15"/>
      <c r="BH9" s="15">
        <v>1134038.1299999999</v>
      </c>
      <c r="BI9" s="15">
        <v>1152462.29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-18253.64000000013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640</v>
      </c>
      <c r="CD9" s="243">
        <v>0</v>
      </c>
      <c r="CE9" s="249">
        <v>1172073.8999999999</v>
      </c>
      <c r="CF9" s="249">
        <v>985056.51</v>
      </c>
      <c r="CG9" s="249">
        <v>1172073.8999999999</v>
      </c>
      <c r="CH9" s="249">
        <v>985056.51</v>
      </c>
      <c r="CI9" s="248" t="s">
        <v>633</v>
      </c>
      <c r="CJ9" s="249">
        <v>1152462.29</v>
      </c>
      <c r="CK9" s="249">
        <v>169174.7</v>
      </c>
      <c r="CL9" s="249">
        <v>1134038.1299999999</v>
      </c>
      <c r="CM9" s="249">
        <v>0</v>
      </c>
    </row>
    <row r="10" spans="1:102" x14ac:dyDescent="0.25">
      <c r="A10" s="233" t="s">
        <v>561</v>
      </c>
      <c r="B10" s="234" t="s">
        <v>643</v>
      </c>
      <c r="C10" s="234" t="s">
        <v>635</v>
      </c>
      <c r="D10" s="235"/>
      <c r="E10" s="236">
        <v>0</v>
      </c>
      <c r="F10" s="237">
        <v>0</v>
      </c>
      <c r="G10" s="238"/>
      <c r="H10" s="176"/>
      <c r="I10" s="239"/>
      <c r="J10" s="250"/>
      <c r="K10" s="241"/>
      <c r="L10" s="8">
        <v>-257737.33</v>
      </c>
      <c r="M10" s="242">
        <v>-293392.63</v>
      </c>
      <c r="N10" s="72"/>
      <c r="O10" s="100"/>
      <c r="P10" s="9"/>
      <c r="Q10" s="9">
        <v>293392.63</v>
      </c>
      <c r="R10" s="9"/>
      <c r="S10" s="152">
        <v>46059</v>
      </c>
      <c r="T10" s="10"/>
      <c r="U10" s="23"/>
      <c r="V10" s="11"/>
      <c r="W10" s="11"/>
      <c r="X10" s="8">
        <v>-293385.24</v>
      </c>
      <c r="Y10" s="9"/>
      <c r="Z10" s="70">
        <v>293385.24</v>
      </c>
      <c r="AA10" s="72"/>
      <c r="AB10" s="108"/>
      <c r="AC10" s="9">
        <v>293392.63</v>
      </c>
      <c r="AD10" s="9"/>
      <c r="AE10" s="10"/>
      <c r="AF10" s="24">
        <v>0.99807365735901366</v>
      </c>
      <c r="AG10" s="11">
        <v>-263680.84000000003</v>
      </c>
      <c r="AH10" s="8">
        <v>-263680.84000000003</v>
      </c>
      <c r="AI10" s="9">
        <v>507.93964570306707</v>
      </c>
      <c r="AJ10" s="9">
        <v>264189.76</v>
      </c>
      <c r="AK10" s="10"/>
      <c r="AL10" s="11"/>
      <c r="AM10" s="8">
        <v>-29704.400000000001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3"/>
      <c r="AY10" s="244"/>
      <c r="AZ10" s="243"/>
      <c r="BA10" s="243"/>
      <c r="BB10" s="245"/>
      <c r="BC10" s="244"/>
      <c r="BD10" s="244" t="s">
        <v>630</v>
      </c>
      <c r="BE10" s="243">
        <v>0</v>
      </c>
      <c r="BF10" s="15">
        <v>-293392.63</v>
      </c>
      <c r="BG10" s="15">
        <v>293385.24</v>
      </c>
      <c r="BH10" s="243">
        <v>0</v>
      </c>
      <c r="BI10" s="15">
        <v>-293385.24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293353.69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>
        <v>293385.24</v>
      </c>
      <c r="CC10" s="247" t="s">
        <v>640</v>
      </c>
      <c r="CD10" s="243">
        <v>0</v>
      </c>
      <c r="CE10" s="249">
        <v>-263680.84000000003</v>
      </c>
      <c r="CF10" s="249">
        <v>-264189.76</v>
      </c>
      <c r="CG10" s="249">
        <v>-263680.84000000003</v>
      </c>
      <c r="CH10" s="249">
        <v>-264189.76</v>
      </c>
      <c r="CI10" s="248" t="s">
        <v>633</v>
      </c>
      <c r="CJ10" s="249">
        <v>-293385.24</v>
      </c>
      <c r="CK10" s="249">
        <v>-29704.400000000001</v>
      </c>
      <c r="CL10" s="249">
        <v>0</v>
      </c>
      <c r="CM10" s="249">
        <v>0</v>
      </c>
    </row>
    <row r="11" spans="1:102" x14ac:dyDescent="0.25">
      <c r="A11" s="233" t="s">
        <v>644</v>
      </c>
      <c r="B11" s="234" t="s">
        <v>645</v>
      </c>
      <c r="C11" s="234" t="s">
        <v>646</v>
      </c>
      <c r="D11" s="235"/>
      <c r="E11" s="236">
        <v>1259398</v>
      </c>
      <c r="F11" s="237">
        <v>1259398</v>
      </c>
      <c r="G11" s="238"/>
      <c r="H11" s="176"/>
      <c r="I11" s="239">
        <v>1259398</v>
      </c>
      <c r="J11" s="250"/>
      <c r="K11" s="241"/>
      <c r="L11" s="8">
        <v>1026412.53</v>
      </c>
      <c r="M11" s="242">
        <v>1029398</v>
      </c>
      <c r="N11" s="72"/>
      <c r="O11" s="100"/>
      <c r="P11" s="9"/>
      <c r="Q11" s="9">
        <v>230000</v>
      </c>
      <c r="R11" s="9"/>
      <c r="S11" s="152">
        <v>46081</v>
      </c>
      <c r="T11" s="10"/>
      <c r="U11" s="23"/>
      <c r="V11" s="11"/>
      <c r="W11" s="11"/>
      <c r="X11" s="8">
        <v>1023821.05</v>
      </c>
      <c r="Y11" s="9"/>
      <c r="Z11" s="70">
        <v>228753.93</v>
      </c>
      <c r="AA11" s="72"/>
      <c r="AB11" s="108"/>
      <c r="AC11" s="9">
        <v>230000</v>
      </c>
      <c r="AD11" s="9"/>
      <c r="AE11" s="10"/>
      <c r="AF11" s="24">
        <v>0.97380220115843241</v>
      </c>
      <c r="AG11" s="11">
        <v>994790.56</v>
      </c>
      <c r="AH11" s="8">
        <v>994790.56</v>
      </c>
      <c r="AI11" s="9">
        <v>199484.63711214392</v>
      </c>
      <c r="AJ11" s="9">
        <v>223974.51</v>
      </c>
      <c r="AK11" s="10"/>
      <c r="AL11" s="11"/>
      <c r="AM11" s="8">
        <v>29030.49</v>
      </c>
      <c r="AN11" s="9"/>
      <c r="AO11" s="9"/>
      <c r="AP11" s="10"/>
      <c r="AQ11" s="25"/>
      <c r="AR11" s="25"/>
      <c r="AS11" s="25"/>
      <c r="AT11" s="10"/>
      <c r="AU11" s="12">
        <v>1242053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1259398</v>
      </c>
      <c r="BF11" s="15">
        <v>1029398</v>
      </c>
      <c r="BG11" s="15">
        <v>228753.93</v>
      </c>
      <c r="BH11" s="15">
        <v>1259398</v>
      </c>
      <c r="BI11" s="15">
        <v>1029398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230000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228753.93</v>
      </c>
      <c r="CC11" s="247" t="s">
        <v>640</v>
      </c>
      <c r="CD11" s="243">
        <v>0</v>
      </c>
      <c r="CE11" s="243">
        <v>1226404.29</v>
      </c>
      <c r="CF11" s="243">
        <v>1021553</v>
      </c>
      <c r="CG11" s="243">
        <v>1226404.29</v>
      </c>
      <c r="CH11" s="243">
        <v>1021553</v>
      </c>
      <c r="CI11" s="248" t="s">
        <v>633</v>
      </c>
      <c r="CJ11" s="249">
        <v>1023821.05</v>
      </c>
      <c r="CK11" s="249">
        <v>29030.49</v>
      </c>
      <c r="CL11" s="249">
        <v>1242053</v>
      </c>
      <c r="CM11" s="249">
        <v>0</v>
      </c>
    </row>
    <row r="12" spans="1:102" x14ac:dyDescent="0.25">
      <c r="A12" s="233" t="s">
        <v>647</v>
      </c>
      <c r="B12" s="234" t="s">
        <v>648</v>
      </c>
      <c r="C12" s="234" t="s">
        <v>646</v>
      </c>
      <c r="D12" s="235"/>
      <c r="E12" s="236">
        <v>12611349</v>
      </c>
      <c r="F12" s="237">
        <v>12611349</v>
      </c>
      <c r="G12" s="238"/>
      <c r="H12" s="176"/>
      <c r="I12" s="239">
        <v>12611349</v>
      </c>
      <c r="J12" s="250"/>
      <c r="K12" s="241"/>
      <c r="L12" s="8">
        <v>10622570.99</v>
      </c>
      <c r="M12" s="242">
        <v>10661349</v>
      </c>
      <c r="N12" s="71"/>
      <c r="O12" s="100"/>
      <c r="P12" s="9"/>
      <c r="Q12" s="9">
        <v>1950000</v>
      </c>
      <c r="R12" s="9"/>
      <c r="S12" s="152">
        <v>46053</v>
      </c>
      <c r="T12" s="10"/>
      <c r="U12" s="23"/>
      <c r="V12" s="11"/>
      <c r="W12" s="11"/>
      <c r="X12" s="8">
        <v>10564470.74</v>
      </c>
      <c r="Y12" s="9"/>
      <c r="Z12" s="70">
        <v>1932461.68</v>
      </c>
      <c r="AA12" s="72"/>
      <c r="AB12" s="108"/>
      <c r="AC12" s="9">
        <v>1950000</v>
      </c>
      <c r="AD12" s="9"/>
      <c r="AE12" s="10"/>
      <c r="AF12" s="24">
        <v>0.95517298804681205</v>
      </c>
      <c r="AG12" s="11">
        <v>10231769.109999999</v>
      </c>
      <c r="AH12" s="8">
        <v>10231769.109999999</v>
      </c>
      <c r="AI12" s="9">
        <v>1274251.8200506587</v>
      </c>
      <c r="AJ12" s="9">
        <v>1757780.01</v>
      </c>
      <c r="AK12" s="10"/>
      <c r="AL12" s="11"/>
      <c r="AM12" s="8">
        <v>332701.63</v>
      </c>
      <c r="AN12" s="9"/>
      <c r="AO12" s="9"/>
      <c r="AP12" s="10"/>
      <c r="AQ12" s="25"/>
      <c r="AR12" s="25"/>
      <c r="AS12" s="25"/>
      <c r="AT12" s="10"/>
      <c r="AU12" s="12">
        <v>12611349</v>
      </c>
      <c r="AV12" s="12"/>
      <c r="AW12" s="12"/>
      <c r="AX12" s="243"/>
      <c r="AY12" s="244"/>
      <c r="AZ12" s="243"/>
      <c r="BA12" s="243"/>
      <c r="BB12" s="245"/>
      <c r="BC12" s="244" t="s">
        <v>630</v>
      </c>
      <c r="BD12" s="244" t="s">
        <v>630</v>
      </c>
      <c r="BE12" s="15">
        <v>12611349</v>
      </c>
      <c r="BF12" s="15">
        <v>10661349</v>
      </c>
      <c r="BG12" s="15">
        <v>1932461.68</v>
      </c>
      <c r="BH12" s="15">
        <v>12611349</v>
      </c>
      <c r="BI12" s="15">
        <v>10661349</v>
      </c>
      <c r="BJ12" s="243">
        <v>0</v>
      </c>
      <c r="BK12" s="243">
        <v>0</v>
      </c>
      <c r="BL12" s="243"/>
      <c r="BM12" s="243">
        <v>1</v>
      </c>
      <c r="BN12" s="243">
        <v>0</v>
      </c>
      <c r="BO12" s="243">
        <v>1880000</v>
      </c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94">
        <v>1932461.68</v>
      </c>
      <c r="CC12" s="247" t="s">
        <v>640</v>
      </c>
      <c r="CD12" s="243">
        <v>0</v>
      </c>
      <c r="CE12" s="243">
        <v>12046007.449999999</v>
      </c>
      <c r="CF12" s="243">
        <v>10711954</v>
      </c>
      <c r="CG12" s="243">
        <v>12046007.449999999</v>
      </c>
      <c r="CH12" s="243">
        <v>10711954</v>
      </c>
      <c r="CI12" s="248" t="s">
        <v>633</v>
      </c>
      <c r="CJ12" s="249">
        <v>10564470.74</v>
      </c>
      <c r="CK12" s="249">
        <v>332701.63</v>
      </c>
      <c r="CL12" s="249">
        <v>12611349</v>
      </c>
      <c r="CM12" s="249">
        <v>0</v>
      </c>
    </row>
    <row r="13" spans="1:102" x14ac:dyDescent="0.25">
      <c r="A13" s="233" t="s">
        <v>649</v>
      </c>
      <c r="B13" s="234" t="s">
        <v>650</v>
      </c>
      <c r="C13" s="234" t="s">
        <v>651</v>
      </c>
      <c r="D13" s="235"/>
      <c r="E13" s="236">
        <v>13905536.359999999</v>
      </c>
      <c r="F13" s="237">
        <v>13905536.359999999</v>
      </c>
      <c r="G13" s="238"/>
      <c r="H13" s="176"/>
      <c r="I13" s="239">
        <v>13892722.74</v>
      </c>
      <c r="J13" s="250"/>
      <c r="K13" s="241"/>
      <c r="L13" s="8">
        <v>13183163.92</v>
      </c>
      <c r="M13" s="242">
        <v>13190722.74</v>
      </c>
      <c r="N13" s="71"/>
      <c r="O13" s="100"/>
      <c r="P13" s="9"/>
      <c r="Q13" s="9">
        <v>702000</v>
      </c>
      <c r="R13" s="9"/>
      <c r="S13" s="152">
        <v>46148</v>
      </c>
      <c r="T13" s="10"/>
      <c r="U13" s="23"/>
      <c r="V13" s="11"/>
      <c r="W13" s="11"/>
      <c r="X13" s="8">
        <v>11694037.32</v>
      </c>
      <c r="Y13" s="9"/>
      <c r="Z13" s="70">
        <v>623040.53</v>
      </c>
      <c r="AA13" s="71"/>
      <c r="AB13" s="108"/>
      <c r="AC13" s="9">
        <v>702000</v>
      </c>
      <c r="AD13" s="9"/>
      <c r="AE13" s="10"/>
      <c r="AF13" s="24">
        <v>0.40174869888619241</v>
      </c>
      <c r="AG13" s="11">
        <v>5199071.2</v>
      </c>
      <c r="AH13" s="8">
        <v>5199071.2</v>
      </c>
      <c r="AI13" s="9">
        <v>-2954693.4882151582</v>
      </c>
      <c r="AJ13" s="9">
        <v>277972.01</v>
      </c>
      <c r="AK13" s="10"/>
      <c r="AL13" s="11"/>
      <c r="AM13" s="8">
        <v>6494966.1200000001</v>
      </c>
      <c r="AN13" s="9"/>
      <c r="AO13" s="9"/>
      <c r="AP13" s="10"/>
      <c r="AQ13" s="25"/>
      <c r="AR13" s="25"/>
      <c r="AS13" s="25"/>
      <c r="AT13" s="10"/>
      <c r="AU13" s="12">
        <v>13074794.699999999</v>
      </c>
      <c r="AV13" s="12"/>
      <c r="AW13" s="12"/>
      <c r="AX13" s="243"/>
      <c r="AY13" s="244"/>
      <c r="AZ13" s="243"/>
      <c r="BA13" s="243"/>
      <c r="BB13" s="245"/>
      <c r="BC13" s="244" t="s">
        <v>630</v>
      </c>
      <c r="BD13" s="244" t="s">
        <v>630</v>
      </c>
      <c r="BE13" s="15">
        <v>13892722.74</v>
      </c>
      <c r="BF13" s="15">
        <v>13190722.74</v>
      </c>
      <c r="BG13" s="15">
        <v>623040.53</v>
      </c>
      <c r="BH13" s="15">
        <v>13892722.74</v>
      </c>
      <c r="BI13" s="15">
        <v>13190722.74</v>
      </c>
      <c r="BJ13" s="243">
        <v>0</v>
      </c>
      <c r="BK13" s="243">
        <v>0</v>
      </c>
      <c r="BL13" s="243"/>
      <c r="BM13" s="243">
        <v>1</v>
      </c>
      <c r="BN13" s="243">
        <v>0</v>
      </c>
      <c r="BO13" s="243">
        <v>702000</v>
      </c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94">
        <v>623040.53</v>
      </c>
      <c r="CC13" s="247" t="s">
        <v>640</v>
      </c>
      <c r="CD13" s="243">
        <v>0</v>
      </c>
      <c r="CE13" s="243">
        <v>5586521.4199999999</v>
      </c>
      <c r="CF13" s="243">
        <v>12941102.77</v>
      </c>
      <c r="CG13" s="243">
        <v>5586521.4199999999</v>
      </c>
      <c r="CH13" s="243">
        <v>12941102.77</v>
      </c>
      <c r="CI13" s="248" t="s">
        <v>633</v>
      </c>
      <c r="CJ13" s="249">
        <v>11694037.32</v>
      </c>
      <c r="CK13" s="249">
        <v>6494966.1200000001</v>
      </c>
      <c r="CL13" s="249">
        <v>13074794.699999999</v>
      </c>
      <c r="CM13" s="249">
        <v>0</v>
      </c>
    </row>
    <row r="14" spans="1:102" x14ac:dyDescent="0.25">
      <c r="A14" s="233" t="s">
        <v>652</v>
      </c>
      <c r="B14" s="234" t="s">
        <v>653</v>
      </c>
      <c r="C14" s="234" t="s">
        <v>654</v>
      </c>
      <c r="D14" s="235"/>
      <c r="E14" s="236">
        <v>3096468</v>
      </c>
      <c r="F14" s="237">
        <v>3096468</v>
      </c>
      <c r="G14" s="238"/>
      <c r="H14" s="176"/>
      <c r="I14" s="239">
        <v>3642197</v>
      </c>
      <c r="J14" s="250"/>
      <c r="K14" s="241"/>
      <c r="L14" s="8">
        <v>2904031.45</v>
      </c>
      <c r="M14" s="242">
        <v>3367197</v>
      </c>
      <c r="N14" s="72"/>
      <c r="O14" s="100"/>
      <c r="P14" s="9"/>
      <c r="Q14" s="9">
        <v>310000</v>
      </c>
      <c r="R14" s="9"/>
      <c r="S14" s="152">
        <v>46081</v>
      </c>
      <c r="T14" s="10"/>
      <c r="U14" s="23"/>
      <c r="V14" s="11"/>
      <c r="W14" s="11"/>
      <c r="X14" s="8">
        <v>3366819.86</v>
      </c>
      <c r="Y14" s="9"/>
      <c r="Z14" s="70">
        <v>274987.78000000003</v>
      </c>
      <c r="AA14" s="72"/>
      <c r="AB14" s="108"/>
      <c r="AC14" s="9">
        <v>310000</v>
      </c>
      <c r="AD14" s="9"/>
      <c r="AE14" s="10"/>
      <c r="AF14" s="24">
        <v>0.72960806451612914</v>
      </c>
      <c r="AG14" s="11">
        <v>1456589.54</v>
      </c>
      <c r="AH14" s="8">
        <v>1456589.54</v>
      </c>
      <c r="AI14" s="9">
        <v>191746.70488990308</v>
      </c>
      <c r="AJ14" s="9">
        <v>204319.71</v>
      </c>
      <c r="AK14" s="10"/>
      <c r="AL14" s="11"/>
      <c r="AM14" s="8">
        <v>1910230.32</v>
      </c>
      <c r="AN14" s="9"/>
      <c r="AO14" s="9"/>
      <c r="AP14" s="10"/>
      <c r="AQ14" s="25"/>
      <c r="AR14" s="25"/>
      <c r="AS14" s="25"/>
      <c r="AT14" s="10"/>
      <c r="AU14" s="12">
        <v>3065635.6</v>
      </c>
      <c r="AV14" s="12"/>
      <c r="AW14" s="12"/>
      <c r="AX14" s="243"/>
      <c r="AY14" s="244"/>
      <c r="AZ14" s="243"/>
      <c r="BA14" s="243"/>
      <c r="BB14" s="245"/>
      <c r="BC14" s="244" t="s">
        <v>630</v>
      </c>
      <c r="BD14" s="244" t="s">
        <v>630</v>
      </c>
      <c r="BE14" s="15">
        <v>3642197</v>
      </c>
      <c r="BF14" s="15">
        <v>3367197</v>
      </c>
      <c r="BG14" s="15">
        <v>274987.78000000003</v>
      </c>
      <c r="BH14" s="15">
        <v>3656112</v>
      </c>
      <c r="BI14" s="15">
        <v>3381112</v>
      </c>
      <c r="BJ14" s="243">
        <v>0</v>
      </c>
      <c r="BK14" s="243">
        <v>0</v>
      </c>
      <c r="BL14" s="243"/>
      <c r="BM14" s="243">
        <v>1</v>
      </c>
      <c r="BN14" s="243">
        <v>0</v>
      </c>
      <c r="BO14" s="243">
        <v>310000</v>
      </c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94">
        <v>274987.78000000003</v>
      </c>
      <c r="CC14" s="247" t="s">
        <v>640</v>
      </c>
      <c r="CD14" s="243">
        <v>0</v>
      </c>
      <c r="CE14" s="243">
        <v>2259207.8199999998</v>
      </c>
      <c r="CF14" s="243">
        <v>1996400</v>
      </c>
      <c r="CG14" s="243">
        <v>2259207.8199999998</v>
      </c>
      <c r="CH14" s="243">
        <v>1996400</v>
      </c>
      <c r="CI14" s="248" t="s">
        <v>633</v>
      </c>
      <c r="CJ14" s="249">
        <v>3366819.86</v>
      </c>
      <c r="CK14" s="249">
        <v>1910230.32</v>
      </c>
      <c r="CL14" s="249">
        <v>3065635.6</v>
      </c>
      <c r="CM14" s="249">
        <v>0</v>
      </c>
    </row>
    <row r="15" spans="1:102" x14ac:dyDescent="0.25">
      <c r="A15" s="233" t="s">
        <v>655</v>
      </c>
      <c r="B15" s="234" t="s">
        <v>656</v>
      </c>
      <c r="C15" s="234" t="s">
        <v>657</v>
      </c>
      <c r="D15" s="235"/>
      <c r="E15" s="236">
        <v>26264577.649999999</v>
      </c>
      <c r="F15" s="237">
        <v>26264577.649999999</v>
      </c>
      <c r="G15" s="238"/>
      <c r="H15" s="176"/>
      <c r="I15" s="239">
        <v>26264577.649999999</v>
      </c>
      <c r="J15" s="250"/>
      <c r="K15" s="241"/>
      <c r="L15" s="8">
        <v>24435357.370000001</v>
      </c>
      <c r="M15" s="242">
        <v>24614577.649999999</v>
      </c>
      <c r="N15" s="72"/>
      <c r="O15" s="100"/>
      <c r="P15" s="9"/>
      <c r="Q15" s="9">
        <v>1650000</v>
      </c>
      <c r="R15" s="9"/>
      <c r="S15" s="152">
        <v>46081</v>
      </c>
      <c r="T15" s="10"/>
      <c r="U15" s="23"/>
      <c r="V15" s="11"/>
      <c r="W15" s="11"/>
      <c r="X15" s="8">
        <v>24374159.030000001</v>
      </c>
      <c r="Y15" s="9"/>
      <c r="Z15" s="70">
        <v>1633893.3</v>
      </c>
      <c r="AA15" s="71"/>
      <c r="AB15" s="108"/>
      <c r="AC15" s="9">
        <v>1650000</v>
      </c>
      <c r="AD15" s="9"/>
      <c r="AE15" s="10"/>
      <c r="AF15" s="24">
        <v>0.80484419416992981</v>
      </c>
      <c r="AG15" s="11">
        <v>19423707.359999999</v>
      </c>
      <c r="AH15" s="8">
        <v>19423707.359999999</v>
      </c>
      <c r="AI15" s="9">
        <v>-2410196.299299527</v>
      </c>
      <c r="AJ15" s="9">
        <v>1208391.76</v>
      </c>
      <c r="AK15" s="10"/>
      <c r="AL15" s="11"/>
      <c r="AM15" s="8">
        <v>4950451.67</v>
      </c>
      <c r="AN15" s="9"/>
      <c r="AO15" s="9"/>
      <c r="AP15" s="10"/>
      <c r="AQ15" s="25"/>
      <c r="AR15" s="25"/>
      <c r="AS15" s="25"/>
      <c r="AT15" s="10"/>
      <c r="AU15" s="12">
        <v>26264607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26264577.649999999</v>
      </c>
      <c r="BF15" s="15">
        <v>24614577.649999999</v>
      </c>
      <c r="BG15" s="15">
        <v>1633893.3</v>
      </c>
      <c r="BH15" s="15">
        <v>26264577.649999999</v>
      </c>
      <c r="BI15" s="15">
        <v>24614577.649999999</v>
      </c>
      <c r="BJ15" s="243">
        <v>0</v>
      </c>
      <c r="BK15" s="243">
        <v>0</v>
      </c>
      <c r="BL15" s="243"/>
      <c r="BM15" s="243">
        <v>1</v>
      </c>
      <c r="BN15" s="243">
        <v>0</v>
      </c>
      <c r="BO15" s="243">
        <v>1650000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1633893.3</v>
      </c>
      <c r="CC15" s="247" t="s">
        <v>640</v>
      </c>
      <c r="CD15" s="243">
        <v>0</v>
      </c>
      <c r="CE15" s="243">
        <v>21138887.73</v>
      </c>
      <c r="CF15" s="243">
        <v>24133500</v>
      </c>
      <c r="CG15" s="243">
        <v>21138887.73</v>
      </c>
      <c r="CH15" s="243">
        <v>24133500</v>
      </c>
      <c r="CI15" s="248" t="s">
        <v>633</v>
      </c>
      <c r="CJ15" s="249">
        <v>24374159.030000001</v>
      </c>
      <c r="CK15" s="249">
        <v>4950451.67</v>
      </c>
      <c r="CL15" s="249">
        <v>26264607</v>
      </c>
      <c r="CM15" s="249">
        <v>0</v>
      </c>
    </row>
    <row r="16" spans="1:102" x14ac:dyDescent="0.25">
      <c r="A16" s="233" t="s">
        <v>658</v>
      </c>
      <c r="B16" s="234" t="s">
        <v>659</v>
      </c>
      <c r="C16" s="234" t="s">
        <v>660</v>
      </c>
      <c r="D16" s="235"/>
      <c r="E16" s="236">
        <v>38646363.159999996</v>
      </c>
      <c r="F16" s="237">
        <v>38646363.159999996</v>
      </c>
      <c r="G16" s="238"/>
      <c r="H16" s="176"/>
      <c r="I16" s="239">
        <v>38646363.159999996</v>
      </c>
      <c r="J16" s="250"/>
      <c r="K16" s="241"/>
      <c r="L16" s="8">
        <v>36540769.159999996</v>
      </c>
      <c r="M16" s="242">
        <v>36773040.159999996</v>
      </c>
      <c r="N16" s="72"/>
      <c r="O16" s="100"/>
      <c r="P16" s="9"/>
      <c r="Q16" s="9">
        <v>1873323</v>
      </c>
      <c r="R16" s="9"/>
      <c r="S16" s="152">
        <v>46129</v>
      </c>
      <c r="T16" s="10"/>
      <c r="U16" s="23"/>
      <c r="V16" s="11"/>
      <c r="W16" s="11"/>
      <c r="X16" s="8">
        <v>32121320.84</v>
      </c>
      <c r="Y16" s="9"/>
      <c r="Z16" s="70">
        <v>1638259.57</v>
      </c>
      <c r="AA16" s="72"/>
      <c r="AB16" s="108"/>
      <c r="AC16" s="9">
        <v>1873323</v>
      </c>
      <c r="AD16" s="9"/>
      <c r="AE16" s="10"/>
      <c r="AF16" s="24">
        <v>0.37511246193919662</v>
      </c>
      <c r="AG16" s="11">
        <v>13011122.26</v>
      </c>
      <c r="AH16" s="8">
        <v>13011122.26</v>
      </c>
      <c r="AI16" s="9">
        <v>-7573223.9638663474</v>
      </c>
      <c r="AJ16" s="9">
        <v>703966.84</v>
      </c>
      <c r="AK16" s="10"/>
      <c r="AL16" s="11"/>
      <c r="AM16" s="8">
        <v>19110198.579999998</v>
      </c>
      <c r="AN16" s="9"/>
      <c r="AO16" s="9"/>
      <c r="AP16" s="10"/>
      <c r="AQ16" s="25"/>
      <c r="AR16" s="25"/>
      <c r="AS16" s="25"/>
      <c r="AT16" s="10"/>
      <c r="AU16" s="12">
        <v>35459838.909999996</v>
      </c>
      <c r="AV16" s="12"/>
      <c r="AW16" s="12"/>
      <c r="AX16" s="243"/>
      <c r="AY16" s="244"/>
      <c r="AZ16" s="243"/>
      <c r="BA16" s="243"/>
      <c r="BB16" s="245"/>
      <c r="BC16" s="244" t="s">
        <v>630</v>
      </c>
      <c r="BD16" s="244" t="s">
        <v>630</v>
      </c>
      <c r="BE16" s="15">
        <v>38646363.159999996</v>
      </c>
      <c r="BF16" s="15">
        <v>36773040.159999996</v>
      </c>
      <c r="BG16" s="15">
        <v>1638259.57</v>
      </c>
      <c r="BH16" s="15">
        <v>38646363.159999996</v>
      </c>
      <c r="BI16" s="15">
        <v>36773040.159999996</v>
      </c>
      <c r="BJ16" s="243">
        <v>0</v>
      </c>
      <c r="BK16" s="243">
        <v>0</v>
      </c>
      <c r="BL16" s="243"/>
      <c r="BM16" s="243">
        <v>1</v>
      </c>
      <c r="BN16" s="243">
        <v>0</v>
      </c>
      <c r="BO16" s="243">
        <v>1873323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94">
        <v>1638259.57</v>
      </c>
      <c r="CC16" s="247" t="s">
        <v>640</v>
      </c>
      <c r="CD16" s="243">
        <v>0</v>
      </c>
      <c r="CE16" s="243">
        <v>14496714.58</v>
      </c>
      <c r="CF16" s="243">
        <v>34685923.770000003</v>
      </c>
      <c r="CG16" s="243">
        <v>14496714.58</v>
      </c>
      <c r="CH16" s="243">
        <v>34685923.770000003</v>
      </c>
      <c r="CI16" s="248" t="s">
        <v>633</v>
      </c>
      <c r="CJ16" s="249">
        <v>32121320.84</v>
      </c>
      <c r="CK16" s="249">
        <v>19110198.579999998</v>
      </c>
      <c r="CL16" s="249">
        <v>35459838.909999996</v>
      </c>
      <c r="CM16" s="249">
        <v>0</v>
      </c>
    </row>
    <row r="17" spans="1:91" x14ac:dyDescent="0.25">
      <c r="A17" s="233" t="s">
        <v>661</v>
      </c>
      <c r="B17" s="234" t="s">
        <v>662</v>
      </c>
      <c r="C17" s="234" t="s">
        <v>663</v>
      </c>
      <c r="D17" s="235"/>
      <c r="E17" s="236">
        <v>411851</v>
      </c>
      <c r="F17" s="237">
        <v>411851</v>
      </c>
      <c r="G17" s="238"/>
      <c r="H17" s="176"/>
      <c r="I17" s="239">
        <v>411851</v>
      </c>
      <c r="J17" s="250"/>
      <c r="K17" s="241"/>
      <c r="L17" s="8">
        <v>292936.84000000003</v>
      </c>
      <c r="M17" s="242">
        <v>376996</v>
      </c>
      <c r="N17" s="72"/>
      <c r="O17" s="100"/>
      <c r="P17" s="9"/>
      <c r="Q17" s="9">
        <v>36000</v>
      </c>
      <c r="R17" s="9"/>
      <c r="S17" s="152">
        <v>46022</v>
      </c>
      <c r="T17" s="10"/>
      <c r="U17" s="23"/>
      <c r="V17" s="11"/>
      <c r="W17" s="11"/>
      <c r="X17" s="8">
        <v>357710.67</v>
      </c>
      <c r="Y17" s="9"/>
      <c r="Z17" s="70">
        <v>33071.980000000003</v>
      </c>
      <c r="AA17" s="71"/>
      <c r="AB17" s="108"/>
      <c r="AC17" s="9">
        <v>36000</v>
      </c>
      <c r="AD17" s="9"/>
      <c r="AE17" s="10"/>
      <c r="AF17" s="24">
        <v>0.17763336531325238</v>
      </c>
      <c r="AG17" s="11">
        <v>49065</v>
      </c>
      <c r="AH17" s="8">
        <v>49065</v>
      </c>
      <c r="AI17" s="9">
        <v>-36069.639641402558</v>
      </c>
      <c r="AJ17" s="9">
        <v>0</v>
      </c>
      <c r="AK17" s="10"/>
      <c r="AL17" s="11"/>
      <c r="AM17" s="8">
        <v>308645.67</v>
      </c>
      <c r="AN17" s="9"/>
      <c r="AO17" s="9"/>
      <c r="AP17" s="10"/>
      <c r="AQ17" s="25"/>
      <c r="AR17" s="25"/>
      <c r="AS17" s="25"/>
      <c r="AT17" s="10"/>
      <c r="AU17" s="12">
        <v>403694.09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411851</v>
      </c>
      <c r="BF17" s="15">
        <v>376996</v>
      </c>
      <c r="BG17" s="15">
        <v>33071.980000000003</v>
      </c>
      <c r="BH17" s="15">
        <v>411851</v>
      </c>
      <c r="BI17" s="15">
        <v>376996</v>
      </c>
      <c r="BJ17" s="243">
        <v>0</v>
      </c>
      <c r="BK17" s="243">
        <v>0</v>
      </c>
      <c r="BL17" s="243"/>
      <c r="BM17" s="243">
        <v>1</v>
      </c>
      <c r="BN17" s="243">
        <v>0</v>
      </c>
      <c r="BO17" s="243">
        <v>29800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33071.980000000003</v>
      </c>
      <c r="CC17" s="247" t="s">
        <v>640</v>
      </c>
      <c r="CD17" s="243">
        <v>0</v>
      </c>
      <c r="CE17" s="243">
        <v>73158.33</v>
      </c>
      <c r="CF17" s="243">
        <v>276215</v>
      </c>
      <c r="CG17" s="243">
        <v>49065</v>
      </c>
      <c r="CH17" s="243">
        <v>276215</v>
      </c>
      <c r="CI17" s="248" t="s">
        <v>633</v>
      </c>
      <c r="CJ17" s="249">
        <v>357710.67</v>
      </c>
      <c r="CK17" s="249">
        <v>308645.67</v>
      </c>
      <c r="CL17" s="249">
        <v>403694.09</v>
      </c>
      <c r="CM17" s="249">
        <v>0</v>
      </c>
    </row>
    <row r="18" spans="1:91" x14ac:dyDescent="0.25">
      <c r="A18" s="233" t="s">
        <v>664</v>
      </c>
      <c r="B18" s="234" t="s">
        <v>665</v>
      </c>
      <c r="C18" s="234" t="s">
        <v>663</v>
      </c>
      <c r="D18" s="235"/>
      <c r="E18" s="236">
        <v>1224074</v>
      </c>
      <c r="F18" s="237">
        <v>1224074</v>
      </c>
      <c r="G18" s="238"/>
      <c r="H18" s="176"/>
      <c r="I18" s="239">
        <v>1240321</v>
      </c>
      <c r="J18" s="250"/>
      <c r="K18" s="241"/>
      <c r="L18" s="8">
        <v>1162018.83</v>
      </c>
      <c r="M18" s="242">
        <v>1162321</v>
      </c>
      <c r="N18" s="72"/>
      <c r="O18" s="100"/>
      <c r="P18" s="9"/>
      <c r="Q18" s="9">
        <v>78000</v>
      </c>
      <c r="R18" s="9"/>
      <c r="S18" s="152">
        <v>46053</v>
      </c>
      <c r="T18" s="10"/>
      <c r="U18" s="23"/>
      <c r="V18" s="11"/>
      <c r="W18" s="11"/>
      <c r="X18" s="8">
        <v>926007.31</v>
      </c>
      <c r="Y18" s="9"/>
      <c r="Z18" s="70">
        <v>62141.67</v>
      </c>
      <c r="AA18" s="71"/>
      <c r="AB18" s="108"/>
      <c r="AC18" s="9">
        <v>78000</v>
      </c>
      <c r="AD18" s="9"/>
      <c r="AE18" s="10"/>
      <c r="AF18" s="24">
        <v>4.81580760938704E-3</v>
      </c>
      <c r="AG18" s="11">
        <v>5443.63</v>
      </c>
      <c r="AH18" s="8">
        <v>5443.63</v>
      </c>
      <c r="AI18" s="9">
        <v>-5417.4145252233129</v>
      </c>
      <c r="AJ18" s="9">
        <v>0</v>
      </c>
      <c r="AK18" s="10"/>
      <c r="AL18" s="11"/>
      <c r="AM18" s="8">
        <v>920563.68</v>
      </c>
      <c r="AN18" s="9"/>
      <c r="AO18" s="9"/>
      <c r="AP18" s="10"/>
      <c r="AQ18" s="25"/>
      <c r="AR18" s="25"/>
      <c r="AS18" s="25"/>
      <c r="AT18" s="10"/>
      <c r="AU18" s="12">
        <v>1173232</v>
      </c>
      <c r="AV18" s="12"/>
      <c r="AW18" s="12"/>
      <c r="AX18" s="243"/>
      <c r="AY18" s="244"/>
      <c r="AZ18" s="243"/>
      <c r="BA18" s="243"/>
      <c r="BB18" s="245"/>
      <c r="BC18" s="244" t="s">
        <v>630</v>
      </c>
      <c r="BD18" s="244" t="s">
        <v>630</v>
      </c>
      <c r="BE18" s="15">
        <v>1240321</v>
      </c>
      <c r="BF18" s="15">
        <v>1162321</v>
      </c>
      <c r="BG18" s="15">
        <v>62141.67</v>
      </c>
      <c r="BH18" s="15">
        <v>1240321</v>
      </c>
      <c r="BI18" s="15">
        <v>1162321</v>
      </c>
      <c r="BJ18" s="243">
        <v>0</v>
      </c>
      <c r="BK18" s="243">
        <v>0</v>
      </c>
      <c r="BL18" s="243"/>
      <c r="BM18" s="243">
        <v>1</v>
      </c>
      <c r="BN18" s="243">
        <v>0</v>
      </c>
      <c r="BO18" s="243">
        <v>78000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94">
        <v>62141.67</v>
      </c>
      <c r="CC18" s="247" t="s">
        <v>640</v>
      </c>
      <c r="CD18" s="243">
        <v>0</v>
      </c>
      <c r="CE18" s="243">
        <v>5443.63</v>
      </c>
      <c r="CF18" s="243">
        <v>1130367</v>
      </c>
      <c r="CG18" s="243">
        <v>5443.63</v>
      </c>
      <c r="CH18" s="243">
        <v>1130367</v>
      </c>
      <c r="CI18" s="248" t="s">
        <v>633</v>
      </c>
      <c r="CJ18" s="249">
        <v>926007.31</v>
      </c>
      <c r="CK18" s="249">
        <v>920563.68</v>
      </c>
      <c r="CL18" s="249">
        <v>1173232</v>
      </c>
      <c r="CM18" s="249">
        <v>0</v>
      </c>
    </row>
    <row r="19" spans="1:91" x14ac:dyDescent="0.25">
      <c r="A19" s="233" t="s">
        <v>666</v>
      </c>
      <c r="B19" s="234" t="s">
        <v>667</v>
      </c>
      <c r="C19" s="234" t="s">
        <v>646</v>
      </c>
      <c r="D19" s="235"/>
      <c r="E19" s="236">
        <v>0</v>
      </c>
      <c r="F19" s="237">
        <v>0</v>
      </c>
      <c r="G19" s="238"/>
      <c r="H19" s="176"/>
      <c r="I19" s="239"/>
      <c r="J19" s="240"/>
      <c r="K19" s="241"/>
      <c r="L19" s="8">
        <v>646965.56000000006</v>
      </c>
      <c r="M19" s="242">
        <v>1121157.1000000001</v>
      </c>
      <c r="N19" s="72"/>
      <c r="O19" s="100"/>
      <c r="P19" s="9"/>
      <c r="Q19" s="9">
        <v>-965154.37</v>
      </c>
      <c r="R19" s="9"/>
      <c r="S19" s="152">
        <v>46022</v>
      </c>
      <c r="T19" s="10"/>
      <c r="U19" s="23"/>
      <c r="V19" s="11"/>
      <c r="W19" s="11"/>
      <c r="X19" s="8">
        <v>1112714.31</v>
      </c>
      <c r="Y19" s="9"/>
      <c r="Z19" s="70">
        <v>-1121157.1000000001</v>
      </c>
      <c r="AA19" s="71"/>
      <c r="AB19" s="108"/>
      <c r="AC19" s="9">
        <v>-965154.37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1112714.31</v>
      </c>
      <c r="AN19" s="9"/>
      <c r="AO19" s="9"/>
      <c r="AP19" s="10"/>
      <c r="AQ19" s="25"/>
      <c r="AR19" s="25"/>
      <c r="AS19" s="25"/>
      <c r="AT19" s="10"/>
      <c r="AU19" s="12">
        <v>0</v>
      </c>
      <c r="AV19" s="12"/>
      <c r="AW19" s="12"/>
      <c r="AX19" s="243"/>
      <c r="AY19" s="244"/>
      <c r="AZ19" s="243"/>
      <c r="BA19" s="243"/>
      <c r="BB19" s="245"/>
      <c r="BC19" s="244"/>
      <c r="BD19" s="244" t="s">
        <v>630</v>
      </c>
      <c r="BE19" s="243">
        <v>0</v>
      </c>
      <c r="BF19" s="15">
        <v>1121157.1000000001</v>
      </c>
      <c r="BG19" s="15">
        <v>-1121157.1000000001</v>
      </c>
      <c r="BH19" s="243">
        <v>0</v>
      </c>
      <c r="BI19" s="15">
        <v>1121157.1000000001</v>
      </c>
      <c r="BJ19" s="243">
        <v>0</v>
      </c>
      <c r="BK19" s="243">
        <v>0</v>
      </c>
      <c r="BL19" s="243"/>
      <c r="BM19" s="243">
        <v>1</v>
      </c>
      <c r="BN19" s="243">
        <v>0</v>
      </c>
      <c r="BO19" s="243">
        <v>-764121.89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94">
        <v>-1121157.1000000001</v>
      </c>
      <c r="CC19" s="247" t="s">
        <v>640</v>
      </c>
      <c r="CD19" s="243">
        <v>0</v>
      </c>
      <c r="CE19" s="243">
        <v>0</v>
      </c>
      <c r="CF19" s="243">
        <v>0</v>
      </c>
      <c r="CG19" s="243">
        <v>0</v>
      </c>
      <c r="CH19" s="243">
        <v>0</v>
      </c>
      <c r="CI19" s="248" t="s">
        <v>633</v>
      </c>
      <c r="CJ19" s="249">
        <v>1112714.31</v>
      </c>
      <c r="CK19" s="249">
        <v>1112714.31</v>
      </c>
      <c r="CL19" s="249">
        <v>0</v>
      </c>
      <c r="CM19" s="249">
        <v>0</v>
      </c>
    </row>
    <row r="20" spans="1:91" x14ac:dyDescent="0.25">
      <c r="A20" s="233" t="s">
        <v>668</v>
      </c>
      <c r="B20" s="234" t="s">
        <v>669</v>
      </c>
      <c r="C20" s="234" t="s">
        <v>646</v>
      </c>
      <c r="D20" s="235"/>
      <c r="E20" s="236">
        <v>0</v>
      </c>
      <c r="F20" s="237">
        <v>0</v>
      </c>
      <c r="G20" s="238"/>
      <c r="H20" s="176"/>
      <c r="I20" s="239"/>
      <c r="J20" s="240"/>
      <c r="K20" s="241"/>
      <c r="L20" s="8">
        <v>414012.52</v>
      </c>
      <c r="M20" s="242">
        <v>415452.52</v>
      </c>
      <c r="N20" s="72"/>
      <c r="O20" s="100"/>
      <c r="P20" s="9"/>
      <c r="Q20" s="9">
        <v>-350911.38</v>
      </c>
      <c r="R20" s="9"/>
      <c r="S20" s="152">
        <v>46022</v>
      </c>
      <c r="T20" s="10"/>
      <c r="U20" s="23"/>
      <c r="V20" s="11"/>
      <c r="W20" s="11"/>
      <c r="X20" s="8">
        <v>414012.52</v>
      </c>
      <c r="Y20" s="9"/>
      <c r="Z20" s="70">
        <v>-415452.52</v>
      </c>
      <c r="AA20" s="71"/>
      <c r="AB20" s="108"/>
      <c r="AC20" s="9">
        <v>-350911.38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414012.52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 t="s">
        <v>630</v>
      </c>
      <c r="BE20" s="243">
        <v>0</v>
      </c>
      <c r="BF20" s="15">
        <v>415452.52</v>
      </c>
      <c r="BG20" s="15">
        <v>-415452.52</v>
      </c>
      <c r="BH20" s="243">
        <v>0</v>
      </c>
      <c r="BI20" s="15">
        <v>415452.52</v>
      </c>
      <c r="BJ20" s="243">
        <v>0</v>
      </c>
      <c r="BK20" s="243">
        <v>0</v>
      </c>
      <c r="BL20" s="243"/>
      <c r="BM20" s="243">
        <v>1</v>
      </c>
      <c r="BN20" s="243">
        <v>0</v>
      </c>
      <c r="BO20" s="243">
        <v>-282753.03999999998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94">
        <v>-415452.52</v>
      </c>
      <c r="CC20" s="247" t="s">
        <v>640</v>
      </c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633</v>
      </c>
      <c r="CJ20" s="249">
        <v>414012.52</v>
      </c>
      <c r="CK20" s="249">
        <v>414012.52</v>
      </c>
      <c r="CL20" s="249">
        <v>0</v>
      </c>
      <c r="CM20" s="249">
        <v>0</v>
      </c>
    </row>
    <row r="21" spans="1:91" x14ac:dyDescent="0.25">
      <c r="A21" s="233" t="s">
        <v>670</v>
      </c>
      <c r="B21" s="234" t="s">
        <v>671</v>
      </c>
      <c r="C21" s="234" t="s">
        <v>663</v>
      </c>
      <c r="D21" s="235"/>
      <c r="E21" s="236">
        <v>877954</v>
      </c>
      <c r="F21" s="237">
        <v>877954</v>
      </c>
      <c r="G21" s="238"/>
      <c r="H21" s="176"/>
      <c r="I21" s="239">
        <v>877954</v>
      </c>
      <c r="J21" s="240"/>
      <c r="K21" s="241"/>
      <c r="L21" s="8">
        <v>740636.07</v>
      </c>
      <c r="M21" s="242">
        <v>790771.48</v>
      </c>
      <c r="N21" s="71"/>
      <c r="O21" s="100"/>
      <c r="P21" s="9"/>
      <c r="Q21" s="9">
        <v>81422</v>
      </c>
      <c r="R21" s="9"/>
      <c r="S21" s="152">
        <v>46022</v>
      </c>
      <c r="T21" s="10"/>
      <c r="U21" s="23"/>
      <c r="V21" s="11"/>
      <c r="W21" s="11"/>
      <c r="X21" s="8">
        <v>740629.43</v>
      </c>
      <c r="Y21" s="9"/>
      <c r="Z21" s="70">
        <v>81654.36</v>
      </c>
      <c r="AA21" s="71"/>
      <c r="AB21" s="108"/>
      <c r="AC21" s="9">
        <v>81422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740629.43</v>
      </c>
      <c r="AN21" s="9"/>
      <c r="AO21" s="9"/>
      <c r="AP21" s="10"/>
      <c r="AQ21" s="25"/>
      <c r="AR21" s="25"/>
      <c r="AS21" s="25"/>
      <c r="AT21" s="10"/>
      <c r="AU21" s="12">
        <v>821544.2</v>
      </c>
      <c r="AV21" s="12"/>
      <c r="AW21" s="12"/>
      <c r="AX21" s="243"/>
      <c r="AY21" s="244"/>
      <c r="AZ21" s="243"/>
      <c r="BA21" s="243"/>
      <c r="BB21" s="245"/>
      <c r="BC21" s="244" t="s">
        <v>630</v>
      </c>
      <c r="BD21" s="244" t="s">
        <v>630</v>
      </c>
      <c r="BE21" s="15">
        <v>877954</v>
      </c>
      <c r="BF21" s="15">
        <v>790771.48</v>
      </c>
      <c r="BG21" s="15">
        <v>81654.36</v>
      </c>
      <c r="BH21" s="15">
        <v>877954</v>
      </c>
      <c r="BI21" s="15">
        <v>790771.48</v>
      </c>
      <c r="BJ21" s="243">
        <v>0</v>
      </c>
      <c r="BK21" s="243">
        <v>0</v>
      </c>
      <c r="BL21" s="243"/>
      <c r="BM21" s="243">
        <v>1</v>
      </c>
      <c r="BN21" s="243">
        <v>0</v>
      </c>
      <c r="BO21" s="243">
        <v>81422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94">
        <v>81654.36</v>
      </c>
      <c r="CC21" s="247" t="s">
        <v>640</v>
      </c>
      <c r="CD21" s="243">
        <v>0</v>
      </c>
      <c r="CE21" s="243">
        <v>0</v>
      </c>
      <c r="CF21" s="243">
        <v>0</v>
      </c>
      <c r="CG21" s="243">
        <v>0</v>
      </c>
      <c r="CH21" s="243">
        <v>0</v>
      </c>
      <c r="CI21" s="248" t="s">
        <v>633</v>
      </c>
      <c r="CJ21" s="249">
        <v>740629.43</v>
      </c>
      <c r="CK21" s="249">
        <v>740629.43</v>
      </c>
      <c r="CL21" s="249">
        <v>821544.2</v>
      </c>
      <c r="CM21" s="249">
        <v>0</v>
      </c>
    </row>
    <row r="22" spans="1:91" x14ac:dyDescent="0.25">
      <c r="A22" s="233" t="s">
        <v>672</v>
      </c>
      <c r="B22" s="234" t="s">
        <v>673</v>
      </c>
      <c r="C22" s="234" t="s">
        <v>651</v>
      </c>
      <c r="D22" s="235"/>
      <c r="E22" s="236">
        <v>55135.37</v>
      </c>
      <c r="F22" s="237">
        <v>55135.37</v>
      </c>
      <c r="G22" s="238"/>
      <c r="H22" s="176"/>
      <c r="I22" s="239">
        <v>55135.37</v>
      </c>
      <c r="J22" s="240"/>
      <c r="K22" s="241"/>
      <c r="L22" s="8">
        <v>49682.49</v>
      </c>
      <c r="M22" s="242">
        <v>49682.49</v>
      </c>
      <c r="N22" s="71"/>
      <c r="O22" s="100"/>
      <c r="P22" s="9"/>
      <c r="Q22" s="9">
        <v>5452.8800000000047</v>
      </c>
      <c r="R22" s="9"/>
      <c r="S22" s="152">
        <v>46053</v>
      </c>
      <c r="T22" s="10"/>
      <c r="U22" s="23"/>
      <c r="V22" s="11"/>
      <c r="W22" s="11"/>
      <c r="X22" s="8">
        <v>49682.49</v>
      </c>
      <c r="Y22" s="9"/>
      <c r="Z22" s="70">
        <v>5452.88</v>
      </c>
      <c r="AA22" s="71"/>
      <c r="AB22" s="108"/>
      <c r="AC22" s="9">
        <v>5452.8800000000047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49682.49</v>
      </c>
      <c r="AN22" s="9"/>
      <c r="AO22" s="9"/>
      <c r="AP22" s="10"/>
      <c r="AQ22" s="25"/>
      <c r="AR22" s="25"/>
      <c r="AS22" s="25"/>
      <c r="AT22" s="10"/>
      <c r="AU22" s="12">
        <v>69173.34</v>
      </c>
      <c r="AV22" s="12"/>
      <c r="AW22" s="12"/>
      <c r="AX22" s="243"/>
      <c r="AY22" s="244"/>
      <c r="AZ22" s="243"/>
      <c r="BA22" s="243"/>
      <c r="BB22" s="245"/>
      <c r="BC22" s="244" t="s">
        <v>630</v>
      </c>
      <c r="BD22" s="244" t="s">
        <v>630</v>
      </c>
      <c r="BE22" s="15">
        <v>55135.37</v>
      </c>
      <c r="BF22" s="15">
        <v>49682.49</v>
      </c>
      <c r="BG22" s="15">
        <v>5452.88</v>
      </c>
      <c r="BH22" s="15">
        <v>55135.37</v>
      </c>
      <c r="BI22" s="15">
        <v>49682.49</v>
      </c>
      <c r="BJ22" s="243">
        <v>0</v>
      </c>
      <c r="BK22" s="243">
        <v>0</v>
      </c>
      <c r="BL22" s="243"/>
      <c r="BM22" s="243">
        <v>1</v>
      </c>
      <c r="BN22" s="243">
        <v>0</v>
      </c>
      <c r="BO22" s="243">
        <v>5500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94">
        <v>5452.88</v>
      </c>
      <c r="CC22" s="247" t="s">
        <v>640</v>
      </c>
      <c r="CD22" s="243">
        <v>0</v>
      </c>
      <c r="CE22" s="243">
        <v>0</v>
      </c>
      <c r="CF22" s="243">
        <v>0</v>
      </c>
      <c r="CG22" s="243">
        <v>0</v>
      </c>
      <c r="CH22" s="243">
        <v>0</v>
      </c>
      <c r="CI22" s="248" t="s">
        <v>633</v>
      </c>
      <c r="CJ22" s="249">
        <v>49682.49</v>
      </c>
      <c r="CK22" s="249">
        <v>49682.49</v>
      </c>
      <c r="CL22" s="249">
        <v>69173.34</v>
      </c>
      <c r="CM22" s="249">
        <v>0</v>
      </c>
    </row>
    <row r="23" spans="1:91" x14ac:dyDescent="0.25">
      <c r="A23" s="233" t="s">
        <v>674</v>
      </c>
      <c r="B23" s="234" t="s">
        <v>675</v>
      </c>
      <c r="C23" s="234" t="s">
        <v>676</v>
      </c>
      <c r="D23" s="235"/>
      <c r="E23" s="236">
        <v>1390962</v>
      </c>
      <c r="F23" s="237">
        <v>1390962</v>
      </c>
      <c r="G23" s="238"/>
      <c r="H23" s="176"/>
      <c r="I23" s="239">
        <v>1388000</v>
      </c>
      <c r="J23" s="240"/>
      <c r="K23" s="241"/>
      <c r="L23" s="8">
        <v>1320058.4099999999</v>
      </c>
      <c r="M23" s="242">
        <v>1325482</v>
      </c>
      <c r="N23" s="71"/>
      <c r="O23" s="100"/>
      <c r="P23" s="9"/>
      <c r="Q23" s="9">
        <v>62518</v>
      </c>
      <c r="R23" s="9"/>
      <c r="S23" s="152">
        <v>46225</v>
      </c>
      <c r="T23" s="10"/>
      <c r="U23" s="23"/>
      <c r="V23" s="11"/>
      <c r="W23" s="11"/>
      <c r="X23" s="8">
        <v>770452.73</v>
      </c>
      <c r="Y23" s="9"/>
      <c r="Z23" s="70">
        <v>36421.19</v>
      </c>
      <c r="AA23" s="71"/>
      <c r="AB23" s="108"/>
      <c r="AC23" s="9">
        <v>62518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770452.73</v>
      </c>
      <c r="AN23" s="9"/>
      <c r="AO23" s="9"/>
      <c r="AP23" s="10"/>
      <c r="AQ23" s="25"/>
      <c r="AR23" s="25"/>
      <c r="AS23" s="25"/>
      <c r="AT23" s="10"/>
      <c r="AU23" s="12">
        <v>1202831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1388000</v>
      </c>
      <c r="BF23" s="15">
        <v>1325482</v>
      </c>
      <c r="BG23" s="15">
        <v>36421.19</v>
      </c>
      <c r="BH23" s="15">
        <v>1388000</v>
      </c>
      <c r="BI23" s="15">
        <v>1325482</v>
      </c>
      <c r="BJ23" s="243">
        <v>0</v>
      </c>
      <c r="BK23" s="243">
        <v>0</v>
      </c>
      <c r="BL23" s="243"/>
      <c r="BM23" s="243">
        <v>1</v>
      </c>
      <c r="BN23" s="243">
        <v>0</v>
      </c>
      <c r="BO23" s="243">
        <v>62518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>
        <v>36421.19</v>
      </c>
      <c r="CC23" s="247" t="s">
        <v>640</v>
      </c>
      <c r="CD23" s="243">
        <v>0</v>
      </c>
      <c r="CE23" s="243">
        <v>0</v>
      </c>
      <c r="CF23" s="243">
        <v>0</v>
      </c>
      <c r="CG23" s="243">
        <v>0</v>
      </c>
      <c r="CH23" s="243">
        <v>0</v>
      </c>
      <c r="CI23" s="248" t="s">
        <v>633</v>
      </c>
      <c r="CJ23" s="249">
        <v>770452.73</v>
      </c>
      <c r="CK23" s="249">
        <v>770452.73</v>
      </c>
      <c r="CL23" s="249">
        <v>1202831</v>
      </c>
      <c r="CM23" s="249">
        <v>0</v>
      </c>
    </row>
    <row r="24" spans="1:91" x14ac:dyDescent="0.25">
      <c r="A24" s="233" t="s">
        <v>677</v>
      </c>
      <c r="B24" s="234" t="s">
        <v>678</v>
      </c>
      <c r="C24" s="234" t="s">
        <v>634</v>
      </c>
      <c r="D24" s="235"/>
      <c r="E24" s="236">
        <v>22713</v>
      </c>
      <c r="F24" s="237">
        <v>22713</v>
      </c>
      <c r="G24" s="238"/>
      <c r="H24" s="176"/>
      <c r="I24" s="239">
        <v>22713</v>
      </c>
      <c r="J24" s="240"/>
      <c r="K24" s="241"/>
      <c r="L24" s="8">
        <v>14400</v>
      </c>
      <c r="M24" s="242">
        <v>16128</v>
      </c>
      <c r="N24" s="71"/>
      <c r="O24" s="100"/>
      <c r="P24" s="9"/>
      <c r="Q24" s="9"/>
      <c r="R24" s="9"/>
      <c r="S24" s="152">
        <v>46053</v>
      </c>
      <c r="T24" s="10"/>
      <c r="U24" s="23"/>
      <c r="V24" s="11"/>
      <c r="W24" s="11"/>
      <c r="X24" s="8">
        <v>15264</v>
      </c>
      <c r="Y24" s="9"/>
      <c r="Z24" s="70">
        <v>6232.23</v>
      </c>
      <c r="AA24" s="71"/>
      <c r="AB24" s="108"/>
      <c r="AC24" s="9"/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15264</v>
      </c>
      <c r="AN24" s="9"/>
      <c r="AO24" s="9"/>
      <c r="AP24" s="10"/>
      <c r="AQ24" s="25"/>
      <c r="AR24" s="25"/>
      <c r="AS24" s="25"/>
      <c r="AT24" s="10"/>
      <c r="AU24" s="12">
        <v>22713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22713</v>
      </c>
      <c r="BF24" s="15">
        <v>16128</v>
      </c>
      <c r="BG24" s="15">
        <v>6232.23</v>
      </c>
      <c r="BH24" s="15">
        <v>22713</v>
      </c>
      <c r="BI24" s="15">
        <v>16128</v>
      </c>
      <c r="BJ24" s="243">
        <v>0</v>
      </c>
      <c r="BK24" s="243">
        <v>0</v>
      </c>
      <c r="BL24" s="243"/>
      <c r="BM24" s="243">
        <v>1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>
        <v>6232.23</v>
      </c>
      <c r="CC24" s="247" t="s">
        <v>640</v>
      </c>
      <c r="CD24" s="243">
        <v>0</v>
      </c>
      <c r="CE24" s="243">
        <v>0</v>
      </c>
      <c r="CF24" s="243">
        <v>0</v>
      </c>
      <c r="CG24" s="243">
        <v>0</v>
      </c>
      <c r="CH24" s="243">
        <v>0</v>
      </c>
      <c r="CI24" s="248" t="s">
        <v>633</v>
      </c>
      <c r="CJ24" s="249">
        <v>15264</v>
      </c>
      <c r="CK24" s="249">
        <v>15264</v>
      </c>
      <c r="CL24" s="249">
        <v>22713</v>
      </c>
      <c r="CM24" s="249">
        <v>0</v>
      </c>
    </row>
    <row r="25" spans="1:91" x14ac:dyDescent="0.25">
      <c r="A25" s="233" t="s">
        <v>679</v>
      </c>
      <c r="B25" s="234" t="s">
        <v>680</v>
      </c>
      <c r="C25" s="234" t="s">
        <v>657</v>
      </c>
      <c r="D25" s="235"/>
      <c r="E25" s="236">
        <v>13744000</v>
      </c>
      <c r="F25" s="237">
        <v>13744000</v>
      </c>
      <c r="G25" s="238"/>
      <c r="H25" s="176"/>
      <c r="I25" s="239"/>
      <c r="J25" s="250"/>
      <c r="K25" s="241"/>
      <c r="L25" s="8">
        <v>13542264.779999999</v>
      </c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>
        <v>800147.9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800147.9</v>
      </c>
      <c r="AN25" s="9"/>
      <c r="AO25" s="9"/>
      <c r="AP25" s="10"/>
      <c r="AQ25" s="25"/>
      <c r="AR25" s="25"/>
      <c r="AS25" s="25"/>
      <c r="AT25" s="10"/>
      <c r="AU25" s="12">
        <v>3397050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1</v>
      </c>
      <c r="BN25" s="243">
        <v>0</v>
      </c>
      <c r="BO25" s="243">
        <v>252873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0</v>
      </c>
      <c r="CF25" s="243">
        <v>0</v>
      </c>
      <c r="CG25" s="243">
        <v>0</v>
      </c>
      <c r="CH25" s="243">
        <v>0</v>
      </c>
      <c r="CI25" s="248" t="s">
        <v>633</v>
      </c>
      <c r="CJ25" s="249">
        <v>800147.9</v>
      </c>
      <c r="CK25" s="249">
        <v>800147.9</v>
      </c>
      <c r="CL25" s="249">
        <v>3397050</v>
      </c>
      <c r="CM25" s="249">
        <v>0</v>
      </c>
    </row>
    <row r="26" spans="1:91" x14ac:dyDescent="0.25">
      <c r="A26" s="233" t="s">
        <v>681</v>
      </c>
      <c r="B26" s="234" t="s">
        <v>682</v>
      </c>
      <c r="C26" s="234" t="s">
        <v>683</v>
      </c>
      <c r="D26" s="235"/>
      <c r="E26" s="236">
        <v>775000</v>
      </c>
      <c r="F26" s="237">
        <v>775000</v>
      </c>
      <c r="G26" s="238"/>
      <c r="H26" s="176"/>
      <c r="I26" s="239"/>
      <c r="J26" s="250"/>
      <c r="K26" s="241"/>
      <c r="L26" s="8">
        <v>731359.87</v>
      </c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>
        <v>284395.71999999997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284395.71999999997</v>
      </c>
      <c r="AN26" s="9"/>
      <c r="AO26" s="9"/>
      <c r="AP26" s="10"/>
      <c r="AQ26" s="25"/>
      <c r="AR26" s="25"/>
      <c r="AS26" s="25"/>
      <c r="AT26" s="10"/>
      <c r="AU26" s="12">
        <v>727304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1</v>
      </c>
      <c r="BN26" s="243">
        <v>0</v>
      </c>
      <c r="BO26" s="243">
        <v>55740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0</v>
      </c>
      <c r="CF26" s="243">
        <v>0</v>
      </c>
      <c r="CG26" s="243">
        <v>0</v>
      </c>
      <c r="CH26" s="243">
        <v>0</v>
      </c>
      <c r="CI26" s="248" t="s">
        <v>633</v>
      </c>
      <c r="CJ26" s="249">
        <v>284395.71999999997</v>
      </c>
      <c r="CK26" s="249">
        <v>284395.71999999997</v>
      </c>
      <c r="CL26" s="249">
        <v>727304</v>
      </c>
      <c r="CM26" s="249">
        <v>0</v>
      </c>
    </row>
    <row r="27" spans="1:91" x14ac:dyDescent="0.25">
      <c r="A27" s="233" t="s">
        <v>684</v>
      </c>
      <c r="B27" s="234" t="s">
        <v>685</v>
      </c>
      <c r="C27" s="234" t="s">
        <v>686</v>
      </c>
      <c r="D27" s="235"/>
      <c r="E27" s="236">
        <v>3728694.68</v>
      </c>
      <c r="F27" s="237">
        <v>3728694.68</v>
      </c>
      <c r="G27" s="238"/>
      <c r="H27" s="176"/>
      <c r="I27" s="239"/>
      <c r="J27" s="240"/>
      <c r="K27" s="241"/>
      <c r="L27" s="8">
        <v>3497175.47</v>
      </c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>
        <v>999354.43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999354.43</v>
      </c>
      <c r="AN27" s="9"/>
      <c r="AO27" s="9"/>
      <c r="AP27" s="10"/>
      <c r="AQ27" s="25"/>
      <c r="AR27" s="25"/>
      <c r="AS27" s="25"/>
      <c r="AT27" s="10"/>
      <c r="AU27" s="12">
        <v>2216800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1</v>
      </c>
      <c r="BN27" s="243">
        <v>0</v>
      </c>
      <c r="BO27" s="243">
        <v>231623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0</v>
      </c>
      <c r="CF27" s="243">
        <v>0</v>
      </c>
      <c r="CG27" s="243">
        <v>0</v>
      </c>
      <c r="CH27" s="243">
        <v>0</v>
      </c>
      <c r="CI27" s="248" t="s">
        <v>633</v>
      </c>
      <c r="CJ27" s="249">
        <v>999354.43</v>
      </c>
      <c r="CK27" s="249">
        <v>999354.43</v>
      </c>
      <c r="CL27" s="249">
        <v>2216800</v>
      </c>
      <c r="CM27" s="249">
        <v>0</v>
      </c>
    </row>
    <row r="28" spans="1:91" x14ac:dyDescent="0.25">
      <c r="A28" s="233" t="s">
        <v>687</v>
      </c>
      <c r="B28" s="234" t="s">
        <v>688</v>
      </c>
      <c r="C28" s="234" t="s">
        <v>634</v>
      </c>
      <c r="D28" s="235"/>
      <c r="E28" s="236">
        <v>363833</v>
      </c>
      <c r="F28" s="237">
        <v>363833</v>
      </c>
      <c r="G28" s="238"/>
      <c r="H28" s="176"/>
      <c r="I28" s="239"/>
      <c r="J28" s="240"/>
      <c r="K28" s="241"/>
      <c r="L28" s="8">
        <v>336065.51</v>
      </c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>
        <v>7322.19</v>
      </c>
      <c r="Y28" s="9"/>
      <c r="Z28" s="70"/>
      <c r="AA28" s="71"/>
      <c r="AB28" s="108"/>
      <c r="AC28" s="9"/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7322.19</v>
      </c>
      <c r="AN28" s="9"/>
      <c r="AO28" s="9"/>
      <c r="AP28" s="10"/>
      <c r="AQ28" s="25"/>
      <c r="AR28" s="25"/>
      <c r="AS28" s="25"/>
      <c r="AT28" s="10"/>
      <c r="AU28" s="12">
        <v>29650</v>
      </c>
      <c r="AV28" s="12"/>
      <c r="AW28" s="12"/>
      <c r="AX28" s="243"/>
      <c r="AY28" s="244"/>
      <c r="AZ28" s="243"/>
      <c r="BA28" s="243"/>
      <c r="BB28" s="245"/>
      <c r="BC28" s="244"/>
      <c r="BD28" s="244"/>
      <c r="BE28" s="243">
        <v>0</v>
      </c>
      <c r="BF28" s="243">
        <v>0</v>
      </c>
      <c r="BG28" s="243">
        <v>0</v>
      </c>
      <c r="BH28" s="243">
        <v>0</v>
      </c>
      <c r="BI28" s="243">
        <v>0</v>
      </c>
      <c r="BJ28" s="243">
        <v>0</v>
      </c>
      <c r="BK28" s="243">
        <v>0</v>
      </c>
      <c r="BL28" s="243"/>
      <c r="BM28" s="243">
        <v>1</v>
      </c>
      <c r="BN28" s="243">
        <v>0</v>
      </c>
      <c r="BO28" s="243">
        <v>0</v>
      </c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>
        <v>0</v>
      </c>
      <c r="CE28" s="243">
        <v>0</v>
      </c>
      <c r="CF28" s="243">
        <v>0</v>
      </c>
      <c r="CG28" s="243">
        <v>0</v>
      </c>
      <c r="CH28" s="243">
        <v>0</v>
      </c>
      <c r="CI28" s="248" t="s">
        <v>633</v>
      </c>
      <c r="CJ28" s="249">
        <v>7322.19</v>
      </c>
      <c r="CK28" s="249">
        <v>7322.19</v>
      </c>
      <c r="CL28" s="249">
        <v>29650</v>
      </c>
      <c r="CM28" s="249">
        <v>0</v>
      </c>
    </row>
    <row r="29" spans="1:91" x14ac:dyDescent="0.25">
      <c r="A29" s="233" t="s">
        <v>689</v>
      </c>
      <c r="B29" s="234" t="s">
        <v>690</v>
      </c>
      <c r="C29" s="234" t="s">
        <v>634</v>
      </c>
      <c r="D29" s="235"/>
      <c r="E29" s="236">
        <v>6860</v>
      </c>
      <c r="F29" s="237">
        <v>6860</v>
      </c>
      <c r="G29" s="238"/>
      <c r="H29" s="176"/>
      <c r="I29" s="239"/>
      <c r="J29" s="240"/>
      <c r="K29" s="241"/>
      <c r="L29" s="8">
        <v>4928.2299999999996</v>
      </c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>
        <v>4568.8100000000004</v>
      </c>
      <c r="Y29" s="9"/>
      <c r="Z29" s="70"/>
      <c r="AA29" s="71"/>
      <c r="AB29" s="108"/>
      <c r="AC29" s="9"/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4568.8100000000004</v>
      </c>
      <c r="AN29" s="9"/>
      <c r="AO29" s="9"/>
      <c r="AP29" s="10"/>
      <c r="AQ29" s="25"/>
      <c r="AR29" s="25"/>
      <c r="AS29" s="25"/>
      <c r="AT29" s="10"/>
      <c r="AU29" s="12">
        <v>6860</v>
      </c>
      <c r="AV29" s="12"/>
      <c r="AW29" s="12"/>
      <c r="AX29" s="243"/>
      <c r="AY29" s="244"/>
      <c r="AZ29" s="243"/>
      <c r="BA29" s="243"/>
      <c r="BB29" s="245"/>
      <c r="BC29" s="244"/>
      <c r="BD29" s="244"/>
      <c r="BE29" s="243">
        <v>0</v>
      </c>
      <c r="BF29" s="243">
        <v>0</v>
      </c>
      <c r="BG29" s="243">
        <v>0</v>
      </c>
      <c r="BH29" s="243">
        <v>0</v>
      </c>
      <c r="BI29" s="243">
        <v>0</v>
      </c>
      <c r="BJ29" s="243">
        <v>0</v>
      </c>
      <c r="BK29" s="243">
        <v>0</v>
      </c>
      <c r="BL29" s="243"/>
      <c r="BM29" s="243">
        <v>1</v>
      </c>
      <c r="BN29" s="243">
        <v>0</v>
      </c>
      <c r="BO29" s="243">
        <v>0</v>
      </c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>
        <v>0</v>
      </c>
      <c r="CE29" s="243">
        <v>0</v>
      </c>
      <c r="CF29" s="243">
        <v>0</v>
      </c>
      <c r="CG29" s="243">
        <v>0</v>
      </c>
      <c r="CH29" s="243">
        <v>0</v>
      </c>
      <c r="CI29" s="248" t="s">
        <v>633</v>
      </c>
      <c r="CJ29" s="249">
        <v>4568.8100000000004</v>
      </c>
      <c r="CK29" s="249">
        <v>4568.8100000000004</v>
      </c>
      <c r="CL29" s="249">
        <v>6860</v>
      </c>
      <c r="CM29" s="249">
        <v>0</v>
      </c>
    </row>
    <row r="30" spans="1:91" x14ac:dyDescent="0.25">
      <c r="A30" s="233" t="s">
        <v>691</v>
      </c>
      <c r="B30" s="234" t="s">
        <v>692</v>
      </c>
      <c r="C30" s="234" t="s">
        <v>651</v>
      </c>
      <c r="D30" s="235"/>
      <c r="E30" s="236">
        <v>0</v>
      </c>
      <c r="F30" s="237">
        <v>0</v>
      </c>
      <c r="G30" s="238"/>
      <c r="H30" s="176"/>
      <c r="I30" s="239"/>
      <c r="J30" s="240"/>
      <c r="K30" s="241"/>
      <c r="L30" s="8">
        <v>0</v>
      </c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>
        <v>0</v>
      </c>
      <c r="Y30" s="9"/>
      <c r="Z30" s="70"/>
      <c r="AA30" s="71"/>
      <c r="AB30" s="108"/>
      <c r="AC30" s="9"/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0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43"/>
      <c r="AY30" s="244"/>
      <c r="AZ30" s="243"/>
      <c r="BA30" s="243"/>
      <c r="BB30" s="245"/>
      <c r="BC30" s="244"/>
      <c r="BD30" s="244"/>
      <c r="BE30" s="243">
        <v>0</v>
      </c>
      <c r="BF30" s="243">
        <v>0</v>
      </c>
      <c r="BG30" s="243">
        <v>0</v>
      </c>
      <c r="BH30" s="243">
        <v>0</v>
      </c>
      <c r="BI30" s="243">
        <v>0</v>
      </c>
      <c r="BJ30" s="243">
        <v>0</v>
      </c>
      <c r="BK30" s="243">
        <v>0</v>
      </c>
      <c r="BL30" s="243"/>
      <c r="BM30" s="243">
        <v>1</v>
      </c>
      <c r="BN30" s="243">
        <v>0</v>
      </c>
      <c r="BO30" s="243">
        <v>0</v>
      </c>
      <c r="BP30" s="243"/>
      <c r="BQ30" s="243"/>
      <c r="BR30" s="243"/>
      <c r="BS30" s="243"/>
      <c r="BT30" s="297"/>
      <c r="BU30" s="297"/>
      <c r="BV30" s="297"/>
      <c r="BW30" s="297"/>
      <c r="BX30" s="243"/>
      <c r="BY30" s="243"/>
      <c r="BZ30" s="246"/>
      <c r="CA30" s="246"/>
      <c r="CB30" s="246"/>
      <c r="CC30" s="247"/>
      <c r="CD30" s="243">
        <v>0</v>
      </c>
      <c r="CE30" s="243">
        <v>0</v>
      </c>
      <c r="CF30" s="243">
        <v>0</v>
      </c>
      <c r="CG30" s="243">
        <v>0</v>
      </c>
      <c r="CH30" s="243">
        <v>0</v>
      </c>
      <c r="CI30" s="248" t="s">
        <v>633</v>
      </c>
      <c r="CJ30" s="249">
        <v>0</v>
      </c>
      <c r="CK30" s="249">
        <v>0</v>
      </c>
      <c r="CL30" s="249">
        <v>0</v>
      </c>
      <c r="CM30" s="249">
        <v>0</v>
      </c>
    </row>
    <row r="31" spans="1:91" x14ac:dyDescent="0.25">
      <c r="A31" s="233" t="s">
        <v>693</v>
      </c>
      <c r="B31" s="234" t="s">
        <v>694</v>
      </c>
      <c r="C31" s="234" t="s">
        <v>663</v>
      </c>
      <c r="D31" s="235"/>
      <c r="E31" s="236">
        <v>218842</v>
      </c>
      <c r="F31" s="237">
        <v>218842</v>
      </c>
      <c r="G31" s="238"/>
      <c r="H31" s="176"/>
      <c r="I31" s="239"/>
      <c r="J31" s="240"/>
      <c r="K31" s="241"/>
      <c r="L31" s="8">
        <v>190278.5</v>
      </c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>
        <v>927.5</v>
      </c>
      <c r="Y31" s="9"/>
      <c r="Z31" s="70"/>
      <c r="AA31" s="71"/>
      <c r="AB31" s="108"/>
      <c r="AC31" s="9"/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927.5</v>
      </c>
      <c r="AN31" s="9"/>
      <c r="AO31" s="9"/>
      <c r="AP31" s="10"/>
      <c r="AQ31" s="25"/>
      <c r="AR31" s="25"/>
      <c r="AS31" s="25"/>
      <c r="AT31" s="10"/>
      <c r="AU31" s="12">
        <v>0</v>
      </c>
      <c r="AV31" s="12"/>
      <c r="AW31" s="12"/>
      <c r="AX31" s="243"/>
      <c r="AY31" s="244"/>
      <c r="AZ31" s="243"/>
      <c r="BA31" s="243"/>
      <c r="BB31" s="245"/>
      <c r="BC31" s="244"/>
      <c r="BD31" s="244"/>
      <c r="BE31" s="243">
        <v>0</v>
      </c>
      <c r="BF31" s="243">
        <v>0</v>
      </c>
      <c r="BG31" s="243">
        <v>0</v>
      </c>
      <c r="BH31" s="243">
        <v>0</v>
      </c>
      <c r="BI31" s="243">
        <v>0</v>
      </c>
      <c r="BJ31" s="243">
        <v>0</v>
      </c>
      <c r="BK31" s="243">
        <v>0</v>
      </c>
      <c r="BL31" s="243"/>
      <c r="BM31" s="243">
        <v>1</v>
      </c>
      <c r="BN31" s="243">
        <v>0</v>
      </c>
      <c r="BO31" s="243">
        <v>0</v>
      </c>
      <c r="BP31" s="243"/>
      <c r="BQ31" s="243"/>
      <c r="BR31" s="243"/>
      <c r="BS31" s="243"/>
      <c r="BT31" s="297"/>
      <c r="BU31" s="297"/>
      <c r="BV31" s="297"/>
      <c r="BW31" s="297"/>
      <c r="BX31" s="243"/>
      <c r="BY31" s="243"/>
      <c r="BZ31" s="246"/>
      <c r="CA31" s="246"/>
      <c r="CB31" s="246"/>
      <c r="CC31" s="247"/>
      <c r="CD31" s="243">
        <v>0</v>
      </c>
      <c r="CE31" s="243">
        <v>0</v>
      </c>
      <c r="CF31" s="243">
        <v>0</v>
      </c>
      <c r="CG31" s="243">
        <v>0</v>
      </c>
      <c r="CH31" s="243">
        <v>0</v>
      </c>
      <c r="CI31" s="248" t="s">
        <v>633</v>
      </c>
      <c r="CJ31" s="249">
        <v>927.5</v>
      </c>
      <c r="CK31" s="249">
        <v>927.5</v>
      </c>
      <c r="CL31" s="249">
        <v>0</v>
      </c>
      <c r="CM31" s="249">
        <v>0</v>
      </c>
    </row>
    <row r="32" spans="1:91" x14ac:dyDescent="0.25">
      <c r="A32" s="233" t="s">
        <v>695</v>
      </c>
      <c r="B32" s="234" t="s">
        <v>696</v>
      </c>
      <c r="C32" s="234" t="s">
        <v>651</v>
      </c>
      <c r="D32" s="235"/>
      <c r="E32" s="236">
        <v>5084.9399999999996</v>
      </c>
      <c r="F32" s="237">
        <v>5084.9399999999996</v>
      </c>
      <c r="G32" s="238"/>
      <c r="H32" s="176"/>
      <c r="I32" s="239"/>
      <c r="J32" s="240"/>
      <c r="K32" s="241"/>
      <c r="L32" s="8">
        <v>4465.6099999999997</v>
      </c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>
        <v>4465.6099999999997</v>
      </c>
      <c r="Y32" s="9"/>
      <c r="Z32" s="70"/>
      <c r="AA32" s="71"/>
      <c r="AB32" s="108"/>
      <c r="AC32" s="9"/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4465.6099999999997</v>
      </c>
      <c r="AN32" s="9"/>
      <c r="AO32" s="9"/>
      <c r="AP32" s="10"/>
      <c r="AQ32" s="25"/>
      <c r="AR32" s="25"/>
      <c r="AS32" s="25"/>
      <c r="AT32" s="10"/>
      <c r="AU32" s="12">
        <v>5084.9399999999996</v>
      </c>
      <c r="AV32" s="12"/>
      <c r="AW32" s="12"/>
      <c r="AX32" s="243"/>
      <c r="AY32" s="244"/>
      <c r="AZ32" s="243"/>
      <c r="BA32" s="243"/>
      <c r="BB32" s="245"/>
      <c r="BC32" s="244"/>
      <c r="BD32" s="244"/>
      <c r="BE32" s="243">
        <v>0</v>
      </c>
      <c r="BF32" s="243">
        <v>0</v>
      </c>
      <c r="BG32" s="243">
        <v>0</v>
      </c>
      <c r="BH32" s="243">
        <v>0</v>
      </c>
      <c r="BI32" s="243">
        <v>0</v>
      </c>
      <c r="BJ32" s="243">
        <v>0</v>
      </c>
      <c r="BK32" s="243">
        <v>0</v>
      </c>
      <c r="BL32" s="243"/>
      <c r="BM32" s="243">
        <v>1</v>
      </c>
      <c r="BN32" s="243">
        <v>0</v>
      </c>
      <c r="BO32" s="243">
        <v>0</v>
      </c>
      <c r="BP32" s="243"/>
      <c r="BQ32" s="243"/>
      <c r="BR32" s="243"/>
      <c r="BS32" s="243"/>
      <c r="BT32" s="297"/>
      <c r="BU32" s="297"/>
      <c r="BV32" s="297"/>
      <c r="BW32" s="297"/>
      <c r="BX32" s="243"/>
      <c r="BY32" s="243"/>
      <c r="BZ32" s="246"/>
      <c r="CA32" s="246"/>
      <c r="CB32" s="246"/>
      <c r="CC32" s="247"/>
      <c r="CD32" s="243">
        <v>0</v>
      </c>
      <c r="CE32" s="243">
        <v>0</v>
      </c>
      <c r="CF32" s="243">
        <v>0</v>
      </c>
      <c r="CG32" s="243">
        <v>0</v>
      </c>
      <c r="CH32" s="243">
        <v>0</v>
      </c>
      <c r="CI32" s="248" t="s">
        <v>633</v>
      </c>
      <c r="CJ32" s="249">
        <v>4465.6099999999997</v>
      </c>
      <c r="CK32" s="249">
        <v>4465.6099999999997</v>
      </c>
      <c r="CL32" s="249">
        <v>5084.9399999999996</v>
      </c>
      <c r="CM32" s="249">
        <v>0</v>
      </c>
    </row>
    <row r="33" spans="1:91" x14ac:dyDescent="0.25">
      <c r="A33" s="233"/>
      <c r="B33" s="120" t="s">
        <v>697</v>
      </c>
      <c r="C33" s="234"/>
      <c r="D33" s="235"/>
      <c r="E33" s="278">
        <f>SUM(E8:E32)</f>
        <v>119782878.89</v>
      </c>
      <c r="F33" s="268">
        <f>SUM(F8:F32)</f>
        <v>119782878.89</v>
      </c>
      <c r="G33" s="238"/>
      <c r="H33" s="176"/>
      <c r="I33" s="279">
        <f>SUM(I8:I32)</f>
        <v>101486764.65000001</v>
      </c>
      <c r="J33" s="240"/>
      <c r="K33" s="241"/>
      <c r="L33" s="272">
        <f>SUM(L8:L32)</f>
        <v>112554108.67999999</v>
      </c>
      <c r="M33" s="280">
        <f>SUM(M8:M32)</f>
        <v>95775065.23999998</v>
      </c>
      <c r="N33" s="71"/>
      <c r="O33" s="100"/>
      <c r="P33" s="270">
        <f>SUM(P8:P32)</f>
        <v>0</v>
      </c>
      <c r="Q33" s="270">
        <f>SUM(Q8:Q32)</f>
        <v>5956042.7599999998</v>
      </c>
      <c r="R33" s="270">
        <f>SUM(R8:R32)</f>
        <v>0</v>
      </c>
      <c r="S33" s="152"/>
      <c r="T33" s="10"/>
      <c r="U33" s="23"/>
      <c r="V33" s="271">
        <f>SUM(V8:V32)</f>
        <v>0</v>
      </c>
      <c r="W33" s="271">
        <f>SUM(W8:W32)</f>
        <v>0</v>
      </c>
      <c r="X33" s="272">
        <f>SUM(X8:X32)</f>
        <v>90491361.51000002</v>
      </c>
      <c r="Y33" s="270">
        <f>SUM(Y8:Y32)</f>
        <v>0</v>
      </c>
      <c r="Z33" s="281">
        <f>SUM(Z8:Z32)</f>
        <v>5313146.7200000016</v>
      </c>
      <c r="AA33" s="71"/>
      <c r="AB33" s="108"/>
      <c r="AC33" s="270">
        <f>SUM(AC8:AC32)</f>
        <v>5956042.7599999998</v>
      </c>
      <c r="AD33" s="270">
        <f>SUM(AD8:AD32)</f>
        <v>0</v>
      </c>
      <c r="AE33" s="10"/>
      <c r="AF33" s="24"/>
      <c r="AG33" s="271">
        <f>SUM(AG8:AG32)</f>
        <v>51091165.409999996</v>
      </c>
      <c r="AH33" s="272">
        <f>SUM(AH8:AH32)</f>
        <v>51091165.409999996</v>
      </c>
      <c r="AI33" s="270">
        <f>SUM(AI8:AI32)</f>
        <v>-11126928.15123336</v>
      </c>
      <c r="AJ33" s="270">
        <f>SUM(AJ8:AJ32)</f>
        <v>4640594.5999999996</v>
      </c>
      <c r="AK33" s="10"/>
      <c r="AL33" s="271">
        <f>SUM(AL8:AL32)</f>
        <v>0</v>
      </c>
      <c r="AM33" s="272">
        <f>SUM(AM8:AM32)</f>
        <v>39400196.100000001</v>
      </c>
      <c r="AN33" s="270">
        <f>SUM(AN8:AN32)</f>
        <v>0</v>
      </c>
      <c r="AO33" s="270">
        <f>SUM(AO8:AO32)</f>
        <v>0</v>
      </c>
      <c r="AP33" s="10"/>
      <c r="AQ33" s="282">
        <f>SUM(AQ8:AQ32)</f>
        <v>0</v>
      </c>
      <c r="AR33" s="282">
        <f>SUM(AR8:AR32)</f>
        <v>0</v>
      </c>
      <c r="AS33" s="282">
        <f>SUM(AS8:AS32)</f>
        <v>0</v>
      </c>
      <c r="AT33" s="10"/>
      <c r="AU33" s="283">
        <f>SUM(AU8:AU32)</f>
        <v>102928252.91000001</v>
      </c>
      <c r="AV33" s="283">
        <f>SUM(AV8:AV32)</f>
        <v>0</v>
      </c>
      <c r="AW33" s="283">
        <f>SUM(AW8:AW32)</f>
        <v>0</v>
      </c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120" t="s">
        <v>636</v>
      </c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 t="s">
        <v>698</v>
      </c>
      <c r="B36" s="234" t="s">
        <v>699</v>
      </c>
      <c r="C36" s="234" t="s">
        <v>651</v>
      </c>
      <c r="D36" s="235"/>
      <c r="E36" s="236">
        <v>3059859</v>
      </c>
      <c r="F36" s="237">
        <v>3059859</v>
      </c>
      <c r="G36" s="238"/>
      <c r="H36" s="176"/>
      <c r="I36" s="239"/>
      <c r="J36" s="240"/>
      <c r="K36" s="241"/>
      <c r="L36" s="8">
        <v>3128023.93</v>
      </c>
      <c r="M36" s="242"/>
      <c r="N36" s="71"/>
      <c r="O36" s="100"/>
      <c r="P36" s="9"/>
      <c r="Q36" s="9"/>
      <c r="R36" s="9"/>
      <c r="S36" s="152">
        <v>45900</v>
      </c>
      <c r="T36" s="10"/>
      <c r="U36" s="23"/>
      <c r="V36" s="11"/>
      <c r="W36" s="11"/>
      <c r="X36" s="8">
        <v>3128023.93</v>
      </c>
      <c r="Y36" s="9"/>
      <c r="Z36" s="70"/>
      <c r="AA36" s="71"/>
      <c r="AB36" s="108"/>
      <c r="AC36" s="9"/>
      <c r="AD36" s="9"/>
      <c r="AE36" s="10"/>
      <c r="AF36" s="24">
        <v>0.98433472834766056</v>
      </c>
      <c r="AG36" s="11">
        <v>3093625.26</v>
      </c>
      <c r="AH36" s="8">
        <v>3093625.26</v>
      </c>
      <c r="AI36" s="9">
        <v>-128884.60590724554</v>
      </c>
      <c r="AJ36" s="9">
        <v>0</v>
      </c>
      <c r="AK36" s="10"/>
      <c r="AL36" s="11"/>
      <c r="AM36" s="8">
        <v>34398.67</v>
      </c>
      <c r="AN36" s="9"/>
      <c r="AO36" s="9"/>
      <c r="AP36" s="10"/>
      <c r="AQ36" s="25"/>
      <c r="AR36" s="25"/>
      <c r="AS36" s="25"/>
      <c r="AT36" s="10"/>
      <c r="AU36" s="12">
        <v>3059858.99</v>
      </c>
      <c r="AV36" s="12"/>
      <c r="AW36" s="12"/>
      <c r="AX36" s="243"/>
      <c r="AY36" s="244"/>
      <c r="AZ36" s="243"/>
      <c r="BA36" s="243"/>
      <c r="BB36" s="245"/>
      <c r="BC36" s="244"/>
      <c r="BD36" s="244"/>
      <c r="BE36" s="243">
        <v>0</v>
      </c>
      <c r="BF36" s="243">
        <v>0</v>
      </c>
      <c r="BG36" s="243">
        <v>0</v>
      </c>
      <c r="BH36" s="243">
        <v>0</v>
      </c>
      <c r="BI36" s="243">
        <v>0</v>
      </c>
      <c r="BJ36" s="243">
        <v>0</v>
      </c>
      <c r="BK36" s="243">
        <v>0</v>
      </c>
      <c r="BL36" s="243"/>
      <c r="BM36" s="243">
        <v>2</v>
      </c>
      <c r="BN36" s="243">
        <v>0</v>
      </c>
      <c r="BO36" s="243">
        <v>-68164.939999999944</v>
      </c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>
        <v>0</v>
      </c>
      <c r="CE36" s="243">
        <v>3011923.25</v>
      </c>
      <c r="CF36" s="243">
        <v>3142859</v>
      </c>
      <c r="CG36" s="243">
        <v>3011923.25</v>
      </c>
      <c r="CH36" s="243">
        <v>3142859</v>
      </c>
      <c r="CI36" s="248" t="s">
        <v>633</v>
      </c>
      <c r="CJ36" s="249">
        <v>3128023.93</v>
      </c>
      <c r="CK36" s="249">
        <v>34398.67</v>
      </c>
      <c r="CL36" s="249">
        <v>3059858.99</v>
      </c>
      <c r="CM36" s="249">
        <v>0</v>
      </c>
    </row>
    <row r="37" spans="1:91" x14ac:dyDescent="0.25">
      <c r="A37" s="233" t="s">
        <v>700</v>
      </c>
      <c r="B37" s="234" t="s">
        <v>701</v>
      </c>
      <c r="C37" s="234" t="s">
        <v>660</v>
      </c>
      <c r="D37" s="235"/>
      <c r="E37" s="236">
        <v>5095690.97</v>
      </c>
      <c r="F37" s="237">
        <v>5095690.97</v>
      </c>
      <c r="G37" s="238"/>
      <c r="H37" s="176"/>
      <c r="I37" s="239"/>
      <c r="J37" s="240"/>
      <c r="K37" s="241"/>
      <c r="L37" s="8">
        <v>4564077.1100000003</v>
      </c>
      <c r="M37" s="242"/>
      <c r="N37" s="71"/>
      <c r="O37" s="100"/>
      <c r="P37" s="9"/>
      <c r="Q37" s="9"/>
      <c r="R37" s="9"/>
      <c r="S37" s="152">
        <v>45900</v>
      </c>
      <c r="T37" s="10"/>
      <c r="U37" s="23"/>
      <c r="V37" s="11"/>
      <c r="W37" s="11"/>
      <c r="X37" s="8">
        <v>4572503.2300000004</v>
      </c>
      <c r="Y37" s="9"/>
      <c r="Z37" s="70"/>
      <c r="AA37" s="71"/>
      <c r="AB37" s="108"/>
      <c r="AC37" s="9"/>
      <c r="AD37" s="9"/>
      <c r="AE37" s="10"/>
      <c r="AF37" s="24">
        <v>0.78568841118953947</v>
      </c>
      <c r="AG37" s="11">
        <v>3663663.49</v>
      </c>
      <c r="AH37" s="8">
        <v>3663663.49</v>
      </c>
      <c r="AI37" s="9">
        <v>-518063.09970599785</v>
      </c>
      <c r="AJ37" s="9">
        <v>0</v>
      </c>
      <c r="AK37" s="10"/>
      <c r="AL37" s="11"/>
      <c r="AM37" s="8">
        <v>908839.74</v>
      </c>
      <c r="AN37" s="9"/>
      <c r="AO37" s="9"/>
      <c r="AP37" s="10"/>
      <c r="AQ37" s="25"/>
      <c r="AR37" s="25"/>
      <c r="AS37" s="25"/>
      <c r="AT37" s="10"/>
      <c r="AU37" s="12">
        <v>5095690.97</v>
      </c>
      <c r="AV37" s="12"/>
      <c r="AW37" s="12"/>
      <c r="AX37" s="243"/>
      <c r="AY37" s="244"/>
      <c r="AZ37" s="243"/>
      <c r="BA37" s="243"/>
      <c r="BB37" s="245"/>
      <c r="BC37" s="244"/>
      <c r="BD37" s="244"/>
      <c r="BE37" s="243">
        <v>0</v>
      </c>
      <c r="BF37" s="243">
        <v>0</v>
      </c>
      <c r="BG37" s="243">
        <v>0</v>
      </c>
      <c r="BH37" s="243">
        <v>0</v>
      </c>
      <c r="BI37" s="243">
        <v>0</v>
      </c>
      <c r="BJ37" s="243">
        <v>0</v>
      </c>
      <c r="BK37" s="243">
        <v>0</v>
      </c>
      <c r="BL37" s="243"/>
      <c r="BM37" s="243">
        <v>2</v>
      </c>
      <c r="BN37" s="243">
        <v>0</v>
      </c>
      <c r="BO37" s="243">
        <v>523187.73999999929</v>
      </c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>
        <v>0</v>
      </c>
      <c r="CE37" s="243">
        <v>4003623.25</v>
      </c>
      <c r="CF37" s="243">
        <v>4662998</v>
      </c>
      <c r="CG37" s="243">
        <v>4003623.25</v>
      </c>
      <c r="CH37" s="243">
        <v>4662998</v>
      </c>
      <c r="CI37" s="248" t="s">
        <v>633</v>
      </c>
      <c r="CJ37" s="249">
        <v>4572503.2300000004</v>
      </c>
      <c r="CK37" s="249">
        <v>908839.74</v>
      </c>
      <c r="CL37" s="249">
        <v>5095690.97</v>
      </c>
      <c r="CM37" s="249">
        <v>0</v>
      </c>
    </row>
    <row r="38" spans="1:91" x14ac:dyDescent="0.25">
      <c r="A38" s="233" t="s">
        <v>702</v>
      </c>
      <c r="B38" s="234" t="s">
        <v>703</v>
      </c>
      <c r="C38" s="234" t="s">
        <v>634</v>
      </c>
      <c r="D38" s="235"/>
      <c r="E38" s="236">
        <v>5213343.5</v>
      </c>
      <c r="F38" s="237">
        <v>5213343.5</v>
      </c>
      <c r="G38" s="238"/>
      <c r="H38" s="176"/>
      <c r="I38" s="239"/>
      <c r="J38" s="240"/>
      <c r="K38" s="241"/>
      <c r="L38" s="8">
        <v>4745721.7699999996</v>
      </c>
      <c r="M38" s="242"/>
      <c r="N38" s="71"/>
      <c r="O38" s="100"/>
      <c r="P38" s="9"/>
      <c r="Q38" s="9"/>
      <c r="R38" s="9"/>
      <c r="S38" s="152">
        <v>46022</v>
      </c>
      <c r="T38" s="10"/>
      <c r="U38" s="23"/>
      <c r="V38" s="11"/>
      <c r="W38" s="11"/>
      <c r="X38" s="8">
        <v>4745798.53</v>
      </c>
      <c r="Y38" s="9"/>
      <c r="Z38" s="70"/>
      <c r="AA38" s="71"/>
      <c r="AB38" s="108"/>
      <c r="AC38" s="9"/>
      <c r="AD38" s="9"/>
      <c r="AE38" s="10"/>
      <c r="AF38" s="24">
        <v>0.70434295302376404</v>
      </c>
      <c r="AG38" s="11">
        <v>3841757.99</v>
      </c>
      <c r="AH38" s="8">
        <v>3841757.99</v>
      </c>
      <c r="AI38" s="9">
        <v>-1255427.0142966784</v>
      </c>
      <c r="AJ38" s="9">
        <v>0</v>
      </c>
      <c r="AK38" s="10"/>
      <c r="AL38" s="11"/>
      <c r="AM38" s="8">
        <v>904040.54</v>
      </c>
      <c r="AN38" s="9"/>
      <c r="AO38" s="9"/>
      <c r="AP38" s="10"/>
      <c r="AQ38" s="25"/>
      <c r="AR38" s="25"/>
      <c r="AS38" s="25"/>
      <c r="AT38" s="10"/>
      <c r="AU38" s="12">
        <v>5213345.5</v>
      </c>
      <c r="AV38" s="12"/>
      <c r="AW38" s="12"/>
      <c r="AX38" s="243"/>
      <c r="AY38" s="244"/>
      <c r="AZ38" s="243"/>
      <c r="BA38" s="243"/>
      <c r="BB38" s="245"/>
      <c r="BC38" s="244"/>
      <c r="BD38" s="244"/>
      <c r="BE38" s="243">
        <v>0</v>
      </c>
      <c r="BF38" s="243">
        <v>0</v>
      </c>
      <c r="BG38" s="243">
        <v>0</v>
      </c>
      <c r="BH38" s="243">
        <v>0</v>
      </c>
      <c r="BI38" s="243">
        <v>0</v>
      </c>
      <c r="BJ38" s="243">
        <v>0</v>
      </c>
      <c r="BK38" s="243">
        <v>0</v>
      </c>
      <c r="BL38" s="243"/>
      <c r="BM38" s="243">
        <v>2</v>
      </c>
      <c r="BN38" s="243">
        <v>0</v>
      </c>
      <c r="BO38" s="243">
        <v>390000</v>
      </c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>
        <v>0</v>
      </c>
      <c r="CE38" s="243">
        <v>3671976.79</v>
      </c>
      <c r="CF38" s="243">
        <v>5454385.5</v>
      </c>
      <c r="CG38" s="243">
        <v>3671976.79</v>
      </c>
      <c r="CH38" s="243">
        <v>5454385.5</v>
      </c>
      <c r="CI38" s="248" t="s">
        <v>633</v>
      </c>
      <c r="CJ38" s="249">
        <v>4745798.53</v>
      </c>
      <c r="CK38" s="249">
        <v>904040.54</v>
      </c>
      <c r="CL38" s="249">
        <v>5213345.5</v>
      </c>
      <c r="CM38" s="249">
        <v>0</v>
      </c>
    </row>
    <row r="39" spans="1:91" x14ac:dyDescent="0.25">
      <c r="A39" s="233" t="s">
        <v>704</v>
      </c>
      <c r="B39" s="234" t="s">
        <v>705</v>
      </c>
      <c r="C39" s="234" t="s">
        <v>651</v>
      </c>
      <c r="D39" s="235"/>
      <c r="E39" s="236">
        <v>2561262.5099999998</v>
      </c>
      <c r="F39" s="237">
        <v>2561262.5099999998</v>
      </c>
      <c r="G39" s="238"/>
      <c r="H39" s="176"/>
      <c r="I39" s="239"/>
      <c r="J39" s="240"/>
      <c r="K39" s="241"/>
      <c r="L39" s="8">
        <v>2448625.41</v>
      </c>
      <c r="M39" s="242"/>
      <c r="N39" s="71"/>
      <c r="O39" s="100"/>
      <c r="P39" s="9"/>
      <c r="Q39" s="9"/>
      <c r="R39" s="9"/>
      <c r="S39" s="152">
        <v>46022</v>
      </c>
      <c r="T39" s="10"/>
      <c r="U39" s="23"/>
      <c r="V39" s="11"/>
      <c r="W39" s="11"/>
      <c r="X39" s="8">
        <v>2448658.2599999998</v>
      </c>
      <c r="Y39" s="9"/>
      <c r="Z39" s="70"/>
      <c r="AA39" s="71"/>
      <c r="AB39" s="108"/>
      <c r="AC39" s="9"/>
      <c r="AD39" s="9"/>
      <c r="AE39" s="10"/>
      <c r="AF39" s="24">
        <v>0.76770660034419069</v>
      </c>
      <c r="AG39" s="11">
        <v>2247487.52</v>
      </c>
      <c r="AH39" s="8">
        <v>2247487.52</v>
      </c>
      <c r="AI39" s="9">
        <v>-737948.64194565848</v>
      </c>
      <c r="AJ39" s="9">
        <v>0</v>
      </c>
      <c r="AK39" s="10"/>
      <c r="AL39" s="11"/>
      <c r="AM39" s="8">
        <v>201170.74</v>
      </c>
      <c r="AN39" s="9"/>
      <c r="AO39" s="9"/>
      <c r="AP39" s="10"/>
      <c r="AQ39" s="25"/>
      <c r="AR39" s="25"/>
      <c r="AS39" s="25"/>
      <c r="AT39" s="10"/>
      <c r="AU39" s="12">
        <v>2560650.14</v>
      </c>
      <c r="AV39" s="12"/>
      <c r="AW39" s="12"/>
      <c r="AX39" s="243"/>
      <c r="AY39" s="244"/>
      <c r="AZ39" s="243"/>
      <c r="BA39" s="243"/>
      <c r="BB39" s="245"/>
      <c r="BC39" s="244"/>
      <c r="BD39" s="244"/>
      <c r="BE39" s="243">
        <v>0</v>
      </c>
      <c r="BF39" s="243">
        <v>0</v>
      </c>
      <c r="BG39" s="243">
        <v>0</v>
      </c>
      <c r="BH39" s="243">
        <v>0</v>
      </c>
      <c r="BI39" s="243">
        <v>0</v>
      </c>
      <c r="BJ39" s="243">
        <v>0</v>
      </c>
      <c r="BK39" s="243">
        <v>0</v>
      </c>
      <c r="BL39" s="243"/>
      <c r="BM39" s="243">
        <v>2</v>
      </c>
      <c r="BN39" s="243">
        <v>0</v>
      </c>
      <c r="BO39" s="243">
        <v>110000</v>
      </c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>
        <v>0</v>
      </c>
      <c r="CE39" s="243">
        <v>1966296.6</v>
      </c>
      <c r="CF39" s="243">
        <v>2927534.45</v>
      </c>
      <c r="CG39" s="243">
        <v>1966296.6</v>
      </c>
      <c r="CH39" s="243">
        <v>2927534.45</v>
      </c>
      <c r="CI39" s="248" t="s">
        <v>633</v>
      </c>
      <c r="CJ39" s="249">
        <v>2448658.2599999998</v>
      </c>
      <c r="CK39" s="249">
        <v>201170.74</v>
      </c>
      <c r="CL39" s="249">
        <v>2560650.14</v>
      </c>
      <c r="CM39" s="249">
        <v>0</v>
      </c>
    </row>
    <row r="40" spans="1:91" x14ac:dyDescent="0.25">
      <c r="A40" s="233" t="s">
        <v>706</v>
      </c>
      <c r="B40" s="234" t="s">
        <v>707</v>
      </c>
      <c r="C40" s="234" t="s">
        <v>663</v>
      </c>
      <c r="D40" s="235"/>
      <c r="E40" s="236">
        <v>1290184</v>
      </c>
      <c r="F40" s="237">
        <v>1290184</v>
      </c>
      <c r="G40" s="238"/>
      <c r="H40" s="176"/>
      <c r="I40" s="239"/>
      <c r="J40" s="240"/>
      <c r="K40" s="241"/>
      <c r="L40" s="8">
        <v>1039224.47</v>
      </c>
      <c r="M40" s="242"/>
      <c r="N40" s="71"/>
      <c r="O40" s="100"/>
      <c r="P40" s="9"/>
      <c r="Q40" s="9"/>
      <c r="R40" s="9"/>
      <c r="S40" s="152">
        <v>45930</v>
      </c>
      <c r="T40" s="10"/>
      <c r="U40" s="23"/>
      <c r="V40" s="11"/>
      <c r="W40" s="11"/>
      <c r="X40" s="8">
        <v>1039376.08</v>
      </c>
      <c r="Y40" s="9"/>
      <c r="Z40" s="70"/>
      <c r="AA40" s="71"/>
      <c r="AB40" s="108"/>
      <c r="AC40" s="9"/>
      <c r="AD40" s="9"/>
      <c r="AE40" s="10"/>
      <c r="AF40" s="24">
        <v>0.92266483364793506</v>
      </c>
      <c r="AG40" s="11">
        <v>985910.74</v>
      </c>
      <c r="AH40" s="8">
        <v>985910.74</v>
      </c>
      <c r="AI40" s="9">
        <v>112435.3184428988</v>
      </c>
      <c r="AJ40" s="9">
        <v>0</v>
      </c>
      <c r="AK40" s="10"/>
      <c r="AL40" s="11"/>
      <c r="AM40" s="8">
        <v>53465.34</v>
      </c>
      <c r="AN40" s="9"/>
      <c r="AO40" s="9"/>
      <c r="AP40" s="10"/>
      <c r="AQ40" s="25"/>
      <c r="AR40" s="25"/>
      <c r="AS40" s="25"/>
      <c r="AT40" s="10"/>
      <c r="AU40" s="12">
        <v>1290184</v>
      </c>
      <c r="AV40" s="12"/>
      <c r="AW40" s="12"/>
      <c r="AX40" s="243"/>
      <c r="AY40" s="244"/>
      <c r="AZ40" s="243"/>
      <c r="BA40" s="243"/>
      <c r="BB40" s="245"/>
      <c r="BC40" s="244"/>
      <c r="BD40" s="244"/>
      <c r="BE40" s="243">
        <v>0</v>
      </c>
      <c r="BF40" s="243">
        <v>0</v>
      </c>
      <c r="BG40" s="243">
        <v>0</v>
      </c>
      <c r="BH40" s="243">
        <v>0</v>
      </c>
      <c r="BI40" s="243">
        <v>0</v>
      </c>
      <c r="BJ40" s="243">
        <v>0</v>
      </c>
      <c r="BK40" s="243">
        <v>0</v>
      </c>
      <c r="BL40" s="243"/>
      <c r="BM40" s="243">
        <v>2</v>
      </c>
      <c r="BN40" s="243">
        <v>0</v>
      </c>
      <c r="BO40" s="243">
        <v>250904.93000000005</v>
      </c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>
        <v>0</v>
      </c>
      <c r="CE40" s="243">
        <v>1190406.33</v>
      </c>
      <c r="CF40" s="243">
        <v>1068547</v>
      </c>
      <c r="CG40" s="243">
        <v>1190406.33</v>
      </c>
      <c r="CH40" s="243">
        <v>1068547</v>
      </c>
      <c r="CI40" s="248" t="s">
        <v>633</v>
      </c>
      <c r="CJ40" s="249">
        <v>1039376.08</v>
      </c>
      <c r="CK40" s="249">
        <v>53465.34</v>
      </c>
      <c r="CL40" s="249">
        <v>1290184</v>
      </c>
      <c r="CM40" s="249">
        <v>0</v>
      </c>
    </row>
    <row r="41" spans="1:91" x14ac:dyDescent="0.25">
      <c r="A41" s="233" t="s">
        <v>708</v>
      </c>
      <c r="B41" s="234" t="s">
        <v>709</v>
      </c>
      <c r="C41" s="234" t="s">
        <v>683</v>
      </c>
      <c r="D41" s="235"/>
      <c r="E41" s="236">
        <v>1863066</v>
      </c>
      <c r="F41" s="237">
        <v>1863066</v>
      </c>
      <c r="G41" s="238"/>
      <c r="H41" s="176"/>
      <c r="I41" s="239"/>
      <c r="J41" s="240"/>
      <c r="K41" s="241"/>
      <c r="L41" s="8">
        <v>1634628.32</v>
      </c>
      <c r="M41" s="242"/>
      <c r="N41" s="71"/>
      <c r="O41" s="100"/>
      <c r="P41" s="9"/>
      <c r="Q41" s="9"/>
      <c r="R41" s="9"/>
      <c r="S41" s="152">
        <v>45991</v>
      </c>
      <c r="T41" s="10"/>
      <c r="U41" s="23"/>
      <c r="V41" s="11"/>
      <c r="W41" s="11"/>
      <c r="X41" s="8">
        <v>1633530.21</v>
      </c>
      <c r="Y41" s="9"/>
      <c r="Z41" s="70"/>
      <c r="AA41" s="71"/>
      <c r="AB41" s="108"/>
      <c r="AC41" s="9"/>
      <c r="AD41" s="9"/>
      <c r="AE41" s="10"/>
      <c r="AF41" s="24">
        <v>0.93129319923562559</v>
      </c>
      <c r="AG41" s="11">
        <v>1520943.77</v>
      </c>
      <c r="AH41" s="8">
        <v>1520943.77</v>
      </c>
      <c r="AI41" s="9">
        <v>94906.106279589003</v>
      </c>
      <c r="AJ41" s="9">
        <v>0</v>
      </c>
      <c r="AK41" s="10"/>
      <c r="AL41" s="11"/>
      <c r="AM41" s="8">
        <v>112586.44</v>
      </c>
      <c r="AN41" s="9"/>
      <c r="AO41" s="9"/>
      <c r="AP41" s="10"/>
      <c r="AQ41" s="25"/>
      <c r="AR41" s="25"/>
      <c r="AS41" s="25"/>
      <c r="AT41" s="10"/>
      <c r="AU41" s="12">
        <v>1870914.99</v>
      </c>
      <c r="AV41" s="12"/>
      <c r="AW41" s="12"/>
      <c r="AX41" s="243"/>
      <c r="AY41" s="244"/>
      <c r="AZ41" s="243"/>
      <c r="BA41" s="243"/>
      <c r="BB41" s="245"/>
      <c r="BC41" s="244"/>
      <c r="BD41" s="244"/>
      <c r="BE41" s="243">
        <v>0</v>
      </c>
      <c r="BF41" s="243">
        <v>0</v>
      </c>
      <c r="BG41" s="243">
        <v>0</v>
      </c>
      <c r="BH41" s="243">
        <v>0</v>
      </c>
      <c r="BI41" s="243">
        <v>0</v>
      </c>
      <c r="BJ41" s="243">
        <v>0</v>
      </c>
      <c r="BK41" s="243">
        <v>0</v>
      </c>
      <c r="BL41" s="243"/>
      <c r="BM41" s="243">
        <v>2</v>
      </c>
      <c r="BN41" s="243">
        <v>0</v>
      </c>
      <c r="BO41" s="243">
        <v>234321.06999999983</v>
      </c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>
        <v>0</v>
      </c>
      <c r="CE41" s="243">
        <v>1735060.32</v>
      </c>
      <c r="CF41" s="243">
        <v>1633152.45</v>
      </c>
      <c r="CG41" s="243">
        <v>1735060.32</v>
      </c>
      <c r="CH41" s="243">
        <v>1633152.45</v>
      </c>
      <c r="CI41" s="248" t="s">
        <v>633</v>
      </c>
      <c r="CJ41" s="249">
        <v>1633530.21</v>
      </c>
      <c r="CK41" s="249">
        <v>112586.44</v>
      </c>
      <c r="CL41" s="249">
        <v>1870914.99</v>
      </c>
      <c r="CM41" s="249">
        <v>0</v>
      </c>
    </row>
    <row r="42" spans="1:91" x14ac:dyDescent="0.25">
      <c r="A42" s="233" t="s">
        <v>710</v>
      </c>
      <c r="B42" s="234" t="s">
        <v>711</v>
      </c>
      <c r="C42" s="234" t="s">
        <v>657</v>
      </c>
      <c r="D42" s="235"/>
      <c r="E42" s="236">
        <v>1641800</v>
      </c>
      <c r="F42" s="237">
        <v>1641800</v>
      </c>
      <c r="G42" s="238"/>
      <c r="H42" s="176"/>
      <c r="I42" s="239"/>
      <c r="J42" s="240"/>
      <c r="K42" s="241"/>
      <c r="L42" s="8">
        <v>1376808.86</v>
      </c>
      <c r="M42" s="242"/>
      <c r="N42" s="71"/>
      <c r="O42" s="100"/>
      <c r="P42" s="9"/>
      <c r="Q42" s="9"/>
      <c r="R42" s="9"/>
      <c r="S42" s="152">
        <v>46022</v>
      </c>
      <c r="T42" s="10"/>
      <c r="U42" s="23"/>
      <c r="V42" s="11"/>
      <c r="W42" s="11"/>
      <c r="X42" s="8">
        <v>1379688.28</v>
      </c>
      <c r="Y42" s="9"/>
      <c r="Z42" s="70"/>
      <c r="AA42" s="71"/>
      <c r="AB42" s="108"/>
      <c r="AC42" s="9"/>
      <c r="AD42" s="9"/>
      <c r="AE42" s="10"/>
      <c r="AF42" s="24">
        <v>0.2738106595367098</v>
      </c>
      <c r="AG42" s="11">
        <v>406865.39</v>
      </c>
      <c r="AH42" s="8">
        <v>406865.39</v>
      </c>
      <c r="AI42" s="9">
        <v>-283776.20111043641</v>
      </c>
      <c r="AJ42" s="9">
        <v>0</v>
      </c>
      <c r="AK42" s="10"/>
      <c r="AL42" s="11"/>
      <c r="AM42" s="8">
        <v>972822.89</v>
      </c>
      <c r="AN42" s="9"/>
      <c r="AO42" s="9"/>
      <c r="AP42" s="10"/>
      <c r="AQ42" s="25"/>
      <c r="AR42" s="25"/>
      <c r="AS42" s="25"/>
      <c r="AT42" s="10"/>
      <c r="AU42" s="12">
        <v>1641800</v>
      </c>
      <c r="AV42" s="12"/>
      <c r="AW42" s="12"/>
      <c r="AX42" s="243"/>
      <c r="AY42" s="244"/>
      <c r="AZ42" s="243"/>
      <c r="BA42" s="243"/>
      <c r="BB42" s="245"/>
      <c r="BC42" s="244"/>
      <c r="BD42" s="244"/>
      <c r="BE42" s="243">
        <v>0</v>
      </c>
      <c r="BF42" s="243">
        <v>0</v>
      </c>
      <c r="BG42" s="243">
        <v>0</v>
      </c>
      <c r="BH42" s="243">
        <v>0</v>
      </c>
      <c r="BI42" s="243">
        <v>0</v>
      </c>
      <c r="BJ42" s="243">
        <v>0</v>
      </c>
      <c r="BK42" s="243">
        <v>0</v>
      </c>
      <c r="BL42" s="243"/>
      <c r="BM42" s="243">
        <v>2</v>
      </c>
      <c r="BN42" s="243">
        <v>0</v>
      </c>
      <c r="BO42" s="243">
        <v>260000</v>
      </c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>
        <v>0</v>
      </c>
      <c r="CE42" s="243">
        <v>449541.26</v>
      </c>
      <c r="CF42" s="243">
        <v>1485937</v>
      </c>
      <c r="CG42" s="243">
        <v>406865.39</v>
      </c>
      <c r="CH42" s="243">
        <v>1485937</v>
      </c>
      <c r="CI42" s="248" t="s">
        <v>633</v>
      </c>
      <c r="CJ42" s="249">
        <v>1379688.28</v>
      </c>
      <c r="CK42" s="249">
        <v>972822.89</v>
      </c>
      <c r="CL42" s="249">
        <v>1641800</v>
      </c>
      <c r="CM42" s="249">
        <v>0</v>
      </c>
    </row>
    <row r="43" spans="1:91" x14ac:dyDescent="0.25">
      <c r="A43" s="233" t="s">
        <v>712</v>
      </c>
      <c r="B43" s="234" t="s">
        <v>713</v>
      </c>
      <c r="C43" s="234" t="s">
        <v>663</v>
      </c>
      <c r="D43" s="235"/>
      <c r="E43" s="236">
        <v>274166</v>
      </c>
      <c r="F43" s="237">
        <v>274166</v>
      </c>
      <c r="G43" s="238"/>
      <c r="H43" s="176"/>
      <c r="I43" s="239"/>
      <c r="J43" s="240"/>
      <c r="K43" s="241"/>
      <c r="L43" s="8">
        <v>246815.92</v>
      </c>
      <c r="M43" s="242"/>
      <c r="N43" s="71"/>
      <c r="O43" s="100"/>
      <c r="P43" s="9"/>
      <c r="Q43" s="9"/>
      <c r="R43" s="9"/>
      <c r="S43" s="152">
        <v>45838</v>
      </c>
      <c r="T43" s="10"/>
      <c r="U43" s="23"/>
      <c r="V43" s="11"/>
      <c r="W43" s="11"/>
      <c r="X43" s="8">
        <v>267282.05</v>
      </c>
      <c r="Y43" s="9"/>
      <c r="Z43" s="70"/>
      <c r="AA43" s="71"/>
      <c r="AB43" s="108"/>
      <c r="AC43" s="9"/>
      <c r="AD43" s="9"/>
      <c r="AE43" s="10"/>
      <c r="AF43" s="24">
        <v>0.51840735350768308</v>
      </c>
      <c r="AG43" s="11">
        <v>121115.51</v>
      </c>
      <c r="AH43" s="8">
        <v>121115.51</v>
      </c>
      <c r="AI43" s="9">
        <v>-47434.495761115017</v>
      </c>
      <c r="AJ43" s="9">
        <v>0</v>
      </c>
      <c r="AK43" s="10"/>
      <c r="AL43" s="11"/>
      <c r="AM43" s="8">
        <v>146166.54</v>
      </c>
      <c r="AN43" s="9"/>
      <c r="AO43" s="9"/>
      <c r="AP43" s="10"/>
      <c r="AQ43" s="25"/>
      <c r="AR43" s="25"/>
      <c r="AS43" s="25"/>
      <c r="AT43" s="10"/>
      <c r="AU43" s="12">
        <v>274166.01</v>
      </c>
      <c r="AV43" s="12"/>
      <c r="AW43" s="12"/>
      <c r="AX43" s="243"/>
      <c r="AY43" s="244"/>
      <c r="AZ43" s="243"/>
      <c r="BA43" s="243"/>
      <c r="BB43" s="245"/>
      <c r="BC43" s="244"/>
      <c r="BD43" s="244"/>
      <c r="BE43" s="243">
        <v>0</v>
      </c>
      <c r="BF43" s="243">
        <v>0</v>
      </c>
      <c r="BG43" s="243">
        <v>0</v>
      </c>
      <c r="BH43" s="243">
        <v>0</v>
      </c>
      <c r="BI43" s="243">
        <v>0</v>
      </c>
      <c r="BJ43" s="243">
        <v>0</v>
      </c>
      <c r="BK43" s="243">
        <v>0</v>
      </c>
      <c r="BL43" s="243"/>
      <c r="BM43" s="243">
        <v>2</v>
      </c>
      <c r="BN43" s="243">
        <v>0</v>
      </c>
      <c r="BO43" s="243">
        <v>6883.960000000021</v>
      </c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>
        <v>0</v>
      </c>
      <c r="CE43" s="243">
        <v>142129.57</v>
      </c>
      <c r="CF43" s="243">
        <v>233630</v>
      </c>
      <c r="CG43" s="243">
        <v>142129.57</v>
      </c>
      <c r="CH43" s="243">
        <v>233630</v>
      </c>
      <c r="CI43" s="248" t="s">
        <v>633</v>
      </c>
      <c r="CJ43" s="249">
        <v>267282.05</v>
      </c>
      <c r="CK43" s="249">
        <v>146166.54</v>
      </c>
      <c r="CL43" s="249">
        <v>274166.01</v>
      </c>
      <c r="CM43" s="249">
        <v>0</v>
      </c>
    </row>
    <row r="44" spans="1:91" x14ac:dyDescent="0.25">
      <c r="A44" s="233" t="s">
        <v>714</v>
      </c>
      <c r="B44" s="234" t="s">
        <v>715</v>
      </c>
      <c r="C44" s="234" t="s">
        <v>651</v>
      </c>
      <c r="D44" s="235"/>
      <c r="E44" s="236">
        <v>796055.3</v>
      </c>
      <c r="F44" s="237">
        <v>796055.3</v>
      </c>
      <c r="G44" s="238"/>
      <c r="H44" s="176"/>
      <c r="I44" s="239"/>
      <c r="J44" s="240"/>
      <c r="K44" s="241"/>
      <c r="L44" s="8">
        <v>672468.24</v>
      </c>
      <c r="M44" s="242"/>
      <c r="N44" s="71"/>
      <c r="O44" s="100"/>
      <c r="P44" s="9"/>
      <c r="Q44" s="9"/>
      <c r="R44" s="9"/>
      <c r="S44" s="152">
        <v>46022</v>
      </c>
      <c r="T44" s="10"/>
      <c r="U44" s="23"/>
      <c r="V44" s="11"/>
      <c r="W44" s="11"/>
      <c r="X44" s="8">
        <v>689779.46</v>
      </c>
      <c r="Y44" s="9"/>
      <c r="Z44" s="70"/>
      <c r="AA44" s="71"/>
      <c r="AB44" s="108"/>
      <c r="AC44" s="9"/>
      <c r="AD44" s="9"/>
      <c r="AE44" s="10"/>
      <c r="AF44" s="24">
        <v>6.3598229224359357E-2</v>
      </c>
      <c r="AG44" s="11">
        <v>32956.03</v>
      </c>
      <c r="AH44" s="8">
        <v>32956.03</v>
      </c>
      <c r="AI44" s="9">
        <v>-30860.084849735133</v>
      </c>
      <c r="AJ44" s="9">
        <v>0</v>
      </c>
      <c r="AK44" s="10"/>
      <c r="AL44" s="11"/>
      <c r="AM44" s="8">
        <v>656823.43000000005</v>
      </c>
      <c r="AN44" s="9"/>
      <c r="AO44" s="9"/>
      <c r="AP44" s="10"/>
      <c r="AQ44" s="25"/>
      <c r="AR44" s="25"/>
      <c r="AS44" s="25"/>
      <c r="AT44" s="10"/>
      <c r="AU44" s="12">
        <v>796055.3</v>
      </c>
      <c r="AV44" s="12"/>
      <c r="AW44" s="12"/>
      <c r="AX44" s="243"/>
      <c r="AY44" s="244"/>
      <c r="AZ44" s="243"/>
      <c r="BA44" s="243"/>
      <c r="BB44" s="245"/>
      <c r="BC44" s="244"/>
      <c r="BD44" s="244"/>
      <c r="BE44" s="243">
        <v>0</v>
      </c>
      <c r="BF44" s="243">
        <v>0</v>
      </c>
      <c r="BG44" s="243">
        <v>0</v>
      </c>
      <c r="BH44" s="243">
        <v>0</v>
      </c>
      <c r="BI44" s="243">
        <v>0</v>
      </c>
      <c r="BJ44" s="243">
        <v>0</v>
      </c>
      <c r="BK44" s="243">
        <v>0</v>
      </c>
      <c r="BL44" s="243"/>
      <c r="BM44" s="243">
        <v>2</v>
      </c>
      <c r="BN44" s="243">
        <v>0</v>
      </c>
      <c r="BO44" s="243">
        <v>86000</v>
      </c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>
        <v>0</v>
      </c>
      <c r="CE44" s="243">
        <v>32956.03</v>
      </c>
      <c r="CF44" s="243">
        <v>518191</v>
      </c>
      <c r="CG44" s="243">
        <v>32956.03</v>
      </c>
      <c r="CH44" s="243">
        <v>518191</v>
      </c>
      <c r="CI44" s="248" t="s">
        <v>633</v>
      </c>
      <c r="CJ44" s="249">
        <v>689779.46</v>
      </c>
      <c r="CK44" s="249">
        <v>656823.43000000005</v>
      </c>
      <c r="CL44" s="249">
        <v>796055.3</v>
      </c>
      <c r="CM44" s="249">
        <v>0</v>
      </c>
    </row>
    <row r="45" spans="1:91" x14ac:dyDescent="0.25">
      <c r="A45" s="233" t="s">
        <v>716</v>
      </c>
      <c r="B45" s="252" t="s">
        <v>717</v>
      </c>
      <c r="C45" s="234" t="s">
        <v>651</v>
      </c>
      <c r="D45" s="235"/>
      <c r="E45" s="236">
        <v>451254</v>
      </c>
      <c r="F45" s="237">
        <v>451254</v>
      </c>
      <c r="G45" s="238"/>
      <c r="H45" s="176"/>
      <c r="I45" s="239"/>
      <c r="J45" s="240"/>
      <c r="K45" s="241"/>
      <c r="L45" s="8">
        <v>386940.75</v>
      </c>
      <c r="M45" s="242"/>
      <c r="N45" s="71"/>
      <c r="O45" s="100"/>
      <c r="P45" s="9"/>
      <c r="Q45" s="9"/>
      <c r="R45" s="9"/>
      <c r="S45" s="152">
        <v>46022</v>
      </c>
      <c r="T45" s="10"/>
      <c r="U45" s="23"/>
      <c r="V45" s="11"/>
      <c r="W45" s="11"/>
      <c r="X45" s="8">
        <v>381814.82</v>
      </c>
      <c r="Y45" s="9"/>
      <c r="Z45" s="70"/>
      <c r="AA45" s="71"/>
      <c r="AB45" s="108"/>
      <c r="AC45" s="9"/>
      <c r="AD45" s="9"/>
      <c r="AE45" s="10"/>
      <c r="AF45" s="24">
        <v>0</v>
      </c>
      <c r="AG45" s="11">
        <v>0</v>
      </c>
      <c r="AH45" s="8">
        <v>0</v>
      </c>
      <c r="AI45" s="9">
        <v>0</v>
      </c>
      <c r="AJ45" s="9">
        <v>0</v>
      </c>
      <c r="AK45" s="10"/>
      <c r="AL45" s="11"/>
      <c r="AM45" s="8">
        <v>381814.82</v>
      </c>
      <c r="AN45" s="9"/>
      <c r="AO45" s="9"/>
      <c r="AP45" s="10"/>
      <c r="AQ45" s="25"/>
      <c r="AR45" s="25"/>
      <c r="AS45" s="25"/>
      <c r="AT45" s="10"/>
      <c r="AU45" s="12">
        <v>451254</v>
      </c>
      <c r="AV45" s="12"/>
      <c r="AW45" s="12"/>
      <c r="AX45" s="243"/>
      <c r="AY45" s="244"/>
      <c r="AZ45" s="243"/>
      <c r="BA45" s="243"/>
      <c r="BB45" s="245"/>
      <c r="BC45" s="244"/>
      <c r="BD45" s="244"/>
      <c r="BE45" s="243">
        <v>0</v>
      </c>
      <c r="BF45" s="243">
        <v>0</v>
      </c>
      <c r="BG45" s="243">
        <v>0</v>
      </c>
      <c r="BH45" s="243">
        <v>0</v>
      </c>
      <c r="BI45" s="243">
        <v>0</v>
      </c>
      <c r="BJ45" s="243">
        <v>0</v>
      </c>
      <c r="BK45" s="243">
        <v>0</v>
      </c>
      <c r="BL45" s="243"/>
      <c r="BM45" s="243">
        <v>2</v>
      </c>
      <c r="BN45" s="243">
        <v>0</v>
      </c>
      <c r="BO45" s="243">
        <v>23817</v>
      </c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>
        <v>0</v>
      </c>
      <c r="CE45" s="243">
        <v>0</v>
      </c>
      <c r="CF45" s="243">
        <v>0</v>
      </c>
      <c r="CG45" s="243">
        <v>0</v>
      </c>
      <c r="CH45" s="243">
        <v>0</v>
      </c>
      <c r="CI45" s="248" t="s">
        <v>633</v>
      </c>
      <c r="CJ45" s="249">
        <v>381814.82</v>
      </c>
      <c r="CK45" s="249">
        <v>381814.82</v>
      </c>
      <c r="CL45" s="249">
        <v>451254</v>
      </c>
      <c r="CM45" s="249">
        <v>0</v>
      </c>
    </row>
    <row r="46" spans="1:91" x14ac:dyDescent="0.25">
      <c r="A46" s="233" t="s">
        <v>718</v>
      </c>
      <c r="B46" s="252" t="s">
        <v>719</v>
      </c>
      <c r="C46" s="234" t="s">
        <v>686</v>
      </c>
      <c r="D46" s="235"/>
      <c r="E46" s="236">
        <v>1120704.2</v>
      </c>
      <c r="F46" s="237">
        <v>1120704.2</v>
      </c>
      <c r="G46" s="238"/>
      <c r="H46" s="176"/>
      <c r="I46" s="239"/>
      <c r="J46" s="240"/>
      <c r="K46" s="241"/>
      <c r="L46" s="8">
        <v>663953.48</v>
      </c>
      <c r="M46" s="242"/>
      <c r="N46" s="71"/>
      <c r="O46" s="100"/>
      <c r="P46" s="9"/>
      <c r="Q46" s="9"/>
      <c r="R46" s="9"/>
      <c r="S46" s="152">
        <v>46022</v>
      </c>
      <c r="T46" s="10"/>
      <c r="U46" s="23"/>
      <c r="V46" s="11"/>
      <c r="W46" s="11"/>
      <c r="X46" s="8">
        <v>663140.99</v>
      </c>
      <c r="Y46" s="9"/>
      <c r="Z46" s="70"/>
      <c r="AA46" s="71"/>
      <c r="AB46" s="108"/>
      <c r="AC46" s="9"/>
      <c r="AD46" s="9"/>
      <c r="AE46" s="10"/>
      <c r="AF46" s="24">
        <v>0</v>
      </c>
      <c r="AG46" s="11">
        <v>0</v>
      </c>
      <c r="AH46" s="8">
        <v>0</v>
      </c>
      <c r="AI46" s="9">
        <v>0</v>
      </c>
      <c r="AJ46" s="9">
        <v>0</v>
      </c>
      <c r="AK46" s="10"/>
      <c r="AL46" s="11"/>
      <c r="AM46" s="8">
        <v>663140.99</v>
      </c>
      <c r="AN46" s="9"/>
      <c r="AO46" s="9"/>
      <c r="AP46" s="10"/>
      <c r="AQ46" s="25"/>
      <c r="AR46" s="25"/>
      <c r="AS46" s="25"/>
      <c r="AT46" s="10"/>
      <c r="AU46" s="12">
        <v>1120704.2</v>
      </c>
      <c r="AV46" s="12"/>
      <c r="AW46" s="12"/>
      <c r="AX46" s="243"/>
      <c r="AY46" s="244"/>
      <c r="AZ46" s="243"/>
      <c r="BA46" s="243"/>
      <c r="BB46" s="245"/>
      <c r="BC46" s="244"/>
      <c r="BD46" s="244"/>
      <c r="BE46" s="243">
        <v>0</v>
      </c>
      <c r="BF46" s="243">
        <v>0</v>
      </c>
      <c r="BG46" s="243">
        <v>0</v>
      </c>
      <c r="BH46" s="243">
        <v>0</v>
      </c>
      <c r="BI46" s="243">
        <v>0</v>
      </c>
      <c r="BJ46" s="243">
        <v>0</v>
      </c>
      <c r="BK46" s="243">
        <v>0</v>
      </c>
      <c r="BL46" s="243"/>
      <c r="BM46" s="243">
        <v>2</v>
      </c>
      <c r="BN46" s="243">
        <v>0</v>
      </c>
      <c r="BO46" s="243">
        <v>300000</v>
      </c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>
        <v>0</v>
      </c>
      <c r="CE46" s="243">
        <v>0</v>
      </c>
      <c r="CF46" s="243">
        <v>0</v>
      </c>
      <c r="CG46" s="243">
        <v>0</v>
      </c>
      <c r="CH46" s="243">
        <v>0</v>
      </c>
      <c r="CI46" s="248" t="s">
        <v>633</v>
      </c>
      <c r="CJ46" s="249">
        <v>663140.99</v>
      </c>
      <c r="CK46" s="249">
        <v>663140.99</v>
      </c>
      <c r="CL46" s="249">
        <v>1120704.2</v>
      </c>
      <c r="CM46" s="249">
        <v>0</v>
      </c>
    </row>
    <row r="47" spans="1:91" x14ac:dyDescent="0.25">
      <c r="A47" s="233" t="s">
        <v>720</v>
      </c>
      <c r="B47" s="234" t="s">
        <v>721</v>
      </c>
      <c r="C47" s="234" t="s">
        <v>663</v>
      </c>
      <c r="D47" s="235"/>
      <c r="E47" s="236">
        <v>314085.77</v>
      </c>
      <c r="F47" s="237">
        <v>314085.77</v>
      </c>
      <c r="G47" s="238"/>
      <c r="H47" s="176"/>
      <c r="I47" s="239"/>
      <c r="J47" s="240"/>
      <c r="K47" s="241"/>
      <c r="L47" s="8">
        <v>290726.11</v>
      </c>
      <c r="M47" s="242"/>
      <c r="N47" s="240"/>
      <c r="O47" s="241"/>
      <c r="P47" s="9"/>
      <c r="Q47" s="9"/>
      <c r="R47" s="9"/>
      <c r="S47" s="152">
        <v>46022</v>
      </c>
      <c r="T47" s="10"/>
      <c r="U47" s="23"/>
      <c r="V47" s="11"/>
      <c r="W47" s="11"/>
      <c r="X47" s="8">
        <v>290726.11</v>
      </c>
      <c r="Y47" s="9"/>
      <c r="Z47" s="70"/>
      <c r="AA47" s="71"/>
      <c r="AB47" s="108"/>
      <c r="AC47" s="9"/>
      <c r="AD47" s="9"/>
      <c r="AE47" s="10"/>
      <c r="AF47" s="24">
        <v>0.9951431610518241</v>
      </c>
      <c r="AG47" s="11">
        <v>285347.34999999998</v>
      </c>
      <c r="AH47" s="8">
        <v>285347.34999999998</v>
      </c>
      <c r="AI47" s="9">
        <v>25694.855155580037</v>
      </c>
      <c r="AJ47" s="9">
        <v>0</v>
      </c>
      <c r="AK47" s="10"/>
      <c r="AL47" s="11"/>
      <c r="AM47" s="8">
        <v>5378.76</v>
      </c>
      <c r="AN47" s="9"/>
      <c r="AO47" s="9"/>
      <c r="AP47" s="10"/>
      <c r="AQ47" s="25"/>
      <c r="AR47" s="25"/>
      <c r="AS47" s="25"/>
      <c r="AT47" s="10"/>
      <c r="AU47" s="12">
        <v>314085.77</v>
      </c>
      <c r="AV47" s="12"/>
      <c r="AW47" s="12"/>
      <c r="AX47" s="243"/>
      <c r="AY47" s="244"/>
      <c r="AZ47" s="243"/>
      <c r="BA47" s="243"/>
      <c r="BB47" s="245"/>
      <c r="BC47" s="244"/>
      <c r="BD47" s="244"/>
      <c r="BE47" s="243">
        <v>0</v>
      </c>
      <c r="BF47" s="243">
        <v>0</v>
      </c>
      <c r="BG47" s="243">
        <v>0</v>
      </c>
      <c r="BH47" s="243">
        <v>0</v>
      </c>
      <c r="BI47" s="243">
        <v>0</v>
      </c>
      <c r="BJ47" s="243">
        <v>0</v>
      </c>
      <c r="BK47" s="243">
        <v>0</v>
      </c>
      <c r="BL47" s="243"/>
      <c r="BM47" s="243">
        <v>3</v>
      </c>
      <c r="BN47" s="243">
        <v>0</v>
      </c>
      <c r="BO47" s="243">
        <v>23359.660000000033</v>
      </c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>
        <v>0</v>
      </c>
      <c r="CE47" s="243">
        <v>312560.26</v>
      </c>
      <c r="CF47" s="243">
        <v>286740</v>
      </c>
      <c r="CG47" s="243">
        <v>312560.26</v>
      </c>
      <c r="CH47" s="243">
        <v>286740</v>
      </c>
      <c r="CI47" s="248" t="s">
        <v>633</v>
      </c>
      <c r="CJ47" s="249">
        <v>290726.11</v>
      </c>
      <c r="CK47" s="249">
        <v>5378.76</v>
      </c>
      <c r="CL47" s="249">
        <v>314085.77</v>
      </c>
      <c r="CM47" s="249">
        <v>0</v>
      </c>
    </row>
    <row r="48" spans="1:91" x14ac:dyDescent="0.25">
      <c r="A48" s="233" t="s">
        <v>722</v>
      </c>
      <c r="B48" s="234" t="s">
        <v>723</v>
      </c>
      <c r="C48" s="234" t="s">
        <v>651</v>
      </c>
      <c r="D48" s="235"/>
      <c r="E48" s="236">
        <v>279244</v>
      </c>
      <c r="F48" s="237">
        <v>279244</v>
      </c>
      <c r="G48" s="238"/>
      <c r="H48" s="176"/>
      <c r="I48" s="239"/>
      <c r="J48" s="240"/>
      <c r="K48" s="241"/>
      <c r="L48" s="8">
        <v>249849.76</v>
      </c>
      <c r="M48" s="242"/>
      <c r="N48" s="71"/>
      <c r="O48" s="100"/>
      <c r="P48" s="9"/>
      <c r="Q48" s="9"/>
      <c r="R48" s="9"/>
      <c r="S48" s="152">
        <v>46022</v>
      </c>
      <c r="T48" s="10"/>
      <c r="U48" s="23"/>
      <c r="V48" s="11"/>
      <c r="W48" s="11"/>
      <c r="X48" s="8">
        <v>251088.2</v>
      </c>
      <c r="Y48" s="9"/>
      <c r="Z48" s="70"/>
      <c r="AA48" s="71"/>
      <c r="AB48" s="108"/>
      <c r="AC48" s="9"/>
      <c r="AD48" s="9"/>
      <c r="AE48" s="10"/>
      <c r="AF48" s="24">
        <v>0.71720145661221191</v>
      </c>
      <c r="AG48" s="11">
        <v>184739.62</v>
      </c>
      <c r="AH48" s="8">
        <v>184739.62</v>
      </c>
      <c r="AI48" s="9">
        <v>-41102.758102329331</v>
      </c>
      <c r="AJ48" s="9">
        <v>0</v>
      </c>
      <c r="AK48" s="10"/>
      <c r="AL48" s="11"/>
      <c r="AM48" s="8">
        <v>66348.58</v>
      </c>
      <c r="AN48" s="9"/>
      <c r="AO48" s="9"/>
      <c r="AP48" s="10"/>
      <c r="AQ48" s="25"/>
      <c r="AR48" s="25"/>
      <c r="AS48" s="25"/>
      <c r="AT48" s="10"/>
      <c r="AU48" s="12">
        <v>279244</v>
      </c>
      <c r="AV48" s="12"/>
      <c r="AW48" s="12"/>
      <c r="AX48" s="243"/>
      <c r="AY48" s="244"/>
      <c r="AZ48" s="243"/>
      <c r="BA48" s="243"/>
      <c r="BB48" s="245"/>
      <c r="BC48" s="244"/>
      <c r="BD48" s="244"/>
      <c r="BE48" s="243">
        <v>0</v>
      </c>
      <c r="BF48" s="243">
        <v>0</v>
      </c>
      <c r="BG48" s="243">
        <v>0</v>
      </c>
      <c r="BH48" s="243">
        <v>0</v>
      </c>
      <c r="BI48" s="243">
        <v>0</v>
      </c>
      <c r="BJ48" s="243">
        <v>0</v>
      </c>
      <c r="BK48" s="243">
        <v>0</v>
      </c>
      <c r="BL48" s="243"/>
      <c r="BM48" s="243">
        <v>3</v>
      </c>
      <c r="BN48" s="243">
        <v>0</v>
      </c>
      <c r="BO48" s="243">
        <v>28155.799999999988</v>
      </c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>
        <v>0</v>
      </c>
      <c r="CE48" s="243">
        <v>200274.08</v>
      </c>
      <c r="CF48" s="243">
        <v>257584</v>
      </c>
      <c r="CG48" s="243">
        <v>200274.08</v>
      </c>
      <c r="CH48" s="243">
        <v>257584</v>
      </c>
      <c r="CI48" s="248" t="s">
        <v>633</v>
      </c>
      <c r="CJ48" s="249">
        <v>251088.2</v>
      </c>
      <c r="CK48" s="249">
        <v>66348.58</v>
      </c>
      <c r="CL48" s="249">
        <v>279244</v>
      </c>
      <c r="CM48" s="249">
        <v>0</v>
      </c>
    </row>
    <row r="49" spans="1:91" x14ac:dyDescent="0.25">
      <c r="A49" s="233" t="s">
        <v>724</v>
      </c>
      <c r="B49" s="234" t="s">
        <v>725</v>
      </c>
      <c r="C49" s="234" t="s">
        <v>651</v>
      </c>
      <c r="D49" s="235"/>
      <c r="E49" s="236">
        <v>29838.25</v>
      </c>
      <c r="F49" s="237">
        <v>29838.25</v>
      </c>
      <c r="G49" s="238"/>
      <c r="H49" s="176"/>
      <c r="I49" s="239"/>
      <c r="J49" s="240"/>
      <c r="K49" s="241"/>
      <c r="L49" s="8">
        <v>-3200</v>
      </c>
      <c r="M49" s="242"/>
      <c r="N49" s="71"/>
      <c r="O49" s="100"/>
      <c r="P49" s="9"/>
      <c r="Q49" s="9"/>
      <c r="R49" s="9"/>
      <c r="S49" s="152">
        <v>46022</v>
      </c>
      <c r="T49" s="10"/>
      <c r="U49" s="23"/>
      <c r="V49" s="11"/>
      <c r="W49" s="11"/>
      <c r="X49" s="8">
        <v>26088.33</v>
      </c>
      <c r="Y49" s="9"/>
      <c r="Z49" s="70"/>
      <c r="AA49" s="71"/>
      <c r="AB49" s="108"/>
      <c r="AC49" s="9"/>
      <c r="AD49" s="9"/>
      <c r="AE49" s="10"/>
      <c r="AF49" s="24">
        <v>1</v>
      </c>
      <c r="AG49" s="11">
        <v>6514.21</v>
      </c>
      <c r="AH49" s="8">
        <v>6514.21</v>
      </c>
      <c r="AI49" s="9">
        <v>23324.04</v>
      </c>
      <c r="AJ49" s="9">
        <v>0</v>
      </c>
      <c r="AK49" s="10"/>
      <c r="AL49" s="11"/>
      <c r="AM49" s="8">
        <v>19574.12</v>
      </c>
      <c r="AN49" s="9"/>
      <c r="AO49" s="9"/>
      <c r="AP49" s="10"/>
      <c r="AQ49" s="25"/>
      <c r="AR49" s="25"/>
      <c r="AS49" s="25"/>
      <c r="AT49" s="10"/>
      <c r="AU49" s="12">
        <v>29838.25</v>
      </c>
      <c r="AV49" s="12"/>
      <c r="AW49" s="12"/>
      <c r="AX49" s="243"/>
      <c r="AY49" s="244"/>
      <c r="AZ49" s="243"/>
      <c r="BA49" s="243"/>
      <c r="BB49" s="245"/>
      <c r="BC49" s="244"/>
      <c r="BD49" s="244"/>
      <c r="BE49" s="243">
        <v>0</v>
      </c>
      <c r="BF49" s="243">
        <v>0</v>
      </c>
      <c r="BG49" s="243">
        <v>0</v>
      </c>
      <c r="BH49" s="243">
        <v>0</v>
      </c>
      <c r="BI49" s="243">
        <v>0</v>
      </c>
      <c r="BJ49" s="243">
        <v>0</v>
      </c>
      <c r="BK49" s="243">
        <v>0</v>
      </c>
      <c r="BL49" s="243"/>
      <c r="BM49" s="243">
        <v>3</v>
      </c>
      <c r="BN49" s="243">
        <v>0</v>
      </c>
      <c r="BO49" s="243">
        <v>3749.9199999999983</v>
      </c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>
        <v>0</v>
      </c>
      <c r="CE49" s="243">
        <v>29838.25</v>
      </c>
      <c r="CF49" s="243">
        <v>6514.21</v>
      </c>
      <c r="CG49" s="243">
        <v>29838.25</v>
      </c>
      <c r="CH49" s="243">
        <v>6514.21</v>
      </c>
      <c r="CI49" s="248" t="s">
        <v>633</v>
      </c>
      <c r="CJ49" s="249">
        <v>26088.33</v>
      </c>
      <c r="CK49" s="249">
        <v>19574.12</v>
      </c>
      <c r="CL49" s="249">
        <v>29838.25</v>
      </c>
      <c r="CM49" s="249">
        <v>0</v>
      </c>
    </row>
    <row r="50" spans="1:91" x14ac:dyDescent="0.25">
      <c r="A50" s="233" t="s">
        <v>726</v>
      </c>
      <c r="B50" s="234" t="s">
        <v>727</v>
      </c>
      <c r="C50" s="234" t="s">
        <v>676</v>
      </c>
      <c r="D50" s="235"/>
      <c r="E50" s="236">
        <v>50568.05</v>
      </c>
      <c r="F50" s="237">
        <v>50568.05</v>
      </c>
      <c r="G50" s="238"/>
      <c r="H50" s="176"/>
      <c r="I50" s="239"/>
      <c r="J50" s="240"/>
      <c r="K50" s="241"/>
      <c r="L50" s="8">
        <v>33347.31</v>
      </c>
      <c r="M50" s="242"/>
      <c r="N50" s="71"/>
      <c r="O50" s="100"/>
      <c r="P50" s="9"/>
      <c r="Q50" s="9"/>
      <c r="R50" s="9"/>
      <c r="S50" s="152">
        <v>46022</v>
      </c>
      <c r="T50" s="10"/>
      <c r="U50" s="23"/>
      <c r="V50" s="11"/>
      <c r="W50" s="11"/>
      <c r="X50" s="8">
        <v>45291.39</v>
      </c>
      <c r="Y50" s="9"/>
      <c r="Z50" s="70"/>
      <c r="AA50" s="71"/>
      <c r="AB50" s="108"/>
      <c r="AC50" s="9"/>
      <c r="AD50" s="9"/>
      <c r="AE50" s="10"/>
      <c r="AF50" s="24">
        <v>0</v>
      </c>
      <c r="AG50" s="11">
        <v>0</v>
      </c>
      <c r="AH50" s="8">
        <v>0</v>
      </c>
      <c r="AI50" s="9">
        <v>0</v>
      </c>
      <c r="AJ50" s="9">
        <v>0</v>
      </c>
      <c r="AK50" s="10"/>
      <c r="AL50" s="11"/>
      <c r="AM50" s="8">
        <v>45291.39</v>
      </c>
      <c r="AN50" s="9"/>
      <c r="AO50" s="9"/>
      <c r="AP50" s="10"/>
      <c r="AQ50" s="25"/>
      <c r="AR50" s="25"/>
      <c r="AS50" s="25"/>
      <c r="AT50" s="10"/>
      <c r="AU50" s="12">
        <v>50568.05</v>
      </c>
      <c r="AV50" s="12"/>
      <c r="AW50" s="12"/>
      <c r="AX50" s="243"/>
      <c r="AY50" s="244"/>
      <c r="AZ50" s="243"/>
      <c r="BA50" s="243"/>
      <c r="BB50" s="245"/>
      <c r="BC50" s="244"/>
      <c r="BD50" s="244"/>
      <c r="BE50" s="243">
        <v>0</v>
      </c>
      <c r="BF50" s="243">
        <v>0</v>
      </c>
      <c r="BG50" s="243">
        <v>0</v>
      </c>
      <c r="BH50" s="243">
        <v>0</v>
      </c>
      <c r="BI50" s="243">
        <v>0</v>
      </c>
      <c r="BJ50" s="243">
        <v>0</v>
      </c>
      <c r="BK50" s="243">
        <v>0</v>
      </c>
      <c r="BL50" s="243"/>
      <c r="BM50" s="243">
        <v>3</v>
      </c>
      <c r="BN50" s="243">
        <v>0</v>
      </c>
      <c r="BO50" s="243">
        <v>6500</v>
      </c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>
        <v>0</v>
      </c>
      <c r="CE50" s="243">
        <v>0</v>
      </c>
      <c r="CF50" s="243">
        <v>0</v>
      </c>
      <c r="CG50" s="243">
        <v>0</v>
      </c>
      <c r="CH50" s="243">
        <v>0</v>
      </c>
      <c r="CI50" s="248" t="s">
        <v>633</v>
      </c>
      <c r="CJ50" s="249">
        <v>45291.39</v>
      </c>
      <c r="CK50" s="249">
        <v>45291.39</v>
      </c>
      <c r="CL50" s="249">
        <v>50568.05</v>
      </c>
      <c r="CM50" s="249">
        <v>0</v>
      </c>
    </row>
    <row r="51" spans="1:91" x14ac:dyDescent="0.25">
      <c r="A51" s="233" t="s">
        <v>728</v>
      </c>
      <c r="B51" s="234" t="s">
        <v>729</v>
      </c>
      <c r="C51" s="234" t="s">
        <v>657</v>
      </c>
      <c r="D51" s="235"/>
      <c r="E51" s="236">
        <v>23957</v>
      </c>
      <c r="F51" s="237">
        <v>23957</v>
      </c>
      <c r="G51" s="238"/>
      <c r="H51" s="176"/>
      <c r="I51" s="239"/>
      <c r="J51" s="240"/>
      <c r="K51" s="241"/>
      <c r="L51" s="8">
        <v>6918.02</v>
      </c>
      <c r="M51" s="242"/>
      <c r="N51" s="71"/>
      <c r="O51" s="100"/>
      <c r="P51" s="9"/>
      <c r="Q51" s="9"/>
      <c r="R51" s="9"/>
      <c r="S51" s="152">
        <v>46022</v>
      </c>
      <c r="T51" s="10"/>
      <c r="U51" s="23"/>
      <c r="V51" s="11"/>
      <c r="W51" s="11"/>
      <c r="X51" s="8">
        <v>7505.26</v>
      </c>
      <c r="Y51" s="9"/>
      <c r="Z51" s="70"/>
      <c r="AA51" s="71"/>
      <c r="AB51" s="108"/>
      <c r="AC51" s="9"/>
      <c r="AD51" s="9"/>
      <c r="AE51" s="10"/>
      <c r="AF51" s="24">
        <v>0.84890182549949689</v>
      </c>
      <c r="AG51" s="11">
        <v>5905.81</v>
      </c>
      <c r="AH51" s="8">
        <v>5905.81</v>
      </c>
      <c r="AI51" s="9">
        <v>11358.408293402328</v>
      </c>
      <c r="AJ51" s="9">
        <v>0</v>
      </c>
      <c r="AK51" s="10"/>
      <c r="AL51" s="11"/>
      <c r="AM51" s="8">
        <v>1599.45</v>
      </c>
      <c r="AN51" s="9"/>
      <c r="AO51" s="9"/>
      <c r="AP51" s="10"/>
      <c r="AQ51" s="25"/>
      <c r="AR51" s="25"/>
      <c r="AS51" s="25"/>
      <c r="AT51" s="10"/>
      <c r="AU51" s="12">
        <v>23957</v>
      </c>
      <c r="AV51" s="12"/>
      <c r="AW51" s="12"/>
      <c r="AX51" s="243"/>
      <c r="AY51" s="244"/>
      <c r="AZ51" s="243"/>
      <c r="BA51" s="243"/>
      <c r="BB51" s="245"/>
      <c r="BC51" s="244"/>
      <c r="BD51" s="244"/>
      <c r="BE51" s="243">
        <v>0</v>
      </c>
      <c r="BF51" s="243">
        <v>0</v>
      </c>
      <c r="BG51" s="243">
        <v>0</v>
      </c>
      <c r="BH51" s="243">
        <v>0</v>
      </c>
      <c r="BI51" s="243">
        <v>0</v>
      </c>
      <c r="BJ51" s="243">
        <v>0</v>
      </c>
      <c r="BK51" s="243">
        <v>0</v>
      </c>
      <c r="BL51" s="243"/>
      <c r="BM51" s="243">
        <v>3</v>
      </c>
      <c r="BN51" s="243">
        <v>0</v>
      </c>
      <c r="BO51" s="243">
        <v>16567.28</v>
      </c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>
        <v>0</v>
      </c>
      <c r="CE51" s="243">
        <v>20337.12</v>
      </c>
      <c r="CF51" s="243">
        <v>6957</v>
      </c>
      <c r="CG51" s="243">
        <v>20337.12</v>
      </c>
      <c r="CH51" s="243">
        <v>6957</v>
      </c>
      <c r="CI51" s="248" t="s">
        <v>633</v>
      </c>
      <c r="CJ51" s="249">
        <v>7505.26</v>
      </c>
      <c r="CK51" s="249">
        <v>1599.45</v>
      </c>
      <c r="CL51" s="249">
        <v>23957</v>
      </c>
      <c r="CM51" s="249">
        <v>0</v>
      </c>
    </row>
    <row r="52" spans="1:91" x14ac:dyDescent="0.25">
      <c r="A52" s="233" t="s">
        <v>730</v>
      </c>
      <c r="B52" s="234" t="s">
        <v>731</v>
      </c>
      <c r="C52" s="234" t="s">
        <v>651</v>
      </c>
      <c r="D52" s="235"/>
      <c r="E52" s="236">
        <v>132492.20000000001</v>
      </c>
      <c r="F52" s="237">
        <v>132492.20000000001</v>
      </c>
      <c r="G52" s="238"/>
      <c r="H52" s="176"/>
      <c r="I52" s="239"/>
      <c r="J52" s="240"/>
      <c r="K52" s="241"/>
      <c r="L52" s="8">
        <v>116972.75</v>
      </c>
      <c r="M52" s="242"/>
      <c r="N52" s="71"/>
      <c r="O52" s="100"/>
      <c r="P52" s="9"/>
      <c r="Q52" s="9"/>
      <c r="R52" s="9"/>
      <c r="S52" s="152">
        <v>46022</v>
      </c>
      <c r="T52" s="10"/>
      <c r="U52" s="23"/>
      <c r="V52" s="11"/>
      <c r="W52" s="11"/>
      <c r="X52" s="8">
        <v>116972.75</v>
      </c>
      <c r="Y52" s="9"/>
      <c r="Z52" s="70"/>
      <c r="AA52" s="71"/>
      <c r="AB52" s="108"/>
      <c r="AC52" s="9"/>
      <c r="AD52" s="9"/>
      <c r="AE52" s="10"/>
      <c r="AF52" s="24">
        <v>0</v>
      </c>
      <c r="AG52" s="11">
        <v>0</v>
      </c>
      <c r="AH52" s="8">
        <v>0</v>
      </c>
      <c r="AI52" s="9">
        <v>0</v>
      </c>
      <c r="AJ52" s="9">
        <v>0</v>
      </c>
      <c r="AK52" s="10"/>
      <c r="AL52" s="11"/>
      <c r="AM52" s="8">
        <v>116972.75</v>
      </c>
      <c r="AN52" s="9"/>
      <c r="AO52" s="9"/>
      <c r="AP52" s="10"/>
      <c r="AQ52" s="25"/>
      <c r="AR52" s="25"/>
      <c r="AS52" s="25"/>
      <c r="AT52" s="10"/>
      <c r="AU52" s="12">
        <v>132492.20000000001</v>
      </c>
      <c r="AV52" s="12"/>
      <c r="AW52" s="12"/>
      <c r="AX52" s="243"/>
      <c r="AY52" s="244"/>
      <c r="AZ52" s="243"/>
      <c r="BA52" s="243"/>
      <c r="BB52" s="245"/>
      <c r="BC52" s="244"/>
      <c r="BD52" s="244"/>
      <c r="BE52" s="243">
        <v>0</v>
      </c>
      <c r="BF52" s="243">
        <v>0</v>
      </c>
      <c r="BG52" s="243">
        <v>0</v>
      </c>
      <c r="BH52" s="243">
        <v>0</v>
      </c>
      <c r="BI52" s="243">
        <v>0</v>
      </c>
      <c r="BJ52" s="243">
        <v>0</v>
      </c>
      <c r="BK52" s="243">
        <v>0</v>
      </c>
      <c r="BL52" s="243"/>
      <c r="BM52" s="243">
        <v>3</v>
      </c>
      <c r="BN52" s="243">
        <v>0</v>
      </c>
      <c r="BO52" s="243">
        <v>16292</v>
      </c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>
        <v>0</v>
      </c>
      <c r="CE52" s="243">
        <v>0</v>
      </c>
      <c r="CF52" s="243">
        <v>0</v>
      </c>
      <c r="CG52" s="243">
        <v>0</v>
      </c>
      <c r="CH52" s="243">
        <v>0</v>
      </c>
      <c r="CI52" s="248" t="s">
        <v>633</v>
      </c>
      <c r="CJ52" s="249">
        <v>116972.75</v>
      </c>
      <c r="CK52" s="249">
        <v>116972.75</v>
      </c>
      <c r="CL52" s="249">
        <v>132492.20000000001</v>
      </c>
      <c r="CM52" s="249">
        <v>0</v>
      </c>
    </row>
    <row r="53" spans="1:91" x14ac:dyDescent="0.25">
      <c r="A53" s="233" t="s">
        <v>732</v>
      </c>
      <c r="B53" s="234" t="s">
        <v>733</v>
      </c>
      <c r="C53" s="234" t="s">
        <v>651</v>
      </c>
      <c r="D53" s="235"/>
      <c r="E53" s="236">
        <v>16665.830000000002</v>
      </c>
      <c r="F53" s="237">
        <v>16665.830000000002</v>
      </c>
      <c r="G53" s="238"/>
      <c r="H53" s="176"/>
      <c r="I53" s="239"/>
      <c r="J53" s="240"/>
      <c r="K53" s="241"/>
      <c r="L53" s="8">
        <v>-569.83000000000004</v>
      </c>
      <c r="M53" s="242"/>
      <c r="N53" s="71"/>
      <c r="O53" s="100"/>
      <c r="P53" s="9"/>
      <c r="Q53" s="9"/>
      <c r="R53" s="9"/>
      <c r="S53" s="152">
        <v>46022</v>
      </c>
      <c r="T53" s="10"/>
      <c r="U53" s="23"/>
      <c r="V53" s="11"/>
      <c r="W53" s="11"/>
      <c r="X53" s="8">
        <v>16095.58</v>
      </c>
      <c r="Y53" s="9"/>
      <c r="Z53" s="70"/>
      <c r="AA53" s="71"/>
      <c r="AB53" s="108"/>
      <c r="AC53" s="9"/>
      <c r="AD53" s="9"/>
      <c r="AE53" s="10"/>
      <c r="AF53" s="24">
        <v>0</v>
      </c>
      <c r="AG53" s="11">
        <v>0</v>
      </c>
      <c r="AH53" s="8">
        <v>0</v>
      </c>
      <c r="AI53" s="9">
        <v>0</v>
      </c>
      <c r="AJ53" s="9">
        <v>0</v>
      </c>
      <c r="AK53" s="10"/>
      <c r="AL53" s="11"/>
      <c r="AM53" s="8">
        <v>16095.58</v>
      </c>
      <c r="AN53" s="9"/>
      <c r="AO53" s="9"/>
      <c r="AP53" s="10"/>
      <c r="AQ53" s="25"/>
      <c r="AR53" s="25"/>
      <c r="AS53" s="25"/>
      <c r="AT53" s="10"/>
      <c r="AU53" s="12">
        <v>16665.830000000002</v>
      </c>
      <c r="AV53" s="12"/>
      <c r="AW53" s="12"/>
      <c r="AX53" s="243"/>
      <c r="AY53" s="244"/>
      <c r="AZ53" s="243"/>
      <c r="BA53" s="243"/>
      <c r="BB53" s="245"/>
      <c r="BC53" s="244"/>
      <c r="BD53" s="244"/>
      <c r="BE53" s="243">
        <v>0</v>
      </c>
      <c r="BF53" s="243">
        <v>0</v>
      </c>
      <c r="BG53" s="243">
        <v>0</v>
      </c>
      <c r="BH53" s="243">
        <v>0</v>
      </c>
      <c r="BI53" s="243">
        <v>0</v>
      </c>
      <c r="BJ53" s="243">
        <v>0</v>
      </c>
      <c r="BK53" s="243">
        <v>0</v>
      </c>
      <c r="BL53" s="243"/>
      <c r="BM53" s="243">
        <v>3</v>
      </c>
      <c r="BN53" s="243">
        <v>0</v>
      </c>
      <c r="BO53" s="243">
        <v>570.25000000000182</v>
      </c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>
        <v>0</v>
      </c>
      <c r="CE53" s="243">
        <v>0</v>
      </c>
      <c r="CF53" s="243">
        <v>0</v>
      </c>
      <c r="CG53" s="243">
        <v>0</v>
      </c>
      <c r="CH53" s="243">
        <v>0</v>
      </c>
      <c r="CI53" s="248" t="s">
        <v>633</v>
      </c>
      <c r="CJ53" s="249">
        <v>16095.58</v>
      </c>
      <c r="CK53" s="249">
        <v>16095.58</v>
      </c>
      <c r="CL53" s="249">
        <v>16665.830000000002</v>
      </c>
      <c r="CM53" s="249">
        <v>0</v>
      </c>
    </row>
    <row r="54" spans="1:91" x14ac:dyDescent="0.25">
      <c r="A54" s="233" t="s">
        <v>734</v>
      </c>
      <c r="B54" s="234" t="s">
        <v>735</v>
      </c>
      <c r="C54" s="234" t="s">
        <v>651</v>
      </c>
      <c r="D54" s="235"/>
      <c r="E54" s="236">
        <v>14151.97</v>
      </c>
      <c r="F54" s="237">
        <v>14151.97</v>
      </c>
      <c r="G54" s="238"/>
      <c r="H54" s="176"/>
      <c r="I54" s="239"/>
      <c r="J54" s="240"/>
      <c r="K54" s="241"/>
      <c r="L54" s="8">
        <v>-798</v>
      </c>
      <c r="M54" s="242"/>
      <c r="N54" s="71"/>
      <c r="O54" s="100"/>
      <c r="P54" s="9"/>
      <c r="Q54" s="9"/>
      <c r="R54" s="9"/>
      <c r="S54" s="152">
        <v>46022</v>
      </c>
      <c r="T54" s="10"/>
      <c r="U54" s="23"/>
      <c r="V54" s="11"/>
      <c r="W54" s="11"/>
      <c r="X54" s="8">
        <v>13155.83</v>
      </c>
      <c r="Y54" s="9"/>
      <c r="Z54" s="70"/>
      <c r="AA54" s="71"/>
      <c r="AB54" s="108"/>
      <c r="AC54" s="9"/>
      <c r="AD54" s="9"/>
      <c r="AE54" s="10"/>
      <c r="AF54" s="24">
        <v>0</v>
      </c>
      <c r="AG54" s="11">
        <v>0</v>
      </c>
      <c r="AH54" s="8">
        <v>0</v>
      </c>
      <c r="AI54" s="9">
        <v>0</v>
      </c>
      <c r="AJ54" s="9">
        <v>0</v>
      </c>
      <c r="AK54" s="10"/>
      <c r="AL54" s="11"/>
      <c r="AM54" s="8">
        <v>13155.83</v>
      </c>
      <c r="AN54" s="9"/>
      <c r="AO54" s="9"/>
      <c r="AP54" s="10"/>
      <c r="AQ54" s="25"/>
      <c r="AR54" s="25"/>
      <c r="AS54" s="25"/>
      <c r="AT54" s="10"/>
      <c r="AU54" s="12">
        <v>14151.97</v>
      </c>
      <c r="AV54" s="12"/>
      <c r="AW54" s="12"/>
      <c r="AX54" s="243"/>
      <c r="AY54" s="244"/>
      <c r="AZ54" s="243"/>
      <c r="BA54" s="243"/>
      <c r="BB54" s="245"/>
      <c r="BC54" s="244"/>
      <c r="BD54" s="244"/>
      <c r="BE54" s="243">
        <v>0</v>
      </c>
      <c r="BF54" s="243">
        <v>0</v>
      </c>
      <c r="BG54" s="243">
        <v>0</v>
      </c>
      <c r="BH54" s="243">
        <v>0</v>
      </c>
      <c r="BI54" s="243">
        <v>0</v>
      </c>
      <c r="BJ54" s="243">
        <v>0</v>
      </c>
      <c r="BK54" s="243">
        <v>0</v>
      </c>
      <c r="BL54" s="243"/>
      <c r="BM54" s="243">
        <v>3</v>
      </c>
      <c r="BN54" s="243">
        <v>0</v>
      </c>
      <c r="BO54" s="243">
        <v>996.13999999999942</v>
      </c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>
        <v>0</v>
      </c>
      <c r="CE54" s="243">
        <v>0</v>
      </c>
      <c r="CF54" s="243">
        <v>0</v>
      </c>
      <c r="CG54" s="243">
        <v>0</v>
      </c>
      <c r="CH54" s="243">
        <v>0</v>
      </c>
      <c r="CI54" s="248" t="s">
        <v>633</v>
      </c>
      <c r="CJ54" s="249">
        <v>13155.83</v>
      </c>
      <c r="CK54" s="249">
        <v>13155.83</v>
      </c>
      <c r="CL54" s="249">
        <v>14151.97</v>
      </c>
      <c r="CM54" s="249">
        <v>0</v>
      </c>
    </row>
    <row r="55" spans="1:91" x14ac:dyDescent="0.25">
      <c r="A55" s="233" t="s">
        <v>736</v>
      </c>
      <c r="B55" s="234" t="s">
        <v>737</v>
      </c>
      <c r="C55" s="234" t="s">
        <v>660</v>
      </c>
      <c r="D55" s="235"/>
      <c r="E55" s="236">
        <v>11302.84</v>
      </c>
      <c r="F55" s="237">
        <v>11302.84</v>
      </c>
      <c r="G55" s="238"/>
      <c r="H55" s="176"/>
      <c r="I55" s="239"/>
      <c r="J55" s="240"/>
      <c r="K55" s="241"/>
      <c r="L55" s="8">
        <v>8287.82</v>
      </c>
      <c r="M55" s="242"/>
      <c r="N55" s="71"/>
      <c r="O55" s="100"/>
      <c r="P55" s="9"/>
      <c r="Q55" s="9"/>
      <c r="R55" s="9"/>
      <c r="S55" s="152">
        <v>46022</v>
      </c>
      <c r="T55" s="10"/>
      <c r="U55" s="23"/>
      <c r="V55" s="11"/>
      <c r="W55" s="11"/>
      <c r="X55" s="8">
        <v>8287.82</v>
      </c>
      <c r="Y55" s="9"/>
      <c r="Z55" s="70"/>
      <c r="AA55" s="71"/>
      <c r="AB55" s="108"/>
      <c r="AC55" s="9"/>
      <c r="AD55" s="9"/>
      <c r="AE55" s="10"/>
      <c r="AF55" s="24">
        <v>0</v>
      </c>
      <c r="AG55" s="11">
        <v>0</v>
      </c>
      <c r="AH55" s="8">
        <v>0</v>
      </c>
      <c r="AI55" s="9">
        <v>0</v>
      </c>
      <c r="AJ55" s="9">
        <v>0</v>
      </c>
      <c r="AK55" s="10"/>
      <c r="AL55" s="11"/>
      <c r="AM55" s="8">
        <v>8287.82</v>
      </c>
      <c r="AN55" s="9"/>
      <c r="AO55" s="9"/>
      <c r="AP55" s="10"/>
      <c r="AQ55" s="25"/>
      <c r="AR55" s="25"/>
      <c r="AS55" s="25"/>
      <c r="AT55" s="10"/>
      <c r="AU55" s="12">
        <v>11302.84</v>
      </c>
      <c r="AV55" s="12"/>
      <c r="AW55" s="12"/>
      <c r="AX55" s="243"/>
      <c r="AY55" s="244"/>
      <c r="AZ55" s="243"/>
      <c r="BA55" s="243"/>
      <c r="BB55" s="245"/>
      <c r="BC55" s="244"/>
      <c r="BD55" s="244"/>
      <c r="BE55" s="243">
        <v>0</v>
      </c>
      <c r="BF55" s="243">
        <v>0</v>
      </c>
      <c r="BG55" s="243">
        <v>0</v>
      </c>
      <c r="BH55" s="243">
        <v>0</v>
      </c>
      <c r="BI55" s="243">
        <v>0</v>
      </c>
      <c r="BJ55" s="243">
        <v>0</v>
      </c>
      <c r="BK55" s="243">
        <v>0</v>
      </c>
      <c r="BL55" s="243"/>
      <c r="BM55" s="243">
        <v>3</v>
      </c>
      <c r="BN55" s="243">
        <v>0</v>
      </c>
      <c r="BO55" s="243">
        <v>3015.0200000000004</v>
      </c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>
        <v>0</v>
      </c>
      <c r="CE55" s="243">
        <v>0</v>
      </c>
      <c r="CF55" s="243">
        <v>0</v>
      </c>
      <c r="CG55" s="243">
        <v>0</v>
      </c>
      <c r="CH55" s="243">
        <v>0</v>
      </c>
      <c r="CI55" s="248" t="s">
        <v>633</v>
      </c>
      <c r="CJ55" s="249">
        <v>8287.82</v>
      </c>
      <c r="CK55" s="249">
        <v>8287.82</v>
      </c>
      <c r="CL55" s="249">
        <v>11302.84</v>
      </c>
      <c r="CM55" s="249">
        <v>0</v>
      </c>
    </row>
    <row r="56" spans="1:91" x14ac:dyDescent="0.25">
      <c r="A56" s="233" t="s">
        <v>738</v>
      </c>
      <c r="B56" s="234" t="s">
        <v>739</v>
      </c>
      <c r="C56" s="234" t="s">
        <v>676</v>
      </c>
      <c r="D56" s="235"/>
      <c r="E56" s="236">
        <v>43047.45</v>
      </c>
      <c r="F56" s="237">
        <v>43047.45</v>
      </c>
      <c r="G56" s="238"/>
      <c r="H56" s="176"/>
      <c r="I56" s="239"/>
      <c r="J56" s="240"/>
      <c r="K56" s="241"/>
      <c r="L56" s="8">
        <v>38541.99</v>
      </c>
      <c r="M56" s="242"/>
      <c r="N56" s="71"/>
      <c r="O56" s="100"/>
      <c r="P56" s="9"/>
      <c r="Q56" s="9"/>
      <c r="R56" s="9"/>
      <c r="S56" s="152">
        <v>46022</v>
      </c>
      <c r="T56" s="10"/>
      <c r="U56" s="23"/>
      <c r="V56" s="11"/>
      <c r="W56" s="11"/>
      <c r="X56" s="8">
        <v>38541.99</v>
      </c>
      <c r="Y56" s="9"/>
      <c r="Z56" s="70"/>
      <c r="AA56" s="71"/>
      <c r="AB56" s="108"/>
      <c r="AC56" s="9"/>
      <c r="AD56" s="9"/>
      <c r="AE56" s="10"/>
      <c r="AF56" s="24">
        <v>0</v>
      </c>
      <c r="AG56" s="11">
        <v>0</v>
      </c>
      <c r="AH56" s="8">
        <v>0</v>
      </c>
      <c r="AI56" s="9">
        <v>0</v>
      </c>
      <c r="AJ56" s="9">
        <v>0</v>
      </c>
      <c r="AK56" s="10"/>
      <c r="AL56" s="11"/>
      <c r="AM56" s="8">
        <v>38541.99</v>
      </c>
      <c r="AN56" s="9"/>
      <c r="AO56" s="9"/>
      <c r="AP56" s="10"/>
      <c r="AQ56" s="25"/>
      <c r="AR56" s="25"/>
      <c r="AS56" s="25"/>
      <c r="AT56" s="10"/>
      <c r="AU56" s="12">
        <v>43047.45</v>
      </c>
      <c r="AV56" s="12"/>
      <c r="AW56" s="12"/>
      <c r="AX56" s="243"/>
      <c r="AY56" s="244"/>
      <c r="AZ56" s="243"/>
      <c r="BA56" s="243"/>
      <c r="BB56" s="245"/>
      <c r="BC56" s="244"/>
      <c r="BD56" s="244"/>
      <c r="BE56" s="243">
        <v>0</v>
      </c>
      <c r="BF56" s="243">
        <v>0</v>
      </c>
      <c r="BG56" s="243">
        <v>0</v>
      </c>
      <c r="BH56" s="243">
        <v>0</v>
      </c>
      <c r="BI56" s="243">
        <v>0</v>
      </c>
      <c r="BJ56" s="243">
        <v>0</v>
      </c>
      <c r="BK56" s="243">
        <v>0</v>
      </c>
      <c r="BL56" s="243"/>
      <c r="BM56" s="243">
        <v>3</v>
      </c>
      <c r="BN56" s="243">
        <v>0</v>
      </c>
      <c r="BO56" s="243">
        <v>4505.4599999999991</v>
      </c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>
        <v>0</v>
      </c>
      <c r="CE56" s="243">
        <v>0</v>
      </c>
      <c r="CF56" s="243">
        <v>0</v>
      </c>
      <c r="CG56" s="243">
        <v>0</v>
      </c>
      <c r="CH56" s="243">
        <v>0</v>
      </c>
      <c r="CI56" s="248" t="s">
        <v>633</v>
      </c>
      <c r="CJ56" s="249">
        <v>38541.99</v>
      </c>
      <c r="CK56" s="249">
        <v>38541.99</v>
      </c>
      <c r="CL56" s="249">
        <v>43047.45</v>
      </c>
      <c r="CM56" s="249">
        <v>0</v>
      </c>
    </row>
    <row r="57" spans="1:91" x14ac:dyDescent="0.25">
      <c r="A57" s="233" t="s">
        <v>740</v>
      </c>
      <c r="B57" s="234" t="s">
        <v>741</v>
      </c>
      <c r="C57" s="234" t="s">
        <v>657</v>
      </c>
      <c r="D57" s="235"/>
      <c r="E57" s="236">
        <v>13769</v>
      </c>
      <c r="F57" s="237">
        <v>13769</v>
      </c>
      <c r="G57" s="238"/>
      <c r="H57" s="176"/>
      <c r="I57" s="239"/>
      <c r="J57" s="240"/>
      <c r="K57" s="241"/>
      <c r="L57" s="8">
        <v>13024.37</v>
      </c>
      <c r="M57" s="242"/>
      <c r="N57" s="71"/>
      <c r="O57" s="100"/>
      <c r="P57" s="9"/>
      <c r="Q57" s="9"/>
      <c r="R57" s="9"/>
      <c r="S57" s="152">
        <v>46022</v>
      </c>
      <c r="T57" s="10"/>
      <c r="U57" s="23"/>
      <c r="V57" s="11"/>
      <c r="W57" s="11"/>
      <c r="X57" s="8">
        <v>13024.37</v>
      </c>
      <c r="Y57" s="9"/>
      <c r="Z57" s="70"/>
      <c r="AA57" s="71"/>
      <c r="AB57" s="108"/>
      <c r="AC57" s="9"/>
      <c r="AD57" s="9"/>
      <c r="AE57" s="10"/>
      <c r="AF57" s="24">
        <v>0</v>
      </c>
      <c r="AG57" s="11">
        <v>0</v>
      </c>
      <c r="AH57" s="8">
        <v>0</v>
      </c>
      <c r="AI57" s="9">
        <v>0</v>
      </c>
      <c r="AJ57" s="9">
        <v>0</v>
      </c>
      <c r="AK57" s="10"/>
      <c r="AL57" s="11"/>
      <c r="AM57" s="8">
        <v>13024.37</v>
      </c>
      <c r="AN57" s="9"/>
      <c r="AO57" s="9"/>
      <c r="AP57" s="10"/>
      <c r="AQ57" s="25"/>
      <c r="AR57" s="25"/>
      <c r="AS57" s="25"/>
      <c r="AT57" s="10"/>
      <c r="AU57" s="12">
        <v>13769</v>
      </c>
      <c r="AV57" s="12"/>
      <c r="AW57" s="12"/>
      <c r="AX57" s="243"/>
      <c r="AY57" s="244"/>
      <c r="AZ57" s="243"/>
      <c r="BA57" s="243"/>
      <c r="BB57" s="245"/>
      <c r="BC57" s="244"/>
      <c r="BD57" s="244"/>
      <c r="BE57" s="243">
        <v>0</v>
      </c>
      <c r="BF57" s="243">
        <v>0</v>
      </c>
      <c r="BG57" s="243">
        <v>0</v>
      </c>
      <c r="BH57" s="243">
        <v>0</v>
      </c>
      <c r="BI57" s="243">
        <v>0</v>
      </c>
      <c r="BJ57" s="243">
        <v>0</v>
      </c>
      <c r="BK57" s="243">
        <v>0</v>
      </c>
      <c r="BL57" s="243"/>
      <c r="BM57" s="243">
        <v>3</v>
      </c>
      <c r="BN57" s="243">
        <v>0</v>
      </c>
      <c r="BO57" s="243">
        <v>744.6299999999992</v>
      </c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>
        <v>0</v>
      </c>
      <c r="CE57" s="243">
        <v>0</v>
      </c>
      <c r="CF57" s="243">
        <v>0</v>
      </c>
      <c r="CG57" s="243">
        <v>0</v>
      </c>
      <c r="CH57" s="243">
        <v>0</v>
      </c>
      <c r="CI57" s="248" t="s">
        <v>633</v>
      </c>
      <c r="CJ57" s="249">
        <v>13024.37</v>
      </c>
      <c r="CK57" s="249">
        <v>13024.37</v>
      </c>
      <c r="CL57" s="249">
        <v>13769</v>
      </c>
      <c r="CM57" s="249">
        <v>0</v>
      </c>
    </row>
    <row r="58" spans="1:91" x14ac:dyDescent="0.25">
      <c r="A58" s="233" t="s">
        <v>742</v>
      </c>
      <c r="B58" s="234" t="s">
        <v>743</v>
      </c>
      <c r="C58" s="234" t="s">
        <v>651</v>
      </c>
      <c r="D58" s="235"/>
      <c r="E58" s="236">
        <v>1059.22</v>
      </c>
      <c r="F58" s="237">
        <v>1059.22</v>
      </c>
      <c r="G58" s="238"/>
      <c r="H58" s="176"/>
      <c r="I58" s="239"/>
      <c r="J58" s="240"/>
      <c r="K58" s="241"/>
      <c r="L58" s="8">
        <v>887.65</v>
      </c>
      <c r="M58" s="242"/>
      <c r="N58" s="71"/>
      <c r="O58" s="100"/>
      <c r="P58" s="9"/>
      <c r="Q58" s="9"/>
      <c r="R58" s="9"/>
      <c r="S58" s="152">
        <v>46022</v>
      </c>
      <c r="T58" s="10"/>
      <c r="U58" s="23"/>
      <c r="V58" s="11"/>
      <c r="W58" s="11"/>
      <c r="X58" s="8">
        <v>887.65</v>
      </c>
      <c r="Y58" s="9"/>
      <c r="Z58" s="70"/>
      <c r="AA58" s="71"/>
      <c r="AB58" s="108"/>
      <c r="AC58" s="9"/>
      <c r="AD58" s="9"/>
      <c r="AE58" s="10"/>
      <c r="AF58" s="24">
        <v>0</v>
      </c>
      <c r="AG58" s="11">
        <v>0</v>
      </c>
      <c r="AH58" s="8">
        <v>0</v>
      </c>
      <c r="AI58" s="9">
        <v>0</v>
      </c>
      <c r="AJ58" s="9">
        <v>0</v>
      </c>
      <c r="AK58" s="10"/>
      <c r="AL58" s="11"/>
      <c r="AM58" s="8">
        <v>887.65</v>
      </c>
      <c r="AN58" s="9"/>
      <c r="AO58" s="9"/>
      <c r="AP58" s="10"/>
      <c r="AQ58" s="25"/>
      <c r="AR58" s="25"/>
      <c r="AS58" s="25"/>
      <c r="AT58" s="10"/>
      <c r="AU58" s="12">
        <v>1059.22</v>
      </c>
      <c r="AV58" s="12"/>
      <c r="AW58" s="12"/>
      <c r="AX58" s="243"/>
      <c r="AY58" s="244"/>
      <c r="AZ58" s="243"/>
      <c r="BA58" s="243"/>
      <c r="BB58" s="245"/>
      <c r="BC58" s="244"/>
      <c r="BD58" s="244"/>
      <c r="BE58" s="243">
        <v>0</v>
      </c>
      <c r="BF58" s="243">
        <v>0</v>
      </c>
      <c r="BG58" s="243">
        <v>0</v>
      </c>
      <c r="BH58" s="243">
        <v>0</v>
      </c>
      <c r="BI58" s="243">
        <v>0</v>
      </c>
      <c r="BJ58" s="243">
        <v>0</v>
      </c>
      <c r="BK58" s="243">
        <v>0</v>
      </c>
      <c r="BL58" s="243"/>
      <c r="BM58" s="243">
        <v>3</v>
      </c>
      <c r="BN58" s="243">
        <v>0</v>
      </c>
      <c r="BO58" s="243">
        <v>171.57000000000005</v>
      </c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>
        <v>0</v>
      </c>
      <c r="CE58" s="243">
        <v>0</v>
      </c>
      <c r="CF58" s="243">
        <v>0</v>
      </c>
      <c r="CG58" s="243">
        <v>0</v>
      </c>
      <c r="CH58" s="243">
        <v>0</v>
      </c>
      <c r="CI58" s="248" t="s">
        <v>633</v>
      </c>
      <c r="CJ58" s="249">
        <v>887.65</v>
      </c>
      <c r="CK58" s="249">
        <v>887.65</v>
      </c>
      <c r="CL58" s="249">
        <v>1059.22</v>
      </c>
      <c r="CM58" s="249">
        <v>0</v>
      </c>
    </row>
    <row r="59" spans="1:91" x14ac:dyDescent="0.25">
      <c r="A59" s="233" t="s">
        <v>744</v>
      </c>
      <c r="B59" s="234" t="s">
        <v>745</v>
      </c>
      <c r="C59" s="234" t="s">
        <v>651</v>
      </c>
      <c r="D59" s="235"/>
      <c r="E59" s="236">
        <v>3001.12</v>
      </c>
      <c r="F59" s="237">
        <v>3001.12</v>
      </c>
      <c r="G59" s="238"/>
      <c r="H59" s="176"/>
      <c r="I59" s="239"/>
      <c r="J59" s="240"/>
      <c r="K59" s="241"/>
      <c r="L59" s="8">
        <v>2904.71</v>
      </c>
      <c r="M59" s="242"/>
      <c r="N59" s="71"/>
      <c r="O59" s="100"/>
      <c r="P59" s="9"/>
      <c r="Q59" s="9"/>
      <c r="R59" s="9"/>
      <c r="S59" s="152">
        <v>46022</v>
      </c>
      <c r="T59" s="10"/>
      <c r="U59" s="23"/>
      <c r="V59" s="11"/>
      <c r="W59" s="11"/>
      <c r="X59" s="8">
        <v>2948.91</v>
      </c>
      <c r="Y59" s="9"/>
      <c r="Z59" s="70"/>
      <c r="AA59" s="71"/>
      <c r="AB59" s="108"/>
      <c r="AC59" s="9"/>
      <c r="AD59" s="9"/>
      <c r="AE59" s="10"/>
      <c r="AF59" s="24">
        <v>0</v>
      </c>
      <c r="AG59" s="11">
        <v>0</v>
      </c>
      <c r="AH59" s="8">
        <v>0</v>
      </c>
      <c r="AI59" s="9">
        <v>0</v>
      </c>
      <c r="AJ59" s="9">
        <v>0</v>
      </c>
      <c r="AK59" s="10"/>
      <c r="AL59" s="11"/>
      <c r="AM59" s="8">
        <v>2948.91</v>
      </c>
      <c r="AN59" s="9"/>
      <c r="AO59" s="9"/>
      <c r="AP59" s="10"/>
      <c r="AQ59" s="25"/>
      <c r="AR59" s="25"/>
      <c r="AS59" s="25"/>
      <c r="AT59" s="10"/>
      <c r="AU59" s="12">
        <v>3001.12</v>
      </c>
      <c r="AV59" s="12"/>
      <c r="AW59" s="12"/>
      <c r="AX59" s="243"/>
      <c r="AY59" s="244"/>
      <c r="AZ59" s="243"/>
      <c r="BA59" s="243"/>
      <c r="BB59" s="245"/>
      <c r="BC59" s="244"/>
      <c r="BD59" s="244"/>
      <c r="BE59" s="243">
        <v>0</v>
      </c>
      <c r="BF59" s="243">
        <v>0</v>
      </c>
      <c r="BG59" s="243">
        <v>0</v>
      </c>
      <c r="BH59" s="243">
        <v>0</v>
      </c>
      <c r="BI59" s="243">
        <v>0</v>
      </c>
      <c r="BJ59" s="243">
        <v>0</v>
      </c>
      <c r="BK59" s="243">
        <v>0</v>
      </c>
      <c r="BL59" s="243"/>
      <c r="BM59" s="243">
        <v>3</v>
      </c>
      <c r="BN59" s="243">
        <v>0</v>
      </c>
      <c r="BO59" s="243">
        <v>52.210000000000036</v>
      </c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>
        <v>0</v>
      </c>
      <c r="CE59" s="243">
        <v>0</v>
      </c>
      <c r="CF59" s="243">
        <v>0</v>
      </c>
      <c r="CG59" s="243">
        <v>0</v>
      </c>
      <c r="CH59" s="243">
        <v>0</v>
      </c>
      <c r="CI59" s="248" t="s">
        <v>633</v>
      </c>
      <c r="CJ59" s="249">
        <v>2948.91</v>
      </c>
      <c r="CK59" s="249">
        <v>2948.91</v>
      </c>
      <c r="CL59" s="249">
        <v>3001.12</v>
      </c>
      <c r="CM59" s="249">
        <v>0</v>
      </c>
    </row>
    <row r="60" spans="1:91" x14ac:dyDescent="0.25">
      <c r="A60" s="233" t="s">
        <v>746</v>
      </c>
      <c r="B60" s="234" t="s">
        <v>747</v>
      </c>
      <c r="C60" s="234" t="s">
        <v>663</v>
      </c>
      <c r="D60" s="235"/>
      <c r="E60" s="236">
        <v>5297</v>
      </c>
      <c r="F60" s="237">
        <v>5297</v>
      </c>
      <c r="G60" s="238"/>
      <c r="H60" s="176"/>
      <c r="I60" s="239"/>
      <c r="J60" s="240"/>
      <c r="K60" s="241"/>
      <c r="L60" s="8">
        <v>13076.86</v>
      </c>
      <c r="M60" s="242"/>
      <c r="N60" s="71"/>
      <c r="O60" s="100"/>
      <c r="P60" s="9"/>
      <c r="Q60" s="9"/>
      <c r="R60" s="9"/>
      <c r="S60" s="152">
        <v>46022</v>
      </c>
      <c r="T60" s="10"/>
      <c r="U60" s="23"/>
      <c r="V60" s="11"/>
      <c r="W60" s="11"/>
      <c r="X60" s="8">
        <v>4446.13</v>
      </c>
      <c r="Y60" s="9"/>
      <c r="Z60" s="70"/>
      <c r="AA60" s="71"/>
      <c r="AB60" s="108"/>
      <c r="AC60" s="9"/>
      <c r="AD60" s="9"/>
      <c r="AE60" s="10"/>
      <c r="AF60" s="24">
        <v>0</v>
      </c>
      <c r="AG60" s="11">
        <v>0</v>
      </c>
      <c r="AH60" s="8">
        <v>0</v>
      </c>
      <c r="AI60" s="9">
        <v>0</v>
      </c>
      <c r="AJ60" s="9">
        <v>0</v>
      </c>
      <c r="AK60" s="10"/>
      <c r="AL60" s="11"/>
      <c r="AM60" s="8">
        <v>4446.13</v>
      </c>
      <c r="AN60" s="9"/>
      <c r="AO60" s="9"/>
      <c r="AP60" s="10"/>
      <c r="AQ60" s="25"/>
      <c r="AR60" s="25"/>
      <c r="AS60" s="25"/>
      <c r="AT60" s="10"/>
      <c r="AU60" s="12">
        <v>5297</v>
      </c>
      <c r="AV60" s="12"/>
      <c r="AW60" s="12"/>
      <c r="AX60" s="243"/>
      <c r="AY60" s="244"/>
      <c r="AZ60" s="243"/>
      <c r="BA60" s="243"/>
      <c r="BB60" s="245"/>
      <c r="BC60" s="244"/>
      <c r="BD60" s="244"/>
      <c r="BE60" s="243">
        <v>0</v>
      </c>
      <c r="BF60" s="243">
        <v>0</v>
      </c>
      <c r="BG60" s="243">
        <v>0</v>
      </c>
      <c r="BH60" s="243">
        <v>0</v>
      </c>
      <c r="BI60" s="243">
        <v>0</v>
      </c>
      <c r="BJ60" s="243">
        <v>0</v>
      </c>
      <c r="BK60" s="243">
        <v>0</v>
      </c>
      <c r="BL60" s="243"/>
      <c r="BM60" s="243">
        <v>3</v>
      </c>
      <c r="BN60" s="243">
        <v>0</v>
      </c>
      <c r="BO60" s="243">
        <v>350</v>
      </c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>
        <v>0</v>
      </c>
      <c r="CE60" s="243">
        <v>0</v>
      </c>
      <c r="CF60" s="243">
        <v>0</v>
      </c>
      <c r="CG60" s="243">
        <v>0</v>
      </c>
      <c r="CH60" s="243">
        <v>0</v>
      </c>
      <c r="CI60" s="248" t="s">
        <v>633</v>
      </c>
      <c r="CJ60" s="249">
        <v>4446.13</v>
      </c>
      <c r="CK60" s="249">
        <v>4446.13</v>
      </c>
      <c r="CL60" s="249">
        <v>5297</v>
      </c>
      <c r="CM60" s="249">
        <v>0</v>
      </c>
    </row>
    <row r="61" spans="1:91" x14ac:dyDescent="0.25">
      <c r="A61" s="233" t="s">
        <v>748</v>
      </c>
      <c r="B61" s="234" t="s">
        <v>749</v>
      </c>
      <c r="C61" s="234" t="s">
        <v>686</v>
      </c>
      <c r="D61" s="235"/>
      <c r="E61" s="236">
        <v>13433.85</v>
      </c>
      <c r="F61" s="237">
        <v>13433.85</v>
      </c>
      <c r="G61" s="238"/>
      <c r="H61" s="176"/>
      <c r="I61" s="239"/>
      <c r="J61" s="240"/>
      <c r="K61" s="241"/>
      <c r="L61" s="8">
        <v>10161.06</v>
      </c>
      <c r="M61" s="242"/>
      <c r="N61" s="71"/>
      <c r="O61" s="100"/>
      <c r="P61" s="9"/>
      <c r="Q61" s="9"/>
      <c r="R61" s="9"/>
      <c r="S61" s="152">
        <v>46022</v>
      </c>
      <c r="T61" s="10"/>
      <c r="U61" s="23"/>
      <c r="V61" s="11"/>
      <c r="W61" s="11"/>
      <c r="X61" s="8">
        <v>12421.08</v>
      </c>
      <c r="Y61" s="9"/>
      <c r="Z61" s="70"/>
      <c r="AA61" s="71"/>
      <c r="AB61" s="108"/>
      <c r="AC61" s="9"/>
      <c r="AD61" s="9"/>
      <c r="AE61" s="10"/>
      <c r="AF61" s="24">
        <v>0</v>
      </c>
      <c r="AG61" s="11">
        <v>0</v>
      </c>
      <c r="AH61" s="8">
        <v>0</v>
      </c>
      <c r="AI61" s="9">
        <v>0</v>
      </c>
      <c r="AJ61" s="9">
        <v>0</v>
      </c>
      <c r="AK61" s="10"/>
      <c r="AL61" s="11"/>
      <c r="AM61" s="8">
        <v>12421.08</v>
      </c>
      <c r="AN61" s="9"/>
      <c r="AO61" s="9"/>
      <c r="AP61" s="10"/>
      <c r="AQ61" s="25"/>
      <c r="AR61" s="25"/>
      <c r="AS61" s="25"/>
      <c r="AT61" s="10"/>
      <c r="AU61" s="12">
        <v>13433.85</v>
      </c>
      <c r="AV61" s="12"/>
      <c r="AW61" s="12"/>
      <c r="AX61" s="243"/>
      <c r="AY61" s="244"/>
      <c r="AZ61" s="243"/>
      <c r="BA61" s="243"/>
      <c r="BB61" s="245"/>
      <c r="BC61" s="244"/>
      <c r="BD61" s="244"/>
      <c r="BE61" s="243">
        <v>0</v>
      </c>
      <c r="BF61" s="243">
        <v>0</v>
      </c>
      <c r="BG61" s="243">
        <v>0</v>
      </c>
      <c r="BH61" s="243">
        <v>0</v>
      </c>
      <c r="BI61" s="243">
        <v>0</v>
      </c>
      <c r="BJ61" s="243">
        <v>0</v>
      </c>
      <c r="BK61" s="243">
        <v>0</v>
      </c>
      <c r="BL61" s="243"/>
      <c r="BM61" s="243">
        <v>3</v>
      </c>
      <c r="BN61" s="243">
        <v>0</v>
      </c>
      <c r="BO61" s="243">
        <v>1247.6599999999999</v>
      </c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>
        <v>0</v>
      </c>
      <c r="CE61" s="243">
        <v>0</v>
      </c>
      <c r="CF61" s="243">
        <v>0</v>
      </c>
      <c r="CG61" s="243">
        <v>0</v>
      </c>
      <c r="CH61" s="243">
        <v>0</v>
      </c>
      <c r="CI61" s="248" t="s">
        <v>633</v>
      </c>
      <c r="CJ61" s="249">
        <v>12421.08</v>
      </c>
      <c r="CK61" s="249">
        <v>12421.08</v>
      </c>
      <c r="CL61" s="249">
        <v>13433.85</v>
      </c>
      <c r="CM61" s="249">
        <v>0</v>
      </c>
    </row>
    <row r="62" spans="1:91" x14ac:dyDescent="0.25">
      <c r="A62" s="233" t="s">
        <v>750</v>
      </c>
      <c r="B62" s="234" t="s">
        <v>751</v>
      </c>
      <c r="C62" s="234" t="s">
        <v>651</v>
      </c>
      <c r="D62" s="235"/>
      <c r="E62" s="236">
        <v>5626.78</v>
      </c>
      <c r="F62" s="237">
        <v>5626.78</v>
      </c>
      <c r="G62" s="238"/>
      <c r="H62" s="176"/>
      <c r="I62" s="239"/>
      <c r="J62" s="240"/>
      <c r="K62" s="241"/>
      <c r="L62" s="8">
        <v>4725.28</v>
      </c>
      <c r="M62" s="242"/>
      <c r="N62" s="71"/>
      <c r="O62" s="100"/>
      <c r="P62" s="9"/>
      <c r="Q62" s="9"/>
      <c r="R62" s="9"/>
      <c r="S62" s="152">
        <v>46022</v>
      </c>
      <c r="T62" s="10"/>
      <c r="U62" s="23"/>
      <c r="V62" s="11"/>
      <c r="W62" s="11"/>
      <c r="X62" s="8">
        <v>4725.28</v>
      </c>
      <c r="Y62" s="9"/>
      <c r="Z62" s="70"/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0</v>
      </c>
      <c r="AI62" s="9">
        <v>0</v>
      </c>
      <c r="AJ62" s="9">
        <v>0</v>
      </c>
      <c r="AK62" s="10"/>
      <c r="AL62" s="11"/>
      <c r="AM62" s="8">
        <v>4725.28</v>
      </c>
      <c r="AN62" s="9"/>
      <c r="AO62" s="9"/>
      <c r="AP62" s="10"/>
      <c r="AQ62" s="25"/>
      <c r="AR62" s="25"/>
      <c r="AS62" s="25"/>
      <c r="AT62" s="10"/>
      <c r="AU62" s="12">
        <v>5626.78</v>
      </c>
      <c r="AV62" s="12"/>
      <c r="AW62" s="12"/>
      <c r="AX62" s="243"/>
      <c r="AY62" s="244"/>
      <c r="AZ62" s="243"/>
      <c r="BA62" s="243"/>
      <c r="BB62" s="245"/>
      <c r="BC62" s="244"/>
      <c r="BD62" s="244"/>
      <c r="BE62" s="243">
        <v>0</v>
      </c>
      <c r="BF62" s="243">
        <v>0</v>
      </c>
      <c r="BG62" s="243">
        <v>0</v>
      </c>
      <c r="BH62" s="243">
        <v>0</v>
      </c>
      <c r="BI62" s="243">
        <v>0</v>
      </c>
      <c r="BJ62" s="243">
        <v>0</v>
      </c>
      <c r="BK62" s="243">
        <v>0</v>
      </c>
      <c r="BL62" s="243"/>
      <c r="BM62" s="243">
        <v>3</v>
      </c>
      <c r="BN62" s="243">
        <v>0</v>
      </c>
      <c r="BO62" s="243">
        <v>901.5</v>
      </c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>
        <v>0</v>
      </c>
      <c r="CE62" s="243">
        <v>0</v>
      </c>
      <c r="CF62" s="243">
        <v>0</v>
      </c>
      <c r="CG62" s="243">
        <v>0</v>
      </c>
      <c r="CH62" s="243">
        <v>0</v>
      </c>
      <c r="CI62" s="248" t="s">
        <v>633</v>
      </c>
      <c r="CJ62" s="249">
        <v>4725.28</v>
      </c>
      <c r="CK62" s="249">
        <v>4725.28</v>
      </c>
      <c r="CL62" s="249">
        <v>5626.78</v>
      </c>
      <c r="CM62" s="249">
        <v>0</v>
      </c>
    </row>
    <row r="63" spans="1:91" x14ac:dyDescent="0.25">
      <c r="A63" s="233" t="s">
        <v>752</v>
      </c>
      <c r="B63" s="234" t="s">
        <v>753</v>
      </c>
      <c r="C63" s="234" t="s">
        <v>686</v>
      </c>
      <c r="D63" s="235"/>
      <c r="E63" s="236">
        <v>14402.18</v>
      </c>
      <c r="F63" s="237">
        <v>14402.18</v>
      </c>
      <c r="G63" s="238"/>
      <c r="H63" s="176"/>
      <c r="I63" s="239"/>
      <c r="J63" s="240"/>
      <c r="K63" s="241"/>
      <c r="L63" s="8">
        <v>11468.02</v>
      </c>
      <c r="M63" s="242"/>
      <c r="N63" s="71"/>
      <c r="O63" s="100"/>
      <c r="P63" s="9"/>
      <c r="Q63" s="9"/>
      <c r="R63" s="9"/>
      <c r="S63" s="152">
        <v>46022</v>
      </c>
      <c r="T63" s="10"/>
      <c r="U63" s="23"/>
      <c r="V63" s="11"/>
      <c r="W63" s="11"/>
      <c r="X63" s="8">
        <v>12571.54</v>
      </c>
      <c r="Y63" s="9"/>
      <c r="Z63" s="70"/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0</v>
      </c>
      <c r="AI63" s="9">
        <v>0</v>
      </c>
      <c r="AJ63" s="9">
        <v>0</v>
      </c>
      <c r="AK63" s="10"/>
      <c r="AL63" s="11"/>
      <c r="AM63" s="8">
        <v>12571.54</v>
      </c>
      <c r="AN63" s="9"/>
      <c r="AO63" s="9"/>
      <c r="AP63" s="10"/>
      <c r="AQ63" s="25"/>
      <c r="AR63" s="25"/>
      <c r="AS63" s="25"/>
      <c r="AT63" s="10"/>
      <c r="AU63" s="12">
        <v>14402.18</v>
      </c>
      <c r="AV63" s="12"/>
      <c r="AW63" s="12"/>
      <c r="AX63" s="243"/>
      <c r="AY63" s="244"/>
      <c r="AZ63" s="243"/>
      <c r="BA63" s="243"/>
      <c r="BB63" s="245"/>
      <c r="BC63" s="244"/>
      <c r="BD63" s="244"/>
      <c r="BE63" s="243">
        <v>0</v>
      </c>
      <c r="BF63" s="243">
        <v>0</v>
      </c>
      <c r="BG63" s="243">
        <v>0</v>
      </c>
      <c r="BH63" s="243">
        <v>0</v>
      </c>
      <c r="BI63" s="243">
        <v>0</v>
      </c>
      <c r="BJ63" s="243">
        <v>0</v>
      </c>
      <c r="BK63" s="243">
        <v>0</v>
      </c>
      <c r="BL63" s="243"/>
      <c r="BM63" s="243">
        <v>3</v>
      </c>
      <c r="BN63" s="243">
        <v>0</v>
      </c>
      <c r="BO63" s="243">
        <v>2934.16</v>
      </c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>
        <v>0</v>
      </c>
      <c r="CE63" s="243">
        <v>0</v>
      </c>
      <c r="CF63" s="243">
        <v>0</v>
      </c>
      <c r="CG63" s="243">
        <v>0</v>
      </c>
      <c r="CH63" s="243">
        <v>0</v>
      </c>
      <c r="CI63" s="248" t="s">
        <v>633</v>
      </c>
      <c r="CJ63" s="249">
        <v>12571.54</v>
      </c>
      <c r="CK63" s="249">
        <v>12571.54</v>
      </c>
      <c r="CL63" s="249">
        <v>14402.18</v>
      </c>
      <c r="CM63" s="249">
        <v>0</v>
      </c>
    </row>
    <row r="64" spans="1:91" x14ac:dyDescent="0.25">
      <c r="A64" s="233" t="s">
        <v>754</v>
      </c>
      <c r="B64" s="234" t="s">
        <v>755</v>
      </c>
      <c r="C64" s="234" t="s">
        <v>651</v>
      </c>
      <c r="D64" s="235"/>
      <c r="E64" s="236">
        <v>2868.6</v>
      </c>
      <c r="F64" s="237">
        <v>2868.6</v>
      </c>
      <c r="G64" s="238"/>
      <c r="H64" s="176"/>
      <c r="I64" s="239"/>
      <c r="J64" s="240"/>
      <c r="K64" s="241"/>
      <c r="L64" s="8">
        <v>2435.7800000000002</v>
      </c>
      <c r="M64" s="242"/>
      <c r="N64" s="71"/>
      <c r="O64" s="100"/>
      <c r="P64" s="9"/>
      <c r="Q64" s="9"/>
      <c r="R64" s="9"/>
      <c r="S64" s="152">
        <v>46022</v>
      </c>
      <c r="T64" s="10"/>
      <c r="U64" s="23"/>
      <c r="V64" s="11"/>
      <c r="W64" s="11"/>
      <c r="X64" s="8">
        <v>2435.7800000000002</v>
      </c>
      <c r="Y64" s="9"/>
      <c r="Z64" s="70"/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/>
      <c r="AM64" s="8">
        <v>2435.7800000000002</v>
      </c>
      <c r="AN64" s="9"/>
      <c r="AO64" s="9"/>
      <c r="AP64" s="10"/>
      <c r="AQ64" s="25"/>
      <c r="AR64" s="25"/>
      <c r="AS64" s="25"/>
      <c r="AT64" s="10"/>
      <c r="AU64" s="12">
        <v>2868.6</v>
      </c>
      <c r="AV64" s="12"/>
      <c r="AW64" s="12"/>
      <c r="AX64" s="243"/>
      <c r="AY64" s="244"/>
      <c r="AZ64" s="243"/>
      <c r="BA64" s="243"/>
      <c r="BB64" s="245"/>
      <c r="BC64" s="244"/>
      <c r="BD64" s="244"/>
      <c r="BE64" s="243">
        <v>0</v>
      </c>
      <c r="BF64" s="243">
        <v>0</v>
      </c>
      <c r="BG64" s="243">
        <v>0</v>
      </c>
      <c r="BH64" s="243">
        <v>0</v>
      </c>
      <c r="BI64" s="243">
        <v>0</v>
      </c>
      <c r="BJ64" s="243">
        <v>0</v>
      </c>
      <c r="BK64" s="243">
        <v>0</v>
      </c>
      <c r="BL64" s="243"/>
      <c r="BM64" s="243">
        <v>3</v>
      </c>
      <c r="BN64" s="243">
        <v>0</v>
      </c>
      <c r="BO64" s="243">
        <v>432.81999999999971</v>
      </c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>
        <v>0</v>
      </c>
      <c r="CE64" s="243">
        <v>0</v>
      </c>
      <c r="CF64" s="243">
        <v>0</v>
      </c>
      <c r="CG64" s="243">
        <v>0</v>
      </c>
      <c r="CH64" s="243">
        <v>0</v>
      </c>
      <c r="CI64" s="248" t="s">
        <v>633</v>
      </c>
      <c r="CJ64" s="249">
        <v>2435.7800000000002</v>
      </c>
      <c r="CK64" s="249">
        <v>2435.7800000000002</v>
      </c>
      <c r="CL64" s="249">
        <v>2868.6</v>
      </c>
      <c r="CM64" s="249">
        <v>0</v>
      </c>
    </row>
    <row r="65" spans="1:91" x14ac:dyDescent="0.25">
      <c r="A65" s="233" t="s">
        <v>756</v>
      </c>
      <c r="B65" s="234" t="s">
        <v>757</v>
      </c>
      <c r="C65" s="234" t="s">
        <v>686</v>
      </c>
      <c r="D65" s="235"/>
      <c r="E65" s="236">
        <v>17765.14</v>
      </c>
      <c r="F65" s="237">
        <v>17765.14</v>
      </c>
      <c r="G65" s="238"/>
      <c r="H65" s="176"/>
      <c r="I65" s="239"/>
      <c r="J65" s="240"/>
      <c r="K65" s="241"/>
      <c r="L65" s="8">
        <v>14874.36</v>
      </c>
      <c r="M65" s="242"/>
      <c r="N65" s="71"/>
      <c r="O65" s="100"/>
      <c r="P65" s="9"/>
      <c r="Q65" s="9"/>
      <c r="R65" s="9"/>
      <c r="S65" s="152">
        <v>46022</v>
      </c>
      <c r="T65" s="10"/>
      <c r="U65" s="23"/>
      <c r="V65" s="11"/>
      <c r="W65" s="11"/>
      <c r="X65" s="8">
        <v>14874.36</v>
      </c>
      <c r="Y65" s="9"/>
      <c r="Z65" s="70"/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/>
      <c r="AM65" s="8">
        <v>14874.36</v>
      </c>
      <c r="AN65" s="9"/>
      <c r="AO65" s="9"/>
      <c r="AP65" s="10"/>
      <c r="AQ65" s="25"/>
      <c r="AR65" s="25"/>
      <c r="AS65" s="25"/>
      <c r="AT65" s="10"/>
      <c r="AU65" s="12">
        <v>17765.14</v>
      </c>
      <c r="AV65" s="12"/>
      <c r="AW65" s="12"/>
      <c r="AX65" s="243"/>
      <c r="AY65" s="244"/>
      <c r="AZ65" s="243"/>
      <c r="BA65" s="243"/>
      <c r="BB65" s="245"/>
      <c r="BC65" s="244"/>
      <c r="BD65" s="244"/>
      <c r="BE65" s="243">
        <v>0</v>
      </c>
      <c r="BF65" s="243">
        <v>0</v>
      </c>
      <c r="BG65" s="243">
        <v>0</v>
      </c>
      <c r="BH65" s="243">
        <v>0</v>
      </c>
      <c r="BI65" s="243">
        <v>0</v>
      </c>
      <c r="BJ65" s="243">
        <v>0</v>
      </c>
      <c r="BK65" s="243">
        <v>0</v>
      </c>
      <c r="BL65" s="243"/>
      <c r="BM65" s="243">
        <v>3</v>
      </c>
      <c r="BN65" s="243">
        <v>0</v>
      </c>
      <c r="BO65" s="243">
        <v>0</v>
      </c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>
        <v>0</v>
      </c>
      <c r="CE65" s="243">
        <v>0</v>
      </c>
      <c r="CF65" s="243">
        <v>0</v>
      </c>
      <c r="CG65" s="243">
        <v>0</v>
      </c>
      <c r="CH65" s="243">
        <v>0</v>
      </c>
      <c r="CI65" s="248" t="s">
        <v>633</v>
      </c>
      <c r="CJ65" s="249">
        <v>14874.36</v>
      </c>
      <c r="CK65" s="249">
        <v>14874.36</v>
      </c>
      <c r="CL65" s="249">
        <v>17765.14</v>
      </c>
      <c r="CM65" s="249">
        <v>0</v>
      </c>
    </row>
    <row r="66" spans="1:91" x14ac:dyDescent="0.25">
      <c r="A66" s="233" t="s">
        <v>758</v>
      </c>
      <c r="B66" s="234" t="s">
        <v>759</v>
      </c>
      <c r="C66" s="234" t="s">
        <v>651</v>
      </c>
      <c r="D66" s="235"/>
      <c r="E66" s="236">
        <v>4064.54</v>
      </c>
      <c r="F66" s="237">
        <v>4064.54</v>
      </c>
      <c r="G66" s="238"/>
      <c r="H66" s="176"/>
      <c r="I66" s="239"/>
      <c r="J66" s="240"/>
      <c r="K66" s="241"/>
      <c r="L66" s="8">
        <v>3514.84</v>
      </c>
      <c r="M66" s="242"/>
      <c r="N66" s="240"/>
      <c r="O66" s="241"/>
      <c r="P66" s="9"/>
      <c r="Q66" s="9"/>
      <c r="R66" s="9"/>
      <c r="S66" s="152">
        <v>46022</v>
      </c>
      <c r="T66" s="10"/>
      <c r="U66" s="23"/>
      <c r="V66" s="11"/>
      <c r="W66" s="11"/>
      <c r="X66" s="8">
        <v>3514.84</v>
      </c>
      <c r="Y66" s="9"/>
      <c r="Z66" s="70"/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0</v>
      </c>
      <c r="AI66" s="9">
        <v>0</v>
      </c>
      <c r="AJ66" s="9">
        <v>0</v>
      </c>
      <c r="AK66" s="10"/>
      <c r="AL66" s="11"/>
      <c r="AM66" s="8">
        <v>3514.84</v>
      </c>
      <c r="AN66" s="9"/>
      <c r="AO66" s="9"/>
      <c r="AP66" s="10"/>
      <c r="AQ66" s="25"/>
      <c r="AR66" s="25"/>
      <c r="AS66" s="25"/>
      <c r="AT66" s="10"/>
      <c r="AU66" s="12">
        <v>4064.54</v>
      </c>
      <c r="AV66" s="12"/>
      <c r="AW66" s="12"/>
      <c r="AX66" s="243"/>
      <c r="AY66" s="244"/>
      <c r="AZ66" s="243"/>
      <c r="BA66" s="243"/>
      <c r="BB66" s="245"/>
      <c r="BC66" s="244"/>
      <c r="BD66" s="244"/>
      <c r="BE66" s="243">
        <v>0</v>
      </c>
      <c r="BF66" s="243">
        <v>0</v>
      </c>
      <c r="BG66" s="243">
        <v>0</v>
      </c>
      <c r="BH66" s="243">
        <v>0</v>
      </c>
      <c r="BI66" s="243">
        <v>0</v>
      </c>
      <c r="BJ66" s="243">
        <v>0</v>
      </c>
      <c r="BK66" s="243">
        <v>0</v>
      </c>
      <c r="BL66" s="243"/>
      <c r="BM66" s="243">
        <v>3</v>
      </c>
      <c r="BN66" s="243">
        <v>0</v>
      </c>
      <c r="BO66" s="243">
        <v>0</v>
      </c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>
        <v>0</v>
      </c>
      <c r="CE66" s="243">
        <v>0</v>
      </c>
      <c r="CF66" s="243">
        <v>0</v>
      </c>
      <c r="CG66" s="243">
        <v>0</v>
      </c>
      <c r="CH66" s="243">
        <v>0</v>
      </c>
      <c r="CI66" s="248" t="s">
        <v>633</v>
      </c>
      <c r="CJ66" s="249">
        <v>3514.84</v>
      </c>
      <c r="CK66" s="249">
        <v>3514.84</v>
      </c>
      <c r="CL66" s="249">
        <v>4064.54</v>
      </c>
      <c r="CM66" s="249">
        <v>0</v>
      </c>
    </row>
    <row r="67" spans="1:91" x14ac:dyDescent="0.25">
      <c r="A67" s="233" t="s">
        <v>760</v>
      </c>
      <c r="B67" s="234" t="s">
        <v>761</v>
      </c>
      <c r="C67" s="234" t="s">
        <v>651</v>
      </c>
      <c r="D67" s="235"/>
      <c r="E67" s="236">
        <v>10001.43</v>
      </c>
      <c r="F67" s="237">
        <v>10001.43</v>
      </c>
      <c r="G67" s="238"/>
      <c r="H67" s="176"/>
      <c r="I67" s="239"/>
      <c r="J67" s="240"/>
      <c r="K67" s="241"/>
      <c r="L67" s="8">
        <v>8585.44</v>
      </c>
      <c r="M67" s="242"/>
      <c r="N67" s="71"/>
      <c r="O67" s="100"/>
      <c r="P67" s="9"/>
      <c r="Q67" s="9"/>
      <c r="R67" s="9"/>
      <c r="S67" s="152">
        <v>46022</v>
      </c>
      <c r="T67" s="10"/>
      <c r="U67" s="23"/>
      <c r="V67" s="11"/>
      <c r="W67" s="11"/>
      <c r="X67" s="8">
        <v>8585.44</v>
      </c>
      <c r="Y67" s="9"/>
      <c r="Z67" s="70"/>
      <c r="AA67" s="71"/>
      <c r="AB67" s="108"/>
      <c r="AC67" s="9"/>
      <c r="AD67" s="9"/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/>
      <c r="AM67" s="8">
        <v>8585.44</v>
      </c>
      <c r="AN67" s="9"/>
      <c r="AO67" s="9"/>
      <c r="AP67" s="10"/>
      <c r="AQ67" s="25"/>
      <c r="AR67" s="25"/>
      <c r="AS67" s="25"/>
      <c r="AT67" s="10"/>
      <c r="AU67" s="12">
        <v>10001.43</v>
      </c>
      <c r="AV67" s="12"/>
      <c r="AW67" s="12"/>
      <c r="AX67" s="243"/>
      <c r="AY67" s="244"/>
      <c r="AZ67" s="243"/>
      <c r="BA67" s="243"/>
      <c r="BB67" s="245"/>
      <c r="BC67" s="244"/>
      <c r="BD67" s="244"/>
      <c r="BE67" s="243">
        <v>0</v>
      </c>
      <c r="BF67" s="243">
        <v>0</v>
      </c>
      <c r="BG67" s="243">
        <v>0</v>
      </c>
      <c r="BH67" s="243">
        <v>0</v>
      </c>
      <c r="BI67" s="243">
        <v>0</v>
      </c>
      <c r="BJ67" s="243">
        <v>0</v>
      </c>
      <c r="BK67" s="243">
        <v>0</v>
      </c>
      <c r="BL67" s="243"/>
      <c r="BM67" s="243">
        <v>3</v>
      </c>
      <c r="BN67" s="243">
        <v>0</v>
      </c>
      <c r="BO67" s="243">
        <v>0</v>
      </c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>
        <v>0</v>
      </c>
      <c r="CE67" s="243">
        <v>0</v>
      </c>
      <c r="CF67" s="243">
        <v>0</v>
      </c>
      <c r="CG67" s="243">
        <v>0</v>
      </c>
      <c r="CH67" s="243">
        <v>0</v>
      </c>
      <c r="CI67" s="248" t="s">
        <v>633</v>
      </c>
      <c r="CJ67" s="249">
        <v>8585.44</v>
      </c>
      <c r="CK67" s="249">
        <v>8585.44</v>
      </c>
      <c r="CL67" s="249">
        <v>10001.43</v>
      </c>
      <c r="CM67" s="249">
        <v>0</v>
      </c>
    </row>
    <row r="68" spans="1:91" x14ac:dyDescent="0.25">
      <c r="A68" s="233"/>
      <c r="B68" s="120" t="s">
        <v>762</v>
      </c>
      <c r="C68" s="234"/>
      <c r="D68" s="235"/>
      <c r="E68" s="278">
        <f>SUM(E7:E67)/2</f>
        <v>131969892.73999999</v>
      </c>
      <c r="F68" s="268">
        <f>SUM(F7:F67)/2</f>
        <v>131969892.73999999</v>
      </c>
      <c r="G68" s="238"/>
      <c r="H68" s="176"/>
      <c r="I68" s="279">
        <f>SUM(I7:I67)/2</f>
        <v>101486764.65000001</v>
      </c>
      <c r="J68" s="240"/>
      <c r="K68" s="241"/>
      <c r="L68" s="272">
        <f>SUM(L7:L67)/2</f>
        <v>123420619.96000004</v>
      </c>
      <c r="M68" s="280">
        <f>SUM(M7:M67)/2</f>
        <v>95775065.23999998</v>
      </c>
      <c r="N68" s="71"/>
      <c r="O68" s="100"/>
      <c r="P68" s="270">
        <f>SUM(P7:P67)/2</f>
        <v>0</v>
      </c>
      <c r="Q68" s="270">
        <f>SUM(Q7:Q67)/2</f>
        <v>5956042.7599999998</v>
      </c>
      <c r="R68" s="270">
        <f>SUM(R7:R67)/2</f>
        <v>0</v>
      </c>
      <c r="S68" s="152"/>
      <c r="T68" s="10"/>
      <c r="U68" s="23"/>
      <c r="V68" s="271">
        <f>SUM(V7:V67)/2</f>
        <v>0</v>
      </c>
      <c r="W68" s="271">
        <f>SUM(W7:W67)/2</f>
        <v>0</v>
      </c>
      <c r="X68" s="272">
        <f>SUM(X7:X67)/2</f>
        <v>101413253.75000006</v>
      </c>
      <c r="Y68" s="270">
        <f>SUM(Y7:Y67)/2</f>
        <v>0</v>
      </c>
      <c r="Z68" s="281">
        <f>SUM(Z7:Z67)/2</f>
        <v>5313146.7200000016</v>
      </c>
      <c r="AA68" s="71"/>
      <c r="AB68" s="108"/>
      <c r="AC68" s="270">
        <f>SUM(AC7:AC67)/2</f>
        <v>5956042.7599999998</v>
      </c>
      <c r="AD68" s="270">
        <f>SUM(AD7:AD67)/2</f>
        <v>0</v>
      </c>
      <c r="AE68" s="10"/>
      <c r="AF68" s="24"/>
      <c r="AG68" s="271">
        <f>SUM(AG7:AG67)/2</f>
        <v>59289581.754999988</v>
      </c>
      <c r="AH68" s="272">
        <f>SUM(AH7:AH67)/2</f>
        <v>59289581.754999988</v>
      </c>
      <c r="AI68" s="270">
        <f>SUM(AI7:AI67)/2</f>
        <v>-12514817.237987222</v>
      </c>
      <c r="AJ68" s="270">
        <f>SUM(AJ7:AJ67)/2</f>
        <v>4640594.5999999996</v>
      </c>
      <c r="AK68" s="10"/>
      <c r="AL68" s="271">
        <f>SUM(AL7:AL67)/2</f>
        <v>0</v>
      </c>
      <c r="AM68" s="272">
        <f>SUM(AM7:AM67)/2</f>
        <v>42123671.995000005</v>
      </c>
      <c r="AN68" s="270">
        <f>SUM(AN7:AN67)/2</f>
        <v>0</v>
      </c>
      <c r="AO68" s="270">
        <f>SUM(AO7:AO67)/2</f>
        <v>0</v>
      </c>
      <c r="AP68" s="10"/>
      <c r="AQ68" s="282">
        <f>SUM(AQ7:AQ67)/2</f>
        <v>0</v>
      </c>
      <c r="AR68" s="282">
        <f>SUM(AR7:AR67)/2</f>
        <v>0</v>
      </c>
      <c r="AS68" s="282">
        <f>SUM(AS7:AS67)/2</f>
        <v>0</v>
      </c>
      <c r="AT68" s="10"/>
      <c r="AU68" s="283">
        <f>SUM(AU7:AU67)/2</f>
        <v>115118886.07000001</v>
      </c>
      <c r="AV68" s="283">
        <f>SUM(AV7:AV67)/2</f>
        <v>0</v>
      </c>
      <c r="AW68" s="283">
        <f>SUM(AW7:AW67)/2</f>
        <v>0</v>
      </c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86"/>
      <c r="B70" s="284" t="s">
        <v>638</v>
      </c>
      <c r="C70" s="120"/>
      <c r="D70" s="267"/>
      <c r="E70" s="278">
        <f>SUMIF(BM8:BM70,1, E8:E70)</f>
        <v>119782878.89</v>
      </c>
      <c r="F70" s="268">
        <f>SUMIF(BM8:BM70,1, F8:F70)</f>
        <v>119782878.89</v>
      </c>
      <c r="G70" s="287"/>
      <c r="H70" s="104"/>
      <c r="I70" s="279">
        <f>SUMIF(BM8:BM70,1, I8:I70)</f>
        <v>101486764.65000001</v>
      </c>
      <c r="J70" s="288"/>
      <c r="K70" s="98"/>
      <c r="L70" s="272">
        <f>SUMIF(BM8:BM70,1, L8:L70)</f>
        <v>112554108.67999999</v>
      </c>
      <c r="M70" s="280">
        <f>SUMIF(BM8:BM70,1, M8:M70)</f>
        <v>95775065.23999998</v>
      </c>
      <c r="N70" s="289"/>
      <c r="O70" s="99"/>
      <c r="P70" s="270">
        <f>SUMIF(BM8:BM70,1, P8:P70)</f>
        <v>0</v>
      </c>
      <c r="Q70" s="270">
        <f>SUMIF(BM8:BM70,1, Q8:Q70)</f>
        <v>5956042.7599999998</v>
      </c>
      <c r="R70" s="270">
        <f>SUMIF(BM8:BM70,1, R8:R70)</f>
        <v>0</v>
      </c>
      <c r="S70" s="290"/>
      <c r="T70" s="291"/>
      <c r="U70" s="292"/>
      <c r="V70" s="271">
        <f>SUMIF(BM8:BM70,1, V8:V70)</f>
        <v>0</v>
      </c>
      <c r="W70" s="271">
        <f>SUMIF(BM8:BM70,1, W8:W70)</f>
        <v>0</v>
      </c>
      <c r="X70" s="272">
        <f>SUMIF(BM8:BM70,1, X8:X70)</f>
        <v>90491361.51000002</v>
      </c>
      <c r="Y70" s="270">
        <f>SUMIF(BM8:BM70,1, Y8:Y70)</f>
        <v>0</v>
      </c>
      <c r="Z70" s="281">
        <f>SUMIF(BM8:BM70,1, Z8:Z70)</f>
        <v>5313146.7200000016</v>
      </c>
      <c r="AA70" s="289"/>
      <c r="AB70" s="107"/>
      <c r="AC70" s="270">
        <f>SUMIF(BM8:BM70,1, AC8:AC70)</f>
        <v>5956042.7599999998</v>
      </c>
      <c r="AD70" s="270">
        <f>SUMIF(BM8:BM70,1, AD8:AD70)</f>
        <v>0</v>
      </c>
      <c r="AE70" s="291"/>
      <c r="AF70" s="293"/>
      <c r="AG70" s="271">
        <f>SUMIF(BM8:BM70,1, AG8:AG70)</f>
        <v>51091165.409999996</v>
      </c>
      <c r="AH70" s="272">
        <f>SUMIF(BM8:BM70,1, AH8:AH70)</f>
        <v>51091165.409999996</v>
      </c>
      <c r="AI70" s="270">
        <f>SUMIF(BM8:BM70,1, AI8:AI70)</f>
        <v>-11126928.15123336</v>
      </c>
      <c r="AJ70" s="270">
        <f>SUMIF(BM8:BM70,1, AJ8:AJ70)</f>
        <v>4640594.5999999996</v>
      </c>
      <c r="AK70" s="291"/>
      <c r="AL70" s="271">
        <f>SUMIF(BM8:BM70,1, AL8:AL70)</f>
        <v>0</v>
      </c>
      <c r="AM70" s="272">
        <f>SUMIF(BM8:BM70,1, AM8:AM70)</f>
        <v>39400196.100000001</v>
      </c>
      <c r="AN70" s="270">
        <f>SUMIF(BM8:BM70,1, AN8:AN70)</f>
        <v>0</v>
      </c>
      <c r="AO70" s="270">
        <f>SUMIF(BM8:BM70,1, AO8:AO70)</f>
        <v>0</v>
      </c>
      <c r="AP70" s="291"/>
      <c r="AQ70" s="282">
        <f>SUMIF(BM8:BM70,1, AQ8:AQ70)</f>
        <v>0</v>
      </c>
      <c r="AR70" s="282">
        <f>SUMIF(BM8:BM70,1, AR8:AR70)</f>
        <v>0</v>
      </c>
      <c r="AS70" s="282">
        <f>SUMIF(BM8:BM70,1, AS8:AS70)</f>
        <v>0</v>
      </c>
      <c r="AT70" s="291"/>
      <c r="AU70" s="283">
        <f>SUMIF(BM8:BM70,1, AU8:AU70)</f>
        <v>102928252.91000001</v>
      </c>
      <c r="AV70" s="283">
        <f>SUMIF(BM8:BM70,1, AV8:AV70)</f>
        <v>0</v>
      </c>
      <c r="AW70" s="283">
        <f>SUMIF(BM8:BM70,1, AW8:AW70)</f>
        <v>0</v>
      </c>
      <c r="AX70" s="15"/>
      <c r="AY70" s="274"/>
      <c r="AZ70" s="15"/>
      <c r="BA70" s="15"/>
      <c r="BB70" s="275"/>
      <c r="BC70" s="274"/>
      <c r="BD70" s="274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298"/>
      <c r="BU70" s="298"/>
      <c r="BV70" s="298"/>
      <c r="BW70" s="298"/>
      <c r="BX70" s="15"/>
      <c r="BY70" s="15"/>
      <c r="BZ70" s="294"/>
      <c r="CA70" s="294"/>
      <c r="CB70" s="294"/>
      <c r="CC70" s="276"/>
      <c r="CD70" s="15"/>
      <c r="CE70" s="15"/>
      <c r="CF70" s="15"/>
      <c r="CG70" s="15"/>
      <c r="CH70" s="15"/>
      <c r="CI70" s="295"/>
      <c r="CJ70" s="277"/>
      <c r="CK70" s="277"/>
      <c r="CL70" s="277"/>
      <c r="CM70" s="277"/>
    </row>
    <row r="71" spans="1:91" x14ac:dyDescent="0.25">
      <c r="A71" s="286"/>
      <c r="B71" s="284" t="s">
        <v>639</v>
      </c>
      <c r="C71" s="120"/>
      <c r="D71" s="267"/>
      <c r="E71" s="278">
        <f>SUMIF(BM8:BM70,2, E8:E70)</f>
        <v>23367385.479999997</v>
      </c>
      <c r="F71" s="268">
        <f>SUMIF(BM8:BM70,2, F8:F70)</f>
        <v>23367385.479999997</v>
      </c>
      <c r="G71" s="287"/>
      <c r="H71" s="104"/>
      <c r="I71" s="279">
        <f>SUMIF(BM8:BM70,2, I8:I70)</f>
        <v>0</v>
      </c>
      <c r="J71" s="288"/>
      <c r="K71" s="98"/>
      <c r="L71" s="272">
        <f>SUMIF(BM8:BM70,2, L8:L70)</f>
        <v>20907288.260000002</v>
      </c>
      <c r="M71" s="280">
        <f>SUMIF(BM8:BM70,2, M8:M70)</f>
        <v>0</v>
      </c>
      <c r="N71" s="289"/>
      <c r="O71" s="99"/>
      <c r="P71" s="270">
        <f>SUMIF(BM8:BM70,2, P8:P70)</f>
        <v>0</v>
      </c>
      <c r="Q71" s="270">
        <f>SUMIF(BM8:BM70,2, Q8:Q70)</f>
        <v>0</v>
      </c>
      <c r="R71" s="270">
        <f>SUMIF(BM8:BM70,2, R8:R70)</f>
        <v>0</v>
      </c>
      <c r="S71" s="290"/>
      <c r="T71" s="291"/>
      <c r="U71" s="292"/>
      <c r="V71" s="271">
        <f>SUMIF(BM8:BM70,2, V8:V70)</f>
        <v>0</v>
      </c>
      <c r="W71" s="271">
        <f>SUMIF(BM8:BM70,2, W8:W70)</f>
        <v>0</v>
      </c>
      <c r="X71" s="272">
        <f>SUMIF(BM8:BM70,2, X8:X70)</f>
        <v>20949595.840000004</v>
      </c>
      <c r="Y71" s="270">
        <f>SUMIF(BM8:BM70,2, Y8:Y70)</f>
        <v>0</v>
      </c>
      <c r="Z71" s="281">
        <f>SUMIF(BM8:BM70,2, Z8:Z70)</f>
        <v>0</v>
      </c>
      <c r="AA71" s="289"/>
      <c r="AB71" s="107"/>
      <c r="AC71" s="270">
        <f>SUMIF(BM8:BM70,2, AC8:AC70)</f>
        <v>0</v>
      </c>
      <c r="AD71" s="270">
        <f>SUMIF(BM8:BM70,2, AD8:AD70)</f>
        <v>0</v>
      </c>
      <c r="AE71" s="291"/>
      <c r="AF71" s="293"/>
      <c r="AG71" s="271">
        <f>SUMIF(BM8:BM70,2, AG8:AG70)</f>
        <v>15914325.699999999</v>
      </c>
      <c r="AH71" s="272">
        <f>SUMIF(BM8:BM70,2, AH8:AH70)</f>
        <v>15914325.699999999</v>
      </c>
      <c r="AI71" s="270">
        <f>SUMIF(BM8:BM70,2, AI8:AI70)</f>
        <v>-2795052.7188543794</v>
      </c>
      <c r="AJ71" s="270">
        <f>SUMIF(BM8:BM70,2, AJ8:AJ70)</f>
        <v>0</v>
      </c>
      <c r="AK71" s="291"/>
      <c r="AL71" s="271">
        <f>SUMIF(BM8:BM70,2, AL8:AL70)</f>
        <v>0</v>
      </c>
      <c r="AM71" s="272">
        <f>SUMIF(BM8:BM70,2, AM8:AM70)</f>
        <v>5035270.1400000006</v>
      </c>
      <c r="AN71" s="270">
        <f>SUMIF(BM8:BM70,2, AN8:AN70)</f>
        <v>0</v>
      </c>
      <c r="AO71" s="270">
        <f>SUMIF(BM8:BM70,2, AO8:AO70)</f>
        <v>0</v>
      </c>
      <c r="AP71" s="291"/>
      <c r="AQ71" s="282">
        <f>SUMIF(BM8:BM70,2, AQ8:AQ70)</f>
        <v>0</v>
      </c>
      <c r="AR71" s="282">
        <f>SUMIF(BM8:BM70,2, AR8:AR70)</f>
        <v>0</v>
      </c>
      <c r="AS71" s="282">
        <f>SUMIF(BM8:BM70,2, AS8:AS70)</f>
        <v>0</v>
      </c>
      <c r="AT71" s="291"/>
      <c r="AU71" s="283">
        <f>SUMIF(BM8:BM70,2, AU8:AU70)</f>
        <v>23374624.100000001</v>
      </c>
      <c r="AV71" s="283">
        <f>SUMIF(BM8:BM70,2, AV8:AV70)</f>
        <v>0</v>
      </c>
      <c r="AW71" s="283">
        <f>SUMIF(BM8:BM70,2, AW8:AW70)</f>
        <v>0</v>
      </c>
      <c r="AX71" s="15"/>
      <c r="AY71" s="274"/>
      <c r="AZ71" s="15"/>
      <c r="BA71" s="15"/>
      <c r="BB71" s="275"/>
      <c r="BC71" s="274"/>
      <c r="BD71" s="274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298"/>
      <c r="BU71" s="298"/>
      <c r="BV71" s="298"/>
      <c r="BW71" s="298"/>
      <c r="BX71" s="15"/>
      <c r="BY71" s="15"/>
      <c r="BZ71" s="294"/>
      <c r="CA71" s="294"/>
      <c r="CB71" s="294"/>
      <c r="CC71" s="276"/>
      <c r="CD71" s="15"/>
      <c r="CE71" s="15"/>
      <c r="CF71" s="15"/>
      <c r="CG71" s="15"/>
      <c r="CH71" s="15"/>
      <c r="CI71" s="295"/>
      <c r="CJ71" s="277"/>
      <c r="CK71" s="277"/>
      <c r="CL71" s="277"/>
      <c r="CM71" s="277"/>
    </row>
    <row r="72" spans="1:91" x14ac:dyDescent="0.25">
      <c r="A72" s="286"/>
      <c r="B72" s="284" t="s">
        <v>637</v>
      </c>
      <c r="C72" s="120"/>
      <c r="D72" s="267"/>
      <c r="E72" s="278">
        <f>SUM(E8:E71)/4</f>
        <v>134764985.64749998</v>
      </c>
      <c r="F72" s="268">
        <f>SUM(F8:F71)/4</f>
        <v>134764985.64749998</v>
      </c>
      <c r="G72" s="287"/>
      <c r="H72" s="104"/>
      <c r="I72" s="279">
        <f>SUM(I8:I71)/4</f>
        <v>101486764.65000001</v>
      </c>
      <c r="J72" s="288"/>
      <c r="K72" s="98"/>
      <c r="L72" s="272">
        <f>SUM(L8:L71)/4</f>
        <v>125930814.20500003</v>
      </c>
      <c r="M72" s="280">
        <f>SUM(M8:M71)/4</f>
        <v>95775065.23999998</v>
      </c>
      <c r="N72" s="289"/>
      <c r="O72" s="99"/>
      <c r="P72" s="270">
        <f>SUM(P8:P71)/4</f>
        <v>0</v>
      </c>
      <c r="Q72" s="270">
        <f>SUM(Q8:Q71)/4</f>
        <v>5956042.7599999998</v>
      </c>
      <c r="R72" s="270">
        <f>SUM(R8:R71)/4</f>
        <v>0</v>
      </c>
      <c r="S72" s="290"/>
      <c r="T72" s="291"/>
      <c r="U72" s="292"/>
      <c r="V72" s="271">
        <f>SUM(V8:V71)/4</f>
        <v>0</v>
      </c>
      <c r="W72" s="271">
        <f>SUM(W8:W71)/4</f>
        <v>0</v>
      </c>
      <c r="X72" s="272">
        <f>SUM(X8:X71)/4</f>
        <v>103920179.65000007</v>
      </c>
      <c r="Y72" s="270">
        <f>SUM(Y8:Y71)/4</f>
        <v>0</v>
      </c>
      <c r="Z72" s="281">
        <f>SUM(Z8:Z71)/4</f>
        <v>5313146.7200000016</v>
      </c>
      <c r="AA72" s="289"/>
      <c r="AB72" s="107"/>
      <c r="AC72" s="270">
        <f>SUM(AC8:AC71)/4</f>
        <v>5956042.7599999998</v>
      </c>
      <c r="AD72" s="270">
        <f>SUM(AD8:AD71)/4</f>
        <v>0</v>
      </c>
      <c r="AE72" s="291"/>
      <c r="AF72" s="293"/>
      <c r="AG72" s="271">
        <f>SUM(AG8:AG71)/4</f>
        <v>61218559.093749985</v>
      </c>
      <c r="AH72" s="272">
        <f>SUM(AH8:AH71)/4</f>
        <v>61218559.093749985</v>
      </c>
      <c r="AI72" s="270">
        <f>SUM(AI8:AI71)/4</f>
        <v>-12866608.146012353</v>
      </c>
      <c r="AJ72" s="270">
        <f>SUM(AJ8:AJ71)/4</f>
        <v>4640594.5999999996</v>
      </c>
      <c r="AK72" s="291"/>
      <c r="AL72" s="271">
        <f>SUM(AL8:AL71)/4</f>
        <v>0</v>
      </c>
      <c r="AM72" s="272">
        <f>SUM(AM8:AM71)/4</f>
        <v>42701620.556250006</v>
      </c>
      <c r="AN72" s="270">
        <f>SUM(AN8:AN71)/4</f>
        <v>0</v>
      </c>
      <c r="AO72" s="270">
        <f>SUM(AO8:AO71)/4</f>
        <v>0</v>
      </c>
      <c r="AP72" s="291"/>
      <c r="AQ72" s="282">
        <f>SUM(AQ8:AQ71)/4</f>
        <v>0</v>
      </c>
      <c r="AR72" s="282">
        <f>SUM(AR8:AR71)/4</f>
        <v>0</v>
      </c>
      <c r="AS72" s="282">
        <f>SUM(AS8:AS71)/4</f>
        <v>0</v>
      </c>
      <c r="AT72" s="291"/>
      <c r="AU72" s="283">
        <f>SUM(AU8:AU71)/4</f>
        <v>117914883.80500002</v>
      </c>
      <c r="AV72" s="283">
        <f>SUM(AV8:AV71)/4</f>
        <v>0</v>
      </c>
      <c r="AW72" s="283">
        <f>SUM(AW8:AW71)/4</f>
        <v>0</v>
      </c>
      <c r="AX72" s="15"/>
      <c r="AY72" s="274"/>
      <c r="AZ72" s="15"/>
      <c r="BA72" s="15"/>
      <c r="BB72" s="275"/>
      <c r="BC72" s="274"/>
      <c r="BD72" s="274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298"/>
      <c r="BU72" s="298"/>
      <c r="BV72" s="298"/>
      <c r="BW72" s="298"/>
      <c r="BX72" s="15"/>
      <c r="BY72" s="15"/>
      <c r="BZ72" s="294"/>
      <c r="CA72" s="294"/>
      <c r="CB72" s="294"/>
      <c r="CC72" s="276"/>
      <c r="CD72" s="15"/>
      <c r="CE72" s="15"/>
      <c r="CF72" s="15"/>
      <c r="CG72" s="15"/>
      <c r="CH72" s="15"/>
      <c r="CI72" s="295"/>
      <c r="CJ72" s="277"/>
      <c r="CK72" s="277"/>
      <c r="CL72" s="277"/>
      <c r="CM72" s="277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oxYwiGA6N3bmgQDbS7sYGBHr2uTvnC7+XAhICisBKqRWXunIuQN52BQQnaOrPANhyQ2SsSpTPdWo3YQ6K/0cUQ==" saltValue="Z/xehA1QLHLhuiI2XedfL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641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560</v>
      </c>
      <c r="B9" s="256" t="s">
        <v>642</v>
      </c>
      <c r="C9" s="256" t="s">
        <v>635</v>
      </c>
      <c r="D9" s="235"/>
      <c r="E9" s="236">
        <v>1174182.73</v>
      </c>
      <c r="F9" s="237">
        <v>1174182.73</v>
      </c>
      <c r="G9" s="257"/>
      <c r="H9" s="177"/>
      <c r="I9" s="176"/>
      <c r="J9" s="239">
        <v>1134038.1299999999</v>
      </c>
      <c r="K9" s="250"/>
      <c r="L9" s="241"/>
      <c r="M9" s="8">
        <v>1152291.8999999999</v>
      </c>
      <c r="N9" s="242">
        <v>1152462.29</v>
      </c>
      <c r="O9" s="72"/>
      <c r="P9" s="100"/>
      <c r="Q9" s="9"/>
      <c r="R9" s="9"/>
      <c r="S9" s="9"/>
      <c r="T9" s="258">
        <v>46059</v>
      </c>
      <c r="U9" s="10"/>
      <c r="V9" s="23"/>
      <c r="W9" s="11"/>
      <c r="X9" s="8">
        <v>1152462.29</v>
      </c>
      <c r="Y9" s="9"/>
      <c r="Z9" s="9"/>
      <c r="AA9" s="9"/>
      <c r="AB9" s="10"/>
      <c r="AC9" s="24">
        <v>0.99820424515543782</v>
      </c>
      <c r="AD9" s="11">
        <v>1169969.1426158904</v>
      </c>
      <c r="AE9" s="8">
        <v>983287.59</v>
      </c>
      <c r="AF9" s="9"/>
      <c r="AG9" s="10"/>
      <c r="AH9" s="11"/>
      <c r="AI9" s="8">
        <v>169174.7</v>
      </c>
      <c r="AJ9" s="9"/>
      <c r="AK9" s="10"/>
      <c r="AL9" s="25"/>
      <c r="AM9" s="25"/>
      <c r="AN9" s="25"/>
      <c r="AO9" s="10"/>
      <c r="AP9" s="12">
        <v>1134038.1299999999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1174182.73</v>
      </c>
      <c r="BA9" s="15">
        <v>1174182.73</v>
      </c>
      <c r="BB9" s="15">
        <v>1134038.1299999999</v>
      </c>
      <c r="BC9" s="15">
        <v>1152462.29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-18253.64000000013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640</v>
      </c>
      <c r="BW9" s="243">
        <v>0</v>
      </c>
      <c r="BX9" s="249">
        <v>1172073.8999999999</v>
      </c>
      <c r="BY9" s="249">
        <v>985056.51</v>
      </c>
      <c r="BZ9" s="249">
        <v>1172073.8999999999</v>
      </c>
      <c r="CA9" s="249">
        <v>985056.51</v>
      </c>
      <c r="CB9" s="244" t="s">
        <v>633</v>
      </c>
      <c r="CC9" s="249">
        <v>1152462.29</v>
      </c>
      <c r="CD9" s="249">
        <v>169174.7</v>
      </c>
      <c r="CE9" s="249">
        <v>1134038.1299999999</v>
      </c>
      <c r="CF9" s="249">
        <v>0</v>
      </c>
    </row>
    <row r="10" spans="1:95" x14ac:dyDescent="0.25">
      <c r="A10" s="255" t="s">
        <v>561</v>
      </c>
      <c r="B10" s="256" t="s">
        <v>643</v>
      </c>
      <c r="C10" s="256" t="s">
        <v>635</v>
      </c>
      <c r="D10" s="235"/>
      <c r="E10" s="236">
        <v>0</v>
      </c>
      <c r="F10" s="237">
        <v>0</v>
      </c>
      <c r="G10" s="257"/>
      <c r="H10" s="177"/>
      <c r="I10" s="176"/>
      <c r="J10" s="239"/>
      <c r="K10" s="250"/>
      <c r="L10" s="241"/>
      <c r="M10" s="8">
        <v>-257737.33</v>
      </c>
      <c r="N10" s="242">
        <v>-293385.24</v>
      </c>
      <c r="O10" s="72"/>
      <c r="P10" s="100"/>
      <c r="Q10" s="9"/>
      <c r="R10" s="9"/>
      <c r="S10" s="9"/>
      <c r="T10" s="258">
        <v>46059</v>
      </c>
      <c r="U10" s="10"/>
      <c r="V10" s="23"/>
      <c r="W10" s="11"/>
      <c r="X10" s="8">
        <v>-293385.24</v>
      </c>
      <c r="Y10" s="9"/>
      <c r="Z10" s="9"/>
      <c r="AA10" s="9"/>
      <c r="AB10" s="10"/>
      <c r="AC10" s="24">
        <v>0.99807365735901366</v>
      </c>
      <c r="AD10" s="11">
        <v>-263172.90035429696</v>
      </c>
      <c r="AE10" s="8">
        <v>-263680.84000000003</v>
      </c>
      <c r="AF10" s="9"/>
      <c r="AG10" s="10"/>
      <c r="AH10" s="11"/>
      <c r="AI10" s="8">
        <v>-29704.400000000001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3"/>
      <c r="AT10" s="244"/>
      <c r="AU10" s="243"/>
      <c r="AV10" s="243"/>
      <c r="AW10" s="245"/>
      <c r="AX10" s="244"/>
      <c r="AY10" s="244" t="s">
        <v>630</v>
      </c>
      <c r="AZ10" s="243">
        <v>0</v>
      </c>
      <c r="BA10" s="15">
        <v>-293392.63</v>
      </c>
      <c r="BB10" s="243">
        <v>0</v>
      </c>
      <c r="BC10" s="15">
        <v>-293385.24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293353.69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640</v>
      </c>
      <c r="BW10" s="243">
        <v>0</v>
      </c>
      <c r="BX10" s="249">
        <v>-263680.84000000003</v>
      </c>
      <c r="BY10" s="249">
        <v>-264189.76</v>
      </c>
      <c r="BZ10" s="249">
        <v>-263680.84000000003</v>
      </c>
      <c r="CA10" s="249">
        <v>-264189.76</v>
      </c>
      <c r="CB10" s="244" t="s">
        <v>633</v>
      </c>
      <c r="CC10" s="249">
        <v>-293385.24</v>
      </c>
      <c r="CD10" s="249">
        <v>-29704.400000000001</v>
      </c>
      <c r="CE10" s="249">
        <v>0</v>
      </c>
      <c r="CF10" s="249">
        <v>0</v>
      </c>
    </row>
    <row r="11" spans="1:95" x14ac:dyDescent="0.25">
      <c r="A11" s="255" t="s">
        <v>644</v>
      </c>
      <c r="B11" s="256" t="s">
        <v>645</v>
      </c>
      <c r="C11" s="256" t="s">
        <v>646</v>
      </c>
      <c r="D11" s="235"/>
      <c r="E11" s="236">
        <v>1259398</v>
      </c>
      <c r="F11" s="237">
        <v>1259398</v>
      </c>
      <c r="G11" s="257"/>
      <c r="H11" s="177"/>
      <c r="I11" s="176"/>
      <c r="J11" s="239">
        <v>1259398</v>
      </c>
      <c r="K11" s="250"/>
      <c r="L11" s="241"/>
      <c r="M11" s="8">
        <v>1026412.53</v>
      </c>
      <c r="N11" s="242">
        <v>1029398</v>
      </c>
      <c r="O11" s="72"/>
      <c r="P11" s="100"/>
      <c r="Q11" s="9"/>
      <c r="R11" s="9"/>
      <c r="S11" s="9"/>
      <c r="T11" s="258">
        <v>46081</v>
      </c>
      <c r="U11" s="10"/>
      <c r="V11" s="23"/>
      <c r="W11" s="11"/>
      <c r="X11" s="8">
        <v>1023821.05</v>
      </c>
      <c r="Y11" s="9"/>
      <c r="Z11" s="9"/>
      <c r="AA11" s="9"/>
      <c r="AB11" s="10"/>
      <c r="AC11" s="24">
        <v>0.97380220115843241</v>
      </c>
      <c r="AD11" s="11">
        <v>1194275.197112144</v>
      </c>
      <c r="AE11" s="8">
        <v>994790.56</v>
      </c>
      <c r="AF11" s="9"/>
      <c r="AG11" s="10"/>
      <c r="AH11" s="11"/>
      <c r="AI11" s="8">
        <v>29030.49</v>
      </c>
      <c r="AJ11" s="9"/>
      <c r="AK11" s="10"/>
      <c r="AL11" s="25"/>
      <c r="AM11" s="25"/>
      <c r="AN11" s="25"/>
      <c r="AO11" s="10"/>
      <c r="AP11" s="12">
        <v>1242053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1259398</v>
      </c>
      <c r="BA11" s="15">
        <v>1029398</v>
      </c>
      <c r="BB11" s="15">
        <v>1259398</v>
      </c>
      <c r="BC11" s="15">
        <v>1029398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230000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640</v>
      </c>
      <c r="BW11" s="243">
        <v>0</v>
      </c>
      <c r="BX11" s="243">
        <v>1226404.29</v>
      </c>
      <c r="BY11" s="243">
        <v>1021553</v>
      </c>
      <c r="BZ11" s="243">
        <v>1226404.29</v>
      </c>
      <c r="CA11" s="243">
        <v>1021553</v>
      </c>
      <c r="CB11" s="244" t="s">
        <v>633</v>
      </c>
      <c r="CC11" s="249">
        <v>1023821.05</v>
      </c>
      <c r="CD11" s="249">
        <v>29030.49</v>
      </c>
      <c r="CE11" s="249">
        <v>1242053</v>
      </c>
      <c r="CF11" s="249">
        <v>0</v>
      </c>
    </row>
    <row r="12" spans="1:95" x14ac:dyDescent="0.25">
      <c r="A12" s="255" t="s">
        <v>647</v>
      </c>
      <c r="B12" s="256" t="s">
        <v>648</v>
      </c>
      <c r="C12" s="256" t="s">
        <v>646</v>
      </c>
      <c r="D12" s="235"/>
      <c r="E12" s="236">
        <v>12611349</v>
      </c>
      <c r="F12" s="237">
        <v>12611349</v>
      </c>
      <c r="G12" s="257"/>
      <c r="H12" s="177"/>
      <c r="I12" s="176"/>
      <c r="J12" s="239">
        <v>12611349</v>
      </c>
      <c r="K12" s="250"/>
      <c r="L12" s="241"/>
      <c r="M12" s="8">
        <v>10622570.99</v>
      </c>
      <c r="N12" s="242">
        <v>10661349</v>
      </c>
      <c r="O12" s="71"/>
      <c r="P12" s="100"/>
      <c r="Q12" s="9"/>
      <c r="R12" s="9"/>
      <c r="S12" s="9"/>
      <c r="T12" s="258">
        <v>46053</v>
      </c>
      <c r="U12" s="10"/>
      <c r="V12" s="23"/>
      <c r="W12" s="11"/>
      <c r="X12" s="8">
        <v>10564470.74</v>
      </c>
      <c r="Y12" s="9"/>
      <c r="Z12" s="9"/>
      <c r="AA12" s="9"/>
      <c r="AB12" s="10"/>
      <c r="AC12" s="24">
        <v>0.95517298804681205</v>
      </c>
      <c r="AD12" s="11">
        <v>11506020.930050658</v>
      </c>
      <c r="AE12" s="8">
        <v>10231769.109999999</v>
      </c>
      <c r="AF12" s="9"/>
      <c r="AG12" s="10"/>
      <c r="AH12" s="11"/>
      <c r="AI12" s="8">
        <v>332701.63</v>
      </c>
      <c r="AJ12" s="9"/>
      <c r="AK12" s="10"/>
      <c r="AL12" s="25"/>
      <c r="AM12" s="25"/>
      <c r="AN12" s="25"/>
      <c r="AO12" s="10"/>
      <c r="AP12" s="12">
        <v>12611349</v>
      </c>
      <c r="AQ12" s="12"/>
      <c r="AR12" s="12"/>
      <c r="AS12" s="243"/>
      <c r="AT12" s="244"/>
      <c r="AU12" s="243"/>
      <c r="AV12" s="243"/>
      <c r="AW12" s="245"/>
      <c r="AX12" s="244" t="s">
        <v>630</v>
      </c>
      <c r="AY12" s="244" t="s">
        <v>630</v>
      </c>
      <c r="AZ12" s="15">
        <v>12611349</v>
      </c>
      <c r="BA12" s="15">
        <v>10661349</v>
      </c>
      <c r="BB12" s="15">
        <v>12611349</v>
      </c>
      <c r="BC12" s="15">
        <v>10661349</v>
      </c>
      <c r="BD12" s="243">
        <v>0</v>
      </c>
      <c r="BE12" s="243">
        <v>0</v>
      </c>
      <c r="BF12" s="243"/>
      <c r="BG12" s="243">
        <v>1</v>
      </c>
      <c r="BH12" s="243">
        <v>0</v>
      </c>
      <c r="BI12" s="243">
        <v>1880000</v>
      </c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 t="s">
        <v>640</v>
      </c>
      <c r="BW12" s="243">
        <v>0</v>
      </c>
      <c r="BX12" s="243">
        <v>12046007.449999999</v>
      </c>
      <c r="BY12" s="243">
        <v>10711954</v>
      </c>
      <c r="BZ12" s="243">
        <v>12046007.449999999</v>
      </c>
      <c r="CA12" s="243">
        <v>10711954</v>
      </c>
      <c r="CB12" s="244" t="s">
        <v>633</v>
      </c>
      <c r="CC12" s="249">
        <v>10564470.74</v>
      </c>
      <c r="CD12" s="249">
        <v>332701.63</v>
      </c>
      <c r="CE12" s="249">
        <v>12611349</v>
      </c>
      <c r="CF12" s="249">
        <v>0</v>
      </c>
    </row>
    <row r="13" spans="1:95" x14ac:dyDescent="0.25">
      <c r="A13" s="255" t="s">
        <v>649</v>
      </c>
      <c r="B13" s="256" t="s">
        <v>650</v>
      </c>
      <c r="C13" s="256" t="s">
        <v>651</v>
      </c>
      <c r="D13" s="235"/>
      <c r="E13" s="236">
        <v>13905536.359999999</v>
      </c>
      <c r="F13" s="237">
        <v>13905536.359999999</v>
      </c>
      <c r="G13" s="257"/>
      <c r="H13" s="177"/>
      <c r="I13" s="176"/>
      <c r="J13" s="239">
        <v>13892722.74</v>
      </c>
      <c r="K13" s="250"/>
      <c r="L13" s="241"/>
      <c r="M13" s="8">
        <v>13183163.92</v>
      </c>
      <c r="N13" s="242">
        <v>13190722.74</v>
      </c>
      <c r="O13" s="71"/>
      <c r="P13" s="100"/>
      <c r="Q13" s="9"/>
      <c r="R13" s="9"/>
      <c r="S13" s="9"/>
      <c r="T13" s="258">
        <v>46148</v>
      </c>
      <c r="U13" s="10"/>
      <c r="V13" s="23"/>
      <c r="W13" s="11"/>
      <c r="X13" s="8">
        <v>11694037.32</v>
      </c>
      <c r="Y13" s="9"/>
      <c r="Z13" s="9"/>
      <c r="AA13" s="9"/>
      <c r="AB13" s="10"/>
      <c r="AC13" s="24">
        <v>0.40174869888619241</v>
      </c>
      <c r="AD13" s="11">
        <v>2244377.711784842</v>
      </c>
      <c r="AE13" s="8">
        <v>5199071.2</v>
      </c>
      <c r="AF13" s="9"/>
      <c r="AG13" s="10"/>
      <c r="AH13" s="11"/>
      <c r="AI13" s="8">
        <v>6494966.1200000001</v>
      </c>
      <c r="AJ13" s="9"/>
      <c r="AK13" s="10"/>
      <c r="AL13" s="25"/>
      <c r="AM13" s="25"/>
      <c r="AN13" s="25"/>
      <c r="AO13" s="10"/>
      <c r="AP13" s="12">
        <v>13074794.699999999</v>
      </c>
      <c r="AQ13" s="12"/>
      <c r="AR13" s="12"/>
      <c r="AS13" s="243"/>
      <c r="AT13" s="244"/>
      <c r="AU13" s="243"/>
      <c r="AV13" s="243"/>
      <c r="AW13" s="245"/>
      <c r="AX13" s="244" t="s">
        <v>630</v>
      </c>
      <c r="AY13" s="244" t="s">
        <v>630</v>
      </c>
      <c r="AZ13" s="15">
        <v>13892722.74</v>
      </c>
      <c r="BA13" s="15">
        <v>13190722.74</v>
      </c>
      <c r="BB13" s="15">
        <v>13892722.74</v>
      </c>
      <c r="BC13" s="15">
        <v>13190722.74</v>
      </c>
      <c r="BD13" s="243">
        <v>0</v>
      </c>
      <c r="BE13" s="243">
        <v>0</v>
      </c>
      <c r="BF13" s="243"/>
      <c r="BG13" s="243">
        <v>1</v>
      </c>
      <c r="BH13" s="243">
        <v>0</v>
      </c>
      <c r="BI13" s="243">
        <v>702000</v>
      </c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 t="s">
        <v>640</v>
      </c>
      <c r="BW13" s="243">
        <v>0</v>
      </c>
      <c r="BX13" s="243">
        <v>5586521.4199999999</v>
      </c>
      <c r="BY13" s="243">
        <v>12941102.77</v>
      </c>
      <c r="BZ13" s="243">
        <v>5586521.4199999999</v>
      </c>
      <c r="CA13" s="243">
        <v>12941102.77</v>
      </c>
      <c r="CB13" s="244" t="s">
        <v>633</v>
      </c>
      <c r="CC13" s="249">
        <v>11694037.32</v>
      </c>
      <c r="CD13" s="249">
        <v>6494966.1200000001</v>
      </c>
      <c r="CE13" s="249">
        <v>13074794.699999999</v>
      </c>
      <c r="CF13" s="249">
        <v>0</v>
      </c>
    </row>
    <row r="14" spans="1:95" x14ac:dyDescent="0.25">
      <c r="A14" s="255" t="s">
        <v>652</v>
      </c>
      <c r="B14" s="256" t="s">
        <v>653</v>
      </c>
      <c r="C14" s="256" t="s">
        <v>654</v>
      </c>
      <c r="D14" s="235"/>
      <c r="E14" s="236">
        <v>3096468</v>
      </c>
      <c r="F14" s="237">
        <v>3096468</v>
      </c>
      <c r="G14" s="257"/>
      <c r="H14" s="177"/>
      <c r="I14" s="176"/>
      <c r="J14" s="239">
        <v>3656112</v>
      </c>
      <c r="K14" s="250"/>
      <c r="L14" s="241"/>
      <c r="M14" s="8">
        <v>2904031.45</v>
      </c>
      <c r="N14" s="242">
        <v>3381112</v>
      </c>
      <c r="O14" s="72"/>
      <c r="P14" s="100"/>
      <c r="Q14" s="9"/>
      <c r="R14" s="9"/>
      <c r="S14" s="9"/>
      <c r="T14" s="258">
        <v>46081</v>
      </c>
      <c r="U14" s="10"/>
      <c r="V14" s="23"/>
      <c r="W14" s="11"/>
      <c r="X14" s="8">
        <v>3366819.86</v>
      </c>
      <c r="Y14" s="9"/>
      <c r="Z14" s="9"/>
      <c r="AA14" s="9"/>
      <c r="AB14" s="10"/>
      <c r="AC14" s="24">
        <v>0.72960806451612914</v>
      </c>
      <c r="AD14" s="11">
        <v>1648336.2448899031</v>
      </c>
      <c r="AE14" s="8">
        <v>1456589.54</v>
      </c>
      <c r="AF14" s="9"/>
      <c r="AG14" s="10"/>
      <c r="AH14" s="11"/>
      <c r="AI14" s="8">
        <v>1910230.32</v>
      </c>
      <c r="AJ14" s="9"/>
      <c r="AK14" s="10"/>
      <c r="AL14" s="25"/>
      <c r="AM14" s="25"/>
      <c r="AN14" s="25"/>
      <c r="AO14" s="10"/>
      <c r="AP14" s="12">
        <v>3065635.6</v>
      </c>
      <c r="AQ14" s="12"/>
      <c r="AR14" s="12"/>
      <c r="AS14" s="243"/>
      <c r="AT14" s="244"/>
      <c r="AU14" s="243"/>
      <c r="AV14" s="243"/>
      <c r="AW14" s="245"/>
      <c r="AX14" s="244" t="s">
        <v>630</v>
      </c>
      <c r="AY14" s="244" t="s">
        <v>630</v>
      </c>
      <c r="AZ14" s="15">
        <v>3642197</v>
      </c>
      <c r="BA14" s="15">
        <v>3367197</v>
      </c>
      <c r="BB14" s="15">
        <v>3656112</v>
      </c>
      <c r="BC14" s="15">
        <v>3381112</v>
      </c>
      <c r="BD14" s="243">
        <v>0</v>
      </c>
      <c r="BE14" s="243">
        <v>0</v>
      </c>
      <c r="BF14" s="243"/>
      <c r="BG14" s="243">
        <v>1</v>
      </c>
      <c r="BH14" s="243">
        <v>0</v>
      </c>
      <c r="BI14" s="243">
        <v>310000</v>
      </c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 t="s">
        <v>640</v>
      </c>
      <c r="BW14" s="243">
        <v>0</v>
      </c>
      <c r="BX14" s="243">
        <v>2259207.8199999998</v>
      </c>
      <c r="BY14" s="243">
        <v>1996400</v>
      </c>
      <c r="BZ14" s="243">
        <v>2259207.8199999998</v>
      </c>
      <c r="CA14" s="243">
        <v>1996400</v>
      </c>
      <c r="CB14" s="244" t="s">
        <v>633</v>
      </c>
      <c r="CC14" s="249">
        <v>3366819.86</v>
      </c>
      <c r="CD14" s="249">
        <v>1910230.32</v>
      </c>
      <c r="CE14" s="249">
        <v>3065635.6</v>
      </c>
      <c r="CF14" s="249">
        <v>0</v>
      </c>
    </row>
    <row r="15" spans="1:95" x14ac:dyDescent="0.25">
      <c r="A15" s="255" t="s">
        <v>655</v>
      </c>
      <c r="B15" s="256" t="s">
        <v>656</v>
      </c>
      <c r="C15" s="256" t="s">
        <v>657</v>
      </c>
      <c r="D15" s="235"/>
      <c r="E15" s="236">
        <v>26264577.649999999</v>
      </c>
      <c r="F15" s="237">
        <v>26264577.649999999</v>
      </c>
      <c r="G15" s="257"/>
      <c r="H15" s="177"/>
      <c r="I15" s="176"/>
      <c r="J15" s="239">
        <v>26264577.649999999</v>
      </c>
      <c r="K15" s="250"/>
      <c r="L15" s="241"/>
      <c r="M15" s="8">
        <v>24435357.370000001</v>
      </c>
      <c r="N15" s="242">
        <v>24614577.649999999</v>
      </c>
      <c r="O15" s="72"/>
      <c r="P15" s="100"/>
      <c r="Q15" s="9"/>
      <c r="R15" s="9"/>
      <c r="S15" s="9"/>
      <c r="T15" s="258">
        <v>46081</v>
      </c>
      <c r="U15" s="10"/>
      <c r="V15" s="23"/>
      <c r="W15" s="11"/>
      <c r="X15" s="8">
        <v>24374159.030000001</v>
      </c>
      <c r="Y15" s="9"/>
      <c r="Z15" s="9"/>
      <c r="AA15" s="9"/>
      <c r="AB15" s="10"/>
      <c r="AC15" s="24">
        <v>0.80484419416992981</v>
      </c>
      <c r="AD15" s="11">
        <v>17013511.060700472</v>
      </c>
      <c r="AE15" s="8">
        <v>19423707.359999999</v>
      </c>
      <c r="AF15" s="9"/>
      <c r="AG15" s="10"/>
      <c r="AH15" s="11"/>
      <c r="AI15" s="8">
        <v>4950451.67</v>
      </c>
      <c r="AJ15" s="9"/>
      <c r="AK15" s="10"/>
      <c r="AL15" s="25"/>
      <c r="AM15" s="25"/>
      <c r="AN15" s="25"/>
      <c r="AO15" s="10"/>
      <c r="AP15" s="12">
        <v>26264607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26264577.649999999</v>
      </c>
      <c r="BA15" s="15">
        <v>24614577.649999999</v>
      </c>
      <c r="BB15" s="15">
        <v>26264577.649999999</v>
      </c>
      <c r="BC15" s="15">
        <v>24614577.649999999</v>
      </c>
      <c r="BD15" s="243">
        <v>0</v>
      </c>
      <c r="BE15" s="243">
        <v>0</v>
      </c>
      <c r="BF15" s="243"/>
      <c r="BG15" s="243">
        <v>1</v>
      </c>
      <c r="BH15" s="243">
        <v>0</v>
      </c>
      <c r="BI15" s="243">
        <v>1650000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640</v>
      </c>
      <c r="BW15" s="243">
        <v>0</v>
      </c>
      <c r="BX15" s="243">
        <v>21138887.73</v>
      </c>
      <c r="BY15" s="243">
        <v>24133500</v>
      </c>
      <c r="BZ15" s="243">
        <v>21138887.73</v>
      </c>
      <c r="CA15" s="243">
        <v>24133500</v>
      </c>
      <c r="CB15" s="244" t="s">
        <v>633</v>
      </c>
      <c r="CC15" s="249">
        <v>24374159.030000001</v>
      </c>
      <c r="CD15" s="249">
        <v>4950451.67</v>
      </c>
      <c r="CE15" s="249">
        <v>26264607</v>
      </c>
      <c r="CF15" s="249">
        <v>0</v>
      </c>
    </row>
    <row r="16" spans="1:95" x14ac:dyDescent="0.25">
      <c r="A16" s="255" t="s">
        <v>658</v>
      </c>
      <c r="B16" s="256" t="s">
        <v>659</v>
      </c>
      <c r="C16" s="256" t="s">
        <v>660</v>
      </c>
      <c r="D16" s="235"/>
      <c r="E16" s="236">
        <v>38646363.159999996</v>
      </c>
      <c r="F16" s="237">
        <v>38646363.159999996</v>
      </c>
      <c r="G16" s="257"/>
      <c r="H16" s="177"/>
      <c r="I16" s="176"/>
      <c r="J16" s="239">
        <v>38646363.159999996</v>
      </c>
      <c r="K16" s="250"/>
      <c r="L16" s="241"/>
      <c r="M16" s="8">
        <v>36540769.159999996</v>
      </c>
      <c r="N16" s="242">
        <v>36773040.159999996</v>
      </c>
      <c r="O16" s="72"/>
      <c r="P16" s="100"/>
      <c r="Q16" s="9"/>
      <c r="R16" s="9"/>
      <c r="S16" s="9"/>
      <c r="T16" s="258">
        <v>46129</v>
      </c>
      <c r="U16" s="10"/>
      <c r="V16" s="23"/>
      <c r="W16" s="11"/>
      <c r="X16" s="8">
        <v>32121320.84</v>
      </c>
      <c r="Y16" s="9"/>
      <c r="Z16" s="9"/>
      <c r="AA16" s="9"/>
      <c r="AB16" s="10"/>
      <c r="AC16" s="24">
        <v>0.37511246193919662</v>
      </c>
      <c r="AD16" s="11">
        <v>5437898.2961336523</v>
      </c>
      <c r="AE16" s="8">
        <v>13011122.26</v>
      </c>
      <c r="AF16" s="9"/>
      <c r="AG16" s="10"/>
      <c r="AH16" s="11"/>
      <c r="AI16" s="8">
        <v>19110198.579999998</v>
      </c>
      <c r="AJ16" s="9"/>
      <c r="AK16" s="10"/>
      <c r="AL16" s="25"/>
      <c r="AM16" s="25"/>
      <c r="AN16" s="25"/>
      <c r="AO16" s="10"/>
      <c r="AP16" s="12">
        <v>35459838.909999996</v>
      </c>
      <c r="AQ16" s="12"/>
      <c r="AR16" s="12"/>
      <c r="AS16" s="243"/>
      <c r="AT16" s="244"/>
      <c r="AU16" s="243"/>
      <c r="AV16" s="243"/>
      <c r="AW16" s="245"/>
      <c r="AX16" s="244" t="s">
        <v>630</v>
      </c>
      <c r="AY16" s="244" t="s">
        <v>630</v>
      </c>
      <c r="AZ16" s="15">
        <v>38646363.159999996</v>
      </c>
      <c r="BA16" s="15">
        <v>36773040.159999996</v>
      </c>
      <c r="BB16" s="15">
        <v>38646363.159999996</v>
      </c>
      <c r="BC16" s="15">
        <v>36773040.159999996</v>
      </c>
      <c r="BD16" s="243">
        <v>0</v>
      </c>
      <c r="BE16" s="243">
        <v>0</v>
      </c>
      <c r="BF16" s="243"/>
      <c r="BG16" s="243">
        <v>1</v>
      </c>
      <c r="BH16" s="243">
        <v>0</v>
      </c>
      <c r="BI16" s="243">
        <v>1873323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 t="s">
        <v>640</v>
      </c>
      <c r="BW16" s="243">
        <v>0</v>
      </c>
      <c r="BX16" s="243">
        <v>14496714.58</v>
      </c>
      <c r="BY16" s="243">
        <v>34685923.770000003</v>
      </c>
      <c r="BZ16" s="243">
        <v>14496714.58</v>
      </c>
      <c r="CA16" s="243">
        <v>34685923.770000003</v>
      </c>
      <c r="CB16" s="244" t="s">
        <v>633</v>
      </c>
      <c r="CC16" s="249">
        <v>32121320.84</v>
      </c>
      <c r="CD16" s="249">
        <v>19110198.579999998</v>
      </c>
      <c r="CE16" s="249">
        <v>35459838.909999996</v>
      </c>
      <c r="CF16" s="249">
        <v>0</v>
      </c>
    </row>
    <row r="17" spans="1:84" x14ac:dyDescent="0.25">
      <c r="A17" s="255" t="s">
        <v>661</v>
      </c>
      <c r="B17" s="256" t="s">
        <v>662</v>
      </c>
      <c r="C17" s="256" t="s">
        <v>663</v>
      </c>
      <c r="D17" s="235"/>
      <c r="E17" s="236">
        <v>411851</v>
      </c>
      <c r="F17" s="237">
        <v>411851</v>
      </c>
      <c r="G17" s="257"/>
      <c r="H17" s="177"/>
      <c r="I17" s="176"/>
      <c r="J17" s="239">
        <v>411851</v>
      </c>
      <c r="K17" s="250"/>
      <c r="L17" s="241"/>
      <c r="M17" s="8">
        <v>292936.84000000003</v>
      </c>
      <c r="N17" s="242">
        <v>376996</v>
      </c>
      <c r="O17" s="72"/>
      <c r="P17" s="100"/>
      <c r="Q17" s="9"/>
      <c r="R17" s="9"/>
      <c r="S17" s="9"/>
      <c r="T17" s="258">
        <v>46022</v>
      </c>
      <c r="U17" s="10"/>
      <c r="V17" s="23"/>
      <c r="W17" s="11"/>
      <c r="X17" s="8">
        <v>357710.67</v>
      </c>
      <c r="Y17" s="9"/>
      <c r="Z17" s="9"/>
      <c r="AA17" s="9"/>
      <c r="AB17" s="10"/>
      <c r="AC17" s="24">
        <v>0.17763336531325238</v>
      </c>
      <c r="AD17" s="11">
        <v>12995.360358597443</v>
      </c>
      <c r="AE17" s="8">
        <v>49065</v>
      </c>
      <c r="AF17" s="9"/>
      <c r="AG17" s="10"/>
      <c r="AH17" s="11"/>
      <c r="AI17" s="8">
        <v>308645.67</v>
      </c>
      <c r="AJ17" s="9"/>
      <c r="AK17" s="10"/>
      <c r="AL17" s="25"/>
      <c r="AM17" s="25"/>
      <c r="AN17" s="25"/>
      <c r="AO17" s="10"/>
      <c r="AP17" s="12">
        <v>403694.09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411851</v>
      </c>
      <c r="BA17" s="15">
        <v>376996</v>
      </c>
      <c r="BB17" s="15">
        <v>411851</v>
      </c>
      <c r="BC17" s="15">
        <v>376996</v>
      </c>
      <c r="BD17" s="243">
        <v>0</v>
      </c>
      <c r="BE17" s="243">
        <v>0</v>
      </c>
      <c r="BF17" s="243"/>
      <c r="BG17" s="243">
        <v>1</v>
      </c>
      <c r="BH17" s="243">
        <v>0</v>
      </c>
      <c r="BI17" s="243">
        <v>29800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640</v>
      </c>
      <c r="BW17" s="243">
        <v>0</v>
      </c>
      <c r="BX17" s="243">
        <v>73158.33</v>
      </c>
      <c r="BY17" s="243">
        <v>276215</v>
      </c>
      <c r="BZ17" s="243">
        <v>49065</v>
      </c>
      <c r="CA17" s="243">
        <v>276215</v>
      </c>
      <c r="CB17" s="244" t="s">
        <v>633</v>
      </c>
      <c r="CC17" s="249">
        <v>357710.67</v>
      </c>
      <c r="CD17" s="249">
        <v>308645.67</v>
      </c>
      <c r="CE17" s="249">
        <v>403694.09</v>
      </c>
      <c r="CF17" s="249">
        <v>0</v>
      </c>
    </row>
    <row r="18" spans="1:84" x14ac:dyDescent="0.25">
      <c r="A18" s="255" t="s">
        <v>664</v>
      </c>
      <c r="B18" s="256" t="s">
        <v>665</v>
      </c>
      <c r="C18" s="256" t="s">
        <v>663</v>
      </c>
      <c r="D18" s="235"/>
      <c r="E18" s="236">
        <v>1224074</v>
      </c>
      <c r="F18" s="237">
        <v>1224074</v>
      </c>
      <c r="G18" s="257"/>
      <c r="H18" s="177"/>
      <c r="I18" s="176"/>
      <c r="J18" s="239">
        <v>1240321</v>
      </c>
      <c r="K18" s="250"/>
      <c r="L18" s="241"/>
      <c r="M18" s="8">
        <v>1162018.83</v>
      </c>
      <c r="N18" s="242">
        <v>1162321</v>
      </c>
      <c r="O18" s="72"/>
      <c r="P18" s="100"/>
      <c r="Q18" s="9"/>
      <c r="R18" s="9"/>
      <c r="S18" s="9"/>
      <c r="T18" s="258">
        <v>46053</v>
      </c>
      <c r="U18" s="10"/>
      <c r="V18" s="23"/>
      <c r="W18" s="11"/>
      <c r="X18" s="8">
        <v>926007.31</v>
      </c>
      <c r="Y18" s="9"/>
      <c r="Z18" s="9"/>
      <c r="AA18" s="9"/>
      <c r="AB18" s="10"/>
      <c r="AC18" s="24">
        <v>4.81580760938704E-3</v>
      </c>
      <c r="AD18" s="11">
        <v>26.215474776687572</v>
      </c>
      <c r="AE18" s="8">
        <v>5443.63</v>
      </c>
      <c r="AF18" s="9"/>
      <c r="AG18" s="10"/>
      <c r="AH18" s="11"/>
      <c r="AI18" s="8">
        <v>920563.68</v>
      </c>
      <c r="AJ18" s="9"/>
      <c r="AK18" s="10"/>
      <c r="AL18" s="25"/>
      <c r="AM18" s="25"/>
      <c r="AN18" s="25"/>
      <c r="AO18" s="10"/>
      <c r="AP18" s="12">
        <v>1173232</v>
      </c>
      <c r="AQ18" s="12"/>
      <c r="AR18" s="12"/>
      <c r="AS18" s="243"/>
      <c r="AT18" s="244"/>
      <c r="AU18" s="243"/>
      <c r="AV18" s="243"/>
      <c r="AW18" s="245"/>
      <c r="AX18" s="244" t="s">
        <v>630</v>
      </c>
      <c r="AY18" s="244" t="s">
        <v>630</v>
      </c>
      <c r="AZ18" s="15">
        <v>1240321</v>
      </c>
      <c r="BA18" s="15">
        <v>1162321</v>
      </c>
      <c r="BB18" s="15">
        <v>1240321</v>
      </c>
      <c r="BC18" s="15">
        <v>1162321</v>
      </c>
      <c r="BD18" s="243">
        <v>0</v>
      </c>
      <c r="BE18" s="243">
        <v>0</v>
      </c>
      <c r="BF18" s="243"/>
      <c r="BG18" s="243">
        <v>1</v>
      </c>
      <c r="BH18" s="243">
        <v>0</v>
      </c>
      <c r="BI18" s="243">
        <v>78000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 t="s">
        <v>640</v>
      </c>
      <c r="BW18" s="243">
        <v>0</v>
      </c>
      <c r="BX18" s="243">
        <v>5443.63</v>
      </c>
      <c r="BY18" s="243">
        <v>1130367</v>
      </c>
      <c r="BZ18" s="243">
        <v>5443.63</v>
      </c>
      <c r="CA18" s="243">
        <v>1130367</v>
      </c>
      <c r="CB18" s="244" t="s">
        <v>633</v>
      </c>
      <c r="CC18" s="249">
        <v>926007.31</v>
      </c>
      <c r="CD18" s="249">
        <v>920563.68</v>
      </c>
      <c r="CE18" s="249">
        <v>1173232</v>
      </c>
      <c r="CF18" s="249">
        <v>0</v>
      </c>
    </row>
    <row r="19" spans="1:84" x14ac:dyDescent="0.25">
      <c r="A19" s="255" t="s">
        <v>666</v>
      </c>
      <c r="B19" s="256" t="s">
        <v>667</v>
      </c>
      <c r="C19" s="256" t="s">
        <v>646</v>
      </c>
      <c r="D19" s="235"/>
      <c r="E19" s="236">
        <v>0</v>
      </c>
      <c r="F19" s="237">
        <v>0</v>
      </c>
      <c r="G19" s="257"/>
      <c r="H19" s="177"/>
      <c r="I19" s="176"/>
      <c r="J19" s="239"/>
      <c r="K19" s="240"/>
      <c r="L19" s="241"/>
      <c r="M19" s="8">
        <v>646965.56000000006</v>
      </c>
      <c r="N19" s="242">
        <v>1121157.1000000001</v>
      </c>
      <c r="O19" s="72"/>
      <c r="P19" s="100"/>
      <c r="Q19" s="9"/>
      <c r="R19" s="9"/>
      <c r="S19" s="9"/>
      <c r="T19" s="258">
        <v>46022</v>
      </c>
      <c r="U19" s="10"/>
      <c r="V19" s="23"/>
      <c r="W19" s="11"/>
      <c r="X19" s="8">
        <v>1112714.31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1112714.31</v>
      </c>
      <c r="AJ19" s="9"/>
      <c r="AK19" s="10"/>
      <c r="AL19" s="25"/>
      <c r="AM19" s="25"/>
      <c r="AN19" s="25"/>
      <c r="AO19" s="10"/>
      <c r="AP19" s="12">
        <v>0</v>
      </c>
      <c r="AQ19" s="12"/>
      <c r="AR19" s="12"/>
      <c r="AS19" s="243"/>
      <c r="AT19" s="244"/>
      <c r="AU19" s="243"/>
      <c r="AV19" s="243"/>
      <c r="AW19" s="245"/>
      <c r="AX19" s="244"/>
      <c r="AY19" s="244" t="s">
        <v>630</v>
      </c>
      <c r="AZ19" s="243">
        <v>0</v>
      </c>
      <c r="BA19" s="15">
        <v>1121157.1000000001</v>
      </c>
      <c r="BB19" s="243">
        <v>0</v>
      </c>
      <c r="BC19" s="15">
        <v>1121157.1000000001</v>
      </c>
      <c r="BD19" s="243">
        <v>0</v>
      </c>
      <c r="BE19" s="243">
        <v>0</v>
      </c>
      <c r="BF19" s="243"/>
      <c r="BG19" s="243">
        <v>1</v>
      </c>
      <c r="BH19" s="243">
        <v>0</v>
      </c>
      <c r="BI19" s="243">
        <v>-764121.89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 t="s">
        <v>640</v>
      </c>
      <c r="BW19" s="243">
        <v>0</v>
      </c>
      <c r="BX19" s="243">
        <v>0</v>
      </c>
      <c r="BY19" s="243">
        <v>0</v>
      </c>
      <c r="BZ19" s="243">
        <v>0</v>
      </c>
      <c r="CA19" s="243">
        <v>0</v>
      </c>
      <c r="CB19" s="244" t="s">
        <v>633</v>
      </c>
      <c r="CC19" s="249">
        <v>1112714.31</v>
      </c>
      <c r="CD19" s="249">
        <v>1112714.31</v>
      </c>
      <c r="CE19" s="249">
        <v>0</v>
      </c>
      <c r="CF19" s="249">
        <v>0</v>
      </c>
    </row>
    <row r="20" spans="1:84" x14ac:dyDescent="0.25">
      <c r="A20" s="255" t="s">
        <v>668</v>
      </c>
      <c r="B20" s="256" t="s">
        <v>669</v>
      </c>
      <c r="C20" s="256" t="s">
        <v>646</v>
      </c>
      <c r="D20" s="235"/>
      <c r="E20" s="236">
        <v>0</v>
      </c>
      <c r="F20" s="237">
        <v>0</v>
      </c>
      <c r="G20" s="257"/>
      <c r="H20" s="177"/>
      <c r="I20" s="176"/>
      <c r="J20" s="239"/>
      <c r="K20" s="240"/>
      <c r="L20" s="241"/>
      <c r="M20" s="8">
        <v>414012.52</v>
      </c>
      <c r="N20" s="242">
        <v>415452.52</v>
      </c>
      <c r="O20" s="72"/>
      <c r="P20" s="100"/>
      <c r="Q20" s="9"/>
      <c r="R20" s="9"/>
      <c r="S20" s="9"/>
      <c r="T20" s="258">
        <v>46022</v>
      </c>
      <c r="U20" s="10"/>
      <c r="V20" s="23"/>
      <c r="W20" s="11"/>
      <c r="X20" s="8">
        <v>414012.52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414012.52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 t="s">
        <v>630</v>
      </c>
      <c r="AZ20" s="243">
        <v>0</v>
      </c>
      <c r="BA20" s="15">
        <v>415452.52</v>
      </c>
      <c r="BB20" s="243">
        <v>0</v>
      </c>
      <c r="BC20" s="15">
        <v>415452.52</v>
      </c>
      <c r="BD20" s="243">
        <v>0</v>
      </c>
      <c r="BE20" s="243">
        <v>0</v>
      </c>
      <c r="BF20" s="243"/>
      <c r="BG20" s="243">
        <v>1</v>
      </c>
      <c r="BH20" s="243">
        <v>0</v>
      </c>
      <c r="BI20" s="243">
        <v>-282753.03999999998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 t="s">
        <v>640</v>
      </c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633</v>
      </c>
      <c r="CC20" s="249">
        <v>414012.52</v>
      </c>
      <c r="CD20" s="249">
        <v>414012.52</v>
      </c>
      <c r="CE20" s="249">
        <v>0</v>
      </c>
      <c r="CF20" s="249">
        <v>0</v>
      </c>
    </row>
    <row r="21" spans="1:84" x14ac:dyDescent="0.25">
      <c r="A21" s="255" t="s">
        <v>670</v>
      </c>
      <c r="B21" s="256" t="s">
        <v>671</v>
      </c>
      <c r="C21" s="256" t="s">
        <v>663</v>
      </c>
      <c r="D21" s="235"/>
      <c r="E21" s="236">
        <v>877954</v>
      </c>
      <c r="F21" s="237">
        <v>877954</v>
      </c>
      <c r="G21" s="257"/>
      <c r="H21" s="177"/>
      <c r="I21" s="176"/>
      <c r="J21" s="239">
        <v>877954</v>
      </c>
      <c r="K21" s="240"/>
      <c r="L21" s="241"/>
      <c r="M21" s="8">
        <v>740636.07</v>
      </c>
      <c r="N21" s="242">
        <v>790771.48</v>
      </c>
      <c r="O21" s="71"/>
      <c r="P21" s="100"/>
      <c r="Q21" s="9"/>
      <c r="R21" s="9"/>
      <c r="S21" s="9"/>
      <c r="T21" s="258">
        <v>46022</v>
      </c>
      <c r="U21" s="10"/>
      <c r="V21" s="23"/>
      <c r="W21" s="11"/>
      <c r="X21" s="8">
        <v>740629.43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740629.43</v>
      </c>
      <c r="AJ21" s="9"/>
      <c r="AK21" s="10"/>
      <c r="AL21" s="25"/>
      <c r="AM21" s="25"/>
      <c r="AN21" s="25"/>
      <c r="AO21" s="10"/>
      <c r="AP21" s="12">
        <v>821544.2</v>
      </c>
      <c r="AQ21" s="12"/>
      <c r="AR21" s="12"/>
      <c r="AS21" s="243"/>
      <c r="AT21" s="244"/>
      <c r="AU21" s="243"/>
      <c r="AV21" s="243"/>
      <c r="AW21" s="245"/>
      <c r="AX21" s="244" t="s">
        <v>630</v>
      </c>
      <c r="AY21" s="244" t="s">
        <v>630</v>
      </c>
      <c r="AZ21" s="15">
        <v>877954</v>
      </c>
      <c r="BA21" s="15">
        <v>790771.48</v>
      </c>
      <c r="BB21" s="15">
        <v>877954</v>
      </c>
      <c r="BC21" s="15">
        <v>790771.48</v>
      </c>
      <c r="BD21" s="243">
        <v>0</v>
      </c>
      <c r="BE21" s="243">
        <v>0</v>
      </c>
      <c r="BF21" s="243"/>
      <c r="BG21" s="243">
        <v>1</v>
      </c>
      <c r="BH21" s="243">
        <v>0</v>
      </c>
      <c r="BI21" s="243">
        <v>81422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 t="s">
        <v>640</v>
      </c>
      <c r="BW21" s="243">
        <v>0</v>
      </c>
      <c r="BX21" s="243">
        <v>0</v>
      </c>
      <c r="BY21" s="243">
        <v>0</v>
      </c>
      <c r="BZ21" s="243">
        <v>0</v>
      </c>
      <c r="CA21" s="243">
        <v>0</v>
      </c>
      <c r="CB21" s="244" t="s">
        <v>633</v>
      </c>
      <c r="CC21" s="249">
        <v>740629.43</v>
      </c>
      <c r="CD21" s="249">
        <v>740629.43</v>
      </c>
      <c r="CE21" s="249">
        <v>821544.2</v>
      </c>
      <c r="CF21" s="249">
        <v>0</v>
      </c>
    </row>
    <row r="22" spans="1:84" x14ac:dyDescent="0.25">
      <c r="A22" s="255" t="s">
        <v>672</v>
      </c>
      <c r="B22" s="256" t="s">
        <v>673</v>
      </c>
      <c r="C22" s="256" t="s">
        <v>651</v>
      </c>
      <c r="D22" s="235"/>
      <c r="E22" s="236">
        <v>55135.37</v>
      </c>
      <c r="F22" s="237">
        <v>55135.37</v>
      </c>
      <c r="G22" s="257"/>
      <c r="H22" s="177"/>
      <c r="I22" s="176"/>
      <c r="J22" s="239">
        <v>55135.37</v>
      </c>
      <c r="K22" s="240"/>
      <c r="L22" s="241"/>
      <c r="M22" s="8">
        <v>49682.49</v>
      </c>
      <c r="N22" s="242">
        <v>49682.49</v>
      </c>
      <c r="O22" s="71"/>
      <c r="P22" s="100"/>
      <c r="Q22" s="9"/>
      <c r="R22" s="9"/>
      <c r="S22" s="9"/>
      <c r="T22" s="258">
        <v>46053</v>
      </c>
      <c r="U22" s="10"/>
      <c r="V22" s="23"/>
      <c r="W22" s="11"/>
      <c r="X22" s="8">
        <v>49682.49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49682.49</v>
      </c>
      <c r="AJ22" s="9"/>
      <c r="AK22" s="10"/>
      <c r="AL22" s="25"/>
      <c r="AM22" s="25"/>
      <c r="AN22" s="25"/>
      <c r="AO22" s="10"/>
      <c r="AP22" s="12">
        <v>69173.34</v>
      </c>
      <c r="AQ22" s="12"/>
      <c r="AR22" s="12"/>
      <c r="AS22" s="243"/>
      <c r="AT22" s="244"/>
      <c r="AU22" s="243"/>
      <c r="AV22" s="243"/>
      <c r="AW22" s="245"/>
      <c r="AX22" s="244" t="s">
        <v>630</v>
      </c>
      <c r="AY22" s="244" t="s">
        <v>630</v>
      </c>
      <c r="AZ22" s="15">
        <v>55135.37</v>
      </c>
      <c r="BA22" s="15">
        <v>49682.49</v>
      </c>
      <c r="BB22" s="15">
        <v>55135.37</v>
      </c>
      <c r="BC22" s="15">
        <v>49682.49</v>
      </c>
      <c r="BD22" s="243">
        <v>0</v>
      </c>
      <c r="BE22" s="243">
        <v>0</v>
      </c>
      <c r="BF22" s="243"/>
      <c r="BG22" s="243">
        <v>1</v>
      </c>
      <c r="BH22" s="243">
        <v>0</v>
      </c>
      <c r="BI22" s="243">
        <v>5500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 t="s">
        <v>640</v>
      </c>
      <c r="BW22" s="243">
        <v>0</v>
      </c>
      <c r="BX22" s="243">
        <v>0</v>
      </c>
      <c r="BY22" s="243">
        <v>0</v>
      </c>
      <c r="BZ22" s="243">
        <v>0</v>
      </c>
      <c r="CA22" s="243">
        <v>0</v>
      </c>
      <c r="CB22" s="244" t="s">
        <v>633</v>
      </c>
      <c r="CC22" s="249">
        <v>49682.49</v>
      </c>
      <c r="CD22" s="249">
        <v>49682.49</v>
      </c>
      <c r="CE22" s="249">
        <v>69173.34</v>
      </c>
      <c r="CF22" s="249">
        <v>0</v>
      </c>
    </row>
    <row r="23" spans="1:84" x14ac:dyDescent="0.25">
      <c r="A23" s="255" t="s">
        <v>674</v>
      </c>
      <c r="B23" s="256" t="s">
        <v>675</v>
      </c>
      <c r="C23" s="256" t="s">
        <v>676</v>
      </c>
      <c r="D23" s="235"/>
      <c r="E23" s="236">
        <v>1390962</v>
      </c>
      <c r="F23" s="237">
        <v>1390962</v>
      </c>
      <c r="G23" s="257"/>
      <c r="H23" s="177"/>
      <c r="I23" s="176"/>
      <c r="J23" s="239">
        <v>1388000</v>
      </c>
      <c r="K23" s="240"/>
      <c r="L23" s="241"/>
      <c r="M23" s="8">
        <v>1320058.4099999999</v>
      </c>
      <c r="N23" s="242">
        <v>1325482</v>
      </c>
      <c r="O23" s="71"/>
      <c r="P23" s="100"/>
      <c r="Q23" s="9"/>
      <c r="R23" s="9"/>
      <c r="S23" s="9"/>
      <c r="T23" s="258">
        <v>46225</v>
      </c>
      <c r="U23" s="10"/>
      <c r="V23" s="23"/>
      <c r="W23" s="11"/>
      <c r="X23" s="8">
        <v>770452.73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770452.73</v>
      </c>
      <c r="AJ23" s="9"/>
      <c r="AK23" s="10"/>
      <c r="AL23" s="25"/>
      <c r="AM23" s="25"/>
      <c r="AN23" s="25"/>
      <c r="AO23" s="10"/>
      <c r="AP23" s="12">
        <v>1202831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1388000</v>
      </c>
      <c r="BA23" s="15">
        <v>1325482</v>
      </c>
      <c r="BB23" s="15">
        <v>1388000</v>
      </c>
      <c r="BC23" s="15">
        <v>1325482</v>
      </c>
      <c r="BD23" s="243">
        <v>0</v>
      </c>
      <c r="BE23" s="243">
        <v>0</v>
      </c>
      <c r="BF23" s="243"/>
      <c r="BG23" s="243">
        <v>1</v>
      </c>
      <c r="BH23" s="243">
        <v>0</v>
      </c>
      <c r="BI23" s="243">
        <v>62518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640</v>
      </c>
      <c r="BW23" s="243">
        <v>0</v>
      </c>
      <c r="BX23" s="243">
        <v>0</v>
      </c>
      <c r="BY23" s="243">
        <v>0</v>
      </c>
      <c r="BZ23" s="243">
        <v>0</v>
      </c>
      <c r="CA23" s="243">
        <v>0</v>
      </c>
      <c r="CB23" s="244" t="s">
        <v>633</v>
      </c>
      <c r="CC23" s="249">
        <v>770452.73</v>
      </c>
      <c r="CD23" s="249">
        <v>770452.73</v>
      </c>
      <c r="CE23" s="249">
        <v>1202831</v>
      </c>
      <c r="CF23" s="249">
        <v>0</v>
      </c>
    </row>
    <row r="24" spans="1:84" x14ac:dyDescent="0.25">
      <c r="A24" s="255" t="s">
        <v>677</v>
      </c>
      <c r="B24" s="256" t="s">
        <v>678</v>
      </c>
      <c r="C24" s="256" t="s">
        <v>634</v>
      </c>
      <c r="D24" s="235"/>
      <c r="E24" s="236">
        <v>22713</v>
      </c>
      <c r="F24" s="237">
        <v>22713</v>
      </c>
      <c r="G24" s="257"/>
      <c r="H24" s="177"/>
      <c r="I24" s="176"/>
      <c r="J24" s="239">
        <v>22713</v>
      </c>
      <c r="K24" s="240"/>
      <c r="L24" s="241"/>
      <c r="M24" s="8">
        <v>14400</v>
      </c>
      <c r="N24" s="242">
        <v>16128</v>
      </c>
      <c r="O24" s="71"/>
      <c r="P24" s="100"/>
      <c r="Q24" s="9"/>
      <c r="R24" s="9"/>
      <c r="S24" s="9"/>
      <c r="T24" s="258">
        <v>46053</v>
      </c>
      <c r="U24" s="10"/>
      <c r="V24" s="23"/>
      <c r="W24" s="11"/>
      <c r="X24" s="8">
        <v>15264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15264</v>
      </c>
      <c r="AJ24" s="9"/>
      <c r="AK24" s="10"/>
      <c r="AL24" s="25"/>
      <c r="AM24" s="25"/>
      <c r="AN24" s="25"/>
      <c r="AO24" s="10"/>
      <c r="AP24" s="12">
        <v>22713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22713</v>
      </c>
      <c r="BA24" s="15">
        <v>16128</v>
      </c>
      <c r="BB24" s="15">
        <v>22713</v>
      </c>
      <c r="BC24" s="15">
        <v>16128</v>
      </c>
      <c r="BD24" s="243">
        <v>0</v>
      </c>
      <c r="BE24" s="243">
        <v>0</v>
      </c>
      <c r="BF24" s="243"/>
      <c r="BG24" s="243">
        <v>1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640</v>
      </c>
      <c r="BW24" s="243">
        <v>0</v>
      </c>
      <c r="BX24" s="243">
        <v>0</v>
      </c>
      <c r="BY24" s="243">
        <v>0</v>
      </c>
      <c r="BZ24" s="243">
        <v>0</v>
      </c>
      <c r="CA24" s="243">
        <v>0</v>
      </c>
      <c r="CB24" s="244" t="s">
        <v>633</v>
      </c>
      <c r="CC24" s="249">
        <v>15264</v>
      </c>
      <c r="CD24" s="249">
        <v>15264</v>
      </c>
      <c r="CE24" s="249">
        <v>22713</v>
      </c>
      <c r="CF24" s="249">
        <v>0</v>
      </c>
    </row>
    <row r="25" spans="1:84" x14ac:dyDescent="0.25">
      <c r="A25" s="255" t="s">
        <v>679</v>
      </c>
      <c r="B25" s="256" t="s">
        <v>680</v>
      </c>
      <c r="C25" s="256" t="s">
        <v>657</v>
      </c>
      <c r="D25" s="235"/>
      <c r="E25" s="236">
        <v>13744000</v>
      </c>
      <c r="F25" s="237">
        <v>13744000</v>
      </c>
      <c r="G25" s="257"/>
      <c r="H25" s="177"/>
      <c r="I25" s="176"/>
      <c r="J25" s="239"/>
      <c r="K25" s="250"/>
      <c r="L25" s="241"/>
      <c r="M25" s="8">
        <v>13542264.779999999</v>
      </c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>
        <v>800147.9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800147.9</v>
      </c>
      <c r="AJ25" s="9"/>
      <c r="AK25" s="10"/>
      <c r="AL25" s="25"/>
      <c r="AM25" s="25"/>
      <c r="AN25" s="25"/>
      <c r="AO25" s="10"/>
      <c r="AP25" s="12">
        <v>3397050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1</v>
      </c>
      <c r="BH25" s="243">
        <v>0</v>
      </c>
      <c r="BI25" s="243">
        <v>252873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0</v>
      </c>
      <c r="BY25" s="243">
        <v>0</v>
      </c>
      <c r="BZ25" s="243">
        <v>0</v>
      </c>
      <c r="CA25" s="243">
        <v>0</v>
      </c>
      <c r="CB25" s="244" t="s">
        <v>633</v>
      </c>
      <c r="CC25" s="249">
        <v>800147.9</v>
      </c>
      <c r="CD25" s="249">
        <v>800147.9</v>
      </c>
      <c r="CE25" s="249">
        <v>3397050</v>
      </c>
      <c r="CF25" s="249">
        <v>0</v>
      </c>
    </row>
    <row r="26" spans="1:84" x14ac:dyDescent="0.25">
      <c r="A26" s="255" t="s">
        <v>681</v>
      </c>
      <c r="B26" s="256" t="s">
        <v>682</v>
      </c>
      <c r="C26" s="256" t="s">
        <v>683</v>
      </c>
      <c r="D26" s="235"/>
      <c r="E26" s="236">
        <v>775000</v>
      </c>
      <c r="F26" s="237">
        <v>775000</v>
      </c>
      <c r="G26" s="257"/>
      <c r="H26" s="177"/>
      <c r="I26" s="176"/>
      <c r="J26" s="239"/>
      <c r="K26" s="250"/>
      <c r="L26" s="241"/>
      <c r="M26" s="8">
        <v>731359.87</v>
      </c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>
        <v>284395.71999999997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284395.71999999997</v>
      </c>
      <c r="AJ26" s="9"/>
      <c r="AK26" s="10"/>
      <c r="AL26" s="25"/>
      <c r="AM26" s="25"/>
      <c r="AN26" s="25"/>
      <c r="AO26" s="10"/>
      <c r="AP26" s="12">
        <v>727304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1</v>
      </c>
      <c r="BH26" s="243">
        <v>0</v>
      </c>
      <c r="BI26" s="243">
        <v>55740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0</v>
      </c>
      <c r="BY26" s="243">
        <v>0</v>
      </c>
      <c r="BZ26" s="243">
        <v>0</v>
      </c>
      <c r="CA26" s="243">
        <v>0</v>
      </c>
      <c r="CB26" s="244" t="s">
        <v>633</v>
      </c>
      <c r="CC26" s="249">
        <v>284395.71999999997</v>
      </c>
      <c r="CD26" s="249">
        <v>284395.71999999997</v>
      </c>
      <c r="CE26" s="249">
        <v>727304</v>
      </c>
      <c r="CF26" s="249">
        <v>0</v>
      </c>
    </row>
    <row r="27" spans="1:84" x14ac:dyDescent="0.25">
      <c r="A27" s="255" t="s">
        <v>684</v>
      </c>
      <c r="B27" s="256" t="s">
        <v>685</v>
      </c>
      <c r="C27" s="256" t="s">
        <v>686</v>
      </c>
      <c r="D27" s="235"/>
      <c r="E27" s="236">
        <v>3728694.68</v>
      </c>
      <c r="F27" s="237">
        <v>3728694.68</v>
      </c>
      <c r="G27" s="257"/>
      <c r="H27" s="177"/>
      <c r="I27" s="176"/>
      <c r="J27" s="239"/>
      <c r="K27" s="240"/>
      <c r="L27" s="241"/>
      <c r="M27" s="8">
        <v>3497175.47</v>
      </c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>
        <v>999354.43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999354.43</v>
      </c>
      <c r="AJ27" s="9"/>
      <c r="AK27" s="10"/>
      <c r="AL27" s="25"/>
      <c r="AM27" s="25"/>
      <c r="AN27" s="25"/>
      <c r="AO27" s="10"/>
      <c r="AP27" s="12">
        <v>2216800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1</v>
      </c>
      <c r="BH27" s="243">
        <v>0</v>
      </c>
      <c r="BI27" s="243">
        <v>231623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0</v>
      </c>
      <c r="BY27" s="243">
        <v>0</v>
      </c>
      <c r="BZ27" s="243">
        <v>0</v>
      </c>
      <c r="CA27" s="243">
        <v>0</v>
      </c>
      <c r="CB27" s="244" t="s">
        <v>633</v>
      </c>
      <c r="CC27" s="249">
        <v>999354.43</v>
      </c>
      <c r="CD27" s="249">
        <v>999354.43</v>
      </c>
      <c r="CE27" s="249">
        <v>2216800</v>
      </c>
      <c r="CF27" s="249">
        <v>0</v>
      </c>
    </row>
    <row r="28" spans="1:84" x14ac:dyDescent="0.25">
      <c r="A28" s="255" t="s">
        <v>687</v>
      </c>
      <c r="B28" s="256" t="s">
        <v>688</v>
      </c>
      <c r="C28" s="256" t="s">
        <v>634</v>
      </c>
      <c r="D28" s="235"/>
      <c r="E28" s="236">
        <v>363833</v>
      </c>
      <c r="F28" s="237">
        <v>363833</v>
      </c>
      <c r="G28" s="257"/>
      <c r="H28" s="177"/>
      <c r="I28" s="176"/>
      <c r="J28" s="239"/>
      <c r="K28" s="240"/>
      <c r="L28" s="241"/>
      <c r="M28" s="8">
        <v>336065.51</v>
      </c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>
        <v>7322.19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7322.19</v>
      </c>
      <c r="AJ28" s="9"/>
      <c r="AK28" s="10"/>
      <c r="AL28" s="25"/>
      <c r="AM28" s="25"/>
      <c r="AN28" s="25"/>
      <c r="AO28" s="10"/>
      <c r="AP28" s="12">
        <v>29650</v>
      </c>
      <c r="AQ28" s="12"/>
      <c r="AR28" s="12"/>
      <c r="AS28" s="243"/>
      <c r="AT28" s="244"/>
      <c r="AU28" s="243"/>
      <c r="AV28" s="243"/>
      <c r="AW28" s="245"/>
      <c r="AX28" s="244"/>
      <c r="AY28" s="244"/>
      <c r="AZ28" s="243">
        <v>0</v>
      </c>
      <c r="BA28" s="243">
        <v>0</v>
      </c>
      <c r="BB28" s="243">
        <v>0</v>
      </c>
      <c r="BC28" s="243">
        <v>0</v>
      </c>
      <c r="BD28" s="243">
        <v>0</v>
      </c>
      <c r="BE28" s="243">
        <v>0</v>
      </c>
      <c r="BF28" s="243"/>
      <c r="BG28" s="243">
        <v>1</v>
      </c>
      <c r="BH28" s="243">
        <v>0</v>
      </c>
      <c r="BI28" s="243">
        <v>0</v>
      </c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>
        <v>0</v>
      </c>
      <c r="BX28" s="243">
        <v>0</v>
      </c>
      <c r="BY28" s="243">
        <v>0</v>
      </c>
      <c r="BZ28" s="243">
        <v>0</v>
      </c>
      <c r="CA28" s="243">
        <v>0</v>
      </c>
      <c r="CB28" s="244" t="s">
        <v>633</v>
      </c>
      <c r="CC28" s="249">
        <v>7322.19</v>
      </c>
      <c r="CD28" s="249">
        <v>7322.19</v>
      </c>
      <c r="CE28" s="249">
        <v>29650</v>
      </c>
      <c r="CF28" s="249">
        <v>0</v>
      </c>
    </row>
    <row r="29" spans="1:84" x14ac:dyDescent="0.25">
      <c r="A29" s="255" t="s">
        <v>689</v>
      </c>
      <c r="B29" s="256" t="s">
        <v>690</v>
      </c>
      <c r="C29" s="256" t="s">
        <v>634</v>
      </c>
      <c r="D29" s="235"/>
      <c r="E29" s="236">
        <v>6860</v>
      </c>
      <c r="F29" s="237">
        <v>6860</v>
      </c>
      <c r="G29" s="257"/>
      <c r="H29" s="177"/>
      <c r="I29" s="176"/>
      <c r="J29" s="239"/>
      <c r="K29" s="240"/>
      <c r="L29" s="241"/>
      <c r="M29" s="8">
        <v>4928.2299999999996</v>
      </c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>
        <v>4568.8100000000004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4568.8100000000004</v>
      </c>
      <c r="AJ29" s="9"/>
      <c r="AK29" s="10"/>
      <c r="AL29" s="25"/>
      <c r="AM29" s="25"/>
      <c r="AN29" s="25"/>
      <c r="AO29" s="10"/>
      <c r="AP29" s="12">
        <v>6860</v>
      </c>
      <c r="AQ29" s="12"/>
      <c r="AR29" s="12"/>
      <c r="AS29" s="243"/>
      <c r="AT29" s="244"/>
      <c r="AU29" s="243"/>
      <c r="AV29" s="243"/>
      <c r="AW29" s="245"/>
      <c r="AX29" s="244"/>
      <c r="AY29" s="244"/>
      <c r="AZ29" s="243">
        <v>0</v>
      </c>
      <c r="BA29" s="243">
        <v>0</v>
      </c>
      <c r="BB29" s="243">
        <v>0</v>
      </c>
      <c r="BC29" s="243">
        <v>0</v>
      </c>
      <c r="BD29" s="243">
        <v>0</v>
      </c>
      <c r="BE29" s="243">
        <v>0</v>
      </c>
      <c r="BF29" s="243"/>
      <c r="BG29" s="243">
        <v>1</v>
      </c>
      <c r="BH29" s="243">
        <v>0</v>
      </c>
      <c r="BI29" s="243">
        <v>0</v>
      </c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>
        <v>0</v>
      </c>
      <c r="BX29" s="243">
        <v>0</v>
      </c>
      <c r="BY29" s="243">
        <v>0</v>
      </c>
      <c r="BZ29" s="243">
        <v>0</v>
      </c>
      <c r="CA29" s="243">
        <v>0</v>
      </c>
      <c r="CB29" s="244" t="s">
        <v>633</v>
      </c>
      <c r="CC29" s="249">
        <v>4568.8100000000004</v>
      </c>
      <c r="CD29" s="249">
        <v>4568.8100000000004</v>
      </c>
      <c r="CE29" s="249">
        <v>6860</v>
      </c>
      <c r="CF29" s="249">
        <v>0</v>
      </c>
    </row>
    <row r="30" spans="1:84" x14ac:dyDescent="0.25">
      <c r="A30" s="255" t="s">
        <v>691</v>
      </c>
      <c r="B30" s="256" t="s">
        <v>692</v>
      </c>
      <c r="C30" s="256" t="s">
        <v>651</v>
      </c>
      <c r="D30" s="235"/>
      <c r="E30" s="236">
        <v>0</v>
      </c>
      <c r="F30" s="237">
        <v>0</v>
      </c>
      <c r="G30" s="257"/>
      <c r="H30" s="177"/>
      <c r="I30" s="176"/>
      <c r="J30" s="239"/>
      <c r="K30" s="240"/>
      <c r="L30" s="241"/>
      <c r="M30" s="8">
        <v>0</v>
      </c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>
        <v>0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0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43"/>
      <c r="AT30" s="244"/>
      <c r="AU30" s="243"/>
      <c r="AV30" s="243"/>
      <c r="AW30" s="245"/>
      <c r="AX30" s="244"/>
      <c r="AY30" s="244"/>
      <c r="AZ30" s="243">
        <v>0</v>
      </c>
      <c r="BA30" s="243">
        <v>0</v>
      </c>
      <c r="BB30" s="243">
        <v>0</v>
      </c>
      <c r="BC30" s="243">
        <v>0</v>
      </c>
      <c r="BD30" s="243">
        <v>0</v>
      </c>
      <c r="BE30" s="243">
        <v>0</v>
      </c>
      <c r="BF30" s="243"/>
      <c r="BG30" s="243">
        <v>1</v>
      </c>
      <c r="BH30" s="243">
        <v>0</v>
      </c>
      <c r="BI30" s="243">
        <v>0</v>
      </c>
      <c r="BJ30" s="243"/>
      <c r="BK30" s="243"/>
      <c r="BL30" s="243"/>
      <c r="BM30" s="243"/>
      <c r="BN30" s="297"/>
      <c r="BO30" s="297"/>
      <c r="BP30" s="297"/>
      <c r="BQ30" s="297"/>
      <c r="BR30" s="246"/>
      <c r="BS30" s="246"/>
      <c r="BT30" s="243"/>
      <c r="BU30" s="243"/>
      <c r="BV30" s="247"/>
      <c r="BW30" s="243">
        <v>0</v>
      </c>
      <c r="BX30" s="243">
        <v>0</v>
      </c>
      <c r="BY30" s="243">
        <v>0</v>
      </c>
      <c r="BZ30" s="243">
        <v>0</v>
      </c>
      <c r="CA30" s="243">
        <v>0</v>
      </c>
      <c r="CB30" s="244" t="s">
        <v>633</v>
      </c>
      <c r="CC30" s="249">
        <v>0</v>
      </c>
      <c r="CD30" s="249">
        <v>0</v>
      </c>
      <c r="CE30" s="249">
        <v>0</v>
      </c>
      <c r="CF30" s="249">
        <v>0</v>
      </c>
    </row>
    <row r="31" spans="1:84" x14ac:dyDescent="0.25">
      <c r="A31" s="255" t="s">
        <v>693</v>
      </c>
      <c r="B31" s="256" t="s">
        <v>694</v>
      </c>
      <c r="C31" s="256" t="s">
        <v>663</v>
      </c>
      <c r="D31" s="235"/>
      <c r="E31" s="236">
        <v>218842</v>
      </c>
      <c r="F31" s="237">
        <v>218842</v>
      </c>
      <c r="G31" s="257"/>
      <c r="H31" s="177"/>
      <c r="I31" s="176"/>
      <c r="J31" s="239"/>
      <c r="K31" s="240"/>
      <c r="L31" s="241"/>
      <c r="M31" s="8">
        <v>190278.5</v>
      </c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>
        <v>927.5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927.5</v>
      </c>
      <c r="AJ31" s="9"/>
      <c r="AK31" s="10"/>
      <c r="AL31" s="25"/>
      <c r="AM31" s="25"/>
      <c r="AN31" s="25"/>
      <c r="AO31" s="10"/>
      <c r="AP31" s="12">
        <v>0</v>
      </c>
      <c r="AQ31" s="12"/>
      <c r="AR31" s="12"/>
      <c r="AS31" s="243"/>
      <c r="AT31" s="244"/>
      <c r="AU31" s="243"/>
      <c r="AV31" s="243"/>
      <c r="AW31" s="245"/>
      <c r="AX31" s="244"/>
      <c r="AY31" s="244"/>
      <c r="AZ31" s="243">
        <v>0</v>
      </c>
      <c r="BA31" s="243">
        <v>0</v>
      </c>
      <c r="BB31" s="243">
        <v>0</v>
      </c>
      <c r="BC31" s="243">
        <v>0</v>
      </c>
      <c r="BD31" s="243">
        <v>0</v>
      </c>
      <c r="BE31" s="243">
        <v>0</v>
      </c>
      <c r="BF31" s="243"/>
      <c r="BG31" s="243">
        <v>1</v>
      </c>
      <c r="BH31" s="243">
        <v>0</v>
      </c>
      <c r="BI31" s="243">
        <v>0</v>
      </c>
      <c r="BJ31" s="243"/>
      <c r="BK31" s="243"/>
      <c r="BL31" s="243"/>
      <c r="BM31" s="243"/>
      <c r="BN31" s="297"/>
      <c r="BO31" s="297"/>
      <c r="BP31" s="297"/>
      <c r="BQ31" s="297"/>
      <c r="BR31" s="246"/>
      <c r="BS31" s="246"/>
      <c r="BT31" s="243"/>
      <c r="BU31" s="243"/>
      <c r="BV31" s="247"/>
      <c r="BW31" s="243">
        <v>0</v>
      </c>
      <c r="BX31" s="243">
        <v>0</v>
      </c>
      <c r="BY31" s="243">
        <v>0</v>
      </c>
      <c r="BZ31" s="243">
        <v>0</v>
      </c>
      <c r="CA31" s="243">
        <v>0</v>
      </c>
      <c r="CB31" s="244" t="s">
        <v>633</v>
      </c>
      <c r="CC31" s="249">
        <v>927.5</v>
      </c>
      <c r="CD31" s="249">
        <v>927.5</v>
      </c>
      <c r="CE31" s="249">
        <v>0</v>
      </c>
      <c r="CF31" s="249">
        <v>0</v>
      </c>
    </row>
    <row r="32" spans="1:84" x14ac:dyDescent="0.25">
      <c r="A32" s="255" t="s">
        <v>695</v>
      </c>
      <c r="B32" s="256" t="s">
        <v>696</v>
      </c>
      <c r="C32" s="256" t="s">
        <v>651</v>
      </c>
      <c r="D32" s="235"/>
      <c r="E32" s="236">
        <v>5084.9399999999996</v>
      </c>
      <c r="F32" s="237">
        <v>5084.9399999999996</v>
      </c>
      <c r="G32" s="257"/>
      <c r="H32" s="177"/>
      <c r="I32" s="176"/>
      <c r="J32" s="239"/>
      <c r="K32" s="240"/>
      <c r="L32" s="241"/>
      <c r="M32" s="8">
        <v>4465.6099999999997</v>
      </c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>
        <v>4465.6099999999997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4465.6099999999997</v>
      </c>
      <c r="AJ32" s="9"/>
      <c r="AK32" s="10"/>
      <c r="AL32" s="25"/>
      <c r="AM32" s="25"/>
      <c r="AN32" s="25"/>
      <c r="AO32" s="10"/>
      <c r="AP32" s="12">
        <v>5084.9399999999996</v>
      </c>
      <c r="AQ32" s="12"/>
      <c r="AR32" s="12"/>
      <c r="AS32" s="243"/>
      <c r="AT32" s="244"/>
      <c r="AU32" s="243"/>
      <c r="AV32" s="243"/>
      <c r="AW32" s="245"/>
      <c r="AX32" s="244"/>
      <c r="AY32" s="244"/>
      <c r="AZ32" s="243">
        <v>0</v>
      </c>
      <c r="BA32" s="243">
        <v>0</v>
      </c>
      <c r="BB32" s="243">
        <v>0</v>
      </c>
      <c r="BC32" s="243">
        <v>0</v>
      </c>
      <c r="BD32" s="243">
        <v>0</v>
      </c>
      <c r="BE32" s="243">
        <v>0</v>
      </c>
      <c r="BF32" s="243"/>
      <c r="BG32" s="243">
        <v>1</v>
      </c>
      <c r="BH32" s="243">
        <v>0</v>
      </c>
      <c r="BI32" s="243">
        <v>0</v>
      </c>
      <c r="BJ32" s="243"/>
      <c r="BK32" s="243"/>
      <c r="BL32" s="243"/>
      <c r="BM32" s="243"/>
      <c r="BN32" s="297"/>
      <c r="BO32" s="297"/>
      <c r="BP32" s="297"/>
      <c r="BQ32" s="297"/>
      <c r="BR32" s="246"/>
      <c r="BS32" s="246"/>
      <c r="BT32" s="243"/>
      <c r="BU32" s="243"/>
      <c r="BV32" s="247"/>
      <c r="BW32" s="243">
        <v>0</v>
      </c>
      <c r="BX32" s="243">
        <v>0</v>
      </c>
      <c r="BY32" s="243">
        <v>0</v>
      </c>
      <c r="BZ32" s="243">
        <v>0</v>
      </c>
      <c r="CA32" s="243">
        <v>0</v>
      </c>
      <c r="CB32" s="244" t="s">
        <v>633</v>
      </c>
      <c r="CC32" s="249">
        <v>4465.6099999999997</v>
      </c>
      <c r="CD32" s="249">
        <v>4465.6099999999997</v>
      </c>
      <c r="CE32" s="249">
        <v>5084.9399999999996</v>
      </c>
      <c r="CF32" s="249">
        <v>0</v>
      </c>
    </row>
    <row r="33" spans="1:84" x14ac:dyDescent="0.25">
      <c r="A33" s="255"/>
      <c r="B33" s="93" t="s">
        <v>697</v>
      </c>
      <c r="C33" s="256"/>
      <c r="D33" s="235"/>
      <c r="E33" s="278">
        <f>SUM(E8:E32)</f>
        <v>119782878.89</v>
      </c>
      <c r="F33" s="268">
        <f>SUM(F8:F32)</f>
        <v>119782878.89</v>
      </c>
      <c r="G33" s="257"/>
      <c r="H33" s="177"/>
      <c r="I33" s="176"/>
      <c r="J33" s="279">
        <f>SUM(J8:J32)</f>
        <v>101460535.05</v>
      </c>
      <c r="K33" s="240"/>
      <c r="L33" s="241"/>
      <c r="M33" s="272">
        <f>SUM(M8:M32)</f>
        <v>112554108.67999999</v>
      </c>
      <c r="N33" s="280">
        <f>SUM(N8:N32)</f>
        <v>95767267.189999983</v>
      </c>
      <c r="O33" s="71"/>
      <c r="P33" s="100"/>
      <c r="Q33" s="270">
        <f>SUM(Q8:Q32)</f>
        <v>0</v>
      </c>
      <c r="R33" s="270">
        <f>SUM(R8:R32)</f>
        <v>0</v>
      </c>
      <c r="S33" s="270">
        <f>SUM(S8:S32)</f>
        <v>0</v>
      </c>
      <c r="T33" s="258"/>
      <c r="U33" s="10"/>
      <c r="V33" s="23"/>
      <c r="W33" s="271">
        <f>SUM(W8:W32)</f>
        <v>0</v>
      </c>
      <c r="X33" s="272">
        <f>SUM(X8:X32)</f>
        <v>90491361.51000002</v>
      </c>
      <c r="Y33" s="270">
        <f>SUM(Y8:Y32)</f>
        <v>0</v>
      </c>
      <c r="Z33" s="270">
        <f>SUM(Z8:Z32)</f>
        <v>0</v>
      </c>
      <c r="AA33" s="270">
        <f>SUM(AA8:AA32)</f>
        <v>0</v>
      </c>
      <c r="AB33" s="10"/>
      <c r="AC33" s="24"/>
      <c r="AD33" s="271">
        <f>SUM(AD8:AD32)</f>
        <v>39964237.258766636</v>
      </c>
      <c r="AE33" s="272">
        <f>SUM(AE8:AE32)</f>
        <v>51091165.409999996</v>
      </c>
      <c r="AF33" s="270">
        <f>SUM(AF8:AF32)</f>
        <v>0</v>
      </c>
      <c r="AG33" s="10"/>
      <c r="AH33" s="271">
        <f>SUM(AH8:AH32)</f>
        <v>0</v>
      </c>
      <c r="AI33" s="272">
        <f>SUM(AI8:AI32)</f>
        <v>39400196.100000001</v>
      </c>
      <c r="AJ33" s="270">
        <f>SUM(AJ8:AJ32)</f>
        <v>0</v>
      </c>
      <c r="AK33" s="10"/>
      <c r="AL33" s="282">
        <f>SUM(AL8:AL32)</f>
        <v>0</v>
      </c>
      <c r="AM33" s="282">
        <f>SUM(AM8:AM32)</f>
        <v>0</v>
      </c>
      <c r="AN33" s="282">
        <f>SUM(AN8:AN32)</f>
        <v>0</v>
      </c>
      <c r="AO33" s="10"/>
      <c r="AP33" s="283">
        <f>SUM(AP8:AP32)</f>
        <v>102928252.91000001</v>
      </c>
      <c r="AQ33" s="283">
        <f>SUM(AQ8:AQ32)</f>
        <v>0</v>
      </c>
      <c r="AR33" s="283">
        <f>SUM(AR8:AR32)</f>
        <v>0</v>
      </c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93" t="s">
        <v>636</v>
      </c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 t="s">
        <v>698</v>
      </c>
      <c r="B36" s="256" t="s">
        <v>699</v>
      </c>
      <c r="C36" s="256" t="s">
        <v>651</v>
      </c>
      <c r="D36" s="235"/>
      <c r="E36" s="236">
        <v>3059859</v>
      </c>
      <c r="F36" s="237">
        <v>3059859</v>
      </c>
      <c r="G36" s="257"/>
      <c r="H36" s="177"/>
      <c r="I36" s="176"/>
      <c r="J36" s="239"/>
      <c r="K36" s="240"/>
      <c r="L36" s="241"/>
      <c r="M36" s="8">
        <v>3128023.93</v>
      </c>
      <c r="N36" s="242"/>
      <c r="O36" s="71"/>
      <c r="P36" s="100"/>
      <c r="Q36" s="9"/>
      <c r="R36" s="9"/>
      <c r="S36" s="9"/>
      <c r="T36" s="258">
        <v>45900</v>
      </c>
      <c r="U36" s="10"/>
      <c r="V36" s="23"/>
      <c r="W36" s="11"/>
      <c r="X36" s="8">
        <v>3128023.93</v>
      </c>
      <c r="Y36" s="9"/>
      <c r="Z36" s="9"/>
      <c r="AA36" s="9"/>
      <c r="AB36" s="10"/>
      <c r="AC36" s="24">
        <v>0.98433472834766056</v>
      </c>
      <c r="AD36" s="11">
        <v>2964740.6540927542</v>
      </c>
      <c r="AE36" s="8">
        <v>3093625.26</v>
      </c>
      <c r="AF36" s="9"/>
      <c r="AG36" s="10"/>
      <c r="AH36" s="11"/>
      <c r="AI36" s="8">
        <v>34398.67</v>
      </c>
      <c r="AJ36" s="9"/>
      <c r="AK36" s="10"/>
      <c r="AL36" s="25"/>
      <c r="AM36" s="25"/>
      <c r="AN36" s="25"/>
      <c r="AO36" s="10"/>
      <c r="AP36" s="12">
        <v>3059858.99</v>
      </c>
      <c r="AQ36" s="12"/>
      <c r="AR36" s="12"/>
      <c r="AS36" s="243"/>
      <c r="AT36" s="244"/>
      <c r="AU36" s="243"/>
      <c r="AV36" s="243"/>
      <c r="AW36" s="245"/>
      <c r="AX36" s="244"/>
      <c r="AY36" s="244"/>
      <c r="AZ36" s="243">
        <v>0</v>
      </c>
      <c r="BA36" s="243">
        <v>0</v>
      </c>
      <c r="BB36" s="243">
        <v>0</v>
      </c>
      <c r="BC36" s="243">
        <v>0</v>
      </c>
      <c r="BD36" s="243">
        <v>0</v>
      </c>
      <c r="BE36" s="243">
        <v>0</v>
      </c>
      <c r="BF36" s="243"/>
      <c r="BG36" s="243">
        <v>2</v>
      </c>
      <c r="BH36" s="243">
        <v>0</v>
      </c>
      <c r="BI36" s="243">
        <v>-68164.939999999944</v>
      </c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>
        <v>0</v>
      </c>
      <c r="BX36" s="243">
        <v>3011923.25</v>
      </c>
      <c r="BY36" s="243">
        <v>3142859</v>
      </c>
      <c r="BZ36" s="243">
        <v>3011923.25</v>
      </c>
      <c r="CA36" s="243">
        <v>3142859</v>
      </c>
      <c r="CB36" s="244" t="s">
        <v>633</v>
      </c>
      <c r="CC36" s="249">
        <v>3128023.93</v>
      </c>
      <c r="CD36" s="249">
        <v>34398.67</v>
      </c>
      <c r="CE36" s="249">
        <v>3059858.99</v>
      </c>
      <c r="CF36" s="249">
        <v>0</v>
      </c>
    </row>
    <row r="37" spans="1:84" x14ac:dyDescent="0.25">
      <c r="A37" s="255" t="s">
        <v>700</v>
      </c>
      <c r="B37" s="256" t="s">
        <v>701</v>
      </c>
      <c r="C37" s="256" t="s">
        <v>660</v>
      </c>
      <c r="D37" s="235"/>
      <c r="E37" s="236">
        <v>5095690.97</v>
      </c>
      <c r="F37" s="237">
        <v>5095690.97</v>
      </c>
      <c r="G37" s="257"/>
      <c r="H37" s="177"/>
      <c r="I37" s="176"/>
      <c r="J37" s="239"/>
      <c r="K37" s="240"/>
      <c r="L37" s="241"/>
      <c r="M37" s="8">
        <v>4564077.1100000003</v>
      </c>
      <c r="N37" s="242"/>
      <c r="O37" s="71"/>
      <c r="P37" s="100"/>
      <c r="Q37" s="9"/>
      <c r="R37" s="9"/>
      <c r="S37" s="9"/>
      <c r="T37" s="258">
        <v>45900</v>
      </c>
      <c r="U37" s="10"/>
      <c r="V37" s="23"/>
      <c r="W37" s="11"/>
      <c r="X37" s="8">
        <v>4572503.2300000004</v>
      </c>
      <c r="Y37" s="9"/>
      <c r="Z37" s="9"/>
      <c r="AA37" s="9"/>
      <c r="AB37" s="10"/>
      <c r="AC37" s="24">
        <v>0.78568841118953947</v>
      </c>
      <c r="AD37" s="11">
        <v>3145600.3902940024</v>
      </c>
      <c r="AE37" s="8">
        <v>3663663.49</v>
      </c>
      <c r="AF37" s="9"/>
      <c r="AG37" s="10"/>
      <c r="AH37" s="11"/>
      <c r="AI37" s="8">
        <v>908839.74</v>
      </c>
      <c r="AJ37" s="9"/>
      <c r="AK37" s="10"/>
      <c r="AL37" s="25"/>
      <c r="AM37" s="25"/>
      <c r="AN37" s="25"/>
      <c r="AO37" s="10"/>
      <c r="AP37" s="12">
        <v>5095690.97</v>
      </c>
      <c r="AQ37" s="12"/>
      <c r="AR37" s="12"/>
      <c r="AS37" s="243"/>
      <c r="AT37" s="244"/>
      <c r="AU37" s="243"/>
      <c r="AV37" s="243"/>
      <c r="AW37" s="245"/>
      <c r="AX37" s="244"/>
      <c r="AY37" s="244"/>
      <c r="AZ37" s="243">
        <v>0</v>
      </c>
      <c r="BA37" s="243">
        <v>0</v>
      </c>
      <c r="BB37" s="243">
        <v>0</v>
      </c>
      <c r="BC37" s="243">
        <v>0</v>
      </c>
      <c r="BD37" s="243">
        <v>0</v>
      </c>
      <c r="BE37" s="243">
        <v>0</v>
      </c>
      <c r="BF37" s="243"/>
      <c r="BG37" s="243">
        <v>2</v>
      </c>
      <c r="BH37" s="243">
        <v>0</v>
      </c>
      <c r="BI37" s="243">
        <v>523187.73999999929</v>
      </c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>
        <v>0</v>
      </c>
      <c r="BX37" s="243">
        <v>4003623.25</v>
      </c>
      <c r="BY37" s="243">
        <v>4662998</v>
      </c>
      <c r="BZ37" s="243">
        <v>4003623.25</v>
      </c>
      <c r="CA37" s="243">
        <v>4662998</v>
      </c>
      <c r="CB37" s="244" t="s">
        <v>633</v>
      </c>
      <c r="CC37" s="249">
        <v>4572503.2300000004</v>
      </c>
      <c r="CD37" s="249">
        <v>908839.74</v>
      </c>
      <c r="CE37" s="249">
        <v>5095690.97</v>
      </c>
      <c r="CF37" s="249">
        <v>0</v>
      </c>
    </row>
    <row r="38" spans="1:84" x14ac:dyDescent="0.25">
      <c r="A38" s="255" t="s">
        <v>702</v>
      </c>
      <c r="B38" s="256" t="s">
        <v>703</v>
      </c>
      <c r="C38" s="256" t="s">
        <v>634</v>
      </c>
      <c r="D38" s="235"/>
      <c r="E38" s="236">
        <v>5213343.5</v>
      </c>
      <c r="F38" s="237">
        <v>5213343.5</v>
      </c>
      <c r="G38" s="257"/>
      <c r="H38" s="177"/>
      <c r="I38" s="176"/>
      <c r="J38" s="239"/>
      <c r="K38" s="240"/>
      <c r="L38" s="241"/>
      <c r="M38" s="8">
        <v>4745721.7699999996</v>
      </c>
      <c r="N38" s="242"/>
      <c r="O38" s="71"/>
      <c r="P38" s="100"/>
      <c r="Q38" s="9"/>
      <c r="R38" s="9"/>
      <c r="S38" s="9"/>
      <c r="T38" s="258">
        <v>46022</v>
      </c>
      <c r="U38" s="10"/>
      <c r="V38" s="23"/>
      <c r="W38" s="11"/>
      <c r="X38" s="8">
        <v>4745798.53</v>
      </c>
      <c r="Y38" s="9"/>
      <c r="Z38" s="9"/>
      <c r="AA38" s="9"/>
      <c r="AB38" s="10"/>
      <c r="AC38" s="24">
        <v>0.70434295302376404</v>
      </c>
      <c r="AD38" s="11">
        <v>2586330.9757033219</v>
      </c>
      <c r="AE38" s="8">
        <v>3841757.99</v>
      </c>
      <c r="AF38" s="9"/>
      <c r="AG38" s="10"/>
      <c r="AH38" s="11"/>
      <c r="AI38" s="8">
        <v>904040.54</v>
      </c>
      <c r="AJ38" s="9"/>
      <c r="AK38" s="10"/>
      <c r="AL38" s="25"/>
      <c r="AM38" s="25"/>
      <c r="AN38" s="25"/>
      <c r="AO38" s="10"/>
      <c r="AP38" s="12">
        <v>5213345.5</v>
      </c>
      <c r="AQ38" s="12"/>
      <c r="AR38" s="12"/>
      <c r="AS38" s="243"/>
      <c r="AT38" s="244"/>
      <c r="AU38" s="243"/>
      <c r="AV38" s="243"/>
      <c r="AW38" s="245"/>
      <c r="AX38" s="244"/>
      <c r="AY38" s="244"/>
      <c r="AZ38" s="243">
        <v>0</v>
      </c>
      <c r="BA38" s="243">
        <v>0</v>
      </c>
      <c r="BB38" s="243">
        <v>0</v>
      </c>
      <c r="BC38" s="243">
        <v>0</v>
      </c>
      <c r="BD38" s="243">
        <v>0</v>
      </c>
      <c r="BE38" s="243">
        <v>0</v>
      </c>
      <c r="BF38" s="243"/>
      <c r="BG38" s="243">
        <v>2</v>
      </c>
      <c r="BH38" s="243">
        <v>0</v>
      </c>
      <c r="BI38" s="243">
        <v>390000</v>
      </c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>
        <v>0</v>
      </c>
      <c r="BX38" s="243">
        <v>3671976.79</v>
      </c>
      <c r="BY38" s="243">
        <v>5454385.5</v>
      </c>
      <c r="BZ38" s="243">
        <v>3671976.79</v>
      </c>
      <c r="CA38" s="243">
        <v>5454385.5</v>
      </c>
      <c r="CB38" s="244" t="s">
        <v>633</v>
      </c>
      <c r="CC38" s="249">
        <v>4745798.53</v>
      </c>
      <c r="CD38" s="249">
        <v>904040.54</v>
      </c>
      <c r="CE38" s="249">
        <v>5213345.5</v>
      </c>
      <c r="CF38" s="249">
        <v>0</v>
      </c>
    </row>
    <row r="39" spans="1:84" x14ac:dyDescent="0.25">
      <c r="A39" s="255" t="s">
        <v>704</v>
      </c>
      <c r="B39" s="256" t="s">
        <v>705</v>
      </c>
      <c r="C39" s="256" t="s">
        <v>651</v>
      </c>
      <c r="D39" s="235"/>
      <c r="E39" s="236">
        <v>2561262.5099999998</v>
      </c>
      <c r="F39" s="237">
        <v>2561262.5099999998</v>
      </c>
      <c r="G39" s="257"/>
      <c r="H39" s="177"/>
      <c r="I39" s="176"/>
      <c r="J39" s="239"/>
      <c r="K39" s="240"/>
      <c r="L39" s="241"/>
      <c r="M39" s="8">
        <v>2448625.41</v>
      </c>
      <c r="N39" s="242"/>
      <c r="O39" s="71"/>
      <c r="P39" s="100"/>
      <c r="Q39" s="9"/>
      <c r="R39" s="9"/>
      <c r="S39" s="9"/>
      <c r="T39" s="258">
        <v>46022</v>
      </c>
      <c r="U39" s="10"/>
      <c r="V39" s="23"/>
      <c r="W39" s="11"/>
      <c r="X39" s="8">
        <v>2448658.2599999998</v>
      </c>
      <c r="Y39" s="9"/>
      <c r="Z39" s="9"/>
      <c r="AA39" s="9"/>
      <c r="AB39" s="10"/>
      <c r="AC39" s="24">
        <v>0.76770660034419069</v>
      </c>
      <c r="AD39" s="11">
        <v>1509538.8780543415</v>
      </c>
      <c r="AE39" s="8">
        <v>2247487.52</v>
      </c>
      <c r="AF39" s="9"/>
      <c r="AG39" s="10"/>
      <c r="AH39" s="11"/>
      <c r="AI39" s="8">
        <v>201170.74</v>
      </c>
      <c r="AJ39" s="9"/>
      <c r="AK39" s="10"/>
      <c r="AL39" s="25"/>
      <c r="AM39" s="25"/>
      <c r="AN39" s="25"/>
      <c r="AO39" s="10"/>
      <c r="AP39" s="12">
        <v>2560650.14</v>
      </c>
      <c r="AQ39" s="12"/>
      <c r="AR39" s="12"/>
      <c r="AS39" s="243"/>
      <c r="AT39" s="244"/>
      <c r="AU39" s="243"/>
      <c r="AV39" s="243"/>
      <c r="AW39" s="245"/>
      <c r="AX39" s="244"/>
      <c r="AY39" s="244"/>
      <c r="AZ39" s="243">
        <v>0</v>
      </c>
      <c r="BA39" s="243">
        <v>0</v>
      </c>
      <c r="BB39" s="243">
        <v>0</v>
      </c>
      <c r="BC39" s="243">
        <v>0</v>
      </c>
      <c r="BD39" s="243">
        <v>0</v>
      </c>
      <c r="BE39" s="243">
        <v>0</v>
      </c>
      <c r="BF39" s="243"/>
      <c r="BG39" s="243">
        <v>2</v>
      </c>
      <c r="BH39" s="243">
        <v>0</v>
      </c>
      <c r="BI39" s="243">
        <v>110000</v>
      </c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>
        <v>0</v>
      </c>
      <c r="BX39" s="243">
        <v>1966296.6</v>
      </c>
      <c r="BY39" s="243">
        <v>2927534.45</v>
      </c>
      <c r="BZ39" s="243">
        <v>1966296.6</v>
      </c>
      <c r="CA39" s="243">
        <v>2927534.45</v>
      </c>
      <c r="CB39" s="244" t="s">
        <v>633</v>
      </c>
      <c r="CC39" s="249">
        <v>2448658.2599999998</v>
      </c>
      <c r="CD39" s="249">
        <v>201170.74</v>
      </c>
      <c r="CE39" s="249">
        <v>2560650.14</v>
      </c>
      <c r="CF39" s="249">
        <v>0</v>
      </c>
    </row>
    <row r="40" spans="1:84" x14ac:dyDescent="0.25">
      <c r="A40" s="255" t="s">
        <v>706</v>
      </c>
      <c r="B40" s="256" t="s">
        <v>707</v>
      </c>
      <c r="C40" s="256" t="s">
        <v>663</v>
      </c>
      <c r="D40" s="235"/>
      <c r="E40" s="236">
        <v>1290184</v>
      </c>
      <c r="F40" s="237">
        <v>1290184</v>
      </c>
      <c r="G40" s="257"/>
      <c r="H40" s="177"/>
      <c r="I40" s="176"/>
      <c r="J40" s="239"/>
      <c r="K40" s="240"/>
      <c r="L40" s="241"/>
      <c r="M40" s="8">
        <v>1039224.47</v>
      </c>
      <c r="N40" s="242"/>
      <c r="O40" s="71"/>
      <c r="P40" s="100"/>
      <c r="Q40" s="9"/>
      <c r="R40" s="9"/>
      <c r="S40" s="9"/>
      <c r="T40" s="258">
        <v>45930</v>
      </c>
      <c r="U40" s="10"/>
      <c r="V40" s="23"/>
      <c r="W40" s="11"/>
      <c r="X40" s="8">
        <v>1039376.08</v>
      </c>
      <c r="Y40" s="9"/>
      <c r="Z40" s="9"/>
      <c r="AA40" s="9"/>
      <c r="AB40" s="10"/>
      <c r="AC40" s="24">
        <v>0.92266483364793506</v>
      </c>
      <c r="AD40" s="11">
        <v>1098346.0584428988</v>
      </c>
      <c r="AE40" s="8">
        <v>985910.74</v>
      </c>
      <c r="AF40" s="9"/>
      <c r="AG40" s="10"/>
      <c r="AH40" s="11"/>
      <c r="AI40" s="8">
        <v>53465.34</v>
      </c>
      <c r="AJ40" s="9"/>
      <c r="AK40" s="10"/>
      <c r="AL40" s="25"/>
      <c r="AM40" s="25"/>
      <c r="AN40" s="25"/>
      <c r="AO40" s="10"/>
      <c r="AP40" s="12">
        <v>1290184</v>
      </c>
      <c r="AQ40" s="12"/>
      <c r="AR40" s="12"/>
      <c r="AS40" s="243"/>
      <c r="AT40" s="244"/>
      <c r="AU40" s="243"/>
      <c r="AV40" s="243"/>
      <c r="AW40" s="245"/>
      <c r="AX40" s="244"/>
      <c r="AY40" s="244"/>
      <c r="AZ40" s="243">
        <v>0</v>
      </c>
      <c r="BA40" s="243">
        <v>0</v>
      </c>
      <c r="BB40" s="243">
        <v>0</v>
      </c>
      <c r="BC40" s="243">
        <v>0</v>
      </c>
      <c r="BD40" s="243">
        <v>0</v>
      </c>
      <c r="BE40" s="243">
        <v>0</v>
      </c>
      <c r="BF40" s="243"/>
      <c r="BG40" s="243">
        <v>2</v>
      </c>
      <c r="BH40" s="243">
        <v>0</v>
      </c>
      <c r="BI40" s="243">
        <v>250904.93000000005</v>
      </c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>
        <v>0</v>
      </c>
      <c r="BX40" s="243">
        <v>1190406.33</v>
      </c>
      <c r="BY40" s="243">
        <v>1068547</v>
      </c>
      <c r="BZ40" s="243">
        <v>1190406.33</v>
      </c>
      <c r="CA40" s="243">
        <v>1068547</v>
      </c>
      <c r="CB40" s="244" t="s">
        <v>633</v>
      </c>
      <c r="CC40" s="249">
        <v>1039376.08</v>
      </c>
      <c r="CD40" s="249">
        <v>53465.34</v>
      </c>
      <c r="CE40" s="249">
        <v>1290184</v>
      </c>
      <c r="CF40" s="249">
        <v>0</v>
      </c>
    </row>
    <row r="41" spans="1:84" x14ac:dyDescent="0.25">
      <c r="A41" s="255" t="s">
        <v>708</v>
      </c>
      <c r="B41" s="256" t="s">
        <v>709</v>
      </c>
      <c r="C41" s="256" t="s">
        <v>683</v>
      </c>
      <c r="D41" s="235"/>
      <c r="E41" s="236">
        <v>1863066</v>
      </c>
      <c r="F41" s="237">
        <v>1863066</v>
      </c>
      <c r="G41" s="257"/>
      <c r="H41" s="177"/>
      <c r="I41" s="176"/>
      <c r="J41" s="239"/>
      <c r="K41" s="240"/>
      <c r="L41" s="241"/>
      <c r="M41" s="8">
        <v>1634628.32</v>
      </c>
      <c r="N41" s="242"/>
      <c r="O41" s="71"/>
      <c r="P41" s="100"/>
      <c r="Q41" s="9"/>
      <c r="R41" s="9"/>
      <c r="S41" s="9"/>
      <c r="T41" s="258">
        <v>45991</v>
      </c>
      <c r="U41" s="10"/>
      <c r="V41" s="23"/>
      <c r="W41" s="11"/>
      <c r="X41" s="8">
        <v>1633530.21</v>
      </c>
      <c r="Y41" s="9"/>
      <c r="Z41" s="9"/>
      <c r="AA41" s="9"/>
      <c r="AB41" s="10"/>
      <c r="AC41" s="24">
        <v>0.93129319923562559</v>
      </c>
      <c r="AD41" s="11">
        <v>1615849.876279589</v>
      </c>
      <c r="AE41" s="8">
        <v>1520943.77</v>
      </c>
      <c r="AF41" s="9"/>
      <c r="AG41" s="10"/>
      <c r="AH41" s="11"/>
      <c r="AI41" s="8">
        <v>112586.44</v>
      </c>
      <c r="AJ41" s="9"/>
      <c r="AK41" s="10"/>
      <c r="AL41" s="25"/>
      <c r="AM41" s="25"/>
      <c r="AN41" s="25"/>
      <c r="AO41" s="10"/>
      <c r="AP41" s="12">
        <v>1870914.99</v>
      </c>
      <c r="AQ41" s="12"/>
      <c r="AR41" s="12"/>
      <c r="AS41" s="243"/>
      <c r="AT41" s="244"/>
      <c r="AU41" s="243"/>
      <c r="AV41" s="243"/>
      <c r="AW41" s="245"/>
      <c r="AX41" s="244"/>
      <c r="AY41" s="244"/>
      <c r="AZ41" s="243">
        <v>0</v>
      </c>
      <c r="BA41" s="243">
        <v>0</v>
      </c>
      <c r="BB41" s="243">
        <v>0</v>
      </c>
      <c r="BC41" s="243">
        <v>0</v>
      </c>
      <c r="BD41" s="243">
        <v>0</v>
      </c>
      <c r="BE41" s="243">
        <v>0</v>
      </c>
      <c r="BF41" s="243"/>
      <c r="BG41" s="243">
        <v>2</v>
      </c>
      <c r="BH41" s="243">
        <v>0</v>
      </c>
      <c r="BI41" s="243">
        <v>234321.06999999983</v>
      </c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>
        <v>0</v>
      </c>
      <c r="BX41" s="243">
        <v>1735060.32</v>
      </c>
      <c r="BY41" s="243">
        <v>1633152.45</v>
      </c>
      <c r="BZ41" s="243">
        <v>1735060.32</v>
      </c>
      <c r="CA41" s="243">
        <v>1633152.45</v>
      </c>
      <c r="CB41" s="244" t="s">
        <v>633</v>
      </c>
      <c r="CC41" s="249">
        <v>1633530.21</v>
      </c>
      <c r="CD41" s="249">
        <v>112586.44</v>
      </c>
      <c r="CE41" s="249">
        <v>1870914.99</v>
      </c>
      <c r="CF41" s="249">
        <v>0</v>
      </c>
    </row>
    <row r="42" spans="1:84" x14ac:dyDescent="0.25">
      <c r="A42" s="255" t="s">
        <v>710</v>
      </c>
      <c r="B42" s="256" t="s">
        <v>711</v>
      </c>
      <c r="C42" s="256" t="s">
        <v>657</v>
      </c>
      <c r="D42" s="235"/>
      <c r="E42" s="236">
        <v>1641800</v>
      </c>
      <c r="F42" s="237">
        <v>1641800</v>
      </c>
      <c r="G42" s="257"/>
      <c r="H42" s="177"/>
      <c r="I42" s="176"/>
      <c r="J42" s="239"/>
      <c r="K42" s="240"/>
      <c r="L42" s="241"/>
      <c r="M42" s="8">
        <v>1376808.86</v>
      </c>
      <c r="N42" s="242"/>
      <c r="O42" s="71"/>
      <c r="P42" s="100"/>
      <c r="Q42" s="9"/>
      <c r="R42" s="9"/>
      <c r="S42" s="9"/>
      <c r="T42" s="258">
        <v>46022</v>
      </c>
      <c r="U42" s="10"/>
      <c r="V42" s="23"/>
      <c r="W42" s="11"/>
      <c r="X42" s="8">
        <v>1379688.28</v>
      </c>
      <c r="Y42" s="9"/>
      <c r="Z42" s="9"/>
      <c r="AA42" s="9"/>
      <c r="AB42" s="10"/>
      <c r="AC42" s="24">
        <v>0.2738106595367098</v>
      </c>
      <c r="AD42" s="11">
        <v>123089.18888956362</v>
      </c>
      <c r="AE42" s="8">
        <v>406865.39</v>
      </c>
      <c r="AF42" s="9"/>
      <c r="AG42" s="10"/>
      <c r="AH42" s="11"/>
      <c r="AI42" s="8">
        <v>972822.89</v>
      </c>
      <c r="AJ42" s="9"/>
      <c r="AK42" s="10"/>
      <c r="AL42" s="25"/>
      <c r="AM42" s="25"/>
      <c r="AN42" s="25"/>
      <c r="AO42" s="10"/>
      <c r="AP42" s="12">
        <v>1641800</v>
      </c>
      <c r="AQ42" s="12"/>
      <c r="AR42" s="12"/>
      <c r="AS42" s="243"/>
      <c r="AT42" s="244"/>
      <c r="AU42" s="243"/>
      <c r="AV42" s="243"/>
      <c r="AW42" s="245"/>
      <c r="AX42" s="244"/>
      <c r="AY42" s="244"/>
      <c r="AZ42" s="243">
        <v>0</v>
      </c>
      <c r="BA42" s="243">
        <v>0</v>
      </c>
      <c r="BB42" s="243">
        <v>0</v>
      </c>
      <c r="BC42" s="243">
        <v>0</v>
      </c>
      <c r="BD42" s="243">
        <v>0</v>
      </c>
      <c r="BE42" s="243">
        <v>0</v>
      </c>
      <c r="BF42" s="243"/>
      <c r="BG42" s="243">
        <v>2</v>
      </c>
      <c r="BH42" s="243">
        <v>0</v>
      </c>
      <c r="BI42" s="243">
        <v>260000</v>
      </c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>
        <v>0</v>
      </c>
      <c r="BX42" s="243">
        <v>449541.26</v>
      </c>
      <c r="BY42" s="243">
        <v>1485937</v>
      </c>
      <c r="BZ42" s="243">
        <v>406865.39</v>
      </c>
      <c r="CA42" s="243">
        <v>1485937</v>
      </c>
      <c r="CB42" s="244" t="s">
        <v>633</v>
      </c>
      <c r="CC42" s="249">
        <v>1379688.28</v>
      </c>
      <c r="CD42" s="249">
        <v>972822.89</v>
      </c>
      <c r="CE42" s="249">
        <v>1641800</v>
      </c>
      <c r="CF42" s="249">
        <v>0</v>
      </c>
    </row>
    <row r="43" spans="1:84" x14ac:dyDescent="0.25">
      <c r="A43" s="255" t="s">
        <v>712</v>
      </c>
      <c r="B43" s="256" t="s">
        <v>713</v>
      </c>
      <c r="C43" s="256" t="s">
        <v>663</v>
      </c>
      <c r="D43" s="235"/>
      <c r="E43" s="236">
        <v>274166</v>
      </c>
      <c r="F43" s="237">
        <v>274166</v>
      </c>
      <c r="G43" s="257"/>
      <c r="H43" s="177"/>
      <c r="I43" s="176"/>
      <c r="J43" s="239"/>
      <c r="K43" s="240"/>
      <c r="L43" s="241"/>
      <c r="M43" s="8">
        <v>246815.92</v>
      </c>
      <c r="N43" s="242"/>
      <c r="O43" s="71"/>
      <c r="P43" s="100"/>
      <c r="Q43" s="9"/>
      <c r="R43" s="9"/>
      <c r="S43" s="9"/>
      <c r="T43" s="258">
        <v>45838</v>
      </c>
      <c r="U43" s="10"/>
      <c r="V43" s="23"/>
      <c r="W43" s="11"/>
      <c r="X43" s="8">
        <v>267282.05</v>
      </c>
      <c r="Y43" s="9"/>
      <c r="Z43" s="9"/>
      <c r="AA43" s="9"/>
      <c r="AB43" s="10"/>
      <c r="AC43" s="24">
        <v>0.51840735350768308</v>
      </c>
      <c r="AD43" s="11">
        <v>73681.014238884978</v>
      </c>
      <c r="AE43" s="8">
        <v>121115.51</v>
      </c>
      <c r="AF43" s="9"/>
      <c r="AG43" s="10"/>
      <c r="AH43" s="11"/>
      <c r="AI43" s="8">
        <v>146166.54</v>
      </c>
      <c r="AJ43" s="9"/>
      <c r="AK43" s="10"/>
      <c r="AL43" s="25"/>
      <c r="AM43" s="25"/>
      <c r="AN43" s="25"/>
      <c r="AO43" s="10"/>
      <c r="AP43" s="12">
        <v>274166.01</v>
      </c>
      <c r="AQ43" s="12"/>
      <c r="AR43" s="12"/>
      <c r="AS43" s="243"/>
      <c r="AT43" s="244"/>
      <c r="AU43" s="243"/>
      <c r="AV43" s="243"/>
      <c r="AW43" s="245"/>
      <c r="AX43" s="244"/>
      <c r="AY43" s="244"/>
      <c r="AZ43" s="243">
        <v>0</v>
      </c>
      <c r="BA43" s="243">
        <v>0</v>
      </c>
      <c r="BB43" s="243">
        <v>0</v>
      </c>
      <c r="BC43" s="243">
        <v>0</v>
      </c>
      <c r="BD43" s="243">
        <v>0</v>
      </c>
      <c r="BE43" s="243">
        <v>0</v>
      </c>
      <c r="BF43" s="243"/>
      <c r="BG43" s="243">
        <v>2</v>
      </c>
      <c r="BH43" s="243">
        <v>0</v>
      </c>
      <c r="BI43" s="243">
        <v>6883.960000000021</v>
      </c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>
        <v>0</v>
      </c>
      <c r="BX43" s="243">
        <v>142129.57</v>
      </c>
      <c r="BY43" s="243">
        <v>233630</v>
      </c>
      <c r="BZ43" s="243">
        <v>142129.57</v>
      </c>
      <c r="CA43" s="243">
        <v>233630</v>
      </c>
      <c r="CB43" s="244" t="s">
        <v>633</v>
      </c>
      <c r="CC43" s="249">
        <v>267282.05</v>
      </c>
      <c r="CD43" s="249">
        <v>146166.54</v>
      </c>
      <c r="CE43" s="249">
        <v>274166.01</v>
      </c>
      <c r="CF43" s="249">
        <v>0</v>
      </c>
    </row>
    <row r="44" spans="1:84" x14ac:dyDescent="0.25">
      <c r="A44" s="255" t="s">
        <v>714</v>
      </c>
      <c r="B44" s="256" t="s">
        <v>715</v>
      </c>
      <c r="C44" s="256" t="s">
        <v>651</v>
      </c>
      <c r="D44" s="235"/>
      <c r="E44" s="236">
        <v>796055.3</v>
      </c>
      <c r="F44" s="237">
        <v>796055.3</v>
      </c>
      <c r="G44" s="257"/>
      <c r="H44" s="177"/>
      <c r="I44" s="176"/>
      <c r="J44" s="239"/>
      <c r="K44" s="240"/>
      <c r="L44" s="241"/>
      <c r="M44" s="8">
        <v>672468.24</v>
      </c>
      <c r="N44" s="242"/>
      <c r="O44" s="71"/>
      <c r="P44" s="100"/>
      <c r="Q44" s="9"/>
      <c r="R44" s="9"/>
      <c r="S44" s="9"/>
      <c r="T44" s="258">
        <v>46022</v>
      </c>
      <c r="U44" s="10"/>
      <c r="V44" s="23"/>
      <c r="W44" s="11"/>
      <c r="X44" s="8">
        <v>689779.46</v>
      </c>
      <c r="Y44" s="9"/>
      <c r="Z44" s="9"/>
      <c r="AA44" s="9"/>
      <c r="AB44" s="10"/>
      <c r="AC44" s="24">
        <v>6.3598229224359357E-2</v>
      </c>
      <c r="AD44" s="11">
        <v>2095.9451502648653</v>
      </c>
      <c r="AE44" s="8">
        <v>32956.03</v>
      </c>
      <c r="AF44" s="9"/>
      <c r="AG44" s="10"/>
      <c r="AH44" s="11"/>
      <c r="AI44" s="8">
        <v>656823.43000000005</v>
      </c>
      <c r="AJ44" s="9"/>
      <c r="AK44" s="10"/>
      <c r="AL44" s="25"/>
      <c r="AM44" s="25"/>
      <c r="AN44" s="25"/>
      <c r="AO44" s="10"/>
      <c r="AP44" s="12">
        <v>796055.3</v>
      </c>
      <c r="AQ44" s="12"/>
      <c r="AR44" s="12"/>
      <c r="AS44" s="243"/>
      <c r="AT44" s="244"/>
      <c r="AU44" s="243"/>
      <c r="AV44" s="243"/>
      <c r="AW44" s="245"/>
      <c r="AX44" s="244"/>
      <c r="AY44" s="244"/>
      <c r="AZ44" s="243">
        <v>0</v>
      </c>
      <c r="BA44" s="243">
        <v>0</v>
      </c>
      <c r="BB44" s="243">
        <v>0</v>
      </c>
      <c r="BC44" s="243">
        <v>0</v>
      </c>
      <c r="BD44" s="243">
        <v>0</v>
      </c>
      <c r="BE44" s="243">
        <v>0</v>
      </c>
      <c r="BF44" s="243"/>
      <c r="BG44" s="243">
        <v>2</v>
      </c>
      <c r="BH44" s="243">
        <v>0</v>
      </c>
      <c r="BI44" s="243">
        <v>86000</v>
      </c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>
        <v>0</v>
      </c>
      <c r="BX44" s="243">
        <v>32956.03</v>
      </c>
      <c r="BY44" s="243">
        <v>518191</v>
      </c>
      <c r="BZ44" s="243">
        <v>32956.03</v>
      </c>
      <c r="CA44" s="243">
        <v>518191</v>
      </c>
      <c r="CB44" s="244" t="s">
        <v>633</v>
      </c>
      <c r="CC44" s="249">
        <v>689779.46</v>
      </c>
      <c r="CD44" s="249">
        <v>656823.43000000005</v>
      </c>
      <c r="CE44" s="249">
        <v>796055.3</v>
      </c>
      <c r="CF44" s="249">
        <v>0</v>
      </c>
    </row>
    <row r="45" spans="1:84" x14ac:dyDescent="0.25">
      <c r="A45" s="255" t="s">
        <v>716</v>
      </c>
      <c r="B45" s="259" t="s">
        <v>717</v>
      </c>
      <c r="C45" s="256" t="s">
        <v>651</v>
      </c>
      <c r="D45" s="235"/>
      <c r="E45" s="236">
        <v>451254</v>
      </c>
      <c r="F45" s="237">
        <v>451254</v>
      </c>
      <c r="G45" s="257"/>
      <c r="H45" s="177"/>
      <c r="I45" s="176"/>
      <c r="J45" s="239"/>
      <c r="K45" s="240"/>
      <c r="L45" s="241"/>
      <c r="M45" s="8">
        <v>386940.75</v>
      </c>
      <c r="N45" s="242"/>
      <c r="O45" s="71"/>
      <c r="P45" s="100"/>
      <c r="Q45" s="9"/>
      <c r="R45" s="9"/>
      <c r="S45" s="9"/>
      <c r="T45" s="258">
        <v>46022</v>
      </c>
      <c r="U45" s="10"/>
      <c r="V45" s="23"/>
      <c r="W45" s="11"/>
      <c r="X45" s="8">
        <v>381814.82</v>
      </c>
      <c r="Y45" s="9"/>
      <c r="Z45" s="9"/>
      <c r="AA45" s="9"/>
      <c r="AB45" s="10"/>
      <c r="AC45" s="24">
        <v>0</v>
      </c>
      <c r="AD45" s="11">
        <v>0</v>
      </c>
      <c r="AE45" s="8">
        <v>0</v>
      </c>
      <c r="AF45" s="9"/>
      <c r="AG45" s="10"/>
      <c r="AH45" s="11"/>
      <c r="AI45" s="8">
        <v>381814.82</v>
      </c>
      <c r="AJ45" s="9"/>
      <c r="AK45" s="10"/>
      <c r="AL45" s="25"/>
      <c r="AM45" s="25"/>
      <c r="AN45" s="25"/>
      <c r="AO45" s="10"/>
      <c r="AP45" s="12">
        <v>451254</v>
      </c>
      <c r="AQ45" s="12"/>
      <c r="AR45" s="12"/>
      <c r="AS45" s="243"/>
      <c r="AT45" s="244"/>
      <c r="AU45" s="243"/>
      <c r="AV45" s="243"/>
      <c r="AW45" s="245"/>
      <c r="AX45" s="244"/>
      <c r="AY45" s="244"/>
      <c r="AZ45" s="243">
        <v>0</v>
      </c>
      <c r="BA45" s="243">
        <v>0</v>
      </c>
      <c r="BB45" s="243">
        <v>0</v>
      </c>
      <c r="BC45" s="243">
        <v>0</v>
      </c>
      <c r="BD45" s="243">
        <v>0</v>
      </c>
      <c r="BE45" s="243">
        <v>0</v>
      </c>
      <c r="BF45" s="243"/>
      <c r="BG45" s="243">
        <v>2</v>
      </c>
      <c r="BH45" s="243">
        <v>0</v>
      </c>
      <c r="BI45" s="243">
        <v>23817</v>
      </c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>
        <v>0</v>
      </c>
      <c r="BX45" s="243">
        <v>0</v>
      </c>
      <c r="BY45" s="243">
        <v>0</v>
      </c>
      <c r="BZ45" s="243">
        <v>0</v>
      </c>
      <c r="CA45" s="243">
        <v>0</v>
      </c>
      <c r="CB45" s="244" t="s">
        <v>633</v>
      </c>
      <c r="CC45" s="249">
        <v>381814.82</v>
      </c>
      <c r="CD45" s="249">
        <v>381814.82</v>
      </c>
      <c r="CE45" s="249">
        <v>451254</v>
      </c>
      <c r="CF45" s="249">
        <v>0</v>
      </c>
    </row>
    <row r="46" spans="1:84" x14ac:dyDescent="0.25">
      <c r="A46" s="255" t="s">
        <v>718</v>
      </c>
      <c r="B46" s="259" t="s">
        <v>719</v>
      </c>
      <c r="C46" s="256" t="s">
        <v>686</v>
      </c>
      <c r="D46" s="235"/>
      <c r="E46" s="236">
        <v>1120704.2</v>
      </c>
      <c r="F46" s="237">
        <v>1120704.2</v>
      </c>
      <c r="G46" s="257"/>
      <c r="H46" s="177"/>
      <c r="I46" s="176"/>
      <c r="J46" s="239"/>
      <c r="K46" s="240"/>
      <c r="L46" s="241"/>
      <c r="M46" s="8">
        <v>663953.48</v>
      </c>
      <c r="N46" s="242"/>
      <c r="O46" s="240"/>
      <c r="P46" s="241"/>
      <c r="Q46" s="9"/>
      <c r="R46" s="9"/>
      <c r="S46" s="9"/>
      <c r="T46" s="258">
        <v>46022</v>
      </c>
      <c r="U46" s="10"/>
      <c r="V46" s="23"/>
      <c r="W46" s="11"/>
      <c r="X46" s="8">
        <v>663140.99</v>
      </c>
      <c r="Y46" s="9"/>
      <c r="Z46" s="9"/>
      <c r="AA46" s="9"/>
      <c r="AB46" s="10"/>
      <c r="AC46" s="24">
        <v>0</v>
      </c>
      <c r="AD46" s="11">
        <v>0</v>
      </c>
      <c r="AE46" s="8">
        <v>0</v>
      </c>
      <c r="AF46" s="9"/>
      <c r="AG46" s="10"/>
      <c r="AH46" s="11"/>
      <c r="AI46" s="8">
        <v>663140.99</v>
      </c>
      <c r="AJ46" s="9"/>
      <c r="AK46" s="10"/>
      <c r="AL46" s="25"/>
      <c r="AM46" s="25"/>
      <c r="AN46" s="25"/>
      <c r="AO46" s="10"/>
      <c r="AP46" s="12">
        <v>1120704.2</v>
      </c>
      <c r="AQ46" s="12"/>
      <c r="AR46" s="12"/>
      <c r="AS46" s="243"/>
      <c r="AT46" s="244"/>
      <c r="AU46" s="243"/>
      <c r="AV46" s="243"/>
      <c r="AW46" s="245"/>
      <c r="AX46" s="244"/>
      <c r="AY46" s="244"/>
      <c r="AZ46" s="243">
        <v>0</v>
      </c>
      <c r="BA46" s="243">
        <v>0</v>
      </c>
      <c r="BB46" s="243">
        <v>0</v>
      </c>
      <c r="BC46" s="243">
        <v>0</v>
      </c>
      <c r="BD46" s="243">
        <v>0</v>
      </c>
      <c r="BE46" s="243">
        <v>0</v>
      </c>
      <c r="BF46" s="243"/>
      <c r="BG46" s="243">
        <v>2</v>
      </c>
      <c r="BH46" s="243">
        <v>0</v>
      </c>
      <c r="BI46" s="243">
        <v>300000</v>
      </c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>
        <v>0</v>
      </c>
      <c r="BX46" s="243">
        <v>0</v>
      </c>
      <c r="BY46" s="243">
        <v>0</v>
      </c>
      <c r="BZ46" s="243">
        <v>0</v>
      </c>
      <c r="CA46" s="243">
        <v>0</v>
      </c>
      <c r="CB46" s="244" t="s">
        <v>633</v>
      </c>
      <c r="CC46" s="249">
        <v>663140.99</v>
      </c>
      <c r="CD46" s="249">
        <v>663140.99</v>
      </c>
      <c r="CE46" s="249">
        <v>1120704.2</v>
      </c>
      <c r="CF46" s="249">
        <v>0</v>
      </c>
    </row>
    <row r="47" spans="1:84" x14ac:dyDescent="0.25">
      <c r="A47" s="255" t="s">
        <v>720</v>
      </c>
      <c r="B47" s="256" t="s">
        <v>721</v>
      </c>
      <c r="C47" s="256" t="s">
        <v>663</v>
      </c>
      <c r="D47" s="235"/>
      <c r="E47" s="236">
        <v>314085.77</v>
      </c>
      <c r="F47" s="237">
        <v>314085.77</v>
      </c>
      <c r="G47" s="257"/>
      <c r="H47" s="177"/>
      <c r="I47" s="176"/>
      <c r="J47" s="239"/>
      <c r="K47" s="240"/>
      <c r="L47" s="241"/>
      <c r="M47" s="8">
        <v>290726.11</v>
      </c>
      <c r="N47" s="242"/>
      <c r="O47" s="71"/>
      <c r="P47" s="100"/>
      <c r="Q47" s="9"/>
      <c r="R47" s="9"/>
      <c r="S47" s="9"/>
      <c r="T47" s="258">
        <v>46022</v>
      </c>
      <c r="U47" s="10"/>
      <c r="V47" s="23"/>
      <c r="W47" s="11"/>
      <c r="X47" s="8">
        <v>290726.11</v>
      </c>
      <c r="Y47" s="9"/>
      <c r="Z47" s="9"/>
      <c r="AA47" s="9"/>
      <c r="AB47" s="10"/>
      <c r="AC47" s="24">
        <v>0.9951431610518241</v>
      </c>
      <c r="AD47" s="11">
        <v>311042.20515558001</v>
      </c>
      <c r="AE47" s="8">
        <v>285347.34999999998</v>
      </c>
      <c r="AF47" s="9"/>
      <c r="AG47" s="10"/>
      <c r="AH47" s="11"/>
      <c r="AI47" s="8">
        <v>5378.76</v>
      </c>
      <c r="AJ47" s="9"/>
      <c r="AK47" s="10"/>
      <c r="AL47" s="25"/>
      <c r="AM47" s="25"/>
      <c r="AN47" s="25"/>
      <c r="AO47" s="10"/>
      <c r="AP47" s="12">
        <v>314085.77</v>
      </c>
      <c r="AQ47" s="12"/>
      <c r="AR47" s="12"/>
      <c r="AS47" s="243"/>
      <c r="AT47" s="244"/>
      <c r="AU47" s="243"/>
      <c r="AV47" s="243"/>
      <c r="AW47" s="245"/>
      <c r="AX47" s="244"/>
      <c r="AY47" s="244"/>
      <c r="AZ47" s="243">
        <v>0</v>
      </c>
      <c r="BA47" s="243">
        <v>0</v>
      </c>
      <c r="BB47" s="243">
        <v>0</v>
      </c>
      <c r="BC47" s="243">
        <v>0</v>
      </c>
      <c r="BD47" s="243">
        <v>0</v>
      </c>
      <c r="BE47" s="243">
        <v>0</v>
      </c>
      <c r="BF47" s="243"/>
      <c r="BG47" s="243">
        <v>3</v>
      </c>
      <c r="BH47" s="243">
        <v>0</v>
      </c>
      <c r="BI47" s="243">
        <v>23359.660000000033</v>
      </c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>
        <v>0</v>
      </c>
      <c r="BX47" s="243">
        <v>312560.26</v>
      </c>
      <c r="BY47" s="243">
        <v>286740</v>
      </c>
      <c r="BZ47" s="243">
        <v>312560.26</v>
      </c>
      <c r="CA47" s="243">
        <v>286740</v>
      </c>
      <c r="CB47" s="244" t="s">
        <v>633</v>
      </c>
      <c r="CC47" s="249">
        <v>290726.11</v>
      </c>
      <c r="CD47" s="249">
        <v>5378.76</v>
      </c>
      <c r="CE47" s="249">
        <v>314085.77</v>
      </c>
      <c r="CF47" s="249">
        <v>0</v>
      </c>
    </row>
    <row r="48" spans="1:84" x14ac:dyDescent="0.25">
      <c r="A48" s="255" t="s">
        <v>722</v>
      </c>
      <c r="B48" s="256" t="s">
        <v>723</v>
      </c>
      <c r="C48" s="256" t="s">
        <v>651</v>
      </c>
      <c r="D48" s="235"/>
      <c r="E48" s="236">
        <v>279244</v>
      </c>
      <c r="F48" s="237">
        <v>279244</v>
      </c>
      <c r="G48" s="257"/>
      <c r="H48" s="177"/>
      <c r="I48" s="176"/>
      <c r="J48" s="239"/>
      <c r="K48" s="240"/>
      <c r="L48" s="241"/>
      <c r="M48" s="8">
        <v>249849.76</v>
      </c>
      <c r="N48" s="242"/>
      <c r="O48" s="240"/>
      <c r="P48" s="241"/>
      <c r="Q48" s="9"/>
      <c r="R48" s="9"/>
      <c r="S48" s="9"/>
      <c r="T48" s="258">
        <v>46022</v>
      </c>
      <c r="U48" s="10"/>
      <c r="V48" s="23"/>
      <c r="W48" s="11"/>
      <c r="X48" s="8">
        <v>251088.2</v>
      </c>
      <c r="Y48" s="9"/>
      <c r="Z48" s="9"/>
      <c r="AA48" s="9"/>
      <c r="AB48" s="10"/>
      <c r="AC48" s="24">
        <v>0.71720145661221191</v>
      </c>
      <c r="AD48" s="11">
        <v>143636.86189767066</v>
      </c>
      <c r="AE48" s="8">
        <v>184739.62</v>
      </c>
      <c r="AF48" s="9"/>
      <c r="AG48" s="10"/>
      <c r="AH48" s="11"/>
      <c r="AI48" s="8">
        <v>66348.58</v>
      </c>
      <c r="AJ48" s="9"/>
      <c r="AK48" s="10"/>
      <c r="AL48" s="25"/>
      <c r="AM48" s="25"/>
      <c r="AN48" s="25"/>
      <c r="AO48" s="10"/>
      <c r="AP48" s="12">
        <v>279244</v>
      </c>
      <c r="AQ48" s="12"/>
      <c r="AR48" s="12"/>
      <c r="AS48" s="243"/>
      <c r="AT48" s="244"/>
      <c r="AU48" s="243"/>
      <c r="AV48" s="243"/>
      <c r="AW48" s="245"/>
      <c r="AX48" s="244"/>
      <c r="AY48" s="244"/>
      <c r="AZ48" s="243">
        <v>0</v>
      </c>
      <c r="BA48" s="243">
        <v>0</v>
      </c>
      <c r="BB48" s="243">
        <v>0</v>
      </c>
      <c r="BC48" s="243">
        <v>0</v>
      </c>
      <c r="BD48" s="243">
        <v>0</v>
      </c>
      <c r="BE48" s="243">
        <v>0</v>
      </c>
      <c r="BF48" s="243"/>
      <c r="BG48" s="243">
        <v>3</v>
      </c>
      <c r="BH48" s="243">
        <v>0</v>
      </c>
      <c r="BI48" s="243">
        <v>28155.799999999988</v>
      </c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>
        <v>0</v>
      </c>
      <c r="BX48" s="243">
        <v>200274.08</v>
      </c>
      <c r="BY48" s="243">
        <v>257584</v>
      </c>
      <c r="BZ48" s="243">
        <v>200274.08</v>
      </c>
      <c r="CA48" s="243">
        <v>257584</v>
      </c>
      <c r="CB48" s="244" t="s">
        <v>633</v>
      </c>
      <c r="CC48" s="249">
        <v>251088.2</v>
      </c>
      <c r="CD48" s="249">
        <v>66348.58</v>
      </c>
      <c r="CE48" s="249">
        <v>279244</v>
      </c>
      <c r="CF48" s="249">
        <v>0</v>
      </c>
    </row>
    <row r="49" spans="1:84" x14ac:dyDescent="0.25">
      <c r="A49" s="255" t="s">
        <v>724</v>
      </c>
      <c r="B49" s="256" t="s">
        <v>725</v>
      </c>
      <c r="C49" s="256" t="s">
        <v>651</v>
      </c>
      <c r="D49" s="235"/>
      <c r="E49" s="236">
        <v>29838.25</v>
      </c>
      <c r="F49" s="237">
        <v>29838.25</v>
      </c>
      <c r="G49" s="257"/>
      <c r="H49" s="177"/>
      <c r="I49" s="176"/>
      <c r="J49" s="239"/>
      <c r="K49" s="240"/>
      <c r="L49" s="241"/>
      <c r="M49" s="8">
        <v>-3200</v>
      </c>
      <c r="N49" s="242"/>
      <c r="O49" s="71"/>
      <c r="P49" s="100"/>
      <c r="Q49" s="9"/>
      <c r="R49" s="9"/>
      <c r="S49" s="9"/>
      <c r="T49" s="258">
        <v>46022</v>
      </c>
      <c r="U49" s="10"/>
      <c r="V49" s="23"/>
      <c r="W49" s="11"/>
      <c r="X49" s="8">
        <v>26088.33</v>
      </c>
      <c r="Y49" s="9"/>
      <c r="Z49" s="9"/>
      <c r="AA49" s="9"/>
      <c r="AB49" s="10"/>
      <c r="AC49" s="24">
        <v>1</v>
      </c>
      <c r="AD49" s="11">
        <v>29838.25</v>
      </c>
      <c r="AE49" s="8">
        <v>6514.21</v>
      </c>
      <c r="AF49" s="9"/>
      <c r="AG49" s="10"/>
      <c r="AH49" s="11"/>
      <c r="AI49" s="8">
        <v>19574.12</v>
      </c>
      <c r="AJ49" s="9"/>
      <c r="AK49" s="10"/>
      <c r="AL49" s="25"/>
      <c r="AM49" s="25"/>
      <c r="AN49" s="25"/>
      <c r="AO49" s="10"/>
      <c r="AP49" s="12">
        <v>29838.25</v>
      </c>
      <c r="AQ49" s="12"/>
      <c r="AR49" s="12"/>
      <c r="AS49" s="243"/>
      <c r="AT49" s="244"/>
      <c r="AU49" s="243"/>
      <c r="AV49" s="243"/>
      <c r="AW49" s="245"/>
      <c r="AX49" s="244"/>
      <c r="AY49" s="244"/>
      <c r="AZ49" s="243">
        <v>0</v>
      </c>
      <c r="BA49" s="243">
        <v>0</v>
      </c>
      <c r="BB49" s="243">
        <v>0</v>
      </c>
      <c r="BC49" s="243">
        <v>0</v>
      </c>
      <c r="BD49" s="243">
        <v>0</v>
      </c>
      <c r="BE49" s="243">
        <v>0</v>
      </c>
      <c r="BF49" s="243"/>
      <c r="BG49" s="243">
        <v>3</v>
      </c>
      <c r="BH49" s="243">
        <v>0</v>
      </c>
      <c r="BI49" s="243">
        <v>3749.9199999999983</v>
      </c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>
        <v>0</v>
      </c>
      <c r="BX49" s="243">
        <v>29838.25</v>
      </c>
      <c r="BY49" s="243">
        <v>6514.21</v>
      </c>
      <c r="BZ49" s="243">
        <v>29838.25</v>
      </c>
      <c r="CA49" s="243">
        <v>6514.21</v>
      </c>
      <c r="CB49" s="244" t="s">
        <v>633</v>
      </c>
      <c r="CC49" s="249">
        <v>26088.33</v>
      </c>
      <c r="CD49" s="249">
        <v>19574.12</v>
      </c>
      <c r="CE49" s="249">
        <v>29838.25</v>
      </c>
      <c r="CF49" s="249">
        <v>0</v>
      </c>
    </row>
    <row r="50" spans="1:84" x14ac:dyDescent="0.25">
      <c r="A50" s="255" t="s">
        <v>726</v>
      </c>
      <c r="B50" s="256" t="s">
        <v>727</v>
      </c>
      <c r="C50" s="256" t="s">
        <v>676</v>
      </c>
      <c r="D50" s="235"/>
      <c r="E50" s="236">
        <v>50568.05</v>
      </c>
      <c r="F50" s="237">
        <v>50568.05</v>
      </c>
      <c r="G50" s="257"/>
      <c r="H50" s="177"/>
      <c r="I50" s="176"/>
      <c r="J50" s="239"/>
      <c r="K50" s="240"/>
      <c r="L50" s="241"/>
      <c r="M50" s="8">
        <v>33347.31</v>
      </c>
      <c r="N50" s="242"/>
      <c r="O50" s="71"/>
      <c r="P50" s="100"/>
      <c r="Q50" s="9"/>
      <c r="R50" s="9"/>
      <c r="S50" s="9"/>
      <c r="T50" s="258">
        <v>46022</v>
      </c>
      <c r="U50" s="10"/>
      <c r="V50" s="23"/>
      <c r="W50" s="11"/>
      <c r="X50" s="8">
        <v>45291.39</v>
      </c>
      <c r="Y50" s="9"/>
      <c r="Z50" s="9"/>
      <c r="AA50" s="9"/>
      <c r="AB50" s="10"/>
      <c r="AC50" s="24">
        <v>0</v>
      </c>
      <c r="AD50" s="11">
        <v>0</v>
      </c>
      <c r="AE50" s="8">
        <v>0</v>
      </c>
      <c r="AF50" s="9"/>
      <c r="AG50" s="10"/>
      <c r="AH50" s="11"/>
      <c r="AI50" s="8">
        <v>45291.39</v>
      </c>
      <c r="AJ50" s="9"/>
      <c r="AK50" s="10"/>
      <c r="AL50" s="25"/>
      <c r="AM50" s="25"/>
      <c r="AN50" s="25"/>
      <c r="AO50" s="10"/>
      <c r="AP50" s="12">
        <v>50568.05</v>
      </c>
      <c r="AQ50" s="12"/>
      <c r="AR50" s="12"/>
      <c r="AS50" s="243"/>
      <c r="AT50" s="244"/>
      <c r="AU50" s="243"/>
      <c r="AV50" s="243"/>
      <c r="AW50" s="245"/>
      <c r="AX50" s="244"/>
      <c r="AY50" s="244"/>
      <c r="AZ50" s="243">
        <v>0</v>
      </c>
      <c r="BA50" s="243">
        <v>0</v>
      </c>
      <c r="BB50" s="243">
        <v>0</v>
      </c>
      <c r="BC50" s="243">
        <v>0</v>
      </c>
      <c r="BD50" s="243">
        <v>0</v>
      </c>
      <c r="BE50" s="243">
        <v>0</v>
      </c>
      <c r="BF50" s="243"/>
      <c r="BG50" s="243">
        <v>3</v>
      </c>
      <c r="BH50" s="243">
        <v>0</v>
      </c>
      <c r="BI50" s="243">
        <v>6500</v>
      </c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>
        <v>0</v>
      </c>
      <c r="BX50" s="243">
        <v>0</v>
      </c>
      <c r="BY50" s="243">
        <v>0</v>
      </c>
      <c r="BZ50" s="243">
        <v>0</v>
      </c>
      <c r="CA50" s="243">
        <v>0</v>
      </c>
      <c r="CB50" s="244" t="s">
        <v>633</v>
      </c>
      <c r="CC50" s="249">
        <v>45291.39</v>
      </c>
      <c r="CD50" s="249">
        <v>45291.39</v>
      </c>
      <c r="CE50" s="249">
        <v>50568.05</v>
      </c>
      <c r="CF50" s="249">
        <v>0</v>
      </c>
    </row>
    <row r="51" spans="1:84" x14ac:dyDescent="0.25">
      <c r="A51" s="255" t="s">
        <v>728</v>
      </c>
      <c r="B51" s="256" t="s">
        <v>729</v>
      </c>
      <c r="C51" s="256" t="s">
        <v>657</v>
      </c>
      <c r="D51" s="235"/>
      <c r="E51" s="236">
        <v>23957</v>
      </c>
      <c r="F51" s="237">
        <v>23957</v>
      </c>
      <c r="G51" s="257"/>
      <c r="H51" s="177"/>
      <c r="I51" s="176"/>
      <c r="J51" s="239"/>
      <c r="K51" s="240"/>
      <c r="L51" s="241"/>
      <c r="M51" s="8">
        <v>6918.02</v>
      </c>
      <c r="N51" s="242"/>
      <c r="O51" s="71"/>
      <c r="P51" s="100"/>
      <c r="Q51" s="9"/>
      <c r="R51" s="9"/>
      <c r="S51" s="9"/>
      <c r="T51" s="258">
        <v>46022</v>
      </c>
      <c r="U51" s="10"/>
      <c r="V51" s="23"/>
      <c r="W51" s="11"/>
      <c r="X51" s="8">
        <v>7505.26</v>
      </c>
      <c r="Y51" s="9"/>
      <c r="Z51" s="9"/>
      <c r="AA51" s="9"/>
      <c r="AB51" s="10"/>
      <c r="AC51" s="24">
        <v>0.84890182549949689</v>
      </c>
      <c r="AD51" s="11">
        <v>17264.218293402329</v>
      </c>
      <c r="AE51" s="8">
        <v>5905.81</v>
      </c>
      <c r="AF51" s="9"/>
      <c r="AG51" s="10"/>
      <c r="AH51" s="11"/>
      <c r="AI51" s="8">
        <v>1599.45</v>
      </c>
      <c r="AJ51" s="9"/>
      <c r="AK51" s="10"/>
      <c r="AL51" s="25"/>
      <c r="AM51" s="25"/>
      <c r="AN51" s="25"/>
      <c r="AO51" s="10"/>
      <c r="AP51" s="12">
        <v>23957</v>
      </c>
      <c r="AQ51" s="12"/>
      <c r="AR51" s="12"/>
      <c r="AS51" s="243"/>
      <c r="AT51" s="244"/>
      <c r="AU51" s="243"/>
      <c r="AV51" s="243"/>
      <c r="AW51" s="245"/>
      <c r="AX51" s="244"/>
      <c r="AY51" s="244"/>
      <c r="AZ51" s="243">
        <v>0</v>
      </c>
      <c r="BA51" s="243">
        <v>0</v>
      </c>
      <c r="BB51" s="243">
        <v>0</v>
      </c>
      <c r="BC51" s="243">
        <v>0</v>
      </c>
      <c r="BD51" s="243">
        <v>0</v>
      </c>
      <c r="BE51" s="243">
        <v>0</v>
      </c>
      <c r="BF51" s="243"/>
      <c r="BG51" s="243">
        <v>3</v>
      </c>
      <c r="BH51" s="243">
        <v>0</v>
      </c>
      <c r="BI51" s="243">
        <v>16567.28</v>
      </c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>
        <v>0</v>
      </c>
      <c r="BX51" s="243">
        <v>20337.12</v>
      </c>
      <c r="BY51" s="243">
        <v>6957</v>
      </c>
      <c r="BZ51" s="243">
        <v>20337.12</v>
      </c>
      <c r="CA51" s="243">
        <v>6957</v>
      </c>
      <c r="CB51" s="244" t="s">
        <v>633</v>
      </c>
      <c r="CC51" s="249">
        <v>7505.26</v>
      </c>
      <c r="CD51" s="249">
        <v>1599.45</v>
      </c>
      <c r="CE51" s="249">
        <v>23957</v>
      </c>
      <c r="CF51" s="249">
        <v>0</v>
      </c>
    </row>
    <row r="52" spans="1:84" x14ac:dyDescent="0.25">
      <c r="A52" s="255" t="s">
        <v>730</v>
      </c>
      <c r="B52" s="256" t="s">
        <v>731</v>
      </c>
      <c r="C52" s="256" t="s">
        <v>651</v>
      </c>
      <c r="D52" s="235"/>
      <c r="E52" s="236">
        <v>132492.20000000001</v>
      </c>
      <c r="F52" s="237">
        <v>132492.20000000001</v>
      </c>
      <c r="G52" s="257"/>
      <c r="H52" s="177"/>
      <c r="I52" s="176"/>
      <c r="J52" s="239"/>
      <c r="K52" s="240"/>
      <c r="L52" s="241"/>
      <c r="M52" s="8">
        <v>116972.75</v>
      </c>
      <c r="N52" s="242"/>
      <c r="O52" s="71"/>
      <c r="P52" s="100"/>
      <c r="Q52" s="9"/>
      <c r="R52" s="9"/>
      <c r="S52" s="9"/>
      <c r="T52" s="258">
        <v>46022</v>
      </c>
      <c r="U52" s="10"/>
      <c r="V52" s="23"/>
      <c r="W52" s="11"/>
      <c r="X52" s="8">
        <v>116972.75</v>
      </c>
      <c r="Y52" s="9"/>
      <c r="Z52" s="9"/>
      <c r="AA52" s="9"/>
      <c r="AB52" s="10"/>
      <c r="AC52" s="24">
        <v>0</v>
      </c>
      <c r="AD52" s="11">
        <v>0</v>
      </c>
      <c r="AE52" s="8">
        <v>0</v>
      </c>
      <c r="AF52" s="9"/>
      <c r="AG52" s="10"/>
      <c r="AH52" s="11"/>
      <c r="AI52" s="8">
        <v>116972.75</v>
      </c>
      <c r="AJ52" s="9"/>
      <c r="AK52" s="10"/>
      <c r="AL52" s="25"/>
      <c r="AM52" s="25"/>
      <c r="AN52" s="25"/>
      <c r="AO52" s="10"/>
      <c r="AP52" s="12">
        <v>132492.20000000001</v>
      </c>
      <c r="AQ52" s="12"/>
      <c r="AR52" s="12"/>
      <c r="AS52" s="243"/>
      <c r="AT52" s="244"/>
      <c r="AU52" s="243"/>
      <c r="AV52" s="243"/>
      <c r="AW52" s="245"/>
      <c r="AX52" s="244"/>
      <c r="AY52" s="244"/>
      <c r="AZ52" s="243">
        <v>0</v>
      </c>
      <c r="BA52" s="243">
        <v>0</v>
      </c>
      <c r="BB52" s="243">
        <v>0</v>
      </c>
      <c r="BC52" s="243">
        <v>0</v>
      </c>
      <c r="BD52" s="243">
        <v>0</v>
      </c>
      <c r="BE52" s="243">
        <v>0</v>
      </c>
      <c r="BF52" s="243"/>
      <c r="BG52" s="243">
        <v>3</v>
      </c>
      <c r="BH52" s="243">
        <v>0</v>
      </c>
      <c r="BI52" s="243">
        <v>16292</v>
      </c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>
        <v>0</v>
      </c>
      <c r="BX52" s="243">
        <v>0</v>
      </c>
      <c r="BY52" s="243">
        <v>0</v>
      </c>
      <c r="BZ52" s="243">
        <v>0</v>
      </c>
      <c r="CA52" s="243">
        <v>0</v>
      </c>
      <c r="CB52" s="244" t="s">
        <v>633</v>
      </c>
      <c r="CC52" s="249">
        <v>116972.75</v>
      </c>
      <c r="CD52" s="249">
        <v>116972.75</v>
      </c>
      <c r="CE52" s="249">
        <v>132492.20000000001</v>
      </c>
      <c r="CF52" s="249">
        <v>0</v>
      </c>
    </row>
    <row r="53" spans="1:84" x14ac:dyDescent="0.25">
      <c r="A53" s="255" t="s">
        <v>732</v>
      </c>
      <c r="B53" s="256" t="s">
        <v>733</v>
      </c>
      <c r="C53" s="256" t="s">
        <v>651</v>
      </c>
      <c r="D53" s="235"/>
      <c r="E53" s="236">
        <v>16665.830000000002</v>
      </c>
      <c r="F53" s="237">
        <v>16665.830000000002</v>
      </c>
      <c r="G53" s="257"/>
      <c r="H53" s="177"/>
      <c r="I53" s="176"/>
      <c r="J53" s="239"/>
      <c r="K53" s="240"/>
      <c r="L53" s="241"/>
      <c r="M53" s="8">
        <v>-569.83000000000004</v>
      </c>
      <c r="N53" s="242"/>
      <c r="O53" s="71"/>
      <c r="P53" s="100"/>
      <c r="Q53" s="9"/>
      <c r="R53" s="9"/>
      <c r="S53" s="9"/>
      <c r="T53" s="258">
        <v>46022</v>
      </c>
      <c r="U53" s="10"/>
      <c r="V53" s="23"/>
      <c r="W53" s="11"/>
      <c r="X53" s="8">
        <v>16095.58</v>
      </c>
      <c r="Y53" s="9"/>
      <c r="Z53" s="9"/>
      <c r="AA53" s="9"/>
      <c r="AB53" s="10"/>
      <c r="AC53" s="24">
        <v>0</v>
      </c>
      <c r="AD53" s="11">
        <v>0</v>
      </c>
      <c r="AE53" s="8">
        <v>0</v>
      </c>
      <c r="AF53" s="9"/>
      <c r="AG53" s="10"/>
      <c r="AH53" s="11"/>
      <c r="AI53" s="8">
        <v>16095.58</v>
      </c>
      <c r="AJ53" s="9"/>
      <c r="AK53" s="10"/>
      <c r="AL53" s="25"/>
      <c r="AM53" s="25"/>
      <c r="AN53" s="25"/>
      <c r="AO53" s="10"/>
      <c r="AP53" s="12">
        <v>16665.830000000002</v>
      </c>
      <c r="AQ53" s="12"/>
      <c r="AR53" s="12"/>
      <c r="AS53" s="243"/>
      <c r="AT53" s="244"/>
      <c r="AU53" s="243"/>
      <c r="AV53" s="243"/>
      <c r="AW53" s="245"/>
      <c r="AX53" s="244"/>
      <c r="AY53" s="244"/>
      <c r="AZ53" s="243">
        <v>0</v>
      </c>
      <c r="BA53" s="243">
        <v>0</v>
      </c>
      <c r="BB53" s="243">
        <v>0</v>
      </c>
      <c r="BC53" s="243">
        <v>0</v>
      </c>
      <c r="BD53" s="243">
        <v>0</v>
      </c>
      <c r="BE53" s="243">
        <v>0</v>
      </c>
      <c r="BF53" s="243"/>
      <c r="BG53" s="243">
        <v>3</v>
      </c>
      <c r="BH53" s="243">
        <v>0</v>
      </c>
      <c r="BI53" s="243">
        <v>570.25000000000182</v>
      </c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>
        <v>0</v>
      </c>
      <c r="BX53" s="243">
        <v>0</v>
      </c>
      <c r="BY53" s="243">
        <v>0</v>
      </c>
      <c r="BZ53" s="243">
        <v>0</v>
      </c>
      <c r="CA53" s="243">
        <v>0</v>
      </c>
      <c r="CB53" s="244" t="s">
        <v>633</v>
      </c>
      <c r="CC53" s="249">
        <v>16095.58</v>
      </c>
      <c r="CD53" s="249">
        <v>16095.58</v>
      </c>
      <c r="CE53" s="249">
        <v>16665.830000000002</v>
      </c>
      <c r="CF53" s="249">
        <v>0</v>
      </c>
    </row>
    <row r="54" spans="1:84" x14ac:dyDescent="0.25">
      <c r="A54" s="255" t="s">
        <v>734</v>
      </c>
      <c r="B54" s="256" t="s">
        <v>735</v>
      </c>
      <c r="C54" s="256" t="s">
        <v>651</v>
      </c>
      <c r="D54" s="235"/>
      <c r="E54" s="236">
        <v>14151.97</v>
      </c>
      <c r="F54" s="237">
        <v>14151.97</v>
      </c>
      <c r="G54" s="257"/>
      <c r="H54" s="177"/>
      <c r="I54" s="176"/>
      <c r="J54" s="239"/>
      <c r="K54" s="240"/>
      <c r="L54" s="241"/>
      <c r="M54" s="8">
        <v>-798</v>
      </c>
      <c r="N54" s="242"/>
      <c r="O54" s="71"/>
      <c r="P54" s="100"/>
      <c r="Q54" s="9"/>
      <c r="R54" s="9"/>
      <c r="S54" s="9"/>
      <c r="T54" s="258">
        <v>46022</v>
      </c>
      <c r="U54" s="10"/>
      <c r="V54" s="23"/>
      <c r="W54" s="11"/>
      <c r="X54" s="8">
        <v>13155.83</v>
      </c>
      <c r="Y54" s="9"/>
      <c r="Z54" s="9"/>
      <c r="AA54" s="9"/>
      <c r="AB54" s="10"/>
      <c r="AC54" s="24">
        <v>0</v>
      </c>
      <c r="AD54" s="11">
        <v>0</v>
      </c>
      <c r="AE54" s="8">
        <v>0</v>
      </c>
      <c r="AF54" s="9"/>
      <c r="AG54" s="10"/>
      <c r="AH54" s="11"/>
      <c r="AI54" s="8">
        <v>13155.83</v>
      </c>
      <c r="AJ54" s="9"/>
      <c r="AK54" s="10"/>
      <c r="AL54" s="25"/>
      <c r="AM54" s="25"/>
      <c r="AN54" s="25"/>
      <c r="AO54" s="10"/>
      <c r="AP54" s="12">
        <v>14151.97</v>
      </c>
      <c r="AQ54" s="12"/>
      <c r="AR54" s="12"/>
      <c r="AS54" s="243"/>
      <c r="AT54" s="244"/>
      <c r="AU54" s="243"/>
      <c r="AV54" s="243"/>
      <c r="AW54" s="245"/>
      <c r="AX54" s="244"/>
      <c r="AY54" s="244"/>
      <c r="AZ54" s="243">
        <v>0</v>
      </c>
      <c r="BA54" s="243">
        <v>0</v>
      </c>
      <c r="BB54" s="243">
        <v>0</v>
      </c>
      <c r="BC54" s="243">
        <v>0</v>
      </c>
      <c r="BD54" s="243">
        <v>0</v>
      </c>
      <c r="BE54" s="243">
        <v>0</v>
      </c>
      <c r="BF54" s="243"/>
      <c r="BG54" s="243">
        <v>3</v>
      </c>
      <c r="BH54" s="243">
        <v>0</v>
      </c>
      <c r="BI54" s="243">
        <v>996.13999999999942</v>
      </c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>
        <v>0</v>
      </c>
      <c r="BX54" s="243">
        <v>0</v>
      </c>
      <c r="BY54" s="243">
        <v>0</v>
      </c>
      <c r="BZ54" s="243">
        <v>0</v>
      </c>
      <c r="CA54" s="243">
        <v>0</v>
      </c>
      <c r="CB54" s="244" t="s">
        <v>633</v>
      </c>
      <c r="CC54" s="249">
        <v>13155.83</v>
      </c>
      <c r="CD54" s="249">
        <v>13155.83</v>
      </c>
      <c r="CE54" s="249">
        <v>14151.97</v>
      </c>
      <c r="CF54" s="249">
        <v>0</v>
      </c>
    </row>
    <row r="55" spans="1:84" x14ac:dyDescent="0.25">
      <c r="A55" s="255" t="s">
        <v>736</v>
      </c>
      <c r="B55" s="256" t="s">
        <v>737</v>
      </c>
      <c r="C55" s="256" t="s">
        <v>660</v>
      </c>
      <c r="D55" s="235"/>
      <c r="E55" s="236">
        <v>11302.84</v>
      </c>
      <c r="F55" s="237">
        <v>11302.84</v>
      </c>
      <c r="G55" s="257"/>
      <c r="H55" s="177"/>
      <c r="I55" s="176"/>
      <c r="J55" s="239"/>
      <c r="K55" s="240"/>
      <c r="L55" s="241"/>
      <c r="M55" s="8">
        <v>8287.82</v>
      </c>
      <c r="N55" s="242"/>
      <c r="O55" s="71"/>
      <c r="P55" s="100"/>
      <c r="Q55" s="9"/>
      <c r="R55" s="9"/>
      <c r="S55" s="9"/>
      <c r="T55" s="258">
        <v>46022</v>
      </c>
      <c r="U55" s="10"/>
      <c r="V55" s="23"/>
      <c r="W55" s="11"/>
      <c r="X55" s="8">
        <v>8287.82</v>
      </c>
      <c r="Y55" s="9"/>
      <c r="Z55" s="9"/>
      <c r="AA55" s="9"/>
      <c r="AB55" s="10"/>
      <c r="AC55" s="24">
        <v>0</v>
      </c>
      <c r="AD55" s="11">
        <v>0</v>
      </c>
      <c r="AE55" s="8">
        <v>0</v>
      </c>
      <c r="AF55" s="9"/>
      <c r="AG55" s="10"/>
      <c r="AH55" s="11"/>
      <c r="AI55" s="8">
        <v>8287.82</v>
      </c>
      <c r="AJ55" s="9"/>
      <c r="AK55" s="10"/>
      <c r="AL55" s="25"/>
      <c r="AM55" s="25"/>
      <c r="AN55" s="25"/>
      <c r="AO55" s="10"/>
      <c r="AP55" s="12">
        <v>11302.84</v>
      </c>
      <c r="AQ55" s="12"/>
      <c r="AR55" s="12"/>
      <c r="AS55" s="243"/>
      <c r="AT55" s="244"/>
      <c r="AU55" s="243"/>
      <c r="AV55" s="243"/>
      <c r="AW55" s="245"/>
      <c r="AX55" s="244"/>
      <c r="AY55" s="244"/>
      <c r="AZ55" s="243">
        <v>0</v>
      </c>
      <c r="BA55" s="243">
        <v>0</v>
      </c>
      <c r="BB55" s="243">
        <v>0</v>
      </c>
      <c r="BC55" s="243">
        <v>0</v>
      </c>
      <c r="BD55" s="243">
        <v>0</v>
      </c>
      <c r="BE55" s="243">
        <v>0</v>
      </c>
      <c r="BF55" s="243"/>
      <c r="BG55" s="243">
        <v>3</v>
      </c>
      <c r="BH55" s="243">
        <v>0</v>
      </c>
      <c r="BI55" s="243">
        <v>3015.0200000000004</v>
      </c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>
        <v>0</v>
      </c>
      <c r="BX55" s="243">
        <v>0</v>
      </c>
      <c r="BY55" s="243">
        <v>0</v>
      </c>
      <c r="BZ55" s="243">
        <v>0</v>
      </c>
      <c r="CA55" s="243">
        <v>0</v>
      </c>
      <c r="CB55" s="244" t="s">
        <v>633</v>
      </c>
      <c r="CC55" s="249">
        <v>8287.82</v>
      </c>
      <c r="CD55" s="249">
        <v>8287.82</v>
      </c>
      <c r="CE55" s="249">
        <v>11302.84</v>
      </c>
      <c r="CF55" s="249">
        <v>0</v>
      </c>
    </row>
    <row r="56" spans="1:84" x14ac:dyDescent="0.25">
      <c r="A56" s="255" t="s">
        <v>738</v>
      </c>
      <c r="B56" s="256" t="s">
        <v>739</v>
      </c>
      <c r="C56" s="256" t="s">
        <v>676</v>
      </c>
      <c r="D56" s="235"/>
      <c r="E56" s="236">
        <v>43047.45</v>
      </c>
      <c r="F56" s="237">
        <v>43047.45</v>
      </c>
      <c r="G56" s="257"/>
      <c r="H56" s="177"/>
      <c r="I56" s="176"/>
      <c r="J56" s="239"/>
      <c r="K56" s="240"/>
      <c r="L56" s="241"/>
      <c r="M56" s="8">
        <v>38541.99</v>
      </c>
      <c r="N56" s="242"/>
      <c r="O56" s="71"/>
      <c r="P56" s="100"/>
      <c r="Q56" s="9"/>
      <c r="R56" s="9"/>
      <c r="S56" s="9"/>
      <c r="T56" s="258">
        <v>46022</v>
      </c>
      <c r="U56" s="10"/>
      <c r="V56" s="23"/>
      <c r="W56" s="11"/>
      <c r="X56" s="8">
        <v>38541.99</v>
      </c>
      <c r="Y56" s="9"/>
      <c r="Z56" s="9"/>
      <c r="AA56" s="9"/>
      <c r="AB56" s="10"/>
      <c r="AC56" s="24">
        <v>0</v>
      </c>
      <c r="AD56" s="11">
        <v>0</v>
      </c>
      <c r="AE56" s="8">
        <v>0</v>
      </c>
      <c r="AF56" s="9"/>
      <c r="AG56" s="10"/>
      <c r="AH56" s="11"/>
      <c r="AI56" s="8">
        <v>38541.99</v>
      </c>
      <c r="AJ56" s="9"/>
      <c r="AK56" s="10"/>
      <c r="AL56" s="25"/>
      <c r="AM56" s="25"/>
      <c r="AN56" s="25"/>
      <c r="AO56" s="10"/>
      <c r="AP56" s="12">
        <v>43047.45</v>
      </c>
      <c r="AQ56" s="12"/>
      <c r="AR56" s="12"/>
      <c r="AS56" s="243"/>
      <c r="AT56" s="244"/>
      <c r="AU56" s="243"/>
      <c r="AV56" s="243"/>
      <c r="AW56" s="245"/>
      <c r="AX56" s="244"/>
      <c r="AY56" s="244"/>
      <c r="AZ56" s="243">
        <v>0</v>
      </c>
      <c r="BA56" s="243">
        <v>0</v>
      </c>
      <c r="BB56" s="243">
        <v>0</v>
      </c>
      <c r="BC56" s="243">
        <v>0</v>
      </c>
      <c r="BD56" s="243">
        <v>0</v>
      </c>
      <c r="BE56" s="243">
        <v>0</v>
      </c>
      <c r="BF56" s="243"/>
      <c r="BG56" s="243">
        <v>3</v>
      </c>
      <c r="BH56" s="243">
        <v>0</v>
      </c>
      <c r="BI56" s="243">
        <v>4505.4599999999991</v>
      </c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>
        <v>0</v>
      </c>
      <c r="BX56" s="243">
        <v>0</v>
      </c>
      <c r="BY56" s="243">
        <v>0</v>
      </c>
      <c r="BZ56" s="243">
        <v>0</v>
      </c>
      <c r="CA56" s="243">
        <v>0</v>
      </c>
      <c r="CB56" s="244" t="s">
        <v>633</v>
      </c>
      <c r="CC56" s="249">
        <v>38541.99</v>
      </c>
      <c r="CD56" s="249">
        <v>38541.99</v>
      </c>
      <c r="CE56" s="249">
        <v>43047.45</v>
      </c>
      <c r="CF56" s="249">
        <v>0</v>
      </c>
    </row>
    <row r="57" spans="1:84" x14ac:dyDescent="0.25">
      <c r="A57" s="255" t="s">
        <v>740</v>
      </c>
      <c r="B57" s="256" t="s">
        <v>741</v>
      </c>
      <c r="C57" s="256" t="s">
        <v>657</v>
      </c>
      <c r="D57" s="235"/>
      <c r="E57" s="236">
        <v>13769</v>
      </c>
      <c r="F57" s="237">
        <v>13769</v>
      </c>
      <c r="G57" s="257"/>
      <c r="H57" s="177"/>
      <c r="I57" s="176"/>
      <c r="J57" s="239"/>
      <c r="K57" s="240"/>
      <c r="L57" s="241"/>
      <c r="M57" s="8">
        <v>13024.37</v>
      </c>
      <c r="N57" s="242"/>
      <c r="O57" s="71"/>
      <c r="P57" s="100"/>
      <c r="Q57" s="9"/>
      <c r="R57" s="9"/>
      <c r="S57" s="9"/>
      <c r="T57" s="258">
        <v>46022</v>
      </c>
      <c r="U57" s="10"/>
      <c r="V57" s="23"/>
      <c r="W57" s="11"/>
      <c r="X57" s="8">
        <v>13024.37</v>
      </c>
      <c r="Y57" s="9"/>
      <c r="Z57" s="9"/>
      <c r="AA57" s="9"/>
      <c r="AB57" s="10"/>
      <c r="AC57" s="24">
        <v>0</v>
      </c>
      <c r="AD57" s="11">
        <v>0</v>
      </c>
      <c r="AE57" s="8">
        <v>0</v>
      </c>
      <c r="AF57" s="9"/>
      <c r="AG57" s="10"/>
      <c r="AH57" s="11"/>
      <c r="AI57" s="8">
        <v>13024.37</v>
      </c>
      <c r="AJ57" s="9"/>
      <c r="AK57" s="10"/>
      <c r="AL57" s="25"/>
      <c r="AM57" s="25"/>
      <c r="AN57" s="25"/>
      <c r="AO57" s="10"/>
      <c r="AP57" s="12">
        <v>13769</v>
      </c>
      <c r="AQ57" s="12"/>
      <c r="AR57" s="12"/>
      <c r="AS57" s="243"/>
      <c r="AT57" s="244"/>
      <c r="AU57" s="243"/>
      <c r="AV57" s="243"/>
      <c r="AW57" s="245"/>
      <c r="AX57" s="244"/>
      <c r="AY57" s="244"/>
      <c r="AZ57" s="243">
        <v>0</v>
      </c>
      <c r="BA57" s="243">
        <v>0</v>
      </c>
      <c r="BB57" s="243">
        <v>0</v>
      </c>
      <c r="BC57" s="243">
        <v>0</v>
      </c>
      <c r="BD57" s="243">
        <v>0</v>
      </c>
      <c r="BE57" s="243">
        <v>0</v>
      </c>
      <c r="BF57" s="243"/>
      <c r="BG57" s="243">
        <v>3</v>
      </c>
      <c r="BH57" s="243">
        <v>0</v>
      </c>
      <c r="BI57" s="243">
        <v>744.6299999999992</v>
      </c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>
        <v>0</v>
      </c>
      <c r="BX57" s="243">
        <v>0</v>
      </c>
      <c r="BY57" s="243">
        <v>0</v>
      </c>
      <c r="BZ57" s="243">
        <v>0</v>
      </c>
      <c r="CA57" s="243">
        <v>0</v>
      </c>
      <c r="CB57" s="244" t="s">
        <v>633</v>
      </c>
      <c r="CC57" s="249">
        <v>13024.37</v>
      </c>
      <c r="CD57" s="249">
        <v>13024.37</v>
      </c>
      <c r="CE57" s="249">
        <v>13769</v>
      </c>
      <c r="CF57" s="249">
        <v>0</v>
      </c>
    </row>
    <row r="58" spans="1:84" x14ac:dyDescent="0.25">
      <c r="A58" s="255" t="s">
        <v>742</v>
      </c>
      <c r="B58" s="256" t="s">
        <v>743</v>
      </c>
      <c r="C58" s="256" t="s">
        <v>651</v>
      </c>
      <c r="D58" s="235"/>
      <c r="E58" s="236">
        <v>1059.22</v>
      </c>
      <c r="F58" s="237">
        <v>1059.22</v>
      </c>
      <c r="G58" s="257"/>
      <c r="H58" s="177"/>
      <c r="I58" s="176"/>
      <c r="J58" s="239"/>
      <c r="K58" s="240"/>
      <c r="L58" s="241"/>
      <c r="M58" s="8">
        <v>887.65</v>
      </c>
      <c r="N58" s="242"/>
      <c r="O58" s="71"/>
      <c r="P58" s="100"/>
      <c r="Q58" s="9"/>
      <c r="R58" s="9"/>
      <c r="S58" s="9"/>
      <c r="T58" s="258">
        <v>46022</v>
      </c>
      <c r="U58" s="10"/>
      <c r="V58" s="23"/>
      <c r="W58" s="11"/>
      <c r="X58" s="8">
        <v>887.65</v>
      </c>
      <c r="Y58" s="9"/>
      <c r="Z58" s="9"/>
      <c r="AA58" s="9"/>
      <c r="AB58" s="10"/>
      <c r="AC58" s="24">
        <v>0</v>
      </c>
      <c r="AD58" s="11">
        <v>0</v>
      </c>
      <c r="AE58" s="8">
        <v>0</v>
      </c>
      <c r="AF58" s="9"/>
      <c r="AG58" s="10"/>
      <c r="AH58" s="11"/>
      <c r="AI58" s="8">
        <v>887.65</v>
      </c>
      <c r="AJ58" s="9"/>
      <c r="AK58" s="10"/>
      <c r="AL58" s="25"/>
      <c r="AM58" s="25"/>
      <c r="AN58" s="25"/>
      <c r="AO58" s="10"/>
      <c r="AP58" s="12">
        <v>1059.22</v>
      </c>
      <c r="AQ58" s="12"/>
      <c r="AR58" s="12"/>
      <c r="AS58" s="243"/>
      <c r="AT58" s="244"/>
      <c r="AU58" s="243"/>
      <c r="AV58" s="243"/>
      <c r="AW58" s="245"/>
      <c r="AX58" s="244"/>
      <c r="AY58" s="244"/>
      <c r="AZ58" s="243">
        <v>0</v>
      </c>
      <c r="BA58" s="243">
        <v>0</v>
      </c>
      <c r="BB58" s="243">
        <v>0</v>
      </c>
      <c r="BC58" s="243">
        <v>0</v>
      </c>
      <c r="BD58" s="243">
        <v>0</v>
      </c>
      <c r="BE58" s="243">
        <v>0</v>
      </c>
      <c r="BF58" s="243"/>
      <c r="BG58" s="243">
        <v>3</v>
      </c>
      <c r="BH58" s="243">
        <v>0</v>
      </c>
      <c r="BI58" s="243">
        <v>171.57000000000005</v>
      </c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>
        <v>0</v>
      </c>
      <c r="BX58" s="243">
        <v>0</v>
      </c>
      <c r="BY58" s="243">
        <v>0</v>
      </c>
      <c r="BZ58" s="243">
        <v>0</v>
      </c>
      <c r="CA58" s="243">
        <v>0</v>
      </c>
      <c r="CB58" s="244" t="s">
        <v>633</v>
      </c>
      <c r="CC58" s="249">
        <v>887.65</v>
      </c>
      <c r="CD58" s="249">
        <v>887.65</v>
      </c>
      <c r="CE58" s="249">
        <v>1059.22</v>
      </c>
      <c r="CF58" s="249">
        <v>0</v>
      </c>
    </row>
    <row r="59" spans="1:84" x14ac:dyDescent="0.25">
      <c r="A59" s="255" t="s">
        <v>744</v>
      </c>
      <c r="B59" s="256" t="s">
        <v>745</v>
      </c>
      <c r="C59" s="256" t="s">
        <v>651</v>
      </c>
      <c r="D59" s="235"/>
      <c r="E59" s="236">
        <v>3001.12</v>
      </c>
      <c r="F59" s="237">
        <v>3001.12</v>
      </c>
      <c r="G59" s="257"/>
      <c r="H59" s="177"/>
      <c r="I59" s="176"/>
      <c r="J59" s="239"/>
      <c r="K59" s="240"/>
      <c r="L59" s="241"/>
      <c r="M59" s="8">
        <v>2904.71</v>
      </c>
      <c r="N59" s="242"/>
      <c r="O59" s="71"/>
      <c r="P59" s="100"/>
      <c r="Q59" s="9"/>
      <c r="R59" s="9"/>
      <c r="S59" s="9"/>
      <c r="T59" s="258">
        <v>46022</v>
      </c>
      <c r="U59" s="10"/>
      <c r="V59" s="23"/>
      <c r="W59" s="11"/>
      <c r="X59" s="8">
        <v>2948.91</v>
      </c>
      <c r="Y59" s="9"/>
      <c r="Z59" s="9"/>
      <c r="AA59" s="9"/>
      <c r="AB59" s="10"/>
      <c r="AC59" s="24">
        <v>0</v>
      </c>
      <c r="AD59" s="11">
        <v>0</v>
      </c>
      <c r="AE59" s="8">
        <v>0</v>
      </c>
      <c r="AF59" s="9"/>
      <c r="AG59" s="10"/>
      <c r="AH59" s="11"/>
      <c r="AI59" s="8">
        <v>2948.91</v>
      </c>
      <c r="AJ59" s="9"/>
      <c r="AK59" s="10"/>
      <c r="AL59" s="25"/>
      <c r="AM59" s="25"/>
      <c r="AN59" s="25"/>
      <c r="AO59" s="10"/>
      <c r="AP59" s="12">
        <v>3001.12</v>
      </c>
      <c r="AQ59" s="12"/>
      <c r="AR59" s="12"/>
      <c r="AS59" s="243"/>
      <c r="AT59" s="244"/>
      <c r="AU59" s="243"/>
      <c r="AV59" s="243"/>
      <c r="AW59" s="245"/>
      <c r="AX59" s="244"/>
      <c r="AY59" s="244"/>
      <c r="AZ59" s="243">
        <v>0</v>
      </c>
      <c r="BA59" s="243">
        <v>0</v>
      </c>
      <c r="BB59" s="243">
        <v>0</v>
      </c>
      <c r="BC59" s="243">
        <v>0</v>
      </c>
      <c r="BD59" s="243">
        <v>0</v>
      </c>
      <c r="BE59" s="243">
        <v>0</v>
      </c>
      <c r="BF59" s="243"/>
      <c r="BG59" s="243">
        <v>3</v>
      </c>
      <c r="BH59" s="243">
        <v>0</v>
      </c>
      <c r="BI59" s="243">
        <v>52.210000000000036</v>
      </c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>
        <v>0</v>
      </c>
      <c r="BX59" s="243">
        <v>0</v>
      </c>
      <c r="BY59" s="243">
        <v>0</v>
      </c>
      <c r="BZ59" s="243">
        <v>0</v>
      </c>
      <c r="CA59" s="243">
        <v>0</v>
      </c>
      <c r="CB59" s="244" t="s">
        <v>633</v>
      </c>
      <c r="CC59" s="249">
        <v>2948.91</v>
      </c>
      <c r="CD59" s="249">
        <v>2948.91</v>
      </c>
      <c r="CE59" s="249">
        <v>3001.12</v>
      </c>
      <c r="CF59" s="249">
        <v>0</v>
      </c>
    </row>
    <row r="60" spans="1:84" x14ac:dyDescent="0.25">
      <c r="A60" s="255" t="s">
        <v>746</v>
      </c>
      <c r="B60" s="256" t="s">
        <v>747</v>
      </c>
      <c r="C60" s="256" t="s">
        <v>663</v>
      </c>
      <c r="D60" s="235"/>
      <c r="E60" s="236">
        <v>5297</v>
      </c>
      <c r="F60" s="237">
        <v>5297</v>
      </c>
      <c r="G60" s="257"/>
      <c r="H60" s="177"/>
      <c r="I60" s="176"/>
      <c r="J60" s="239"/>
      <c r="K60" s="240"/>
      <c r="L60" s="241"/>
      <c r="M60" s="8">
        <v>13076.86</v>
      </c>
      <c r="N60" s="242"/>
      <c r="O60" s="71"/>
      <c r="P60" s="100"/>
      <c r="Q60" s="9"/>
      <c r="R60" s="9"/>
      <c r="S60" s="9"/>
      <c r="T60" s="258">
        <v>46022</v>
      </c>
      <c r="U60" s="10"/>
      <c r="V60" s="23"/>
      <c r="W60" s="11"/>
      <c r="X60" s="8">
        <v>4446.13</v>
      </c>
      <c r="Y60" s="9"/>
      <c r="Z60" s="9"/>
      <c r="AA60" s="9"/>
      <c r="AB60" s="10"/>
      <c r="AC60" s="24">
        <v>0</v>
      </c>
      <c r="AD60" s="11">
        <v>0</v>
      </c>
      <c r="AE60" s="8">
        <v>0</v>
      </c>
      <c r="AF60" s="9"/>
      <c r="AG60" s="10"/>
      <c r="AH60" s="11"/>
      <c r="AI60" s="8">
        <v>4446.13</v>
      </c>
      <c r="AJ60" s="9"/>
      <c r="AK60" s="10"/>
      <c r="AL60" s="25"/>
      <c r="AM60" s="25"/>
      <c r="AN60" s="25"/>
      <c r="AO60" s="10"/>
      <c r="AP60" s="12">
        <v>5297</v>
      </c>
      <c r="AQ60" s="12"/>
      <c r="AR60" s="12"/>
      <c r="AS60" s="243"/>
      <c r="AT60" s="244"/>
      <c r="AU60" s="243"/>
      <c r="AV60" s="243"/>
      <c r="AW60" s="245"/>
      <c r="AX60" s="244"/>
      <c r="AY60" s="244"/>
      <c r="AZ60" s="243">
        <v>0</v>
      </c>
      <c r="BA60" s="243">
        <v>0</v>
      </c>
      <c r="BB60" s="243">
        <v>0</v>
      </c>
      <c r="BC60" s="243">
        <v>0</v>
      </c>
      <c r="BD60" s="243">
        <v>0</v>
      </c>
      <c r="BE60" s="243">
        <v>0</v>
      </c>
      <c r="BF60" s="243"/>
      <c r="BG60" s="243">
        <v>3</v>
      </c>
      <c r="BH60" s="243">
        <v>0</v>
      </c>
      <c r="BI60" s="243">
        <v>350</v>
      </c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>
        <v>0</v>
      </c>
      <c r="BX60" s="243">
        <v>0</v>
      </c>
      <c r="BY60" s="243">
        <v>0</v>
      </c>
      <c r="BZ60" s="243">
        <v>0</v>
      </c>
      <c r="CA60" s="243">
        <v>0</v>
      </c>
      <c r="CB60" s="244" t="s">
        <v>633</v>
      </c>
      <c r="CC60" s="249">
        <v>4446.13</v>
      </c>
      <c r="CD60" s="249">
        <v>4446.13</v>
      </c>
      <c r="CE60" s="249">
        <v>5297</v>
      </c>
      <c r="CF60" s="249">
        <v>0</v>
      </c>
    </row>
    <row r="61" spans="1:84" x14ac:dyDescent="0.25">
      <c r="A61" s="255" t="s">
        <v>748</v>
      </c>
      <c r="B61" s="256" t="s">
        <v>749</v>
      </c>
      <c r="C61" s="256" t="s">
        <v>686</v>
      </c>
      <c r="D61" s="235"/>
      <c r="E61" s="236">
        <v>13433.85</v>
      </c>
      <c r="F61" s="237">
        <v>13433.85</v>
      </c>
      <c r="G61" s="257"/>
      <c r="H61" s="177"/>
      <c r="I61" s="176"/>
      <c r="J61" s="239"/>
      <c r="K61" s="240"/>
      <c r="L61" s="241"/>
      <c r="M61" s="8">
        <v>10161.06</v>
      </c>
      <c r="N61" s="242"/>
      <c r="O61" s="71"/>
      <c r="P61" s="100"/>
      <c r="Q61" s="9"/>
      <c r="R61" s="9"/>
      <c r="S61" s="9"/>
      <c r="T61" s="258">
        <v>46022</v>
      </c>
      <c r="U61" s="10"/>
      <c r="V61" s="23"/>
      <c r="W61" s="11"/>
      <c r="X61" s="8">
        <v>12421.08</v>
      </c>
      <c r="Y61" s="9"/>
      <c r="Z61" s="9"/>
      <c r="AA61" s="9"/>
      <c r="AB61" s="10"/>
      <c r="AC61" s="24">
        <v>0</v>
      </c>
      <c r="AD61" s="11">
        <v>0</v>
      </c>
      <c r="AE61" s="8">
        <v>0</v>
      </c>
      <c r="AF61" s="9"/>
      <c r="AG61" s="10"/>
      <c r="AH61" s="11"/>
      <c r="AI61" s="8">
        <v>12421.08</v>
      </c>
      <c r="AJ61" s="9"/>
      <c r="AK61" s="10"/>
      <c r="AL61" s="25"/>
      <c r="AM61" s="25"/>
      <c r="AN61" s="25"/>
      <c r="AO61" s="10"/>
      <c r="AP61" s="12">
        <v>13433.85</v>
      </c>
      <c r="AQ61" s="12"/>
      <c r="AR61" s="12"/>
      <c r="AS61" s="243"/>
      <c r="AT61" s="244"/>
      <c r="AU61" s="243"/>
      <c r="AV61" s="243"/>
      <c r="AW61" s="245"/>
      <c r="AX61" s="244"/>
      <c r="AY61" s="244"/>
      <c r="AZ61" s="243">
        <v>0</v>
      </c>
      <c r="BA61" s="243">
        <v>0</v>
      </c>
      <c r="BB61" s="243">
        <v>0</v>
      </c>
      <c r="BC61" s="243">
        <v>0</v>
      </c>
      <c r="BD61" s="243">
        <v>0</v>
      </c>
      <c r="BE61" s="243">
        <v>0</v>
      </c>
      <c r="BF61" s="243"/>
      <c r="BG61" s="243">
        <v>3</v>
      </c>
      <c r="BH61" s="243">
        <v>0</v>
      </c>
      <c r="BI61" s="243">
        <v>1247.6599999999999</v>
      </c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>
        <v>0</v>
      </c>
      <c r="BX61" s="243">
        <v>0</v>
      </c>
      <c r="BY61" s="243">
        <v>0</v>
      </c>
      <c r="BZ61" s="243">
        <v>0</v>
      </c>
      <c r="CA61" s="243">
        <v>0</v>
      </c>
      <c r="CB61" s="244" t="s">
        <v>633</v>
      </c>
      <c r="CC61" s="249">
        <v>12421.08</v>
      </c>
      <c r="CD61" s="249">
        <v>12421.08</v>
      </c>
      <c r="CE61" s="249">
        <v>13433.85</v>
      </c>
      <c r="CF61" s="249">
        <v>0</v>
      </c>
    </row>
    <row r="62" spans="1:84" x14ac:dyDescent="0.25">
      <c r="A62" s="255" t="s">
        <v>750</v>
      </c>
      <c r="B62" s="256" t="s">
        <v>751</v>
      </c>
      <c r="C62" s="256" t="s">
        <v>651</v>
      </c>
      <c r="D62" s="235"/>
      <c r="E62" s="236">
        <v>5626.78</v>
      </c>
      <c r="F62" s="237">
        <v>5626.78</v>
      </c>
      <c r="G62" s="257"/>
      <c r="H62" s="177"/>
      <c r="I62" s="176"/>
      <c r="J62" s="239"/>
      <c r="K62" s="240"/>
      <c r="L62" s="241"/>
      <c r="M62" s="8">
        <v>4725.28</v>
      </c>
      <c r="N62" s="242"/>
      <c r="O62" s="71"/>
      <c r="P62" s="100"/>
      <c r="Q62" s="9"/>
      <c r="R62" s="9"/>
      <c r="S62" s="9"/>
      <c r="T62" s="258">
        <v>46022</v>
      </c>
      <c r="U62" s="10"/>
      <c r="V62" s="23"/>
      <c r="W62" s="11"/>
      <c r="X62" s="8">
        <v>4725.28</v>
      </c>
      <c r="Y62" s="9"/>
      <c r="Z62" s="9"/>
      <c r="AA62" s="9"/>
      <c r="AB62" s="10"/>
      <c r="AC62" s="24">
        <v>0</v>
      </c>
      <c r="AD62" s="11">
        <v>0</v>
      </c>
      <c r="AE62" s="8">
        <v>0</v>
      </c>
      <c r="AF62" s="9"/>
      <c r="AG62" s="10"/>
      <c r="AH62" s="11"/>
      <c r="AI62" s="8">
        <v>4725.28</v>
      </c>
      <c r="AJ62" s="9"/>
      <c r="AK62" s="10"/>
      <c r="AL62" s="25"/>
      <c r="AM62" s="25"/>
      <c r="AN62" s="25"/>
      <c r="AO62" s="10"/>
      <c r="AP62" s="12">
        <v>5626.78</v>
      </c>
      <c r="AQ62" s="12"/>
      <c r="AR62" s="12"/>
      <c r="AS62" s="243"/>
      <c r="AT62" s="244"/>
      <c r="AU62" s="243"/>
      <c r="AV62" s="243"/>
      <c r="AW62" s="245"/>
      <c r="AX62" s="244"/>
      <c r="AY62" s="244"/>
      <c r="AZ62" s="243">
        <v>0</v>
      </c>
      <c r="BA62" s="243">
        <v>0</v>
      </c>
      <c r="BB62" s="243">
        <v>0</v>
      </c>
      <c r="BC62" s="243">
        <v>0</v>
      </c>
      <c r="BD62" s="243">
        <v>0</v>
      </c>
      <c r="BE62" s="243">
        <v>0</v>
      </c>
      <c r="BF62" s="243"/>
      <c r="BG62" s="243">
        <v>3</v>
      </c>
      <c r="BH62" s="243">
        <v>0</v>
      </c>
      <c r="BI62" s="243">
        <v>901.5</v>
      </c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>
        <v>0</v>
      </c>
      <c r="BX62" s="243">
        <v>0</v>
      </c>
      <c r="BY62" s="243">
        <v>0</v>
      </c>
      <c r="BZ62" s="243">
        <v>0</v>
      </c>
      <c r="CA62" s="243">
        <v>0</v>
      </c>
      <c r="CB62" s="244" t="s">
        <v>633</v>
      </c>
      <c r="CC62" s="249">
        <v>4725.28</v>
      </c>
      <c r="CD62" s="249">
        <v>4725.28</v>
      </c>
      <c r="CE62" s="249">
        <v>5626.78</v>
      </c>
      <c r="CF62" s="249">
        <v>0</v>
      </c>
    </row>
    <row r="63" spans="1:84" x14ac:dyDescent="0.25">
      <c r="A63" s="255" t="s">
        <v>752</v>
      </c>
      <c r="B63" s="256" t="s">
        <v>753</v>
      </c>
      <c r="C63" s="256" t="s">
        <v>686</v>
      </c>
      <c r="D63" s="235"/>
      <c r="E63" s="236">
        <v>14402.18</v>
      </c>
      <c r="F63" s="237">
        <v>14402.18</v>
      </c>
      <c r="G63" s="257"/>
      <c r="H63" s="177"/>
      <c r="I63" s="176"/>
      <c r="J63" s="239"/>
      <c r="K63" s="240"/>
      <c r="L63" s="241"/>
      <c r="M63" s="8">
        <v>11468.02</v>
      </c>
      <c r="N63" s="242"/>
      <c r="O63" s="71"/>
      <c r="P63" s="100"/>
      <c r="Q63" s="9"/>
      <c r="R63" s="9"/>
      <c r="S63" s="9"/>
      <c r="T63" s="258">
        <v>46022</v>
      </c>
      <c r="U63" s="10"/>
      <c r="V63" s="23"/>
      <c r="W63" s="11"/>
      <c r="X63" s="8">
        <v>12571.54</v>
      </c>
      <c r="Y63" s="9"/>
      <c r="Z63" s="9"/>
      <c r="AA63" s="9"/>
      <c r="AB63" s="10"/>
      <c r="AC63" s="24">
        <v>0</v>
      </c>
      <c r="AD63" s="11">
        <v>0</v>
      </c>
      <c r="AE63" s="8">
        <v>0</v>
      </c>
      <c r="AF63" s="9"/>
      <c r="AG63" s="10"/>
      <c r="AH63" s="11"/>
      <c r="AI63" s="8">
        <v>12571.54</v>
      </c>
      <c r="AJ63" s="9"/>
      <c r="AK63" s="10"/>
      <c r="AL63" s="25"/>
      <c r="AM63" s="25"/>
      <c r="AN63" s="25"/>
      <c r="AO63" s="10"/>
      <c r="AP63" s="12">
        <v>14402.18</v>
      </c>
      <c r="AQ63" s="12"/>
      <c r="AR63" s="12"/>
      <c r="AS63" s="243"/>
      <c r="AT63" s="244"/>
      <c r="AU63" s="243"/>
      <c r="AV63" s="243"/>
      <c r="AW63" s="245"/>
      <c r="AX63" s="244"/>
      <c r="AY63" s="244"/>
      <c r="AZ63" s="243">
        <v>0</v>
      </c>
      <c r="BA63" s="243">
        <v>0</v>
      </c>
      <c r="BB63" s="243">
        <v>0</v>
      </c>
      <c r="BC63" s="243">
        <v>0</v>
      </c>
      <c r="BD63" s="243">
        <v>0</v>
      </c>
      <c r="BE63" s="243">
        <v>0</v>
      </c>
      <c r="BF63" s="243"/>
      <c r="BG63" s="243">
        <v>3</v>
      </c>
      <c r="BH63" s="243">
        <v>0</v>
      </c>
      <c r="BI63" s="243">
        <v>2934.16</v>
      </c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>
        <v>0</v>
      </c>
      <c r="BX63" s="243">
        <v>0</v>
      </c>
      <c r="BY63" s="243">
        <v>0</v>
      </c>
      <c r="BZ63" s="243">
        <v>0</v>
      </c>
      <c r="CA63" s="243">
        <v>0</v>
      </c>
      <c r="CB63" s="244" t="s">
        <v>633</v>
      </c>
      <c r="CC63" s="249">
        <v>12571.54</v>
      </c>
      <c r="CD63" s="249">
        <v>12571.54</v>
      </c>
      <c r="CE63" s="249">
        <v>14402.18</v>
      </c>
      <c r="CF63" s="249">
        <v>0</v>
      </c>
    </row>
    <row r="64" spans="1:84" x14ac:dyDescent="0.25">
      <c r="A64" s="255" t="s">
        <v>754</v>
      </c>
      <c r="B64" s="256" t="s">
        <v>755</v>
      </c>
      <c r="C64" s="256" t="s">
        <v>651</v>
      </c>
      <c r="D64" s="235"/>
      <c r="E64" s="236">
        <v>2868.6</v>
      </c>
      <c r="F64" s="237">
        <v>2868.6</v>
      </c>
      <c r="G64" s="257"/>
      <c r="H64" s="177"/>
      <c r="I64" s="176"/>
      <c r="J64" s="239"/>
      <c r="K64" s="240"/>
      <c r="L64" s="241"/>
      <c r="M64" s="8">
        <v>2435.7800000000002</v>
      </c>
      <c r="N64" s="242"/>
      <c r="O64" s="71"/>
      <c r="P64" s="100"/>
      <c r="Q64" s="9"/>
      <c r="R64" s="9"/>
      <c r="S64" s="9"/>
      <c r="T64" s="258">
        <v>46022</v>
      </c>
      <c r="U64" s="10"/>
      <c r="V64" s="23"/>
      <c r="W64" s="11"/>
      <c r="X64" s="8">
        <v>2435.7800000000002</v>
      </c>
      <c r="Y64" s="9"/>
      <c r="Z64" s="9"/>
      <c r="AA64" s="9"/>
      <c r="AB64" s="10"/>
      <c r="AC64" s="24">
        <v>0</v>
      </c>
      <c r="AD64" s="11">
        <v>0</v>
      </c>
      <c r="AE64" s="8">
        <v>0</v>
      </c>
      <c r="AF64" s="9"/>
      <c r="AG64" s="10"/>
      <c r="AH64" s="11"/>
      <c r="AI64" s="8">
        <v>2435.7800000000002</v>
      </c>
      <c r="AJ64" s="9"/>
      <c r="AK64" s="10"/>
      <c r="AL64" s="25"/>
      <c r="AM64" s="25"/>
      <c r="AN64" s="25"/>
      <c r="AO64" s="10"/>
      <c r="AP64" s="12">
        <v>2868.6</v>
      </c>
      <c r="AQ64" s="12"/>
      <c r="AR64" s="12"/>
      <c r="AS64" s="243"/>
      <c r="AT64" s="244"/>
      <c r="AU64" s="243"/>
      <c r="AV64" s="243"/>
      <c r="AW64" s="245"/>
      <c r="AX64" s="244"/>
      <c r="AY64" s="244"/>
      <c r="AZ64" s="243">
        <v>0</v>
      </c>
      <c r="BA64" s="243">
        <v>0</v>
      </c>
      <c r="BB64" s="243">
        <v>0</v>
      </c>
      <c r="BC64" s="243">
        <v>0</v>
      </c>
      <c r="BD64" s="243">
        <v>0</v>
      </c>
      <c r="BE64" s="243">
        <v>0</v>
      </c>
      <c r="BF64" s="243"/>
      <c r="BG64" s="243">
        <v>3</v>
      </c>
      <c r="BH64" s="243">
        <v>0</v>
      </c>
      <c r="BI64" s="243">
        <v>432.81999999999971</v>
      </c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>
        <v>0</v>
      </c>
      <c r="BX64" s="243">
        <v>0</v>
      </c>
      <c r="BY64" s="243">
        <v>0</v>
      </c>
      <c r="BZ64" s="243">
        <v>0</v>
      </c>
      <c r="CA64" s="243">
        <v>0</v>
      </c>
      <c r="CB64" s="244" t="s">
        <v>633</v>
      </c>
      <c r="CC64" s="249">
        <v>2435.7800000000002</v>
      </c>
      <c r="CD64" s="249">
        <v>2435.7800000000002</v>
      </c>
      <c r="CE64" s="249">
        <v>2868.6</v>
      </c>
      <c r="CF64" s="249">
        <v>0</v>
      </c>
    </row>
    <row r="65" spans="1:84" x14ac:dyDescent="0.25">
      <c r="A65" s="255" t="s">
        <v>756</v>
      </c>
      <c r="B65" s="256" t="s">
        <v>757</v>
      </c>
      <c r="C65" s="256" t="s">
        <v>686</v>
      </c>
      <c r="D65" s="235"/>
      <c r="E65" s="236">
        <v>17765.14</v>
      </c>
      <c r="F65" s="237">
        <v>17765.14</v>
      </c>
      <c r="G65" s="257"/>
      <c r="H65" s="177"/>
      <c r="I65" s="176"/>
      <c r="J65" s="239"/>
      <c r="K65" s="240"/>
      <c r="L65" s="241"/>
      <c r="M65" s="8">
        <v>14874.36</v>
      </c>
      <c r="N65" s="242"/>
      <c r="O65" s="240"/>
      <c r="P65" s="241"/>
      <c r="Q65" s="9"/>
      <c r="R65" s="9"/>
      <c r="S65" s="9"/>
      <c r="T65" s="258">
        <v>46022</v>
      </c>
      <c r="U65" s="10"/>
      <c r="V65" s="23"/>
      <c r="W65" s="11"/>
      <c r="X65" s="8">
        <v>14874.36</v>
      </c>
      <c r="Y65" s="9"/>
      <c r="Z65" s="9"/>
      <c r="AA65" s="9"/>
      <c r="AB65" s="10"/>
      <c r="AC65" s="24">
        <v>0</v>
      </c>
      <c r="AD65" s="11">
        <v>0</v>
      </c>
      <c r="AE65" s="8">
        <v>0</v>
      </c>
      <c r="AF65" s="9"/>
      <c r="AG65" s="10"/>
      <c r="AH65" s="11"/>
      <c r="AI65" s="8">
        <v>14874.36</v>
      </c>
      <c r="AJ65" s="9"/>
      <c r="AK65" s="10"/>
      <c r="AL65" s="25"/>
      <c r="AM65" s="25"/>
      <c r="AN65" s="25"/>
      <c r="AO65" s="10"/>
      <c r="AP65" s="12">
        <v>17765.14</v>
      </c>
      <c r="AQ65" s="12"/>
      <c r="AR65" s="12"/>
      <c r="AS65" s="243"/>
      <c r="AT65" s="244"/>
      <c r="AU65" s="243"/>
      <c r="AV65" s="243"/>
      <c r="AW65" s="245"/>
      <c r="AX65" s="244"/>
      <c r="AY65" s="244"/>
      <c r="AZ65" s="243">
        <v>0</v>
      </c>
      <c r="BA65" s="243">
        <v>0</v>
      </c>
      <c r="BB65" s="243">
        <v>0</v>
      </c>
      <c r="BC65" s="243">
        <v>0</v>
      </c>
      <c r="BD65" s="243">
        <v>0</v>
      </c>
      <c r="BE65" s="243">
        <v>0</v>
      </c>
      <c r="BF65" s="243"/>
      <c r="BG65" s="243">
        <v>3</v>
      </c>
      <c r="BH65" s="243">
        <v>0</v>
      </c>
      <c r="BI65" s="243">
        <v>0</v>
      </c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>
        <v>0</v>
      </c>
      <c r="BX65" s="243">
        <v>0</v>
      </c>
      <c r="BY65" s="243">
        <v>0</v>
      </c>
      <c r="BZ65" s="243">
        <v>0</v>
      </c>
      <c r="CA65" s="243">
        <v>0</v>
      </c>
      <c r="CB65" s="244" t="s">
        <v>633</v>
      </c>
      <c r="CC65" s="249">
        <v>14874.36</v>
      </c>
      <c r="CD65" s="249">
        <v>14874.36</v>
      </c>
      <c r="CE65" s="249">
        <v>17765.14</v>
      </c>
      <c r="CF65" s="249">
        <v>0</v>
      </c>
    </row>
    <row r="66" spans="1:84" x14ac:dyDescent="0.25">
      <c r="A66" s="255" t="s">
        <v>758</v>
      </c>
      <c r="B66" s="256" t="s">
        <v>759</v>
      </c>
      <c r="C66" s="256" t="s">
        <v>651</v>
      </c>
      <c r="D66" s="235"/>
      <c r="E66" s="236">
        <v>4064.54</v>
      </c>
      <c r="F66" s="237">
        <v>4064.54</v>
      </c>
      <c r="G66" s="257"/>
      <c r="H66" s="177"/>
      <c r="I66" s="176"/>
      <c r="J66" s="239"/>
      <c r="K66" s="240"/>
      <c r="L66" s="241"/>
      <c r="M66" s="8">
        <v>3514.84</v>
      </c>
      <c r="N66" s="242"/>
      <c r="O66" s="71"/>
      <c r="P66" s="100"/>
      <c r="Q66" s="9"/>
      <c r="R66" s="9"/>
      <c r="S66" s="9"/>
      <c r="T66" s="258">
        <v>46022</v>
      </c>
      <c r="U66" s="10"/>
      <c r="V66" s="23"/>
      <c r="W66" s="11"/>
      <c r="X66" s="8">
        <v>3514.84</v>
      </c>
      <c r="Y66" s="9"/>
      <c r="Z66" s="9"/>
      <c r="AA66" s="9"/>
      <c r="AB66" s="10"/>
      <c r="AC66" s="24">
        <v>0</v>
      </c>
      <c r="AD66" s="11">
        <v>0</v>
      </c>
      <c r="AE66" s="8">
        <v>0</v>
      </c>
      <c r="AF66" s="9"/>
      <c r="AG66" s="10"/>
      <c r="AH66" s="11"/>
      <c r="AI66" s="8">
        <v>3514.84</v>
      </c>
      <c r="AJ66" s="9"/>
      <c r="AK66" s="10"/>
      <c r="AL66" s="25"/>
      <c r="AM66" s="25"/>
      <c r="AN66" s="25"/>
      <c r="AO66" s="10"/>
      <c r="AP66" s="12">
        <v>4064.54</v>
      </c>
      <c r="AQ66" s="12"/>
      <c r="AR66" s="12"/>
      <c r="AS66" s="243"/>
      <c r="AT66" s="244"/>
      <c r="AU66" s="243"/>
      <c r="AV66" s="243"/>
      <c r="AW66" s="245"/>
      <c r="AX66" s="244"/>
      <c r="AY66" s="244"/>
      <c r="AZ66" s="243">
        <v>0</v>
      </c>
      <c r="BA66" s="243">
        <v>0</v>
      </c>
      <c r="BB66" s="243">
        <v>0</v>
      </c>
      <c r="BC66" s="243">
        <v>0</v>
      </c>
      <c r="BD66" s="243">
        <v>0</v>
      </c>
      <c r="BE66" s="243">
        <v>0</v>
      </c>
      <c r="BF66" s="243"/>
      <c r="BG66" s="243">
        <v>3</v>
      </c>
      <c r="BH66" s="243">
        <v>0</v>
      </c>
      <c r="BI66" s="243">
        <v>0</v>
      </c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>
        <v>0</v>
      </c>
      <c r="BX66" s="243">
        <v>0</v>
      </c>
      <c r="BY66" s="243">
        <v>0</v>
      </c>
      <c r="BZ66" s="243">
        <v>0</v>
      </c>
      <c r="CA66" s="243">
        <v>0</v>
      </c>
      <c r="CB66" s="244" t="s">
        <v>633</v>
      </c>
      <c r="CC66" s="249">
        <v>3514.84</v>
      </c>
      <c r="CD66" s="249">
        <v>3514.84</v>
      </c>
      <c r="CE66" s="249">
        <v>4064.54</v>
      </c>
      <c r="CF66" s="249">
        <v>0</v>
      </c>
    </row>
    <row r="67" spans="1:84" x14ac:dyDescent="0.25">
      <c r="A67" s="255" t="s">
        <v>760</v>
      </c>
      <c r="B67" s="256" t="s">
        <v>761</v>
      </c>
      <c r="C67" s="256" t="s">
        <v>651</v>
      </c>
      <c r="D67" s="235"/>
      <c r="E67" s="236">
        <v>10001.43</v>
      </c>
      <c r="F67" s="237">
        <v>10001.43</v>
      </c>
      <c r="G67" s="257"/>
      <c r="H67" s="177"/>
      <c r="I67" s="176"/>
      <c r="J67" s="239"/>
      <c r="K67" s="240"/>
      <c r="L67" s="241"/>
      <c r="M67" s="8">
        <v>8585.44</v>
      </c>
      <c r="N67" s="242"/>
      <c r="O67" s="71"/>
      <c r="P67" s="100"/>
      <c r="Q67" s="9"/>
      <c r="R67" s="9"/>
      <c r="S67" s="9"/>
      <c r="T67" s="258">
        <v>46022</v>
      </c>
      <c r="U67" s="10"/>
      <c r="V67" s="23"/>
      <c r="W67" s="11"/>
      <c r="X67" s="8">
        <v>8585.44</v>
      </c>
      <c r="Y67" s="9"/>
      <c r="Z67" s="9"/>
      <c r="AA67" s="9"/>
      <c r="AB67" s="10"/>
      <c r="AC67" s="24">
        <v>0</v>
      </c>
      <c r="AD67" s="11">
        <v>0</v>
      </c>
      <c r="AE67" s="8">
        <v>0</v>
      </c>
      <c r="AF67" s="9"/>
      <c r="AG67" s="10"/>
      <c r="AH67" s="11"/>
      <c r="AI67" s="8">
        <v>8585.44</v>
      </c>
      <c r="AJ67" s="9"/>
      <c r="AK67" s="10"/>
      <c r="AL67" s="25"/>
      <c r="AM67" s="25"/>
      <c r="AN67" s="25"/>
      <c r="AO67" s="10"/>
      <c r="AP67" s="12">
        <v>10001.43</v>
      </c>
      <c r="AQ67" s="12"/>
      <c r="AR67" s="12"/>
      <c r="AS67" s="243"/>
      <c r="AT67" s="244"/>
      <c r="AU67" s="243"/>
      <c r="AV67" s="243"/>
      <c r="AW67" s="245"/>
      <c r="AX67" s="244"/>
      <c r="AY67" s="244"/>
      <c r="AZ67" s="243">
        <v>0</v>
      </c>
      <c r="BA67" s="243">
        <v>0</v>
      </c>
      <c r="BB67" s="243">
        <v>0</v>
      </c>
      <c r="BC67" s="243">
        <v>0</v>
      </c>
      <c r="BD67" s="243">
        <v>0</v>
      </c>
      <c r="BE67" s="243">
        <v>0</v>
      </c>
      <c r="BF67" s="243"/>
      <c r="BG67" s="243">
        <v>3</v>
      </c>
      <c r="BH67" s="243">
        <v>0</v>
      </c>
      <c r="BI67" s="243">
        <v>0</v>
      </c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>
        <v>0</v>
      </c>
      <c r="BX67" s="243">
        <v>0</v>
      </c>
      <c r="BY67" s="243">
        <v>0</v>
      </c>
      <c r="BZ67" s="243">
        <v>0</v>
      </c>
      <c r="CA67" s="243">
        <v>0</v>
      </c>
      <c r="CB67" s="244" t="s">
        <v>633</v>
      </c>
      <c r="CC67" s="249">
        <v>8585.44</v>
      </c>
      <c r="CD67" s="249">
        <v>8585.44</v>
      </c>
      <c r="CE67" s="249">
        <v>10001.43</v>
      </c>
      <c r="CF67" s="249">
        <v>0</v>
      </c>
    </row>
    <row r="68" spans="1:84" x14ac:dyDescent="0.25">
      <c r="A68" s="255"/>
      <c r="B68" s="93" t="s">
        <v>762</v>
      </c>
      <c r="C68" s="256"/>
      <c r="D68" s="235"/>
      <c r="E68" s="278">
        <f>SUM(E7:E67)/2</f>
        <v>131969892.73999999</v>
      </c>
      <c r="F68" s="268">
        <f>SUM(F7:F67)/2</f>
        <v>131969892.73999999</v>
      </c>
      <c r="G68" s="257"/>
      <c r="H68" s="177"/>
      <c r="I68" s="176"/>
      <c r="J68" s="279">
        <f>SUM(J7:J67)/2</f>
        <v>101460535.05</v>
      </c>
      <c r="K68" s="240"/>
      <c r="L68" s="241"/>
      <c r="M68" s="272">
        <f>SUM(M7:M67)/2</f>
        <v>123420619.96000004</v>
      </c>
      <c r="N68" s="280">
        <f>SUM(N7:N67)/2</f>
        <v>95767267.189999983</v>
      </c>
      <c r="O68" s="71"/>
      <c r="P68" s="100"/>
      <c r="Q68" s="270">
        <f>SUM(Q7:Q67)/2</f>
        <v>0</v>
      </c>
      <c r="R68" s="270">
        <f>SUM(R7:R67)/2</f>
        <v>0</v>
      </c>
      <c r="S68" s="270">
        <f>SUM(S7:S67)/2</f>
        <v>0</v>
      </c>
      <c r="T68" s="258"/>
      <c r="U68" s="10"/>
      <c r="V68" s="23"/>
      <c r="W68" s="271">
        <f>SUM(W7:W67)/2</f>
        <v>0</v>
      </c>
      <c r="X68" s="272">
        <f>SUM(X7:X67)/2</f>
        <v>101413253.75000006</v>
      </c>
      <c r="Y68" s="270">
        <f>SUM(Y7:Y67)/2</f>
        <v>0</v>
      </c>
      <c r="Z68" s="270">
        <f>SUM(Z7:Z67)/2</f>
        <v>0</v>
      </c>
      <c r="AA68" s="270">
        <f>SUM(AA7:AA67)/2</f>
        <v>0</v>
      </c>
      <c r="AB68" s="10"/>
      <c r="AC68" s="24"/>
      <c r="AD68" s="271">
        <f>SUM(AD7:AD67)/2</f>
        <v>46774764.517012782</v>
      </c>
      <c r="AE68" s="272">
        <f>SUM(AE7:AE67)/2</f>
        <v>59289581.754999988</v>
      </c>
      <c r="AF68" s="270">
        <f>SUM(AF7:AF67)/2</f>
        <v>0</v>
      </c>
      <c r="AG68" s="10"/>
      <c r="AH68" s="271">
        <f>SUM(AH7:AH67)/2</f>
        <v>0</v>
      </c>
      <c r="AI68" s="272">
        <f>SUM(AI7:AI67)/2</f>
        <v>42123671.995000005</v>
      </c>
      <c r="AJ68" s="270">
        <f>SUM(AJ7:AJ67)/2</f>
        <v>0</v>
      </c>
      <c r="AK68" s="10"/>
      <c r="AL68" s="282">
        <f>SUM(AL7:AL67)/2</f>
        <v>0</v>
      </c>
      <c r="AM68" s="282">
        <f>SUM(AM7:AM67)/2</f>
        <v>0</v>
      </c>
      <c r="AN68" s="282">
        <f>SUM(AN7:AN67)/2</f>
        <v>0</v>
      </c>
      <c r="AO68" s="10"/>
      <c r="AP68" s="283">
        <f>SUM(AP7:AP67)/2</f>
        <v>115118886.07000001</v>
      </c>
      <c r="AQ68" s="283">
        <f>SUM(AQ7:AQ67)/2</f>
        <v>0</v>
      </c>
      <c r="AR68" s="283">
        <f>SUM(AR7:AR67)/2</f>
        <v>0</v>
      </c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300"/>
      <c r="B70" s="299" t="s">
        <v>638</v>
      </c>
      <c r="C70" s="93"/>
      <c r="D70" s="267"/>
      <c r="E70" s="278">
        <f>SUMIF(BG8:BG70,1, E8:E70)</f>
        <v>119782878.89</v>
      </c>
      <c r="F70" s="268">
        <f>SUMIF(BG8:BG70,1, F8:F70)</f>
        <v>119782878.89</v>
      </c>
      <c r="G70" s="301"/>
      <c r="H70" s="113"/>
      <c r="I70" s="104"/>
      <c r="J70" s="279">
        <f>SUMIF(BG8:BG70,1, J8:J70)</f>
        <v>101460535.05</v>
      </c>
      <c r="K70" s="288"/>
      <c r="L70" s="98"/>
      <c r="M70" s="272">
        <f>SUMIF(BG8:BG70,1, M8:M70)</f>
        <v>112554108.67999999</v>
      </c>
      <c r="N70" s="280">
        <f>SUMIF(BG8:BG70,1, N8:N70)</f>
        <v>95767267.189999983</v>
      </c>
      <c r="O70" s="289"/>
      <c r="P70" s="99"/>
      <c r="Q70" s="270">
        <f>SUMIF(BG8:BG70,1, Q8:Q70)</f>
        <v>0</v>
      </c>
      <c r="R70" s="270">
        <f>SUMIF(BG8:BG70,1, R8:R70)</f>
        <v>0</v>
      </c>
      <c r="S70" s="270">
        <f>SUMIF(BG8:BG70,1, S8:S70)</f>
        <v>0</v>
      </c>
      <c r="T70" s="302"/>
      <c r="U70" s="291"/>
      <c r="V70" s="292"/>
      <c r="W70" s="271">
        <f>SUMIF(BG8:BG70,1, W8:W70)</f>
        <v>0</v>
      </c>
      <c r="X70" s="272">
        <f>SUMIF(BG8:BG70,1, X8:X70)</f>
        <v>90491361.51000002</v>
      </c>
      <c r="Y70" s="270">
        <f>SUMIF(BG8:BG70,1, Y8:Y70)</f>
        <v>0</v>
      </c>
      <c r="Z70" s="270">
        <f>SUMIF(BG8:BG70,1, Z8:Z70)</f>
        <v>0</v>
      </c>
      <c r="AA70" s="270">
        <f>SUMIF(BG8:BG70,1, AA8:AA70)</f>
        <v>0</v>
      </c>
      <c r="AB70" s="291"/>
      <c r="AC70" s="293"/>
      <c r="AD70" s="271">
        <f>SUMIF(BG8:BG70,1, AD8:AD70)</f>
        <v>39964237.258766636</v>
      </c>
      <c r="AE70" s="272">
        <f>SUMIF(BG8:BG70,1, AE8:AE70)</f>
        <v>51091165.409999996</v>
      </c>
      <c r="AF70" s="270">
        <f>SUMIF(BG8:BG70,1, AF8:AF70)</f>
        <v>0</v>
      </c>
      <c r="AG70" s="291"/>
      <c r="AH70" s="271">
        <f>SUMIF(BG8:BG70,1, AH8:AH70)</f>
        <v>0</v>
      </c>
      <c r="AI70" s="272">
        <f>SUMIF(BG8:BG70,1, AI8:AI70)</f>
        <v>39400196.100000001</v>
      </c>
      <c r="AJ70" s="270">
        <f>SUMIF(BG8:BG70,1, AJ8:AJ70)</f>
        <v>0</v>
      </c>
      <c r="AK70" s="291"/>
      <c r="AL70" s="282">
        <f>SUMIF(BG8:BG70,1, AL8:AL70)</f>
        <v>0</v>
      </c>
      <c r="AM70" s="282">
        <f>SUMIF(BG8:BG70,1, AM8:AM70)</f>
        <v>0</v>
      </c>
      <c r="AN70" s="282">
        <f>SUMIF(BG8:BG70,1, AN8:AN70)</f>
        <v>0</v>
      </c>
      <c r="AO70" s="291"/>
      <c r="AP70" s="283">
        <f>SUMIF(BG8:BG70,1, AP8:AP70)</f>
        <v>102928252.91000001</v>
      </c>
      <c r="AQ70" s="283">
        <f>SUMIF(BG8:BG70,1, AQ8:AQ70)</f>
        <v>0</v>
      </c>
      <c r="AR70" s="283">
        <f>SUMIF(BG8:BG70,1, AR8:AR70)</f>
        <v>0</v>
      </c>
      <c r="AS70" s="15"/>
      <c r="AT70" s="274"/>
      <c r="AU70" s="15"/>
      <c r="AV70" s="15"/>
      <c r="AW70" s="275"/>
      <c r="AX70" s="274"/>
      <c r="AY70" s="274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298"/>
      <c r="BO70" s="298"/>
      <c r="BP70" s="298"/>
      <c r="BQ70" s="298"/>
      <c r="BR70" s="294"/>
      <c r="BS70" s="294"/>
      <c r="BT70" s="15"/>
      <c r="BU70" s="15"/>
      <c r="BV70" s="276"/>
      <c r="BW70" s="15"/>
      <c r="BX70" s="15"/>
      <c r="BY70" s="15"/>
      <c r="BZ70" s="15"/>
      <c r="CA70" s="15"/>
      <c r="CB70" s="274"/>
      <c r="CC70" s="277"/>
      <c r="CD70" s="277"/>
      <c r="CE70" s="277"/>
      <c r="CF70" s="277"/>
    </row>
    <row r="71" spans="1:84" x14ac:dyDescent="0.25">
      <c r="A71" s="300"/>
      <c r="B71" s="299" t="s">
        <v>639</v>
      </c>
      <c r="C71" s="93"/>
      <c r="D71" s="267"/>
      <c r="E71" s="278">
        <f>SUMIF(BG8:BG70,2, E8:E70)</f>
        <v>23367385.479999997</v>
      </c>
      <c r="F71" s="268">
        <f>SUMIF(BG8:BG70,2, F8:F70)</f>
        <v>23367385.479999997</v>
      </c>
      <c r="G71" s="301"/>
      <c r="H71" s="113"/>
      <c r="I71" s="104"/>
      <c r="J71" s="279">
        <f>SUMIF(BG8:BG70,2, J8:J70)</f>
        <v>0</v>
      </c>
      <c r="K71" s="288"/>
      <c r="L71" s="98"/>
      <c r="M71" s="272">
        <f>SUMIF(BG8:BG70,2, M8:M70)</f>
        <v>20907288.260000002</v>
      </c>
      <c r="N71" s="280">
        <f>SUMIF(BG8:BG70,2, N8:N70)</f>
        <v>0</v>
      </c>
      <c r="O71" s="289"/>
      <c r="P71" s="99"/>
      <c r="Q71" s="270">
        <f>SUMIF(BG8:BG70,2, Q8:Q70)</f>
        <v>0</v>
      </c>
      <c r="R71" s="270">
        <f>SUMIF(BG8:BG70,2, R8:R70)</f>
        <v>0</v>
      </c>
      <c r="S71" s="270">
        <f>SUMIF(BG8:BG70,2, S8:S70)</f>
        <v>0</v>
      </c>
      <c r="T71" s="302"/>
      <c r="U71" s="291"/>
      <c r="V71" s="292"/>
      <c r="W71" s="271">
        <f>SUMIF(BG8:BG70,2, W8:W70)</f>
        <v>0</v>
      </c>
      <c r="X71" s="272">
        <f>SUMIF(BG8:BG70,2, X8:X70)</f>
        <v>20949595.840000004</v>
      </c>
      <c r="Y71" s="270">
        <f>SUMIF(BG8:BG70,2, Y8:Y70)</f>
        <v>0</v>
      </c>
      <c r="Z71" s="270">
        <f>SUMIF(BG8:BG70,2, Z8:Z70)</f>
        <v>0</v>
      </c>
      <c r="AA71" s="270">
        <f>SUMIF(BG8:BG70,2, AA8:AA70)</f>
        <v>0</v>
      </c>
      <c r="AB71" s="291"/>
      <c r="AC71" s="293"/>
      <c r="AD71" s="271">
        <f>SUMIF(BG8:BG70,2, AD8:AD70)</f>
        <v>13119272.98114562</v>
      </c>
      <c r="AE71" s="272">
        <f>SUMIF(BG8:BG70,2, AE8:AE70)</f>
        <v>15914325.699999999</v>
      </c>
      <c r="AF71" s="270">
        <f>SUMIF(BG8:BG70,2, AF8:AF70)</f>
        <v>0</v>
      </c>
      <c r="AG71" s="291"/>
      <c r="AH71" s="271">
        <f>SUMIF(BG8:BG70,2, AH8:AH70)</f>
        <v>0</v>
      </c>
      <c r="AI71" s="272">
        <f>SUMIF(BG8:BG70,2, AI8:AI70)</f>
        <v>5035270.1400000006</v>
      </c>
      <c r="AJ71" s="270">
        <f>SUMIF(BG8:BG70,2, AJ8:AJ70)</f>
        <v>0</v>
      </c>
      <c r="AK71" s="291"/>
      <c r="AL71" s="282">
        <f>SUMIF(BG8:BG70,2, AL8:AL70)</f>
        <v>0</v>
      </c>
      <c r="AM71" s="282">
        <f>SUMIF(BG8:BG70,2, AM8:AM70)</f>
        <v>0</v>
      </c>
      <c r="AN71" s="282">
        <f>SUMIF(BG8:BG70,2, AN8:AN70)</f>
        <v>0</v>
      </c>
      <c r="AO71" s="291"/>
      <c r="AP71" s="283">
        <f>SUMIF(BG8:BG70,2, AP8:AP70)</f>
        <v>23374624.100000001</v>
      </c>
      <c r="AQ71" s="283">
        <f>SUMIF(BG8:BG70,2, AQ8:AQ70)</f>
        <v>0</v>
      </c>
      <c r="AR71" s="283">
        <f>SUMIF(BG8:BG70,2, AR8:AR70)</f>
        <v>0</v>
      </c>
      <c r="AS71" s="15"/>
      <c r="AT71" s="274"/>
      <c r="AU71" s="15"/>
      <c r="AV71" s="15"/>
      <c r="AW71" s="275"/>
      <c r="AX71" s="274"/>
      <c r="AY71" s="274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298"/>
      <c r="BO71" s="298"/>
      <c r="BP71" s="298"/>
      <c r="BQ71" s="298"/>
      <c r="BR71" s="294"/>
      <c r="BS71" s="294"/>
      <c r="BT71" s="15"/>
      <c r="BU71" s="15"/>
      <c r="BV71" s="276"/>
      <c r="BW71" s="15"/>
      <c r="BX71" s="15"/>
      <c r="BY71" s="15"/>
      <c r="BZ71" s="15"/>
      <c r="CA71" s="15"/>
      <c r="CB71" s="274"/>
      <c r="CC71" s="277"/>
      <c r="CD71" s="277"/>
      <c r="CE71" s="277"/>
      <c r="CF71" s="277"/>
    </row>
    <row r="72" spans="1:84" x14ac:dyDescent="0.25">
      <c r="A72" s="300"/>
      <c r="B72" s="299" t="s">
        <v>637</v>
      </c>
      <c r="C72" s="93"/>
      <c r="D72" s="267"/>
      <c r="E72" s="278">
        <f>SUM(E8:E71)/4</f>
        <v>134764985.64749998</v>
      </c>
      <c r="F72" s="268">
        <f>SUM(F8:F71)/4</f>
        <v>134764985.64749998</v>
      </c>
      <c r="G72" s="301"/>
      <c r="H72" s="113"/>
      <c r="I72" s="104"/>
      <c r="J72" s="279">
        <f>SUM(J8:J71)/4</f>
        <v>101460535.05</v>
      </c>
      <c r="K72" s="288"/>
      <c r="L72" s="98"/>
      <c r="M72" s="272">
        <f>SUM(M8:M71)/4</f>
        <v>125930814.20500003</v>
      </c>
      <c r="N72" s="280">
        <f>SUM(N8:N71)/4</f>
        <v>95767267.189999983</v>
      </c>
      <c r="O72" s="289"/>
      <c r="P72" s="99"/>
      <c r="Q72" s="270">
        <f>SUM(Q8:Q71)/4</f>
        <v>0</v>
      </c>
      <c r="R72" s="270">
        <f>SUM(R8:R71)/4</f>
        <v>0</v>
      </c>
      <c r="S72" s="270">
        <f>SUM(S8:S71)/4</f>
        <v>0</v>
      </c>
      <c r="T72" s="302"/>
      <c r="U72" s="291"/>
      <c r="V72" s="292"/>
      <c r="W72" s="271">
        <f>SUM(W8:W71)/4</f>
        <v>0</v>
      </c>
      <c r="X72" s="272">
        <f>SUM(X8:X71)/4</f>
        <v>103920179.65000007</v>
      </c>
      <c r="Y72" s="270">
        <f>SUM(Y8:Y71)/4</f>
        <v>0</v>
      </c>
      <c r="Z72" s="270">
        <f>SUM(Z8:Z71)/4</f>
        <v>0</v>
      </c>
      <c r="AA72" s="270">
        <f>SUM(AA8:AA71)/4</f>
        <v>0</v>
      </c>
      <c r="AB72" s="291"/>
      <c r="AC72" s="293"/>
      <c r="AD72" s="271">
        <f>SUM(AD8:AD71)/4</f>
        <v>48351950.947737649</v>
      </c>
      <c r="AE72" s="272">
        <f>SUM(AE8:AE71)/4</f>
        <v>61218559.093749985</v>
      </c>
      <c r="AF72" s="270">
        <f>SUM(AF8:AF71)/4</f>
        <v>0</v>
      </c>
      <c r="AG72" s="291"/>
      <c r="AH72" s="271">
        <f>SUM(AH8:AH71)/4</f>
        <v>0</v>
      </c>
      <c r="AI72" s="272">
        <f>SUM(AI8:AI71)/4</f>
        <v>42701620.556250006</v>
      </c>
      <c r="AJ72" s="270">
        <f>SUM(AJ8:AJ71)/4</f>
        <v>0</v>
      </c>
      <c r="AK72" s="291"/>
      <c r="AL72" s="282">
        <f>SUM(AL8:AL71)/4</f>
        <v>0</v>
      </c>
      <c r="AM72" s="282">
        <f>SUM(AM8:AM71)/4</f>
        <v>0</v>
      </c>
      <c r="AN72" s="282">
        <f>SUM(AN8:AN71)/4</f>
        <v>0</v>
      </c>
      <c r="AO72" s="291"/>
      <c r="AP72" s="283">
        <f>SUM(AP8:AP71)/4</f>
        <v>117914883.80500002</v>
      </c>
      <c r="AQ72" s="283">
        <f>SUM(AQ8:AQ71)/4</f>
        <v>0</v>
      </c>
      <c r="AR72" s="283">
        <f>SUM(AR8:AR71)/4</f>
        <v>0</v>
      </c>
      <c r="AS72" s="15"/>
      <c r="AT72" s="274"/>
      <c r="AU72" s="15"/>
      <c r="AV72" s="15"/>
      <c r="AW72" s="275"/>
      <c r="AX72" s="274"/>
      <c r="AY72" s="274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298"/>
      <c r="BO72" s="298"/>
      <c r="BP72" s="298"/>
      <c r="BQ72" s="298"/>
      <c r="BR72" s="294"/>
      <c r="BS72" s="294"/>
      <c r="BT72" s="15"/>
      <c r="BU72" s="15"/>
      <c r="BV72" s="276"/>
      <c r="BW72" s="15"/>
      <c r="BX72" s="15"/>
      <c r="BY72" s="15"/>
      <c r="BZ72" s="15"/>
      <c r="CA72" s="15"/>
      <c r="CB72" s="274"/>
      <c r="CC72" s="277"/>
      <c r="CD72" s="277"/>
      <c r="CE72" s="277"/>
      <c r="CF72" s="277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ITin+aLQHBlr76qqLRrfd1YLUmtyA/yRibDDYtcd6SVG7H/yV+a6L4Tsw0K0Qa0ttXLtrT+rdhJYYSqiazlg4A==" saltValue="5nKwaza+J5rsICL3JQR2g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2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62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62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2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2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2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5"/>
      <c r="B33" s="266"/>
      <c r="C33" s="266"/>
      <c r="D33" s="267"/>
      <c r="E33" s="268"/>
      <c r="F33" s="269"/>
      <c r="G33" s="268"/>
      <c r="H33" s="269"/>
      <c r="I33" s="268"/>
      <c r="J33" s="270"/>
      <c r="K33" s="270"/>
      <c r="L33" s="270"/>
      <c r="M33" s="15"/>
      <c r="N33" s="270"/>
      <c r="O33" s="270"/>
      <c r="P33" s="270"/>
      <c r="Q33" s="15"/>
      <c r="R33" s="271"/>
      <c r="S33" s="271"/>
      <c r="T33" s="271"/>
      <c r="U33" s="272"/>
      <c r="V33" s="272"/>
      <c r="W33" s="272"/>
      <c r="X33" s="270"/>
      <c r="Y33" s="270"/>
      <c r="Z33" s="270"/>
      <c r="AA33" s="273"/>
      <c r="AB33" s="274"/>
      <c r="AC33" s="15"/>
      <c r="AD33" s="15"/>
      <c r="AE33" s="275"/>
      <c r="AF33" s="274"/>
      <c r="AG33" s="274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276"/>
      <c r="BE33" s="15"/>
      <c r="BF33" s="15"/>
      <c r="BG33" s="15"/>
      <c r="BH33" s="15"/>
      <c r="BI33" s="15"/>
      <c r="BJ33" s="274"/>
      <c r="BK33" s="277"/>
      <c r="BL33" s="277"/>
      <c r="BM33" s="277"/>
      <c r="BN33" s="277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5"/>
      <c r="B35" s="285"/>
      <c r="C35" s="266"/>
      <c r="D35" s="267"/>
      <c r="E35" s="268"/>
      <c r="F35" s="269"/>
      <c r="G35" s="268"/>
      <c r="H35" s="269"/>
      <c r="I35" s="268"/>
      <c r="J35" s="270"/>
      <c r="K35" s="270"/>
      <c r="L35" s="270"/>
      <c r="M35" s="15"/>
      <c r="N35" s="270"/>
      <c r="O35" s="270"/>
      <c r="P35" s="270"/>
      <c r="Q35" s="15"/>
      <c r="R35" s="271"/>
      <c r="S35" s="271"/>
      <c r="T35" s="271"/>
      <c r="U35" s="272"/>
      <c r="V35" s="272"/>
      <c r="W35" s="272"/>
      <c r="X35" s="270"/>
      <c r="Y35" s="270"/>
      <c r="Z35" s="270"/>
      <c r="AA35" s="273"/>
      <c r="AB35" s="274"/>
      <c r="AC35" s="15"/>
      <c r="AD35" s="15"/>
      <c r="AE35" s="275"/>
      <c r="AF35" s="274"/>
      <c r="AG35" s="274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276"/>
      <c r="BE35" s="15"/>
      <c r="BF35" s="15"/>
      <c r="BG35" s="15"/>
      <c r="BH35" s="15"/>
      <c r="BI35" s="15"/>
      <c r="BJ35" s="274"/>
      <c r="BK35" s="277"/>
      <c r="BL35" s="277"/>
      <c r="BM35" s="277"/>
      <c r="BN35" s="277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2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2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5"/>
      <c r="B68" s="285"/>
      <c r="C68" s="266"/>
      <c r="D68" s="267"/>
      <c r="E68" s="268"/>
      <c r="F68" s="269"/>
      <c r="G68" s="268"/>
      <c r="H68" s="269"/>
      <c r="I68" s="268"/>
      <c r="J68" s="270"/>
      <c r="K68" s="270"/>
      <c r="L68" s="270"/>
      <c r="M68" s="15"/>
      <c r="N68" s="270"/>
      <c r="O68" s="270"/>
      <c r="P68" s="270"/>
      <c r="Q68" s="15"/>
      <c r="R68" s="271"/>
      <c r="S68" s="271"/>
      <c r="T68" s="271"/>
      <c r="U68" s="272"/>
      <c r="V68" s="272"/>
      <c r="W68" s="272"/>
      <c r="X68" s="270"/>
      <c r="Y68" s="270"/>
      <c r="Z68" s="270"/>
      <c r="AA68" s="273"/>
      <c r="AB68" s="274"/>
      <c r="AC68" s="15"/>
      <c r="AD68" s="15"/>
      <c r="AE68" s="275"/>
      <c r="AF68" s="274"/>
      <c r="AG68" s="274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276"/>
      <c r="BE68" s="15"/>
      <c r="BF68" s="15"/>
      <c r="BG68" s="15"/>
      <c r="BH68" s="15"/>
      <c r="BI68" s="15"/>
      <c r="BJ68" s="274"/>
      <c r="BK68" s="277"/>
      <c r="BL68" s="277"/>
      <c r="BM68" s="277"/>
      <c r="BN68" s="277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85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85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85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2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2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2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x6Hy3euyQEuYXgOnTfYK5nZgnhvqiOw4ZY2ZZjnfylZgtA0tMODdgiCnKy0YhZ28FyY9DuXYSBzrhp80+2ZNmg==" saltValue="P/cap2xHsQalwvkkcXNDY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veaFTxxbP89p3w2NCf+0u9JvSvzlP9SqJKxrjvORcYr/QTHl0wrhLvCuHW1tYh/evZMRP+d1qInit6dazY8E/g==" saltValue="ClPrYr/QkKSY2ii+TMjpv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0vqfXkL6tq2mWz49Bm30oXLuzdN2zkZmQFL/R9+u5imFkSwgeEV/O8YAgZCuaHi7PXhPHb6V0fZrGGr9oDn7/g==" saltValue="gS9iKplxFkJpmgnx4oKHW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