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2114591A-B9E1-4DCD-96E5-DE0C53AF7599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9" i="82" l="1"/>
  <c r="AR108" i="82"/>
  <c r="AQ109" i="82"/>
  <c r="AQ108" i="82"/>
  <c r="AP109" i="82"/>
  <c r="AP108" i="82"/>
  <c r="AN109" i="82"/>
  <c r="AN108" i="82"/>
  <c r="AM109" i="82"/>
  <c r="AM108" i="82"/>
  <c r="AL109" i="82"/>
  <c r="AL108" i="82"/>
  <c r="AJ109" i="82"/>
  <c r="AJ108" i="82"/>
  <c r="AI109" i="82"/>
  <c r="AI108" i="82"/>
  <c r="AH109" i="82"/>
  <c r="AH108" i="82"/>
  <c r="AF109" i="82"/>
  <c r="AF108" i="82"/>
  <c r="AE109" i="82"/>
  <c r="AE108" i="82"/>
  <c r="AD109" i="82"/>
  <c r="AD108" i="82"/>
  <c r="AA109" i="82"/>
  <c r="AA108" i="82"/>
  <c r="Z109" i="82"/>
  <c r="Z108" i="82"/>
  <c r="Y109" i="82"/>
  <c r="Y108" i="82"/>
  <c r="X109" i="82"/>
  <c r="X108" i="82"/>
  <c r="W109" i="82"/>
  <c r="W108" i="82"/>
  <c r="S109" i="82"/>
  <c r="S108" i="82"/>
  <c r="R109" i="82"/>
  <c r="R108" i="82"/>
  <c r="Q109" i="82"/>
  <c r="Q108" i="82"/>
  <c r="N109" i="82"/>
  <c r="N108" i="82"/>
  <c r="M109" i="82"/>
  <c r="M108" i="82"/>
  <c r="J109" i="82"/>
  <c r="J108" i="82"/>
  <c r="F109" i="82"/>
  <c r="F108" i="82"/>
  <c r="E109" i="82"/>
  <c r="E108" i="82"/>
  <c r="AR50" i="82"/>
  <c r="AQ50" i="82"/>
  <c r="AQ106" i="82" s="1"/>
  <c r="AP50" i="82"/>
  <c r="AP106" i="82" s="1"/>
  <c r="AN50" i="82"/>
  <c r="AM50" i="82"/>
  <c r="AL50" i="82"/>
  <c r="AL106" i="82" s="1"/>
  <c r="AJ50" i="82"/>
  <c r="AJ106" i="82" s="1"/>
  <c r="AI50" i="82"/>
  <c r="AH50" i="82"/>
  <c r="AF50" i="82"/>
  <c r="AF106" i="82" s="1"/>
  <c r="AE50" i="82"/>
  <c r="AE106" i="82" s="1"/>
  <c r="AD50" i="82"/>
  <c r="AA50" i="82"/>
  <c r="Z50" i="82"/>
  <c r="Z106" i="82" s="1"/>
  <c r="Y50" i="82"/>
  <c r="Y106" i="82" s="1"/>
  <c r="X50" i="82"/>
  <c r="W50" i="82"/>
  <c r="S50" i="82"/>
  <c r="S106" i="82" s="1"/>
  <c r="R50" i="82"/>
  <c r="R106" i="82" s="1"/>
  <c r="Q50" i="82"/>
  <c r="N50" i="82"/>
  <c r="M50" i="82"/>
  <c r="M106" i="82" s="1"/>
  <c r="J50" i="82"/>
  <c r="J106" i="82" s="1"/>
  <c r="F50" i="82"/>
  <c r="E50" i="82"/>
  <c r="AW109" i="75"/>
  <c r="AW108" i="75"/>
  <c r="AV109" i="75"/>
  <c r="AV108" i="75"/>
  <c r="AU109" i="75"/>
  <c r="AU108" i="75"/>
  <c r="AS109" i="75"/>
  <c r="AS108" i="75"/>
  <c r="AR109" i="75"/>
  <c r="AR108" i="75"/>
  <c r="AQ109" i="75"/>
  <c r="AQ108" i="75"/>
  <c r="AN109" i="75"/>
  <c r="AN108" i="75"/>
  <c r="AM109" i="75"/>
  <c r="AM108" i="75"/>
  <c r="AL109" i="75"/>
  <c r="AL108" i="75"/>
  <c r="AI109" i="75"/>
  <c r="AI108" i="75"/>
  <c r="AH109" i="75"/>
  <c r="AH108" i="75"/>
  <c r="AG109" i="75"/>
  <c r="AG108" i="75"/>
  <c r="AD109" i="75"/>
  <c r="AD108" i="75"/>
  <c r="AC109" i="75"/>
  <c r="AC108" i="75"/>
  <c r="AO109" i="75"/>
  <c r="AO108" i="75"/>
  <c r="AJ109" i="75"/>
  <c r="AJ108" i="75"/>
  <c r="Z109" i="75"/>
  <c r="Z108" i="75"/>
  <c r="V109" i="75"/>
  <c r="V108" i="75"/>
  <c r="Y109" i="75"/>
  <c r="Y108" i="75"/>
  <c r="X109" i="75"/>
  <c r="X108" i="75"/>
  <c r="W109" i="75"/>
  <c r="W108" i="75"/>
  <c r="R109" i="75"/>
  <c r="R108" i="75"/>
  <c r="Q109" i="75"/>
  <c r="Q108" i="75"/>
  <c r="P109" i="75"/>
  <c r="P108" i="75"/>
  <c r="M109" i="75"/>
  <c r="M108" i="75"/>
  <c r="L109" i="75"/>
  <c r="L108" i="75"/>
  <c r="I109" i="75"/>
  <c r="I108" i="75"/>
  <c r="F109" i="75"/>
  <c r="F108" i="75"/>
  <c r="E109" i="75"/>
  <c r="E108" i="75"/>
  <c r="AW106" i="75"/>
  <c r="AU106" i="75"/>
  <c r="AR106" i="75"/>
  <c r="AN106" i="75"/>
  <c r="AL106" i="75"/>
  <c r="AH106" i="75"/>
  <c r="AD106" i="75"/>
  <c r="AO106" i="75"/>
  <c r="Z106" i="75"/>
  <c r="Y106" i="75"/>
  <c r="W106" i="75"/>
  <c r="Q106" i="75"/>
  <c r="M106" i="75"/>
  <c r="I106" i="75"/>
  <c r="E106" i="75"/>
  <c r="AW50" i="75"/>
  <c r="AW110" i="75" s="1"/>
  <c r="AV50" i="75"/>
  <c r="AV106" i="75" s="1"/>
  <c r="AU50" i="75"/>
  <c r="AU110" i="75" s="1"/>
  <c r="AS50" i="75"/>
  <c r="AR50" i="75"/>
  <c r="AR110" i="75" s="1"/>
  <c r="AQ50" i="75"/>
  <c r="AQ106" i="75" s="1"/>
  <c r="AN50" i="75"/>
  <c r="AN110" i="75" s="1"/>
  <c r="AM50" i="75"/>
  <c r="AL50" i="75"/>
  <c r="AL110" i="75" s="1"/>
  <c r="AI50" i="75"/>
  <c r="AI106" i="75" s="1"/>
  <c r="AH50" i="75"/>
  <c r="AH110" i="75" s="1"/>
  <c r="AG50" i="75"/>
  <c r="AD50" i="75"/>
  <c r="AD110" i="75" s="1"/>
  <c r="AC50" i="75"/>
  <c r="AC106" i="75" s="1"/>
  <c r="AO50" i="75"/>
  <c r="AO110" i="75" s="1"/>
  <c r="AJ50" i="75"/>
  <c r="Z50" i="75"/>
  <c r="Z110" i="75" s="1"/>
  <c r="V50" i="75"/>
  <c r="V106" i="75" s="1"/>
  <c r="V110" i="75" s="1"/>
  <c r="Y50" i="75"/>
  <c r="Y110" i="75" s="1"/>
  <c r="X50" i="75"/>
  <c r="W50" i="75"/>
  <c r="W110" i="75" s="1"/>
  <c r="R50" i="75"/>
  <c r="R106" i="75" s="1"/>
  <c r="R110" i="75" s="1"/>
  <c r="Q50" i="75"/>
  <c r="Q110" i="75" s="1"/>
  <c r="P50" i="75"/>
  <c r="M50" i="75"/>
  <c r="M110" i="75" s="1"/>
  <c r="L50" i="75"/>
  <c r="L106" i="75" s="1"/>
  <c r="L110" i="75" s="1"/>
  <c r="I50" i="75"/>
  <c r="I110" i="75" s="1"/>
  <c r="F50" i="75"/>
  <c r="E50" i="75"/>
  <c r="E110" i="75" s="1"/>
  <c r="AS6" i="75"/>
  <c r="AC6" i="75"/>
  <c r="AI110" i="82" l="1"/>
  <c r="W110" i="82"/>
  <c r="AR110" i="82"/>
  <c r="E106" i="82"/>
  <c r="E110" i="82" s="1"/>
  <c r="N106" i="82"/>
  <c r="N110" i="82" s="1"/>
  <c r="W106" i="82"/>
  <c r="AA106" i="82"/>
  <c r="AA110" i="82" s="1"/>
  <c r="AH106" i="82"/>
  <c r="AH110" i="82" s="1"/>
  <c r="AM106" i="82"/>
  <c r="AM110" i="82" s="1"/>
  <c r="AR106" i="82"/>
  <c r="M110" i="82"/>
  <c r="S110" i="82"/>
  <c r="Z110" i="82"/>
  <c r="AF110" i="82"/>
  <c r="AL110" i="82"/>
  <c r="AQ110" i="82"/>
  <c r="F106" i="82"/>
  <c r="F110" i="82" s="1"/>
  <c r="Q106" i="82"/>
  <c r="Q110" i="82" s="1"/>
  <c r="X106" i="82"/>
  <c r="X110" i="82" s="1"/>
  <c r="AD106" i="82"/>
  <c r="AD110" i="82" s="1"/>
  <c r="AI106" i="82"/>
  <c r="AN106" i="82"/>
  <c r="AN110" i="82" s="1"/>
  <c r="J110" i="82"/>
  <c r="R110" i="82"/>
  <c r="Y110" i="82"/>
  <c r="AE110" i="82"/>
  <c r="AJ110" i="82"/>
  <c r="AP110" i="82"/>
  <c r="F110" i="75"/>
  <c r="P110" i="75"/>
  <c r="X110" i="75"/>
  <c r="AG110" i="75"/>
  <c r="AM110" i="75"/>
  <c r="AS110" i="75"/>
  <c r="AI110" i="75"/>
  <c r="AV110" i="75"/>
  <c r="AC110" i="75"/>
  <c r="AQ110" i="75"/>
  <c r="F106" i="75"/>
  <c r="P106" i="75"/>
  <c r="X106" i="75"/>
  <c r="AJ106" i="75"/>
  <c r="AJ110" i="75" s="1"/>
  <c r="AG106" i="75"/>
  <c r="AM106" i="75"/>
  <c r="AS106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0" authorId="0" shapeId="0" xr:uid="{BF951E41-8A5D-4C68-91A4-F1E1C6B0F000}">
      <text>
        <r>
          <rPr>
            <sz val="10"/>
            <color indexed="81"/>
            <rFont val="Arial"/>
            <family val="2"/>
          </rPr>
          <t>Original - _x000D_
2,468,073_x000D_
Change Order - _x000D_
6,349,434</t>
        </r>
      </text>
    </comment>
    <comment ref="E11" authorId="0" shapeId="0" xr:uid="{10A94DE7-083A-4D03-A95C-C871F606ED80}">
      <text>
        <r>
          <rPr>
            <sz val="10"/>
            <color indexed="81"/>
            <rFont val="Arial"/>
            <family val="2"/>
          </rPr>
          <t>Original - _x000D_
1,432,650_x000D_
Change Order - _x000D_
38,678</t>
        </r>
      </text>
    </comment>
    <comment ref="E12" authorId="0" shapeId="0" xr:uid="{F36547F1-5837-4FBA-90CE-39F9DB56C1EF}">
      <text>
        <r>
          <rPr>
            <sz val="10"/>
            <color indexed="81"/>
            <rFont val="Arial"/>
            <family val="2"/>
          </rPr>
          <t>Original - _x000D_
855,640_x000D_
Change Order - _x000D_
93,928</t>
        </r>
      </text>
    </comment>
    <comment ref="E13" authorId="0" shapeId="0" xr:uid="{F10A2C0E-8091-40C2-8BC2-4E488D560CD3}">
      <text>
        <r>
          <rPr>
            <sz val="10"/>
            <color indexed="81"/>
            <rFont val="Arial"/>
            <family val="2"/>
          </rPr>
          <t>Original - _x000D_
1,003,878_x000D_
Change Order - _x000D_
1,980,850</t>
        </r>
      </text>
    </comment>
    <comment ref="E14" authorId="0" shapeId="0" xr:uid="{57C09DB0-8D68-42B9-86FB-F3D2EB7F175F}">
      <text>
        <r>
          <rPr>
            <sz val="10"/>
            <color indexed="81"/>
            <rFont val="Arial"/>
            <family val="2"/>
          </rPr>
          <t>Original - _x000D_
434,950_x000D_
Change Order - _x000D_
27,072</t>
        </r>
      </text>
    </comment>
    <comment ref="E15" authorId="0" shapeId="0" xr:uid="{47094FF8-DB24-4FC7-A05C-E9A07CC44EB4}">
      <text>
        <r>
          <rPr>
            <sz val="10"/>
            <color indexed="81"/>
            <rFont val="Arial"/>
            <family val="2"/>
          </rPr>
          <t>Original - _x000D_
830,606_x000D_
Change Order - _x000D_
7,055,919</t>
        </r>
      </text>
    </comment>
    <comment ref="E17" authorId="0" shapeId="0" xr:uid="{7F092472-3085-40BD-8259-A6D77A12A207}">
      <text>
        <r>
          <rPr>
            <sz val="10"/>
            <color indexed="81"/>
            <rFont val="Arial"/>
            <family val="2"/>
          </rPr>
          <t>Original - _x000D_
24,750,983_x000D_
Change Order - _x000D_
544,434</t>
        </r>
      </text>
    </comment>
    <comment ref="E18" authorId="0" shapeId="0" xr:uid="{751DE674-64AA-431E-8EDC-6A54424931C1}">
      <text>
        <r>
          <rPr>
            <sz val="10"/>
            <color indexed="81"/>
            <rFont val="Arial"/>
            <family val="2"/>
          </rPr>
          <t>Original - _x000D_
4,082,300_x000D_
Change Order - _x000D_
22,548</t>
        </r>
      </text>
    </comment>
    <comment ref="E20" authorId="0" shapeId="0" xr:uid="{B055E918-1801-4864-8C50-FC72DCD9CB38}">
      <text>
        <r>
          <rPr>
            <sz val="10"/>
            <color indexed="81"/>
            <rFont val="Arial"/>
            <family val="2"/>
          </rPr>
          <t>Original - _x000D_
1,525,600_x000D_
Change Order - _x000D_
-227,270</t>
        </r>
      </text>
    </comment>
    <comment ref="E22" authorId="0" shapeId="0" xr:uid="{2363688E-A15F-4F68-9FEA-ECBB8C34472D}">
      <text>
        <r>
          <rPr>
            <sz val="10"/>
            <color indexed="81"/>
            <rFont val="Arial"/>
            <family val="2"/>
          </rPr>
          <t>Original - _x000D_
1,225,220_x000D_
Change Order - _x000D_
-26,947</t>
        </r>
      </text>
    </comment>
    <comment ref="E30" authorId="0" shapeId="0" xr:uid="{5A4A0E3D-2459-455E-810B-7EFADA9052B5}">
      <text>
        <r>
          <rPr>
            <sz val="10"/>
            <color indexed="81"/>
            <rFont val="Arial"/>
            <family val="2"/>
          </rPr>
          <t>Original - _x000D_
110,700_x000D_
Change Order - _x000D_
33,099</t>
        </r>
      </text>
    </comment>
    <comment ref="E34" authorId="0" shapeId="0" xr:uid="{8CB20D7A-D2AF-4758-A5E0-E40EBECB2EF2}">
      <text>
        <r>
          <rPr>
            <sz val="10"/>
            <color indexed="81"/>
            <rFont val="Arial"/>
            <family val="2"/>
          </rPr>
          <t>Original - _x000D_
1,795,653_x000D_
Change Order - _x000D_
266,753</t>
        </r>
      </text>
    </comment>
    <comment ref="E37" authorId="0" shapeId="0" xr:uid="{69EDCDC0-3BBB-4065-90F4-CE86F8AF6F41}">
      <text>
        <r>
          <rPr>
            <sz val="10"/>
            <color indexed="81"/>
            <rFont val="Arial"/>
            <family val="2"/>
          </rPr>
          <t>Original - _x000D_
381,600_x000D_
Change Order - _x000D_
4,226</t>
        </r>
      </text>
    </comment>
    <comment ref="E42" authorId="0" shapeId="0" xr:uid="{B1B83484-C7AE-4299-B494-63AAC9A81572}">
      <text>
        <r>
          <rPr>
            <sz val="10"/>
            <color indexed="81"/>
            <rFont val="Arial"/>
            <family val="2"/>
          </rPr>
          <t>Original - _x000D_
103,300_x000D_
Change Order - _x000D_
-300</t>
        </r>
      </text>
    </comment>
    <comment ref="E53" authorId="0" shapeId="0" xr:uid="{0F50C082-6CC3-426A-88EB-D0ED9A28AFB2}">
      <text>
        <r>
          <rPr>
            <sz val="10"/>
            <color indexed="81"/>
            <rFont val="Arial"/>
            <family val="2"/>
          </rPr>
          <t>Original - _x000D_
53,063,500_x000D_
Change Order - _x000D_
2,648,610</t>
        </r>
      </text>
    </comment>
    <comment ref="E54" authorId="0" shapeId="0" xr:uid="{E715ED33-9CCA-4B10-9AFA-946422DCF922}">
      <text>
        <r>
          <rPr>
            <sz val="10"/>
            <color indexed="81"/>
            <rFont val="Arial"/>
            <family val="2"/>
          </rPr>
          <t>Original - _x000D_
5,000,000_x000D_
Change Order - _x000D_
19,157,761</t>
        </r>
      </text>
    </comment>
    <comment ref="E55" authorId="0" shapeId="0" xr:uid="{31F0EB43-E277-4AD1-8E7E-7C50C0684996}">
      <text>
        <r>
          <rPr>
            <sz val="10"/>
            <color indexed="81"/>
            <rFont val="Arial"/>
            <family val="2"/>
          </rPr>
          <t>Original - _x000D_
2,212,800_x000D_
Change Order - _x000D_
259,364</t>
        </r>
      </text>
    </comment>
    <comment ref="E56" authorId="0" shapeId="0" xr:uid="{64063489-3122-43EA-B188-18058C260F77}">
      <text>
        <r>
          <rPr>
            <sz val="10"/>
            <color indexed="81"/>
            <rFont val="Arial"/>
            <family val="2"/>
          </rPr>
          <t>Original - _x000D_
1,735,458_x000D_
Change Order - _x000D_
42,394</t>
        </r>
      </text>
    </comment>
    <comment ref="E57" authorId="0" shapeId="0" xr:uid="{3AC818AB-7481-461B-A30D-8191FA9E1AAB}">
      <text>
        <r>
          <rPr>
            <sz val="10"/>
            <color indexed="81"/>
            <rFont val="Arial"/>
            <family val="2"/>
          </rPr>
          <t>Original - _x000D_
171,189_x000D_
Change Order - _x000D_
52,708</t>
        </r>
      </text>
    </comment>
    <comment ref="E58" authorId="0" shapeId="0" xr:uid="{C7B8B956-DD15-44EC-BFF5-B0371584976B}">
      <text>
        <r>
          <rPr>
            <sz val="10"/>
            <color indexed="81"/>
            <rFont val="Arial"/>
            <family val="2"/>
          </rPr>
          <t>Original - _x000D_
3,193,898_x000D_
Change Order - _x000D_
22,342</t>
        </r>
      </text>
    </comment>
    <comment ref="E59" authorId="0" shapeId="0" xr:uid="{2CDFA3EB-C875-493B-8152-D6F20DAB268D}">
      <text>
        <r>
          <rPr>
            <sz val="10"/>
            <color indexed="81"/>
            <rFont val="Arial"/>
            <family val="2"/>
          </rPr>
          <t>Original - _x000D_
3,886,190_x000D_
Change Order - _x000D_
82,479</t>
        </r>
      </text>
    </comment>
    <comment ref="E61" authorId="0" shapeId="0" xr:uid="{FB4E4761-C8FD-46F3-AFE6-7BD3C9469B21}">
      <text>
        <r>
          <rPr>
            <sz val="10"/>
            <color indexed="81"/>
            <rFont val="Arial"/>
            <family val="2"/>
          </rPr>
          <t>Original - _x000D_
1,195,200_x000D_
Change Order - _x000D_
56,079</t>
        </r>
      </text>
    </comment>
    <comment ref="E62" authorId="0" shapeId="0" xr:uid="{5F2EAC64-7AD7-435D-920E-CD3FE3934580}">
      <text>
        <r>
          <rPr>
            <sz val="10"/>
            <color indexed="81"/>
            <rFont val="Arial"/>
            <family val="2"/>
          </rPr>
          <t>Original - _x000D_
174,865_x000D_
Change Order - _x000D_
24,297</t>
        </r>
      </text>
    </comment>
    <comment ref="E68" authorId="0" shapeId="0" xr:uid="{F9B8BB02-719E-4CAE-BAFE-3548536C088F}">
      <text>
        <r>
          <rPr>
            <sz val="10"/>
            <color indexed="81"/>
            <rFont val="Arial"/>
            <family val="2"/>
          </rPr>
          <t>Original - _x000D_
162,416_x000D_
Change Order - _x000D_
13,469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0" authorId="0" shapeId="0" xr:uid="{C8EA1D3C-E222-4F71-8DD8-0D8700512C61}">
      <text>
        <r>
          <rPr>
            <sz val="10"/>
            <color indexed="81"/>
            <rFont val="Arial"/>
            <family val="2"/>
          </rPr>
          <t>Original - _x000D_
2,468,073_x000D_
Change Order - _x000D_
6,349,434</t>
        </r>
      </text>
    </comment>
    <comment ref="E11" authorId="0" shapeId="0" xr:uid="{215D0E3D-A5E1-40CA-A42F-BD08AE7651E9}">
      <text>
        <r>
          <rPr>
            <sz val="10"/>
            <color indexed="81"/>
            <rFont val="Arial"/>
            <family val="2"/>
          </rPr>
          <t>Original - _x000D_
1,432,650_x000D_
Change Order - _x000D_
38,678</t>
        </r>
      </text>
    </comment>
    <comment ref="E12" authorId="0" shapeId="0" xr:uid="{4A987F85-4D8A-4253-9BC8-2AA67BFDCC94}">
      <text>
        <r>
          <rPr>
            <sz val="10"/>
            <color indexed="81"/>
            <rFont val="Arial"/>
            <family val="2"/>
          </rPr>
          <t>Original - _x000D_
855,640_x000D_
Change Order - _x000D_
93,928</t>
        </r>
      </text>
    </comment>
    <comment ref="E13" authorId="0" shapeId="0" xr:uid="{DA6D180E-C3CE-45AC-814D-AAD5F43EC075}">
      <text>
        <r>
          <rPr>
            <sz val="10"/>
            <color indexed="81"/>
            <rFont val="Arial"/>
            <family val="2"/>
          </rPr>
          <t>Original - _x000D_
1,003,878_x000D_
Change Order - _x000D_
1,980,850</t>
        </r>
      </text>
    </comment>
    <comment ref="E14" authorId="0" shapeId="0" xr:uid="{6AF45590-21F0-44B7-B8CB-FB1360739E21}">
      <text>
        <r>
          <rPr>
            <sz val="10"/>
            <color indexed="81"/>
            <rFont val="Arial"/>
            <family val="2"/>
          </rPr>
          <t>Original - _x000D_
434,950_x000D_
Change Order - _x000D_
27,072</t>
        </r>
      </text>
    </comment>
    <comment ref="E15" authorId="0" shapeId="0" xr:uid="{A0B48FF8-9AF4-487D-A1CC-06ACD3A7E182}">
      <text>
        <r>
          <rPr>
            <sz val="10"/>
            <color indexed="81"/>
            <rFont val="Arial"/>
            <family val="2"/>
          </rPr>
          <t>Original - _x000D_
830,606_x000D_
Change Order - _x000D_
7,055,919</t>
        </r>
      </text>
    </comment>
    <comment ref="E17" authorId="0" shapeId="0" xr:uid="{E453DEC2-AD12-4022-A4F5-050E233C9853}">
      <text>
        <r>
          <rPr>
            <sz val="10"/>
            <color indexed="81"/>
            <rFont val="Arial"/>
            <family val="2"/>
          </rPr>
          <t>Original - _x000D_
24,750,983_x000D_
Change Order - _x000D_
544,434</t>
        </r>
      </text>
    </comment>
    <comment ref="E18" authorId="0" shapeId="0" xr:uid="{4C6BC9D3-9881-4CBE-9F93-381DF37C9C53}">
      <text>
        <r>
          <rPr>
            <sz val="10"/>
            <color indexed="81"/>
            <rFont val="Arial"/>
            <family val="2"/>
          </rPr>
          <t>Original - _x000D_
4,082,300_x000D_
Change Order - _x000D_
22,548</t>
        </r>
      </text>
    </comment>
    <comment ref="E20" authorId="0" shapeId="0" xr:uid="{6D19BB90-550B-4851-BBBE-3BBD80561FDD}">
      <text>
        <r>
          <rPr>
            <sz val="10"/>
            <color indexed="81"/>
            <rFont val="Arial"/>
            <family val="2"/>
          </rPr>
          <t>Original - _x000D_
1,525,600_x000D_
Change Order - _x000D_
-227,270</t>
        </r>
      </text>
    </comment>
    <comment ref="E22" authorId="0" shapeId="0" xr:uid="{DD8121A4-DCE5-48E4-8A1F-386A60A98028}">
      <text>
        <r>
          <rPr>
            <sz val="10"/>
            <color indexed="81"/>
            <rFont val="Arial"/>
            <family val="2"/>
          </rPr>
          <t>Original - _x000D_
1,225,220_x000D_
Change Order - _x000D_
-26,947</t>
        </r>
      </text>
    </comment>
    <comment ref="E30" authorId="0" shapeId="0" xr:uid="{48ECE9C7-E87B-4526-BBB4-673EE2BA2F60}">
      <text>
        <r>
          <rPr>
            <sz val="10"/>
            <color indexed="81"/>
            <rFont val="Arial"/>
            <family val="2"/>
          </rPr>
          <t>Original - _x000D_
110,700_x000D_
Change Order - _x000D_
33,099</t>
        </r>
      </text>
    </comment>
    <comment ref="E34" authorId="0" shapeId="0" xr:uid="{B1B1AE3F-7B0D-4224-A878-61F30D3BD9A9}">
      <text>
        <r>
          <rPr>
            <sz val="10"/>
            <color indexed="81"/>
            <rFont val="Arial"/>
            <family val="2"/>
          </rPr>
          <t>Original - _x000D_
1,795,653_x000D_
Change Order - _x000D_
266,753</t>
        </r>
      </text>
    </comment>
    <comment ref="E37" authorId="0" shapeId="0" xr:uid="{BF2F8A9F-9FB7-45F9-8B72-AD94022008D6}">
      <text>
        <r>
          <rPr>
            <sz val="10"/>
            <color indexed="81"/>
            <rFont val="Arial"/>
            <family val="2"/>
          </rPr>
          <t>Original - _x000D_
381,600_x000D_
Change Order - _x000D_
4,226</t>
        </r>
      </text>
    </comment>
    <comment ref="E42" authorId="0" shapeId="0" xr:uid="{D1B8C26E-62A9-4FC7-AEB4-E4FF24F888A2}">
      <text>
        <r>
          <rPr>
            <sz val="10"/>
            <color indexed="81"/>
            <rFont val="Arial"/>
            <family val="2"/>
          </rPr>
          <t>Original - _x000D_
103,300_x000D_
Change Order - _x000D_
-300</t>
        </r>
      </text>
    </comment>
    <comment ref="E53" authorId="0" shapeId="0" xr:uid="{1DDA252A-4CBB-40BF-8694-AF862B6E8996}">
      <text>
        <r>
          <rPr>
            <sz val="10"/>
            <color indexed="81"/>
            <rFont val="Arial"/>
            <family val="2"/>
          </rPr>
          <t>Original - _x000D_
53,063,500_x000D_
Change Order - _x000D_
2,648,610</t>
        </r>
      </text>
    </comment>
    <comment ref="E54" authorId="0" shapeId="0" xr:uid="{3C1FB08D-6204-4F80-A1E6-981DEE5AB0D5}">
      <text>
        <r>
          <rPr>
            <sz val="10"/>
            <color indexed="81"/>
            <rFont val="Arial"/>
            <family val="2"/>
          </rPr>
          <t>Original - _x000D_
5,000,000_x000D_
Change Order - _x000D_
19,157,761</t>
        </r>
      </text>
    </comment>
    <comment ref="E55" authorId="0" shapeId="0" xr:uid="{C84E0ED5-3425-4592-903A-6BD1BFD150AF}">
      <text>
        <r>
          <rPr>
            <sz val="10"/>
            <color indexed="81"/>
            <rFont val="Arial"/>
            <family val="2"/>
          </rPr>
          <t>Original - _x000D_
2,212,800_x000D_
Change Order - _x000D_
259,364</t>
        </r>
      </text>
    </comment>
    <comment ref="E56" authorId="0" shapeId="0" xr:uid="{AFA5E1DA-73CA-4C11-B61B-6D311516039C}">
      <text>
        <r>
          <rPr>
            <sz val="10"/>
            <color indexed="81"/>
            <rFont val="Arial"/>
            <family val="2"/>
          </rPr>
          <t>Original - _x000D_
1,735,458_x000D_
Change Order - _x000D_
42,394</t>
        </r>
      </text>
    </comment>
    <comment ref="E57" authorId="0" shapeId="0" xr:uid="{69685A9D-67CB-49EB-89AD-A73EA300938E}">
      <text>
        <r>
          <rPr>
            <sz val="10"/>
            <color indexed="81"/>
            <rFont val="Arial"/>
            <family val="2"/>
          </rPr>
          <t>Original - _x000D_
171,189_x000D_
Change Order - _x000D_
52,708</t>
        </r>
      </text>
    </comment>
    <comment ref="E58" authorId="0" shapeId="0" xr:uid="{8F14246F-9D3E-4258-9105-08405BD2341D}">
      <text>
        <r>
          <rPr>
            <sz val="10"/>
            <color indexed="81"/>
            <rFont val="Arial"/>
            <family val="2"/>
          </rPr>
          <t>Original - _x000D_
3,193,898_x000D_
Change Order - _x000D_
22,342</t>
        </r>
      </text>
    </comment>
    <comment ref="E59" authorId="0" shapeId="0" xr:uid="{565F35E8-3D9E-407C-B11F-F3C43CC81860}">
      <text>
        <r>
          <rPr>
            <sz val="10"/>
            <color indexed="81"/>
            <rFont val="Arial"/>
            <family val="2"/>
          </rPr>
          <t>Original - _x000D_
3,886,190_x000D_
Change Order - _x000D_
82,479</t>
        </r>
      </text>
    </comment>
    <comment ref="E61" authorId="0" shapeId="0" xr:uid="{8E6AEAE5-F5DF-4453-917B-E984EA952811}">
      <text>
        <r>
          <rPr>
            <sz val="10"/>
            <color indexed="81"/>
            <rFont val="Arial"/>
            <family val="2"/>
          </rPr>
          <t>Original - _x000D_
1,195,200_x000D_
Change Order - _x000D_
56,079</t>
        </r>
      </text>
    </comment>
    <comment ref="E62" authorId="0" shapeId="0" xr:uid="{744938A8-C591-4A38-AA29-0C3AFE02CD05}">
      <text>
        <r>
          <rPr>
            <sz val="10"/>
            <color indexed="81"/>
            <rFont val="Arial"/>
            <family val="2"/>
          </rPr>
          <t>Original - _x000D_
174,865_x000D_
Change Order - _x000D_
24,297</t>
        </r>
      </text>
    </comment>
    <comment ref="E68" authorId="0" shapeId="0" xr:uid="{DF24EF2D-EB51-42F6-A88A-FFD83D5E0065}">
      <text>
        <r>
          <rPr>
            <sz val="10"/>
            <color indexed="81"/>
            <rFont val="Arial"/>
            <family val="2"/>
          </rPr>
          <t>Original - _x000D_
162,416_x000D_
Change Order - _x000D_
13,469</t>
        </r>
      </text>
    </comment>
  </commentList>
</comments>
</file>

<file path=xl/sharedStrings.xml><?xml version="1.0" encoding="utf-8"?>
<sst xmlns="http://schemas.openxmlformats.org/spreadsheetml/2006/main" count="5516" uniqueCount="843">
  <si>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</si>
  <si>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</si>
  <si>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</si>
  <si>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</si>
  <si>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</si>
  <si>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</si>
  <si>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</si>
  <si>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</si>
  <si>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</si>
  <si>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</si>
  <si>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</si>
  <si>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</si>
  <si>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</si>
  <si>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</si>
  <si>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</si>
  <si>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</si>
  <si>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</si>
  <si>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</si>
  <si>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</si>
  <si>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</si>
  <si>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</si>
  <si>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</si>
  <si>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</si>
  <si>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</si>
  <si>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</si>
  <si>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</si>
  <si>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</si>
  <si>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</si>
  <si>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</si>
  <si>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</si>
  <si>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</si>
  <si>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</si>
  <si>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</si>
  <si>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</si>
  <si>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</si>
  <si>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</si>
  <si>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</si>
  <si>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</si>
  <si>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</si>
  <si>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</si>
  <si>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</si>
  <si>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</si>
  <si>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</si>
  <si>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</si>
  <si>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</si>
  <si>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</si>
  <si>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</si>
  <si>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</si>
  <si>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</si>
  <si>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</si>
  <si>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</si>
  <si>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</si>
  <si>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</si>
  <si>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</si>
  <si>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</si>
  <si>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</si>
  <si>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</si>
  <si>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</si>
  <si>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</si>
  <si>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</si>
  <si>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</si>
  <si>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</si>
  <si>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</si>
  <si>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</si>
  <si>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</si>
  <si>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</si>
  <si>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</si>
  <si>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</si>
  <si>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</si>
  <si>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</si>
  <si>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</si>
  <si>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</si>
  <si>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</si>
  <si>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</si>
  <si>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</si>
  <si>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</si>
  <si>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</si>
  <si>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</si>
  <si>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</si>
  <si>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</si>
  <si>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</si>
  <si>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</si>
  <si>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</si>
  <si>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</si>
  <si>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</si>
  <si>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</si>
  <si>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</si>
  <si>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</si>
  <si>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</si>
  <si>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</si>
  <si>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</si>
  <si>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</si>
  <si>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</si>
  <si>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</si>
  <si>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</si>
  <si>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</si>
  <si>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</si>
  <si>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</si>
  <si>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</si>
  <si>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</si>
  <si>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</si>
  <si>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</si>
  <si>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</si>
  <si>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</si>
  <si>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</si>
  <si>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</si>
  <si>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</si>
  <si>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</si>
  <si>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</si>
  <si>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</si>
  <si>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</si>
  <si>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</si>
  <si>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</si>
  <si>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</si>
  <si>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</si>
  <si>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</si>
  <si>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</si>
  <si>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</si>
  <si>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</si>
  <si>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</si>
  <si>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</si>
  <si>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</si>
  <si>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</si>
  <si>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</si>
  <si>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</si>
  <si>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</si>
  <si>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</si>
  <si>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</si>
  <si>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</si>
  <si>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</si>
  <si>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</si>
  <si>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</si>
  <si>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</si>
  <si>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</si>
  <si>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</si>
  <si>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</si>
  <si>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</si>
  <si>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</si>
  <si>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</si>
  <si>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</si>
  <si>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</si>
  <si>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</si>
  <si>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</si>
  <si>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</si>
  <si>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</si>
  <si>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</si>
  <si>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</si>
  <si>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</si>
  <si>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</si>
  <si>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</si>
  <si>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</si>
  <si>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</si>
  <si>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</si>
  <si>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</si>
  <si>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</si>
  <si>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</si>
  <si>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</si>
  <si>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</si>
  <si>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</si>
  <si>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</si>
  <si>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</si>
  <si>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</si>
  <si>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</si>
  <si>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</si>
  <si>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</si>
  <si>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</si>
  <si>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</si>
  <si>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</si>
  <si>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</si>
  <si>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</si>
  <si>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</si>
  <si>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</si>
  <si>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</si>
  <si>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</si>
  <si>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</si>
  <si>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</si>
  <si>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</si>
  <si>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</si>
  <si>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</si>
  <si>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</si>
  <si>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</si>
  <si>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</si>
  <si>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</si>
  <si>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</si>
  <si>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</si>
  <si>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</si>
  <si>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</si>
  <si>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</si>
  <si>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</si>
  <si>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</si>
  <si>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</si>
  <si>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</si>
  <si>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</si>
  <si>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</si>
  <si>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</si>
  <si>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</si>
  <si>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</si>
  <si>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</si>
  <si>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</si>
  <si>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</si>
  <si>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</si>
  <si>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</si>
  <si>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</si>
  <si>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</si>
  <si>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</si>
  <si>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</si>
  <si>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</si>
  <si>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</si>
  <si>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</si>
  <si>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</si>
  <si>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</si>
  <si>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</si>
  <si>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</si>
  <si>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</si>
  <si>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</si>
  <si>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</si>
  <si>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</si>
  <si>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</si>
  <si>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</si>
  <si>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</si>
  <si>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</si>
  <si>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</si>
  <si>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</si>
  <si>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</si>
  <si>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</si>
  <si>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</si>
  <si>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</si>
  <si>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</si>
  <si>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</si>
  <si>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</si>
  <si>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</si>
  <si>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</si>
  <si>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</si>
  <si>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</si>
  <si>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</si>
  <si>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</si>
  <si>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</si>
  <si>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</si>
  <si>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</si>
  <si>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</si>
  <si>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</si>
  <si>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</si>
  <si>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</si>
  <si>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</si>
  <si>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</si>
  <si>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</si>
  <si>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</si>
  <si>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</si>
  <si>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</si>
  <si>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</si>
  <si>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</si>
  <si>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</si>
  <si>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</si>
  <si>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</si>
  <si>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</si>
  <si>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</si>
  <si>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</si>
  <si>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</si>
  <si>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</si>
  <si>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</si>
  <si>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</si>
  <si>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</si>
  <si>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</si>
  <si>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</si>
  <si>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</si>
  <si>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</si>
  <si>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</si>
  <si>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</si>
  <si>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</si>
  <si>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</si>
  <si>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</si>
  <si>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</si>
  <si>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</si>
  <si>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</si>
  <si>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</si>
  <si>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</si>
  <si>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</si>
  <si>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</si>
  <si>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</si>
  <si>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</si>
  <si>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</si>
  <si>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</si>
  <si>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</si>
  <si>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</si>
  <si>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</si>
  <si>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</si>
  <si>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</si>
  <si>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</si>
  <si>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</si>
  <si>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</si>
  <si>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</si>
  <si>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</si>
  <si>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</si>
  <si>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</si>
  <si>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</si>
  <si>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</si>
  <si>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</si>
  <si>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</si>
  <si>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</si>
  <si>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</si>
  <si>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</si>
  <si>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</si>
  <si>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</si>
  <si>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</si>
  <si>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</si>
  <si>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</si>
  <si>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</si>
  <si>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</si>
  <si>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</si>
  <si>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</si>
  <si>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</si>
  <si>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</si>
  <si>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</si>
  <si>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</si>
  <si>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</si>
  <si>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</si>
  <si>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</si>
  <si>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</si>
  <si>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</si>
  <si>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</si>
  <si>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</si>
  <si>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</si>
  <si>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</si>
  <si>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</si>
  <si>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</si>
  <si>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</si>
  <si>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</si>
  <si>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</si>
  <si>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</si>
  <si>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</si>
  <si>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</si>
  <si>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</si>
  <si>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</si>
  <si>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</si>
  <si>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</si>
  <si>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</si>
  <si>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</si>
  <si>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</si>
  <si>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</si>
  <si>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</si>
  <si>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</si>
  <si>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</si>
  <si>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</si>
  <si>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</si>
  <si>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</si>
  <si>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</si>
  <si>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</si>
  <si>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</si>
  <si>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</si>
  <si>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</si>
  <si>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</si>
  <si>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</si>
  <si>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</si>
  <si>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</si>
  <si>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</si>
  <si>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</si>
  <si>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</si>
  <si>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</si>
  <si>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</si>
  <si>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</si>
  <si>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</si>
  <si>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</si>
  <si>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</si>
  <si>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</si>
  <si>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</si>
  <si>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</si>
  <si>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</si>
  <si>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</si>
  <si>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</si>
  <si>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</si>
  <si>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</si>
  <si>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</si>
  <si>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</si>
  <si>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</si>
  <si>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</si>
  <si>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</si>
  <si>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</si>
  <si>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</si>
  <si>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</si>
  <si>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</si>
  <si>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</si>
  <si>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</si>
  <si>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</si>
  <si>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</si>
  <si>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</si>
  <si>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</si>
  <si>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</si>
  <si>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</si>
  <si>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</si>
  <si>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</si>
  <si>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</si>
  <si>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</si>
  <si>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</si>
  <si>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</si>
  <si>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</si>
  <si>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</si>
  <si>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</si>
  <si>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</si>
  <si>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</si>
  <si>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</si>
  <si>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</si>
  <si>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</si>
  <si>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</si>
  <si>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</si>
  <si>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</si>
  <si>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</si>
  <si>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</si>
  <si>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</si>
  <si>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</si>
  <si>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</si>
  <si>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</si>
  <si>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</si>
  <si>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</si>
  <si>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</si>
  <si>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</si>
  <si>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</si>
  <si>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</si>
  <si>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</si>
  <si>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</si>
  <si>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</si>
  <si>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</si>
  <si>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</si>
  <si>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</si>
  <si>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</si>
  <si>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</si>
  <si>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</si>
  <si>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</si>
  <si>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</si>
  <si>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</si>
  <si>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</si>
  <si>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</si>
  <si>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</si>
  <si>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</si>
  <si>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</si>
  <si>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</si>
  <si>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</si>
  <si>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</si>
  <si>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</si>
  <si>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</si>
  <si>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</si>
  <si>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</si>
  <si>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</si>
  <si>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</si>
  <si>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</si>
  <si>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</si>
  <si>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</si>
  <si>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</si>
  <si>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</si>
  <si>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</si>
  <si>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</si>
  <si>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</si>
  <si>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</si>
  <si>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</si>
  <si>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</si>
  <si>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</si>
  <si>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</si>
  <si>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</si>
  <si>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</si>
  <si>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</si>
  <si>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</si>
  <si>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</si>
  <si>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</si>
  <si>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</si>
  <si>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</si>
  <si>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</si>
  <si>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</si>
  <si>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</si>
  <si>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</si>
  <si>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</si>
  <si>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</si>
  <si>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</si>
  <si>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</si>
  <si>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</si>
  <si>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</si>
  <si>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</si>
  <si>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</si>
  <si>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</si>
  <si>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</si>
  <si>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</si>
  <si>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</si>
  <si>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</si>
  <si>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</si>
  <si>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</si>
  <si>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</si>
  <si>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</si>
  <si>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</si>
  <si>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</si>
  <si>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</si>
  <si>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</si>
  <si>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</si>
  <si>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</si>
  <si>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</si>
  <si>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</si>
  <si>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</si>
  <si>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</si>
  <si>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</si>
  <si>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</si>
  <si>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</si>
  <si>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</si>
  <si>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</si>
  <si>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</si>
  <si>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</si>
  <si>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</si>
  <si>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</si>
  <si>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</si>
  <si>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</si>
  <si>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</si>
  <si>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</si>
  <si>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</si>
  <si>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</si>
  <si>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</si>
  <si>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</si>
  <si>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</si>
  <si>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</si>
  <si>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</si>
  <si>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</si>
  <si>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</si>
  <si>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</si>
  <si>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</si>
  <si>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</si>
  <si>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</si>
  <si>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</si>
  <si>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</si>
  <si>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</si>
  <si>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</si>
  <si>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</si>
  <si>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</si>
  <si>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</si>
  <si>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</si>
  <si>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</si>
  <si>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</si>
  <si>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</si>
  <si>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</si>
  <si>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</si>
  <si>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</si>
  <si>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</si>
  <si>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</si>
  <si>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</si>
  <si>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</si>
  <si>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</si>
  <si>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</si>
  <si>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</si>
  <si>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</si>
  <si>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</si>
  <si>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</si>
  <si>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</si>
  <si>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</si>
  <si>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</si>
  <si>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</si>
  <si>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</si>
  <si>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</si>
  <si>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</si>
  <si>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</si>
  <si>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</si>
  <si>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</si>
  <si>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</si>
  <si>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</si>
  <si>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</si>
  <si>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</si>
  <si>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</si>
  <si>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</si>
  <si>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</si>
  <si>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</si>
  <si>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</si>
  <si>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</si>
  <si>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</si>
  <si>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</si>
  <si>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</si>
  <si>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</si>
  <si>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</si>
  <si>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</si>
  <si>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</si>
  <si>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</si>
  <si>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</si>
  <si>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</si>
  <si>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</si>
  <si>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</si>
  <si>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</si>
  <si>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</si>
  <si>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</si>
  <si>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</si>
  <si>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</si>
  <si>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</si>
  <si>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</si>
  <si>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</si>
  <si>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</si>
  <si>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</si>
  <si>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</si>
  <si>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</si>
  <si>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</si>
  <si>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</si>
  <si>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</si>
  <si>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</si>
  <si>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</si>
  <si>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</si>
  <si>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</si>
  <si>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</si>
  <si>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</si>
  <si>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</si>
  <si>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</si>
  <si>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</si>
  <si>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</si>
  <si>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</si>
  <si>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</si>
  <si>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</si>
  <si>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</si>
  <si>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</si>
  <si>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</si>
  <si>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</si>
  <si>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</si>
  <si>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</si>
  <si>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</si>
  <si>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</si>
  <si>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</si>
  <si>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</si>
  <si>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</si>
  <si>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</si>
  <si>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</si>
  <si>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</si>
  <si>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</si>
  <si>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</si>
  <si>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</si>
  <si>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</si>
  <si>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</si>
  <si>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</si>
  <si>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</si>
  <si>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</si>
  <si>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</si>
  <si>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</si>
  <si>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</si>
  <si>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</si>
  <si>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</si>
  <si>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</si>
  <si>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</si>
  <si>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>Allen Hickernell</t>
  </si>
  <si>
    <t>Bryan Evans</t>
  </si>
  <si>
    <t xml:space="preserve">  Closed Jobs</t>
  </si>
  <si>
    <t>Company 15 Grand Totals</t>
  </si>
  <si>
    <t>Company 15 Open Job Totals</t>
  </si>
  <si>
    <t>Company 15 Closed Job Totals</t>
  </si>
  <si>
    <t>ExcelImport</t>
  </si>
  <si>
    <t>Peter Rees</t>
  </si>
  <si>
    <t>Division 54</t>
  </si>
  <si>
    <t>54.9033.</t>
  </si>
  <si>
    <t xml:space="preserve">    Stored Water Recovery Unit Phase 2A, Amendment 8</t>
  </si>
  <si>
    <t>Rick Amigh</t>
  </si>
  <si>
    <t>54.9135.</t>
  </si>
  <si>
    <t xml:space="preserve">    North Kern WSD Canal 9-22 Relocation Project</t>
  </si>
  <si>
    <t>54.9257.</t>
  </si>
  <si>
    <t xml:space="preserve">    City of Guadalupe Highway 1 Lift Station</t>
  </si>
  <si>
    <t>54.9268.</t>
  </si>
  <si>
    <t xml:space="preserve">    Amendment No.23 Raw Water Processing Plant Pipeline Rplcmnt</t>
  </si>
  <si>
    <t>David Stringer</t>
  </si>
  <si>
    <t>54.9269.</t>
  </si>
  <si>
    <t xml:space="preserve">    Design &amp; Construction of the Central TCP Facility-Phase 1</t>
  </si>
  <si>
    <t>Jeff Mathiowetz</t>
  </si>
  <si>
    <t>54.9285.</t>
  </si>
  <si>
    <t xml:space="preserve">    Emergency Radial Arm Gate Removal and Replacement</t>
  </si>
  <si>
    <t>54.9313.</t>
  </si>
  <si>
    <t xml:space="preserve">    Granite Chumash Camp 4 Infrastructure Project</t>
  </si>
  <si>
    <t>54.9330.</t>
  </si>
  <si>
    <t xml:space="preserve">    Wastewater Treatment Plant No. 3 Septage Processing Unit Rep</t>
  </si>
  <si>
    <t>54.9336.</t>
  </si>
  <si>
    <t xml:space="preserve">    Pure Water AV - Demonstration Facility</t>
  </si>
  <si>
    <t>Crystal Becerra</t>
  </si>
  <si>
    <t>54.9337.</t>
  </si>
  <si>
    <t xml:space="preserve">    WWTP 3 Digester Gas Booster Blower Replacement Project</t>
  </si>
  <si>
    <t>54.9343.</t>
  </si>
  <si>
    <t xml:space="preserve">    DB – Replace Diesel Engines PP2 and PP3</t>
  </si>
  <si>
    <t>Roman Hernandez</t>
  </si>
  <si>
    <t>54.9356.</t>
  </si>
  <si>
    <t xml:space="preserve">    WWTP Digester Gas Scrubber Vessel and Effluent Storage Pond</t>
  </si>
  <si>
    <t>Trystan Monaco</t>
  </si>
  <si>
    <t>54.9364.</t>
  </si>
  <si>
    <t xml:space="preserve">    Remove and Replace Interbasin Structures</t>
  </si>
  <si>
    <t>54.9366.</t>
  </si>
  <si>
    <t xml:space="preserve">    Pismo Beach WWTP Clarifier Equipment Replacement</t>
  </si>
  <si>
    <t>54.9369.</t>
  </si>
  <si>
    <t xml:space="preserve">    PFAS Treatment Program Project</t>
  </si>
  <si>
    <t>54.9371.</t>
  </si>
  <si>
    <t xml:space="preserve">    Bakersfield - Overhead 2025 FY</t>
  </si>
  <si>
    <t>54.9372.</t>
  </si>
  <si>
    <t xml:space="preserve">    Bakersfield - Estimating 2025 FY</t>
  </si>
  <si>
    <t>54.9373.</t>
  </si>
  <si>
    <t xml:space="preserve">    Guadalupe Pioneer Lift Station Replacement</t>
  </si>
  <si>
    <t>54.9376.</t>
  </si>
  <si>
    <t xml:space="preserve">    LUC - Annual Maintenance Job 2025 Fiscal Year</t>
  </si>
  <si>
    <t>Kevin Shigematsu</t>
  </si>
  <si>
    <t>54.9377.</t>
  </si>
  <si>
    <t xml:space="preserve">    APC - Annual Maintenance Job 2025 Fiscal Year</t>
  </si>
  <si>
    <t>54.9378.</t>
  </si>
  <si>
    <t xml:space="preserve">    NESMMC - Annual Maintenance Job 2025 Fiscal Year</t>
  </si>
  <si>
    <t>54.9382.</t>
  </si>
  <si>
    <t xml:space="preserve">    Laguna WWTP Flow Meter FIT-7000 Replacement</t>
  </si>
  <si>
    <t>54.9384.</t>
  </si>
  <si>
    <t xml:space="preserve">    7th Street Pipe Repair</t>
  </si>
  <si>
    <t>54.9389.</t>
  </si>
  <si>
    <t xml:space="preserve">    Atascadero Lift Stations 4 &amp; 11 Rehab Project</t>
  </si>
  <si>
    <t>54.9391.</t>
  </si>
  <si>
    <t xml:space="preserve">    HQ Concrete R&amp;R</t>
  </si>
  <si>
    <t>Ryan Fowler</t>
  </si>
  <si>
    <t>54.9395.</t>
  </si>
  <si>
    <t xml:space="preserve">    Pond Poso Pumping Plant Siphon Pipe Replacement Project</t>
  </si>
  <si>
    <t>54.9396.</t>
  </si>
  <si>
    <t xml:space="preserve">    Mojave Water Bank Northern Pipeline Facilities Construction</t>
  </si>
  <si>
    <t>Stephen Henning</t>
  </si>
  <si>
    <t>54.9397.</t>
  </si>
  <si>
    <t xml:space="preserve">    Friant-Kern Canal Pump Station</t>
  </si>
  <si>
    <t>54.9403.</t>
  </si>
  <si>
    <t xml:space="preserve">    LHUD - WTP Improvements</t>
  </si>
  <si>
    <t>54.9404.</t>
  </si>
  <si>
    <t xml:space="preserve">    Cawelo Water District - Reuse of Produced Water</t>
  </si>
  <si>
    <t>54.9405.</t>
  </si>
  <si>
    <t xml:space="preserve">    Pump Platform Replacement Project</t>
  </si>
  <si>
    <t>54.9406.</t>
  </si>
  <si>
    <t xml:space="preserve">    Emergency PACL leak repair</t>
  </si>
  <si>
    <t>54.9408.</t>
  </si>
  <si>
    <t xml:space="preserve">    Nipomo CSD Frontage Road Sewer Trunk Line</t>
  </si>
  <si>
    <t>54.9411.</t>
  </si>
  <si>
    <t xml:space="preserve">    Hard Rock Tejon AEWSD Line Relocation</t>
  </si>
  <si>
    <t>54.9412.</t>
  </si>
  <si>
    <t xml:space="preserve">    Sycamore Well 39 Earthwork</t>
  </si>
  <si>
    <t>54.9413.</t>
  </si>
  <si>
    <t xml:space="preserve">    Tejon Well 102 Earthwork</t>
  </si>
  <si>
    <t>54.9414.</t>
  </si>
  <si>
    <t xml:space="preserve">    Cawelo Diversion Structure Rehab</t>
  </si>
  <si>
    <t>54.9415.</t>
  </si>
  <si>
    <t xml:space="preserve">    Trenton Weir Stilling Well Rehab</t>
  </si>
  <si>
    <t>54.9417.</t>
  </si>
  <si>
    <t xml:space="preserve">    Laguna WWTP WAS Pipe Modifications</t>
  </si>
  <si>
    <t>54.9418.</t>
  </si>
  <si>
    <t xml:space="preserve">    Generate Upcycle- Organics Waste Processing Facility</t>
  </si>
  <si>
    <t>54.9421.</t>
  </si>
  <si>
    <t xml:space="preserve">    Nipomo CSD Tefft Emergency Pipe Repair</t>
  </si>
  <si>
    <t xml:space="preserve">  Division 54 Open Job Totals</t>
  </si>
  <si>
    <t>54.9099.</t>
  </si>
  <si>
    <t xml:space="preserve">    Laguna County Sanitation District Phase 1 Plant Upgrade</t>
  </si>
  <si>
    <t>54.9172.</t>
  </si>
  <si>
    <t xml:space="preserve">    California Rail Builders - SWSD Distribution System Conflict</t>
  </si>
  <si>
    <t>54.9216.</t>
  </si>
  <si>
    <t xml:space="preserve">    Water Treatment Improvements</t>
  </si>
  <si>
    <t>54.9246.</t>
  </si>
  <si>
    <t xml:space="preserve">    Well 38 &amp; 39 Well Equipping Project</t>
  </si>
  <si>
    <t>54.9265.</t>
  </si>
  <si>
    <t xml:space="preserve">    Amendment No. 22 JPP Valve Control Modifications</t>
  </si>
  <si>
    <t>54.9279.</t>
  </si>
  <si>
    <t xml:space="preserve">    Sewer Lift Station Rehabilitation</t>
  </si>
  <si>
    <t>54.9309.</t>
  </si>
  <si>
    <t xml:space="preserve">    Teviston CSD - Teviston Drought Resilience Water System Impr</t>
  </si>
  <si>
    <t>54.9333.</t>
  </si>
  <si>
    <t xml:space="preserve">    SWSD 2 Hydro Turbine Repair Project</t>
  </si>
  <si>
    <t>54.9341.</t>
  </si>
  <si>
    <t xml:space="preserve">    Nipomo CSD - Water Project Interconnection Improvements</t>
  </si>
  <si>
    <t>54.9342.</t>
  </si>
  <si>
    <t xml:space="preserve">    Sanitary Sewer Rehab Package 21 Remove and Replace</t>
  </si>
  <si>
    <t>54.9358.</t>
  </si>
  <si>
    <t xml:space="preserve">    Frick Unit - Phase I Turnout</t>
  </si>
  <si>
    <t>54.9289.</t>
  </si>
  <si>
    <t xml:space="preserve">    MKN - AMWC Sycamore &amp; NWT Budgeting</t>
  </si>
  <si>
    <t>54.9292.</t>
  </si>
  <si>
    <t xml:space="preserve">    MKN - Waterton WTP Budgeting</t>
  </si>
  <si>
    <t>54.9323.</t>
  </si>
  <si>
    <t xml:space="preserve">    Buena Vista Water Storage District Turnout Valve Repair</t>
  </si>
  <si>
    <t>54.9329.</t>
  </si>
  <si>
    <t xml:space="preserve">    Valve Replacement Parts</t>
  </si>
  <si>
    <t>54.9338.</t>
  </si>
  <si>
    <t xml:space="preserve">    Laguna CSD - WWTP Storage Pond Slide Gates Replacement</t>
  </si>
  <si>
    <t>54.9347.</t>
  </si>
  <si>
    <t xml:space="preserve">    Effluent Pump Station Flow Meter Installation</t>
  </si>
  <si>
    <t>Jaime Garcia</t>
  </si>
  <si>
    <t>54.9349.</t>
  </si>
  <si>
    <t xml:space="preserve">    Sanitary Sewer Rehabilitation Package A</t>
  </si>
  <si>
    <t>54.9350.</t>
  </si>
  <si>
    <t xml:space="preserve">    Construct New Well 18P01</t>
  </si>
  <si>
    <t>54.9351.</t>
  </si>
  <si>
    <t xml:space="preserve">    Forrest Frick Valve Replacement</t>
  </si>
  <si>
    <t>54.9353.</t>
  </si>
  <si>
    <t xml:space="preserve">    Cut In Valve at Well 18R01</t>
  </si>
  <si>
    <t>54.9354.</t>
  </si>
  <si>
    <t xml:space="preserve">    Northeast Plant Lift Station Pipe Repair</t>
  </si>
  <si>
    <t>54.9355.</t>
  </si>
  <si>
    <t xml:space="preserve">    Install Canal Valve at Well 17P01</t>
  </si>
  <si>
    <t>54.9357.</t>
  </si>
  <si>
    <t xml:space="preserve">    Install Canal Valve at Well 20A01</t>
  </si>
  <si>
    <t>54.9360.</t>
  </si>
  <si>
    <t xml:space="preserve">    Install Canal Valve at Well 20C01</t>
  </si>
  <si>
    <t>54.9361.</t>
  </si>
  <si>
    <t xml:space="preserve">    Pond Poso Pumping Plant Pipe Repair</t>
  </si>
  <si>
    <t>54.9362.</t>
  </si>
  <si>
    <t xml:space="preserve">    Remove and Replace 24” and 18” Well Line</t>
  </si>
  <si>
    <t>54.9363.</t>
  </si>
  <si>
    <t xml:space="preserve">    Install Canal Valve at Well 21A02</t>
  </si>
  <si>
    <t>54.9365.</t>
  </si>
  <si>
    <t xml:space="preserve">    Install Canal Valve at Well 16J01</t>
  </si>
  <si>
    <t>54.9367.</t>
  </si>
  <si>
    <t xml:space="preserve">    Install Canal Valve at Well 15N01</t>
  </si>
  <si>
    <t>54.9368.</t>
  </si>
  <si>
    <t xml:space="preserve">    Wilson Ave Sewer Repair</t>
  </si>
  <si>
    <t>54.9370.</t>
  </si>
  <si>
    <t xml:space="preserve">    Install Canal Valve at Well 20L01</t>
  </si>
  <si>
    <t>54.9374.</t>
  </si>
  <si>
    <t xml:space="preserve">    City of Santa Maria WWTP Trickling Filter Repairs</t>
  </si>
  <si>
    <t>54.9375.</t>
  </si>
  <si>
    <t xml:space="preserve">    Santa Maria WWTP Clarifier Repairs</t>
  </si>
  <si>
    <t>54.9379.</t>
  </si>
  <si>
    <t xml:space="preserve">    Delta System Pipe Repair</t>
  </si>
  <si>
    <t>54.9380.</t>
  </si>
  <si>
    <t xml:space="preserve">    CWD Pump Station Pipe Repair</t>
  </si>
  <si>
    <t>54.9381.</t>
  </si>
  <si>
    <t xml:space="preserve">    KSA Trickling Filter Bracket Replacement</t>
  </si>
  <si>
    <t>54.9383.</t>
  </si>
  <si>
    <t xml:space="preserve">    Amendment No. 19 Operate 300 CFS RWPP 2025</t>
  </si>
  <si>
    <t>54.9385.</t>
  </si>
  <si>
    <t xml:space="preserve">    Pump Station A - Electrical Controls and Civil</t>
  </si>
  <si>
    <t>54.9386.</t>
  </si>
  <si>
    <t xml:space="preserve">    Arsenic Pipe Leak Repair</t>
  </si>
  <si>
    <t>54.9387.</t>
  </si>
  <si>
    <t xml:space="preserve">    Santa Maria WWTP Digester Pipe Modifications</t>
  </si>
  <si>
    <t>54.9388.</t>
  </si>
  <si>
    <t xml:space="preserve">    Tejon Spreading Ground Pipe Installation</t>
  </si>
  <si>
    <t>54.9390.</t>
  </si>
  <si>
    <t xml:space="preserve">    Bar Screen Concrete Collection Pads</t>
  </si>
  <si>
    <t>54.9392.</t>
  </si>
  <si>
    <t xml:space="preserve">    Tejon Spreading Grounds Basin Repairs</t>
  </si>
  <si>
    <t>54.9393.</t>
  </si>
  <si>
    <t xml:space="preserve">    Freeway Tank and College Ave Repairs</t>
  </si>
  <si>
    <t>54.9394.</t>
  </si>
  <si>
    <t xml:space="preserve">    Haven Drive Lateral Repair</t>
  </si>
  <si>
    <t>54.9398.</t>
  </si>
  <si>
    <t xml:space="preserve">    Laguna CSD  - C-Channel Installation</t>
  </si>
  <si>
    <t>54.9399.</t>
  </si>
  <si>
    <t xml:space="preserve">    Atascadero Lift Station 6 Pipe Replacement</t>
  </si>
  <si>
    <t>54.9400.</t>
  </si>
  <si>
    <t xml:space="preserve">    FFPP Core Drilling</t>
  </si>
  <si>
    <t>54.9401.</t>
  </si>
  <si>
    <t xml:space="preserve">    FFPP Modernization Concrete R&amp;R</t>
  </si>
  <si>
    <t>54.9407.</t>
  </si>
  <si>
    <t xml:space="preserve">    North Plant Emergency Repair</t>
  </si>
  <si>
    <t>54.9409.</t>
  </si>
  <si>
    <t xml:space="preserve">    Nipomo CSD Osage Street Emergency Pipe Repair</t>
  </si>
  <si>
    <t>54.9410.</t>
  </si>
  <si>
    <t xml:space="preserve">    SWID Burbank St. Repair</t>
  </si>
  <si>
    <t>Division 54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</si>
</sst>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5" fontId="22" fillId="2" borderId="1" xfId="6" applyNumberFormat="1" applyFont="1" applyFill="1" applyBorder="1" applyAlignment="1" applyProtection="1">
      <alignment horizontal="right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54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zsMwyffy4swxYD4KSE9x/rEhZxbffLv+TEIyM+hPCDkneso4wZxkni2/bNxU8sWB3KtSnyEisG/9sRNbMcNk6A==" saltValue="PKVmgvuYOoUwLj+aXOdtk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642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6"/>
      <c r="BU7" s="296"/>
      <c r="BV7" s="296"/>
      <c r="BW7" s="29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6"/>
      <c r="BU8" s="296"/>
      <c r="BV8" s="296"/>
      <c r="BW8" s="29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643</v>
      </c>
      <c r="B9" s="234" t="s">
        <v>644</v>
      </c>
      <c r="C9" s="234" t="s">
        <v>645</v>
      </c>
      <c r="D9" s="235"/>
      <c r="E9" s="236">
        <v>121333.83</v>
      </c>
      <c r="F9" s="237">
        <v>121333.83</v>
      </c>
      <c r="G9" s="238"/>
      <c r="H9" s="176"/>
      <c r="I9" s="239">
        <v>118278.58</v>
      </c>
      <c r="J9" s="250"/>
      <c r="K9" s="241"/>
      <c r="L9" s="8">
        <v>104550.27</v>
      </c>
      <c r="M9" s="242">
        <v>104550.27</v>
      </c>
      <c r="N9" s="72"/>
      <c r="O9" s="100"/>
      <c r="P9" s="9"/>
      <c r="Q9" s="9">
        <v>10967</v>
      </c>
      <c r="R9" s="9"/>
      <c r="S9" s="152">
        <v>46357</v>
      </c>
      <c r="T9" s="10"/>
      <c r="U9" s="23"/>
      <c r="V9" s="11"/>
      <c r="W9" s="11"/>
      <c r="X9" s="8">
        <v>104550.27</v>
      </c>
      <c r="Y9" s="9"/>
      <c r="Z9" s="70">
        <v>13728.31</v>
      </c>
      <c r="AA9" s="72"/>
      <c r="AB9" s="108"/>
      <c r="AC9" s="9">
        <v>10967</v>
      </c>
      <c r="AD9" s="9"/>
      <c r="AE9" s="10"/>
      <c r="AF9" s="24">
        <v>1</v>
      </c>
      <c r="AG9" s="11">
        <v>82942.929999999993</v>
      </c>
      <c r="AH9" s="8">
        <v>82942.929999999993</v>
      </c>
      <c r="AI9" s="9">
        <v>38390.900000000009</v>
      </c>
      <c r="AJ9" s="9">
        <v>10966.87</v>
      </c>
      <c r="AK9" s="10"/>
      <c r="AL9" s="11"/>
      <c r="AM9" s="8">
        <v>21607.34</v>
      </c>
      <c r="AN9" s="9"/>
      <c r="AO9" s="9"/>
      <c r="AP9" s="10"/>
      <c r="AQ9" s="25"/>
      <c r="AR9" s="25"/>
      <c r="AS9" s="25"/>
      <c r="AT9" s="10"/>
      <c r="AU9" s="12">
        <v>121333.83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118278.58</v>
      </c>
      <c r="BF9" s="15">
        <v>104550.27</v>
      </c>
      <c r="BG9" s="15">
        <v>13728.31</v>
      </c>
      <c r="BH9" s="15">
        <v>118278.58</v>
      </c>
      <c r="BI9" s="15">
        <v>104550.27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10967</v>
      </c>
      <c r="BP9" s="243"/>
      <c r="BQ9" s="243"/>
      <c r="BR9" s="243"/>
      <c r="BS9" s="243"/>
      <c r="BT9" s="296"/>
      <c r="BU9" s="296"/>
      <c r="BV9" s="296"/>
      <c r="BW9" s="296"/>
      <c r="BX9" s="243"/>
      <c r="BY9" s="243"/>
      <c r="BZ9" s="246"/>
      <c r="CA9" s="246"/>
      <c r="CB9" s="293">
        <v>13728.31</v>
      </c>
      <c r="CC9" s="247" t="s">
        <v>640</v>
      </c>
      <c r="CD9" s="243">
        <v>0</v>
      </c>
      <c r="CE9" s="249">
        <v>121333.83</v>
      </c>
      <c r="CF9" s="249">
        <v>82942.929999999993</v>
      </c>
      <c r="CG9" s="249">
        <v>121333.83</v>
      </c>
      <c r="CH9" s="249">
        <v>82942.929999999993</v>
      </c>
      <c r="CI9" s="248" t="s">
        <v>633</v>
      </c>
      <c r="CJ9" s="249">
        <v>104550.27</v>
      </c>
      <c r="CK9" s="249">
        <v>21607.34</v>
      </c>
      <c r="CL9" s="249">
        <v>121333.83</v>
      </c>
      <c r="CM9" s="249">
        <v>0</v>
      </c>
    </row>
    <row r="10" spans="1:102" x14ac:dyDescent="0.25">
      <c r="A10" s="233" t="s">
        <v>646</v>
      </c>
      <c r="B10" s="234" t="s">
        <v>647</v>
      </c>
      <c r="C10" s="234" t="s">
        <v>634</v>
      </c>
      <c r="D10" s="235"/>
      <c r="E10" s="236">
        <v>8817507.3599999994</v>
      </c>
      <c r="F10" s="237">
        <v>8817507.3599999994</v>
      </c>
      <c r="G10" s="238"/>
      <c r="H10" s="176"/>
      <c r="I10" s="239">
        <v>9470658.6199999992</v>
      </c>
      <c r="J10" s="250"/>
      <c r="K10" s="241"/>
      <c r="L10" s="8">
        <v>8338240.3399999999</v>
      </c>
      <c r="M10" s="242">
        <v>9050951.8599999994</v>
      </c>
      <c r="N10" s="72"/>
      <c r="O10" s="100"/>
      <c r="P10" s="9"/>
      <c r="Q10" s="9">
        <v>634058</v>
      </c>
      <c r="R10" s="9"/>
      <c r="S10" s="152">
        <v>46023</v>
      </c>
      <c r="T10" s="10"/>
      <c r="U10" s="23"/>
      <c r="V10" s="11"/>
      <c r="W10" s="11"/>
      <c r="X10" s="8">
        <v>9050951.8599999994</v>
      </c>
      <c r="Y10" s="9"/>
      <c r="Z10" s="70">
        <v>419706.76</v>
      </c>
      <c r="AA10" s="72"/>
      <c r="AB10" s="108"/>
      <c r="AC10" s="9">
        <v>634058</v>
      </c>
      <c r="AD10" s="9"/>
      <c r="AE10" s="10"/>
      <c r="AF10" s="24">
        <v>1</v>
      </c>
      <c r="AG10" s="11">
        <v>7371036.3300000001</v>
      </c>
      <c r="AH10" s="8">
        <v>7371036.3300000001</v>
      </c>
      <c r="AI10" s="9">
        <v>1446471.0299999993</v>
      </c>
      <c r="AJ10" s="9">
        <v>551994.37</v>
      </c>
      <c r="AK10" s="10"/>
      <c r="AL10" s="11"/>
      <c r="AM10" s="8">
        <v>1679915.53</v>
      </c>
      <c r="AN10" s="9"/>
      <c r="AO10" s="9"/>
      <c r="AP10" s="10"/>
      <c r="AQ10" s="25"/>
      <c r="AR10" s="25"/>
      <c r="AS10" s="25"/>
      <c r="AT10" s="10"/>
      <c r="AU10" s="12">
        <v>9470658.6199999992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9470658.6199999992</v>
      </c>
      <c r="BF10" s="15">
        <v>9050951.8599999994</v>
      </c>
      <c r="BG10" s="15">
        <v>419706.76</v>
      </c>
      <c r="BH10" s="15">
        <v>9470658.6199999992</v>
      </c>
      <c r="BI10" s="15">
        <v>9050951.8599999994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610000</v>
      </c>
      <c r="BP10" s="243"/>
      <c r="BQ10" s="243"/>
      <c r="BR10" s="243"/>
      <c r="BS10" s="243"/>
      <c r="BT10" s="296"/>
      <c r="BU10" s="296"/>
      <c r="BV10" s="296"/>
      <c r="BW10" s="296"/>
      <c r="BX10" s="243"/>
      <c r="BY10" s="243"/>
      <c r="BZ10" s="246"/>
      <c r="CA10" s="246"/>
      <c r="CB10" s="293">
        <v>419706.76</v>
      </c>
      <c r="CC10" s="247" t="s">
        <v>640</v>
      </c>
      <c r="CD10" s="243">
        <v>0</v>
      </c>
      <c r="CE10" s="249">
        <v>8817507.3599999994</v>
      </c>
      <c r="CF10" s="249">
        <v>7371036.3300000001</v>
      </c>
      <c r="CG10" s="249">
        <v>8817507.3599999994</v>
      </c>
      <c r="CH10" s="249">
        <v>7371036.3300000001</v>
      </c>
      <c r="CI10" s="248" t="s">
        <v>633</v>
      </c>
      <c r="CJ10" s="249">
        <v>9050951.8599999994</v>
      </c>
      <c r="CK10" s="249">
        <v>1679915.53</v>
      </c>
      <c r="CL10" s="249">
        <v>9470658.6199999992</v>
      </c>
      <c r="CM10" s="249">
        <v>0</v>
      </c>
    </row>
    <row r="11" spans="1:102" x14ac:dyDescent="0.25">
      <c r="A11" s="233" t="s">
        <v>648</v>
      </c>
      <c r="B11" s="234" t="s">
        <v>649</v>
      </c>
      <c r="C11" s="234" t="s">
        <v>641</v>
      </c>
      <c r="D11" s="235"/>
      <c r="E11" s="236">
        <v>1471328</v>
      </c>
      <c r="F11" s="237">
        <v>1471328</v>
      </c>
      <c r="G11" s="238"/>
      <c r="H11" s="176"/>
      <c r="I11" s="239">
        <v>1471328</v>
      </c>
      <c r="J11" s="250"/>
      <c r="K11" s="241"/>
      <c r="L11" s="8">
        <v>1420921.23</v>
      </c>
      <c r="M11" s="242">
        <v>1426328</v>
      </c>
      <c r="N11" s="72"/>
      <c r="O11" s="100"/>
      <c r="P11" s="9"/>
      <c r="Q11" s="9">
        <v>45000</v>
      </c>
      <c r="R11" s="9"/>
      <c r="S11" s="152">
        <v>46096</v>
      </c>
      <c r="T11" s="10"/>
      <c r="U11" s="23"/>
      <c r="V11" s="11"/>
      <c r="W11" s="11"/>
      <c r="X11" s="8">
        <v>755704.46</v>
      </c>
      <c r="Y11" s="9"/>
      <c r="Z11" s="70">
        <v>24047.41</v>
      </c>
      <c r="AA11" s="72"/>
      <c r="AB11" s="108"/>
      <c r="AC11" s="9">
        <v>45000</v>
      </c>
      <c r="AD11" s="9"/>
      <c r="AE11" s="10"/>
      <c r="AF11" s="24">
        <v>9.8846585010824214E-3</v>
      </c>
      <c r="AG11" s="11">
        <v>13825.83</v>
      </c>
      <c r="AH11" s="8">
        <v>13825.83</v>
      </c>
      <c r="AI11" s="9">
        <v>-13689.16639195598</v>
      </c>
      <c r="AJ11" s="9">
        <v>0</v>
      </c>
      <c r="AK11" s="10"/>
      <c r="AL11" s="11"/>
      <c r="AM11" s="8">
        <v>741878.63</v>
      </c>
      <c r="AN11" s="9"/>
      <c r="AO11" s="9"/>
      <c r="AP11" s="10"/>
      <c r="AQ11" s="25"/>
      <c r="AR11" s="25"/>
      <c r="AS11" s="25"/>
      <c r="AT11" s="10"/>
      <c r="AU11" s="12">
        <v>1101430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1471328</v>
      </c>
      <c r="BF11" s="15">
        <v>1426328</v>
      </c>
      <c r="BG11" s="15">
        <v>24047.41</v>
      </c>
      <c r="BH11" s="15">
        <v>1471328</v>
      </c>
      <c r="BI11" s="15">
        <v>1426328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45000</v>
      </c>
      <c r="BP11" s="243"/>
      <c r="BQ11" s="243"/>
      <c r="BR11" s="243"/>
      <c r="BS11" s="243"/>
      <c r="BT11" s="296"/>
      <c r="BU11" s="296"/>
      <c r="BV11" s="296"/>
      <c r="BW11" s="296"/>
      <c r="BX11" s="243"/>
      <c r="BY11" s="243"/>
      <c r="BZ11" s="246"/>
      <c r="CA11" s="246"/>
      <c r="CB11" s="293">
        <v>24047.41</v>
      </c>
      <c r="CC11" s="247" t="s">
        <v>640</v>
      </c>
      <c r="CD11" s="243">
        <v>0</v>
      </c>
      <c r="CE11" s="243">
        <v>13825.83</v>
      </c>
      <c r="CF11" s="243">
        <v>1398716</v>
      </c>
      <c r="CG11" s="243">
        <v>13825.83</v>
      </c>
      <c r="CH11" s="243">
        <v>1398716</v>
      </c>
      <c r="CI11" s="248" t="s">
        <v>633</v>
      </c>
      <c r="CJ11" s="249">
        <v>755704.46</v>
      </c>
      <c r="CK11" s="249">
        <v>741878.63</v>
      </c>
      <c r="CL11" s="249">
        <v>1101430</v>
      </c>
      <c r="CM11" s="249">
        <v>0</v>
      </c>
    </row>
    <row r="12" spans="1:102" x14ac:dyDescent="0.25">
      <c r="A12" s="233" t="s">
        <v>650</v>
      </c>
      <c r="B12" s="234" t="s">
        <v>651</v>
      </c>
      <c r="C12" s="234" t="s">
        <v>652</v>
      </c>
      <c r="D12" s="235"/>
      <c r="E12" s="236">
        <v>949567.99</v>
      </c>
      <c r="F12" s="237">
        <v>949567.99</v>
      </c>
      <c r="G12" s="238"/>
      <c r="H12" s="176"/>
      <c r="I12" s="239">
        <v>949567.99</v>
      </c>
      <c r="J12" s="250"/>
      <c r="K12" s="241"/>
      <c r="L12" s="8">
        <v>843462.22</v>
      </c>
      <c r="M12" s="242">
        <v>884567.99</v>
      </c>
      <c r="N12" s="71"/>
      <c r="O12" s="100"/>
      <c r="P12" s="9"/>
      <c r="Q12" s="9">
        <v>65000</v>
      </c>
      <c r="R12" s="9"/>
      <c r="S12" s="152">
        <v>46054</v>
      </c>
      <c r="T12" s="10"/>
      <c r="U12" s="23"/>
      <c r="V12" s="11"/>
      <c r="W12" s="11"/>
      <c r="X12" s="8">
        <v>844648.28</v>
      </c>
      <c r="Y12" s="9"/>
      <c r="Z12" s="70">
        <v>65000</v>
      </c>
      <c r="AA12" s="72"/>
      <c r="AB12" s="108"/>
      <c r="AC12" s="9">
        <v>65000</v>
      </c>
      <c r="AD12" s="9"/>
      <c r="AE12" s="10"/>
      <c r="AF12" s="24">
        <v>0.94684089048442854</v>
      </c>
      <c r="AG12" s="11">
        <v>788053.77</v>
      </c>
      <c r="AH12" s="8">
        <v>788053.77</v>
      </c>
      <c r="AI12" s="9">
        <v>63240.421511119232</v>
      </c>
      <c r="AJ12" s="9">
        <v>71013.070000000007</v>
      </c>
      <c r="AK12" s="10"/>
      <c r="AL12" s="11"/>
      <c r="AM12" s="8">
        <v>56594.51</v>
      </c>
      <c r="AN12" s="9"/>
      <c r="AO12" s="9"/>
      <c r="AP12" s="10"/>
      <c r="AQ12" s="25"/>
      <c r="AR12" s="25"/>
      <c r="AS12" s="25"/>
      <c r="AT12" s="10"/>
      <c r="AU12" s="12">
        <v>949568</v>
      </c>
      <c r="AV12" s="12"/>
      <c r="AW12" s="12"/>
      <c r="AX12" s="243"/>
      <c r="AY12" s="244"/>
      <c r="AZ12" s="243"/>
      <c r="BA12" s="243"/>
      <c r="BB12" s="245"/>
      <c r="BC12" s="244" t="s">
        <v>630</v>
      </c>
      <c r="BD12" s="244" t="s">
        <v>630</v>
      </c>
      <c r="BE12" s="15">
        <v>949567.99</v>
      </c>
      <c r="BF12" s="15">
        <v>884567.99</v>
      </c>
      <c r="BG12" s="15">
        <v>65000</v>
      </c>
      <c r="BH12" s="15">
        <v>949567.99</v>
      </c>
      <c r="BI12" s="15">
        <v>884567.99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65000</v>
      </c>
      <c r="BP12" s="243"/>
      <c r="BQ12" s="243"/>
      <c r="BR12" s="243"/>
      <c r="BS12" s="243"/>
      <c r="BT12" s="296"/>
      <c r="BU12" s="296"/>
      <c r="BV12" s="296"/>
      <c r="BW12" s="296"/>
      <c r="BX12" s="243"/>
      <c r="BY12" s="243"/>
      <c r="BZ12" s="246"/>
      <c r="CA12" s="246"/>
      <c r="CB12" s="293">
        <v>65000</v>
      </c>
      <c r="CC12" s="247" t="s">
        <v>640</v>
      </c>
      <c r="CD12" s="243">
        <v>0</v>
      </c>
      <c r="CE12" s="243">
        <v>899088.96</v>
      </c>
      <c r="CF12" s="243">
        <v>832297.99</v>
      </c>
      <c r="CG12" s="243">
        <v>899088.96</v>
      </c>
      <c r="CH12" s="243">
        <v>832297.99</v>
      </c>
      <c r="CI12" s="248" t="s">
        <v>633</v>
      </c>
      <c r="CJ12" s="249">
        <v>844648.28</v>
      </c>
      <c r="CK12" s="249">
        <v>56594.51</v>
      </c>
      <c r="CL12" s="249">
        <v>949568</v>
      </c>
      <c r="CM12" s="249">
        <v>0</v>
      </c>
    </row>
    <row r="13" spans="1:102" x14ac:dyDescent="0.25">
      <c r="A13" s="233" t="s">
        <v>653</v>
      </c>
      <c r="B13" s="234" t="s">
        <v>654</v>
      </c>
      <c r="C13" s="234" t="s">
        <v>655</v>
      </c>
      <c r="D13" s="235"/>
      <c r="E13" s="236">
        <v>2984728.09</v>
      </c>
      <c r="F13" s="237">
        <v>2984728.09</v>
      </c>
      <c r="G13" s="238"/>
      <c r="H13" s="176"/>
      <c r="I13" s="239">
        <v>625819.17000000004</v>
      </c>
      <c r="J13" s="250"/>
      <c r="K13" s="241"/>
      <c r="L13" s="8">
        <v>2083899.51</v>
      </c>
      <c r="M13" s="242">
        <v>591570.12</v>
      </c>
      <c r="N13" s="71"/>
      <c r="O13" s="100"/>
      <c r="P13" s="9"/>
      <c r="Q13" s="9">
        <v>34249</v>
      </c>
      <c r="R13" s="9"/>
      <c r="S13" s="152">
        <v>46204</v>
      </c>
      <c r="T13" s="10"/>
      <c r="U13" s="23"/>
      <c r="V13" s="11"/>
      <c r="W13" s="11"/>
      <c r="X13" s="8">
        <v>548257.74</v>
      </c>
      <c r="Y13" s="9"/>
      <c r="Z13" s="70">
        <v>34249.050000000003</v>
      </c>
      <c r="AA13" s="71"/>
      <c r="AB13" s="108"/>
      <c r="AC13" s="9">
        <v>34249</v>
      </c>
      <c r="AD13" s="9"/>
      <c r="AE13" s="10"/>
      <c r="AF13" s="24">
        <v>1</v>
      </c>
      <c r="AG13" s="11">
        <v>306021.40999999997</v>
      </c>
      <c r="AH13" s="8">
        <v>306021.40999999997</v>
      </c>
      <c r="AI13" s="9">
        <v>2678706.6799999997</v>
      </c>
      <c r="AJ13" s="9">
        <v>34249.050000000003</v>
      </c>
      <c r="AK13" s="10"/>
      <c r="AL13" s="11"/>
      <c r="AM13" s="8">
        <v>242236.33</v>
      </c>
      <c r="AN13" s="9"/>
      <c r="AO13" s="9"/>
      <c r="AP13" s="10"/>
      <c r="AQ13" s="25"/>
      <c r="AR13" s="25"/>
      <c r="AS13" s="25"/>
      <c r="AT13" s="10"/>
      <c r="AU13" s="12">
        <v>1178494.74</v>
      </c>
      <c r="AV13" s="12"/>
      <c r="AW13" s="12"/>
      <c r="AX13" s="243"/>
      <c r="AY13" s="244"/>
      <c r="AZ13" s="243"/>
      <c r="BA13" s="243"/>
      <c r="BB13" s="245"/>
      <c r="BC13" s="244" t="s">
        <v>630</v>
      </c>
      <c r="BD13" s="244" t="s">
        <v>630</v>
      </c>
      <c r="BE13" s="15">
        <v>625819.17000000004</v>
      </c>
      <c r="BF13" s="15">
        <v>591570.12</v>
      </c>
      <c r="BG13" s="15">
        <v>34249.050000000003</v>
      </c>
      <c r="BH13" s="15">
        <v>625819.17000000004</v>
      </c>
      <c r="BI13" s="15">
        <v>549817.74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34249</v>
      </c>
      <c r="BP13" s="243"/>
      <c r="BQ13" s="243"/>
      <c r="BR13" s="243"/>
      <c r="BS13" s="243"/>
      <c r="BT13" s="296"/>
      <c r="BU13" s="296"/>
      <c r="BV13" s="296"/>
      <c r="BW13" s="296"/>
      <c r="BX13" s="243"/>
      <c r="BY13" s="243"/>
      <c r="BZ13" s="246"/>
      <c r="CA13" s="246"/>
      <c r="CB13" s="293">
        <v>34249.050000000003</v>
      </c>
      <c r="CC13" s="247" t="s">
        <v>640</v>
      </c>
      <c r="CD13" s="243">
        <v>0</v>
      </c>
      <c r="CE13" s="243">
        <v>2984728.09</v>
      </c>
      <c r="CF13" s="243">
        <v>306021.40999999997</v>
      </c>
      <c r="CG13" s="243">
        <v>2984728.09</v>
      </c>
      <c r="CH13" s="243">
        <v>306021.40999999997</v>
      </c>
      <c r="CI13" s="248" t="s">
        <v>633</v>
      </c>
      <c r="CJ13" s="249">
        <v>548257.74</v>
      </c>
      <c r="CK13" s="249">
        <v>242236.33</v>
      </c>
      <c r="CL13" s="249">
        <v>1178494.74</v>
      </c>
      <c r="CM13" s="249">
        <v>0</v>
      </c>
    </row>
    <row r="14" spans="1:102" x14ac:dyDescent="0.25">
      <c r="A14" s="233" t="s">
        <v>656</v>
      </c>
      <c r="B14" s="234" t="s">
        <v>657</v>
      </c>
      <c r="C14" s="234" t="s">
        <v>652</v>
      </c>
      <c r="D14" s="235"/>
      <c r="E14" s="236">
        <v>462022</v>
      </c>
      <c r="F14" s="237">
        <v>462022</v>
      </c>
      <c r="G14" s="238"/>
      <c r="H14" s="176"/>
      <c r="I14" s="239">
        <v>462022</v>
      </c>
      <c r="J14" s="250"/>
      <c r="K14" s="241"/>
      <c r="L14" s="8">
        <v>388044.07</v>
      </c>
      <c r="M14" s="242">
        <v>387022</v>
      </c>
      <c r="N14" s="72"/>
      <c r="O14" s="100"/>
      <c r="P14" s="9"/>
      <c r="Q14" s="9">
        <v>75000</v>
      </c>
      <c r="R14" s="9"/>
      <c r="S14" s="152">
        <v>46054</v>
      </c>
      <c r="T14" s="10"/>
      <c r="U14" s="23"/>
      <c r="V14" s="11"/>
      <c r="W14" s="11"/>
      <c r="X14" s="8">
        <v>312019.77</v>
      </c>
      <c r="Y14" s="9"/>
      <c r="Z14" s="70">
        <v>60643.79</v>
      </c>
      <c r="AA14" s="72"/>
      <c r="AB14" s="108"/>
      <c r="AC14" s="9">
        <v>75000</v>
      </c>
      <c r="AD14" s="9"/>
      <c r="AE14" s="10"/>
      <c r="AF14" s="24">
        <v>0.46844071790656255</v>
      </c>
      <c r="AG14" s="11">
        <v>170957.44</v>
      </c>
      <c r="AH14" s="8">
        <v>170957.44</v>
      </c>
      <c r="AI14" s="9">
        <v>-69573.007484176924</v>
      </c>
      <c r="AJ14" s="9">
        <v>35686.239999999998</v>
      </c>
      <c r="AK14" s="10"/>
      <c r="AL14" s="11"/>
      <c r="AM14" s="8">
        <v>141062.32999999999</v>
      </c>
      <c r="AN14" s="9"/>
      <c r="AO14" s="9"/>
      <c r="AP14" s="10"/>
      <c r="AQ14" s="25"/>
      <c r="AR14" s="25"/>
      <c r="AS14" s="25"/>
      <c r="AT14" s="10"/>
      <c r="AU14" s="12">
        <v>462022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462022</v>
      </c>
      <c r="BF14" s="15">
        <v>387022</v>
      </c>
      <c r="BG14" s="15">
        <v>60643.79</v>
      </c>
      <c r="BH14" s="15">
        <v>462022</v>
      </c>
      <c r="BI14" s="15">
        <v>387022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75000</v>
      </c>
      <c r="BP14" s="243"/>
      <c r="BQ14" s="243"/>
      <c r="BR14" s="243"/>
      <c r="BS14" s="243"/>
      <c r="BT14" s="296"/>
      <c r="BU14" s="296"/>
      <c r="BV14" s="296"/>
      <c r="BW14" s="296"/>
      <c r="BX14" s="243"/>
      <c r="BY14" s="243"/>
      <c r="BZ14" s="246"/>
      <c r="CA14" s="246"/>
      <c r="CB14" s="293">
        <v>60643.79</v>
      </c>
      <c r="CC14" s="247" t="s">
        <v>640</v>
      </c>
      <c r="CD14" s="243">
        <v>0</v>
      </c>
      <c r="CE14" s="243">
        <v>216429.59</v>
      </c>
      <c r="CF14" s="243">
        <v>364950</v>
      </c>
      <c r="CG14" s="243">
        <v>216429.59</v>
      </c>
      <c r="CH14" s="243">
        <v>364950</v>
      </c>
      <c r="CI14" s="248" t="s">
        <v>633</v>
      </c>
      <c r="CJ14" s="249">
        <v>312019.77</v>
      </c>
      <c r="CK14" s="249">
        <v>141062.32999999999</v>
      </c>
      <c r="CL14" s="249">
        <v>462022</v>
      </c>
      <c r="CM14" s="249">
        <v>0</v>
      </c>
    </row>
    <row r="15" spans="1:102" x14ac:dyDescent="0.25">
      <c r="A15" s="233" t="s">
        <v>658</v>
      </c>
      <c r="B15" s="234" t="s">
        <v>659</v>
      </c>
      <c r="C15" s="234" t="s">
        <v>641</v>
      </c>
      <c r="D15" s="235"/>
      <c r="E15" s="236">
        <v>7886525.04</v>
      </c>
      <c r="F15" s="237">
        <v>7886525.04</v>
      </c>
      <c r="G15" s="238"/>
      <c r="H15" s="176"/>
      <c r="I15" s="239">
        <v>7886885.04</v>
      </c>
      <c r="J15" s="250"/>
      <c r="K15" s="241"/>
      <c r="L15" s="8">
        <v>7914639.7400000002</v>
      </c>
      <c r="M15" s="242">
        <v>6876885.04</v>
      </c>
      <c r="N15" s="72"/>
      <c r="O15" s="100"/>
      <c r="P15" s="9"/>
      <c r="Q15" s="9">
        <v>880000</v>
      </c>
      <c r="R15" s="9"/>
      <c r="S15" s="152">
        <v>46054</v>
      </c>
      <c r="T15" s="10"/>
      <c r="U15" s="23"/>
      <c r="V15" s="11"/>
      <c r="W15" s="11"/>
      <c r="X15" s="8">
        <v>6451535.2199999997</v>
      </c>
      <c r="Y15" s="9"/>
      <c r="Z15" s="70">
        <v>947187.17</v>
      </c>
      <c r="AA15" s="71"/>
      <c r="AB15" s="108"/>
      <c r="AC15" s="9">
        <v>880000</v>
      </c>
      <c r="AD15" s="9"/>
      <c r="AE15" s="10"/>
      <c r="AF15" s="24">
        <v>0.24088558075321373</v>
      </c>
      <c r="AG15" s="11">
        <v>1919309.11</v>
      </c>
      <c r="AH15" s="8">
        <v>1919309.11</v>
      </c>
      <c r="AI15" s="9">
        <v>-1461687.7926783487</v>
      </c>
      <c r="AJ15" s="9">
        <v>197714.51</v>
      </c>
      <c r="AK15" s="10"/>
      <c r="AL15" s="11"/>
      <c r="AM15" s="8">
        <v>4532226.1100000003</v>
      </c>
      <c r="AN15" s="9"/>
      <c r="AO15" s="9"/>
      <c r="AP15" s="10"/>
      <c r="AQ15" s="25"/>
      <c r="AR15" s="25"/>
      <c r="AS15" s="25"/>
      <c r="AT15" s="10"/>
      <c r="AU15" s="12">
        <v>7886836.46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7886885.04</v>
      </c>
      <c r="BF15" s="15">
        <v>6876885.04</v>
      </c>
      <c r="BG15" s="15">
        <v>947187.17</v>
      </c>
      <c r="BH15" s="15">
        <v>7886885.04</v>
      </c>
      <c r="BI15" s="15">
        <v>6876885.04</v>
      </c>
      <c r="BJ15" s="243">
        <v>0</v>
      </c>
      <c r="BK15" s="243">
        <v>0</v>
      </c>
      <c r="BL15" s="243"/>
      <c r="BM15" s="243">
        <v>1</v>
      </c>
      <c r="BN15" s="243">
        <v>0</v>
      </c>
      <c r="BO15" s="243">
        <v>830000</v>
      </c>
      <c r="BP15" s="243"/>
      <c r="BQ15" s="243"/>
      <c r="BR15" s="243"/>
      <c r="BS15" s="243"/>
      <c r="BT15" s="296"/>
      <c r="BU15" s="296"/>
      <c r="BV15" s="296"/>
      <c r="BW15" s="296"/>
      <c r="BX15" s="243"/>
      <c r="BY15" s="243"/>
      <c r="BZ15" s="246"/>
      <c r="CA15" s="246"/>
      <c r="CB15" s="293">
        <v>947187.17</v>
      </c>
      <c r="CC15" s="247" t="s">
        <v>640</v>
      </c>
      <c r="CD15" s="243">
        <v>0</v>
      </c>
      <c r="CE15" s="243">
        <v>1899745.58</v>
      </c>
      <c r="CF15" s="243">
        <v>7967721.04</v>
      </c>
      <c r="CG15" s="243">
        <v>1919309.11</v>
      </c>
      <c r="CH15" s="243">
        <v>7967721.04</v>
      </c>
      <c r="CI15" s="248" t="s">
        <v>633</v>
      </c>
      <c r="CJ15" s="249">
        <v>6451535.2199999997</v>
      </c>
      <c r="CK15" s="249">
        <v>4532226.1100000003</v>
      </c>
      <c r="CL15" s="249">
        <v>7886836.46</v>
      </c>
      <c r="CM15" s="249">
        <v>0</v>
      </c>
    </row>
    <row r="16" spans="1:102" x14ac:dyDescent="0.25">
      <c r="A16" s="233" t="s">
        <v>660</v>
      </c>
      <c r="B16" s="234" t="s">
        <v>661</v>
      </c>
      <c r="C16" s="234" t="s">
        <v>652</v>
      </c>
      <c r="D16" s="235"/>
      <c r="E16" s="236">
        <v>324900</v>
      </c>
      <c r="F16" s="237">
        <v>324900</v>
      </c>
      <c r="G16" s="238"/>
      <c r="H16" s="176"/>
      <c r="I16" s="239">
        <v>324900</v>
      </c>
      <c r="J16" s="250"/>
      <c r="K16" s="241"/>
      <c r="L16" s="8">
        <v>306221.40999999997</v>
      </c>
      <c r="M16" s="242">
        <v>307641</v>
      </c>
      <c r="N16" s="72"/>
      <c r="O16" s="100"/>
      <c r="P16" s="9"/>
      <c r="Q16" s="9">
        <v>16000</v>
      </c>
      <c r="R16" s="9"/>
      <c r="S16" s="152">
        <v>46022</v>
      </c>
      <c r="T16" s="10"/>
      <c r="U16" s="23"/>
      <c r="V16" s="11"/>
      <c r="W16" s="11"/>
      <c r="X16" s="8">
        <v>306221.40999999997</v>
      </c>
      <c r="Y16" s="9"/>
      <c r="Z16" s="70">
        <v>17179.36</v>
      </c>
      <c r="AA16" s="72"/>
      <c r="AB16" s="108"/>
      <c r="AC16" s="9">
        <v>16000</v>
      </c>
      <c r="AD16" s="9"/>
      <c r="AE16" s="10"/>
      <c r="AF16" s="24">
        <v>0.59122929292929294</v>
      </c>
      <c r="AG16" s="11">
        <v>181448.27</v>
      </c>
      <c r="AH16" s="8">
        <v>181448.27</v>
      </c>
      <c r="AI16" s="9">
        <v>-67878.857752424214</v>
      </c>
      <c r="AJ16" s="9">
        <v>10642.13</v>
      </c>
      <c r="AK16" s="10"/>
      <c r="AL16" s="11"/>
      <c r="AM16" s="8">
        <v>124773.14</v>
      </c>
      <c r="AN16" s="9"/>
      <c r="AO16" s="9"/>
      <c r="AP16" s="10"/>
      <c r="AQ16" s="25"/>
      <c r="AR16" s="25"/>
      <c r="AS16" s="25"/>
      <c r="AT16" s="10"/>
      <c r="AU16" s="12">
        <v>324900</v>
      </c>
      <c r="AV16" s="12"/>
      <c r="AW16" s="12"/>
      <c r="AX16" s="243"/>
      <c r="AY16" s="244"/>
      <c r="AZ16" s="243"/>
      <c r="BA16" s="243"/>
      <c r="BB16" s="245"/>
      <c r="BC16" s="244" t="s">
        <v>630</v>
      </c>
      <c r="BD16" s="244" t="s">
        <v>630</v>
      </c>
      <c r="BE16" s="15">
        <v>324900</v>
      </c>
      <c r="BF16" s="15">
        <v>307641</v>
      </c>
      <c r="BG16" s="15">
        <v>17179.36</v>
      </c>
      <c r="BH16" s="15">
        <v>324900</v>
      </c>
      <c r="BI16" s="15">
        <v>307641</v>
      </c>
      <c r="BJ16" s="243">
        <v>0</v>
      </c>
      <c r="BK16" s="243">
        <v>0</v>
      </c>
      <c r="BL16" s="243"/>
      <c r="BM16" s="243">
        <v>1</v>
      </c>
      <c r="BN16" s="243">
        <v>0</v>
      </c>
      <c r="BO16" s="243">
        <v>18000</v>
      </c>
      <c r="BP16" s="243"/>
      <c r="BQ16" s="243"/>
      <c r="BR16" s="243"/>
      <c r="BS16" s="243"/>
      <c r="BT16" s="296"/>
      <c r="BU16" s="296"/>
      <c r="BV16" s="296"/>
      <c r="BW16" s="296"/>
      <c r="BX16" s="243"/>
      <c r="BY16" s="243"/>
      <c r="BZ16" s="246"/>
      <c r="CA16" s="246"/>
      <c r="CB16" s="293">
        <v>17179.36</v>
      </c>
      <c r="CC16" s="247" t="s">
        <v>640</v>
      </c>
      <c r="CD16" s="243">
        <v>0</v>
      </c>
      <c r="CE16" s="243">
        <v>192090.3</v>
      </c>
      <c r="CF16" s="243">
        <v>306900</v>
      </c>
      <c r="CG16" s="243">
        <v>192090.3</v>
      </c>
      <c r="CH16" s="243">
        <v>306900</v>
      </c>
      <c r="CI16" s="248" t="s">
        <v>633</v>
      </c>
      <c r="CJ16" s="249">
        <v>306221.40999999997</v>
      </c>
      <c r="CK16" s="249">
        <v>124773.14</v>
      </c>
      <c r="CL16" s="249">
        <v>324900</v>
      </c>
      <c r="CM16" s="249">
        <v>0</v>
      </c>
    </row>
    <row r="17" spans="1:91" x14ac:dyDescent="0.25">
      <c r="A17" s="233" t="s">
        <v>662</v>
      </c>
      <c r="B17" s="234" t="s">
        <v>663</v>
      </c>
      <c r="C17" s="234" t="s">
        <v>664</v>
      </c>
      <c r="D17" s="235"/>
      <c r="E17" s="236">
        <v>25295417.440000001</v>
      </c>
      <c r="F17" s="237">
        <v>25295417.440000001</v>
      </c>
      <c r="G17" s="238"/>
      <c r="H17" s="176"/>
      <c r="I17" s="239">
        <v>25191176.640000001</v>
      </c>
      <c r="J17" s="250"/>
      <c r="K17" s="241"/>
      <c r="L17" s="8">
        <v>23168278.870000001</v>
      </c>
      <c r="M17" s="242">
        <v>23271176.640000001</v>
      </c>
      <c r="N17" s="72"/>
      <c r="O17" s="100"/>
      <c r="P17" s="9"/>
      <c r="Q17" s="9">
        <v>1900000</v>
      </c>
      <c r="R17" s="9"/>
      <c r="S17" s="152">
        <v>46274</v>
      </c>
      <c r="T17" s="10"/>
      <c r="U17" s="23"/>
      <c r="V17" s="11"/>
      <c r="W17" s="11"/>
      <c r="X17" s="8">
        <v>12336805.630000001</v>
      </c>
      <c r="Y17" s="9"/>
      <c r="Z17" s="70">
        <v>1018189.14</v>
      </c>
      <c r="AA17" s="71"/>
      <c r="AB17" s="108"/>
      <c r="AC17" s="9">
        <v>1900000</v>
      </c>
      <c r="AD17" s="9"/>
      <c r="AE17" s="10"/>
      <c r="AF17" s="24">
        <v>8.9802698046311816E-2</v>
      </c>
      <c r="AG17" s="11">
        <v>2106141.94</v>
      </c>
      <c r="AH17" s="8">
        <v>2106141.94</v>
      </c>
      <c r="AI17" s="9">
        <v>-1917004.7113195066</v>
      </c>
      <c r="AJ17" s="9">
        <v>0</v>
      </c>
      <c r="AK17" s="10"/>
      <c r="AL17" s="11"/>
      <c r="AM17" s="8">
        <v>10230663.689999999</v>
      </c>
      <c r="AN17" s="9"/>
      <c r="AO17" s="9"/>
      <c r="AP17" s="10"/>
      <c r="AQ17" s="25"/>
      <c r="AR17" s="25"/>
      <c r="AS17" s="25"/>
      <c r="AT17" s="10"/>
      <c r="AU17" s="12">
        <v>16132267.279999999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25191176.640000001</v>
      </c>
      <c r="BF17" s="15">
        <v>23271176.640000001</v>
      </c>
      <c r="BG17" s="15">
        <v>1018189.14</v>
      </c>
      <c r="BH17" s="15">
        <v>25191176.640000001</v>
      </c>
      <c r="BI17" s="15">
        <v>23271176.640000001</v>
      </c>
      <c r="BJ17" s="243">
        <v>0</v>
      </c>
      <c r="BK17" s="243">
        <v>0</v>
      </c>
      <c r="BL17" s="243"/>
      <c r="BM17" s="243">
        <v>1</v>
      </c>
      <c r="BN17" s="243">
        <v>0</v>
      </c>
      <c r="BO17" s="243">
        <v>1790000</v>
      </c>
      <c r="BP17" s="243"/>
      <c r="BQ17" s="243"/>
      <c r="BR17" s="243"/>
      <c r="BS17" s="243"/>
      <c r="BT17" s="296"/>
      <c r="BU17" s="296"/>
      <c r="BV17" s="296"/>
      <c r="BW17" s="296"/>
      <c r="BX17" s="243"/>
      <c r="BY17" s="243"/>
      <c r="BZ17" s="246"/>
      <c r="CA17" s="246"/>
      <c r="CB17" s="293">
        <v>1018189.14</v>
      </c>
      <c r="CC17" s="247" t="s">
        <v>640</v>
      </c>
      <c r="CD17" s="243">
        <v>0</v>
      </c>
      <c r="CE17" s="243">
        <v>2106141.94</v>
      </c>
      <c r="CF17" s="243">
        <v>23452991.789999999</v>
      </c>
      <c r="CG17" s="243">
        <v>2106141.94</v>
      </c>
      <c r="CH17" s="243">
        <v>23452991.789999999</v>
      </c>
      <c r="CI17" s="248" t="s">
        <v>633</v>
      </c>
      <c r="CJ17" s="249">
        <v>12336805.630000001</v>
      </c>
      <c r="CK17" s="249">
        <v>10230663.689999999</v>
      </c>
      <c r="CL17" s="249">
        <v>16132267.279999999</v>
      </c>
      <c r="CM17" s="249">
        <v>0</v>
      </c>
    </row>
    <row r="18" spans="1:91" x14ac:dyDescent="0.25">
      <c r="A18" s="233" t="s">
        <v>665</v>
      </c>
      <c r="B18" s="234" t="s">
        <v>666</v>
      </c>
      <c r="C18" s="234" t="s">
        <v>652</v>
      </c>
      <c r="D18" s="235"/>
      <c r="E18" s="236">
        <v>4104848</v>
      </c>
      <c r="F18" s="237">
        <v>4104848</v>
      </c>
      <c r="G18" s="238"/>
      <c r="H18" s="176"/>
      <c r="I18" s="239">
        <v>4104848</v>
      </c>
      <c r="J18" s="250"/>
      <c r="K18" s="241"/>
      <c r="L18" s="8">
        <v>3900648.79</v>
      </c>
      <c r="M18" s="242">
        <v>3944848</v>
      </c>
      <c r="N18" s="72"/>
      <c r="O18" s="100"/>
      <c r="P18" s="9"/>
      <c r="Q18" s="9">
        <v>160000</v>
      </c>
      <c r="R18" s="9"/>
      <c r="S18" s="152">
        <v>46321</v>
      </c>
      <c r="T18" s="10"/>
      <c r="U18" s="23"/>
      <c r="V18" s="11"/>
      <c r="W18" s="11"/>
      <c r="X18" s="8">
        <v>1509066.73</v>
      </c>
      <c r="Y18" s="9"/>
      <c r="Z18" s="70">
        <v>61206.59</v>
      </c>
      <c r="AA18" s="71"/>
      <c r="AB18" s="108"/>
      <c r="AC18" s="9">
        <v>160000</v>
      </c>
      <c r="AD18" s="9"/>
      <c r="AE18" s="10"/>
      <c r="AF18" s="24">
        <v>3.8918927669989549E-2</v>
      </c>
      <c r="AG18" s="11">
        <v>152651.71</v>
      </c>
      <c r="AH18" s="8">
        <v>152651.71</v>
      </c>
      <c r="AI18" s="9">
        <v>-146710.66913980976</v>
      </c>
      <c r="AJ18" s="9">
        <v>0</v>
      </c>
      <c r="AK18" s="10"/>
      <c r="AL18" s="11"/>
      <c r="AM18" s="8">
        <v>1356415.02</v>
      </c>
      <c r="AN18" s="9"/>
      <c r="AO18" s="9"/>
      <c r="AP18" s="10"/>
      <c r="AQ18" s="25"/>
      <c r="AR18" s="25"/>
      <c r="AS18" s="25"/>
      <c r="AT18" s="10"/>
      <c r="AU18" s="12">
        <v>166781.32999999999</v>
      </c>
      <c r="AV18" s="12"/>
      <c r="AW18" s="12"/>
      <c r="AX18" s="243"/>
      <c r="AY18" s="244"/>
      <c r="AZ18" s="243"/>
      <c r="BA18" s="243"/>
      <c r="BB18" s="245"/>
      <c r="BC18" s="244" t="s">
        <v>630</v>
      </c>
      <c r="BD18" s="244" t="s">
        <v>630</v>
      </c>
      <c r="BE18" s="15">
        <v>4104848</v>
      </c>
      <c r="BF18" s="15">
        <v>3944848</v>
      </c>
      <c r="BG18" s="15">
        <v>61206.59</v>
      </c>
      <c r="BH18" s="15">
        <v>4104848</v>
      </c>
      <c r="BI18" s="15">
        <v>3944848</v>
      </c>
      <c r="BJ18" s="243">
        <v>0</v>
      </c>
      <c r="BK18" s="243">
        <v>0</v>
      </c>
      <c r="BL18" s="243"/>
      <c r="BM18" s="243">
        <v>1</v>
      </c>
      <c r="BN18" s="243">
        <v>0</v>
      </c>
      <c r="BO18" s="243">
        <v>160000</v>
      </c>
      <c r="BP18" s="243"/>
      <c r="BQ18" s="243"/>
      <c r="BR18" s="243"/>
      <c r="BS18" s="243"/>
      <c r="BT18" s="296"/>
      <c r="BU18" s="296"/>
      <c r="BV18" s="296"/>
      <c r="BW18" s="296"/>
      <c r="BX18" s="243"/>
      <c r="BY18" s="243"/>
      <c r="BZ18" s="246"/>
      <c r="CA18" s="246"/>
      <c r="CB18" s="293">
        <v>61206.59</v>
      </c>
      <c r="CC18" s="247" t="s">
        <v>640</v>
      </c>
      <c r="CD18" s="243">
        <v>0</v>
      </c>
      <c r="CE18" s="243">
        <v>152651.71</v>
      </c>
      <c r="CF18" s="243">
        <v>3922300</v>
      </c>
      <c r="CG18" s="243">
        <v>152651.71</v>
      </c>
      <c r="CH18" s="243">
        <v>3922300</v>
      </c>
      <c r="CI18" s="248" t="s">
        <v>633</v>
      </c>
      <c r="CJ18" s="249">
        <v>1509066.73</v>
      </c>
      <c r="CK18" s="249">
        <v>1356415.02</v>
      </c>
      <c r="CL18" s="249">
        <v>166781.32999999999</v>
      </c>
      <c r="CM18" s="249">
        <v>0</v>
      </c>
    </row>
    <row r="19" spans="1:91" x14ac:dyDescent="0.25">
      <c r="A19" s="233" t="s">
        <v>667</v>
      </c>
      <c r="B19" s="234" t="s">
        <v>668</v>
      </c>
      <c r="C19" s="234" t="s">
        <v>669</v>
      </c>
      <c r="D19" s="235"/>
      <c r="E19" s="236">
        <v>6881300</v>
      </c>
      <c r="F19" s="237">
        <v>6881300</v>
      </c>
      <c r="G19" s="238"/>
      <c r="H19" s="176"/>
      <c r="I19" s="239">
        <v>6881300</v>
      </c>
      <c r="J19" s="240"/>
      <c r="K19" s="241"/>
      <c r="L19" s="8">
        <v>5811297.0300000003</v>
      </c>
      <c r="M19" s="242">
        <v>5981300</v>
      </c>
      <c r="N19" s="72"/>
      <c r="O19" s="100"/>
      <c r="P19" s="9"/>
      <c r="Q19" s="9">
        <v>850000</v>
      </c>
      <c r="R19" s="9"/>
      <c r="S19" s="152">
        <v>46168</v>
      </c>
      <c r="T19" s="10"/>
      <c r="U19" s="23"/>
      <c r="V19" s="11"/>
      <c r="W19" s="11"/>
      <c r="X19" s="8">
        <v>3404588.38</v>
      </c>
      <c r="Y19" s="9"/>
      <c r="Z19" s="70">
        <v>513903.28</v>
      </c>
      <c r="AA19" s="71"/>
      <c r="AB19" s="108"/>
      <c r="AC19" s="9">
        <v>850000</v>
      </c>
      <c r="AD19" s="9"/>
      <c r="AE19" s="10"/>
      <c r="AF19" s="24">
        <v>9.4848851633997408E-2</v>
      </c>
      <c r="AG19" s="11">
        <v>591790.43999999994</v>
      </c>
      <c r="AH19" s="8">
        <v>591790.43999999994</v>
      </c>
      <c r="AI19" s="9">
        <v>-535659.79635802191</v>
      </c>
      <c r="AJ19" s="9">
        <v>0</v>
      </c>
      <c r="AK19" s="10"/>
      <c r="AL19" s="11"/>
      <c r="AM19" s="8">
        <v>2812797.94</v>
      </c>
      <c r="AN19" s="9"/>
      <c r="AO19" s="9"/>
      <c r="AP19" s="10"/>
      <c r="AQ19" s="25"/>
      <c r="AR19" s="25"/>
      <c r="AS19" s="25"/>
      <c r="AT19" s="10"/>
      <c r="AU19" s="12">
        <v>5638490</v>
      </c>
      <c r="AV19" s="12"/>
      <c r="AW19" s="12"/>
      <c r="AX19" s="243"/>
      <c r="AY19" s="244"/>
      <c r="AZ19" s="243"/>
      <c r="BA19" s="243"/>
      <c r="BB19" s="245"/>
      <c r="BC19" s="244" t="s">
        <v>630</v>
      </c>
      <c r="BD19" s="244" t="s">
        <v>630</v>
      </c>
      <c r="BE19" s="15">
        <v>6881300</v>
      </c>
      <c r="BF19" s="15">
        <v>5981300</v>
      </c>
      <c r="BG19" s="15">
        <v>513903.28</v>
      </c>
      <c r="BH19" s="15">
        <v>6881300</v>
      </c>
      <c r="BI19" s="15">
        <v>5981300</v>
      </c>
      <c r="BJ19" s="243">
        <v>0</v>
      </c>
      <c r="BK19" s="243">
        <v>0</v>
      </c>
      <c r="BL19" s="243"/>
      <c r="BM19" s="243">
        <v>1</v>
      </c>
      <c r="BN19" s="243">
        <v>0</v>
      </c>
      <c r="BO19" s="243">
        <v>825000</v>
      </c>
      <c r="BP19" s="243"/>
      <c r="BQ19" s="243"/>
      <c r="BR19" s="243"/>
      <c r="BS19" s="243"/>
      <c r="BT19" s="296"/>
      <c r="BU19" s="296"/>
      <c r="BV19" s="296"/>
      <c r="BW19" s="296"/>
      <c r="BX19" s="243"/>
      <c r="BY19" s="243"/>
      <c r="BZ19" s="246"/>
      <c r="CA19" s="246"/>
      <c r="CB19" s="293">
        <v>513903.28</v>
      </c>
      <c r="CC19" s="247" t="s">
        <v>640</v>
      </c>
      <c r="CD19" s="243">
        <v>0</v>
      </c>
      <c r="CE19" s="243">
        <v>591790.43999999994</v>
      </c>
      <c r="CF19" s="243">
        <v>6239300</v>
      </c>
      <c r="CG19" s="243">
        <v>591790.43999999994</v>
      </c>
      <c r="CH19" s="243">
        <v>6239300</v>
      </c>
      <c r="CI19" s="248" t="s">
        <v>633</v>
      </c>
      <c r="CJ19" s="249">
        <v>3404588.38</v>
      </c>
      <c r="CK19" s="249">
        <v>2812797.94</v>
      </c>
      <c r="CL19" s="249">
        <v>5638490</v>
      </c>
      <c r="CM19" s="249">
        <v>0</v>
      </c>
    </row>
    <row r="20" spans="1:91" x14ac:dyDescent="0.25">
      <c r="A20" s="233" t="s">
        <v>670</v>
      </c>
      <c r="B20" s="234" t="s">
        <v>671</v>
      </c>
      <c r="C20" s="234" t="s">
        <v>672</v>
      </c>
      <c r="D20" s="235"/>
      <c r="E20" s="236">
        <v>1298330</v>
      </c>
      <c r="F20" s="237">
        <v>1298330</v>
      </c>
      <c r="G20" s="238"/>
      <c r="H20" s="176"/>
      <c r="I20" s="239">
        <v>1298330</v>
      </c>
      <c r="J20" s="240"/>
      <c r="K20" s="241"/>
      <c r="L20" s="8">
        <v>1067832.49</v>
      </c>
      <c r="M20" s="242">
        <v>913330</v>
      </c>
      <c r="N20" s="72"/>
      <c r="O20" s="100"/>
      <c r="P20" s="9"/>
      <c r="Q20" s="9">
        <v>385000</v>
      </c>
      <c r="R20" s="9"/>
      <c r="S20" s="152">
        <v>46142</v>
      </c>
      <c r="T20" s="10"/>
      <c r="U20" s="23"/>
      <c r="V20" s="11"/>
      <c r="W20" s="11"/>
      <c r="X20" s="8">
        <v>775780.75</v>
      </c>
      <c r="Y20" s="9"/>
      <c r="Z20" s="70">
        <v>327018.26</v>
      </c>
      <c r="AA20" s="71"/>
      <c r="AB20" s="108"/>
      <c r="AC20" s="9">
        <v>385000</v>
      </c>
      <c r="AD20" s="9"/>
      <c r="AE20" s="10"/>
      <c r="AF20" s="24">
        <v>3.4986399028453637E-2</v>
      </c>
      <c r="AG20" s="11">
        <v>41311.870000000003</v>
      </c>
      <c r="AH20" s="8">
        <v>41311.870000000003</v>
      </c>
      <c r="AI20" s="9">
        <v>-39866.516431568401</v>
      </c>
      <c r="AJ20" s="9">
        <v>0</v>
      </c>
      <c r="AK20" s="10"/>
      <c r="AL20" s="11"/>
      <c r="AM20" s="8">
        <v>734468.88</v>
      </c>
      <c r="AN20" s="9"/>
      <c r="AO20" s="9"/>
      <c r="AP20" s="10"/>
      <c r="AQ20" s="25"/>
      <c r="AR20" s="25"/>
      <c r="AS20" s="25"/>
      <c r="AT20" s="10"/>
      <c r="AU20" s="12">
        <v>685017</v>
      </c>
      <c r="AV20" s="12"/>
      <c r="AW20" s="12"/>
      <c r="AX20" s="243"/>
      <c r="AY20" s="244"/>
      <c r="AZ20" s="243"/>
      <c r="BA20" s="243"/>
      <c r="BB20" s="245"/>
      <c r="BC20" s="244" t="s">
        <v>630</v>
      </c>
      <c r="BD20" s="244" t="s">
        <v>630</v>
      </c>
      <c r="BE20" s="15">
        <v>1298330</v>
      </c>
      <c r="BF20" s="15">
        <v>913330</v>
      </c>
      <c r="BG20" s="15">
        <v>327018.26</v>
      </c>
      <c r="BH20" s="15">
        <v>1298330</v>
      </c>
      <c r="BI20" s="15">
        <v>913330</v>
      </c>
      <c r="BJ20" s="243">
        <v>0</v>
      </c>
      <c r="BK20" s="243">
        <v>0</v>
      </c>
      <c r="BL20" s="243"/>
      <c r="BM20" s="243">
        <v>1</v>
      </c>
      <c r="BN20" s="243">
        <v>0</v>
      </c>
      <c r="BO20" s="243">
        <v>385000</v>
      </c>
      <c r="BP20" s="243"/>
      <c r="BQ20" s="243"/>
      <c r="BR20" s="243"/>
      <c r="BS20" s="243"/>
      <c r="BT20" s="296"/>
      <c r="BU20" s="296"/>
      <c r="BV20" s="296"/>
      <c r="BW20" s="296"/>
      <c r="BX20" s="243"/>
      <c r="BY20" s="243"/>
      <c r="BZ20" s="246"/>
      <c r="CA20" s="246"/>
      <c r="CB20" s="293">
        <v>327018.26</v>
      </c>
      <c r="CC20" s="247" t="s">
        <v>640</v>
      </c>
      <c r="CD20" s="243">
        <v>0</v>
      </c>
      <c r="CE20" s="243">
        <v>41311.870000000003</v>
      </c>
      <c r="CF20" s="243">
        <v>1180798</v>
      </c>
      <c r="CG20" s="243">
        <v>41311.870000000003</v>
      </c>
      <c r="CH20" s="243">
        <v>1180798</v>
      </c>
      <c r="CI20" s="248" t="s">
        <v>633</v>
      </c>
      <c r="CJ20" s="249">
        <v>775780.75</v>
      </c>
      <c r="CK20" s="249">
        <v>734468.88</v>
      </c>
      <c r="CL20" s="249">
        <v>685017</v>
      </c>
      <c r="CM20" s="249">
        <v>0</v>
      </c>
    </row>
    <row r="21" spans="1:91" x14ac:dyDescent="0.25">
      <c r="A21" s="233" t="s">
        <v>673</v>
      </c>
      <c r="B21" s="234" t="s">
        <v>674</v>
      </c>
      <c r="C21" s="234" t="s">
        <v>634</v>
      </c>
      <c r="D21" s="235"/>
      <c r="E21" s="236">
        <v>0</v>
      </c>
      <c r="F21" s="237">
        <v>0</v>
      </c>
      <c r="G21" s="238"/>
      <c r="H21" s="176"/>
      <c r="I21" s="239"/>
      <c r="J21" s="240"/>
      <c r="K21" s="241"/>
      <c r="L21" s="8">
        <v>0</v>
      </c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>
        <v>0</v>
      </c>
      <c r="Y21" s="9"/>
      <c r="Z21" s="70"/>
      <c r="AA21" s="71"/>
      <c r="AB21" s="108"/>
      <c r="AC21" s="9"/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0</v>
      </c>
      <c r="AN21" s="9"/>
      <c r="AO21" s="9"/>
      <c r="AP21" s="10"/>
      <c r="AQ21" s="25"/>
      <c r="AR21" s="25"/>
      <c r="AS21" s="25"/>
      <c r="AT21" s="10"/>
      <c r="AU21" s="12">
        <v>0</v>
      </c>
      <c r="AV21" s="12"/>
      <c r="AW21" s="12"/>
      <c r="AX21" s="243"/>
      <c r="AY21" s="244"/>
      <c r="AZ21" s="243"/>
      <c r="BA21" s="243"/>
      <c r="BB21" s="245"/>
      <c r="BC21" s="244"/>
      <c r="BD21" s="244"/>
      <c r="BE21" s="243">
        <v>0</v>
      </c>
      <c r="BF21" s="243">
        <v>0</v>
      </c>
      <c r="BG21" s="243">
        <v>0</v>
      </c>
      <c r="BH21" s="243">
        <v>0</v>
      </c>
      <c r="BI21" s="243">
        <v>0</v>
      </c>
      <c r="BJ21" s="243">
        <v>0</v>
      </c>
      <c r="BK21" s="243">
        <v>0</v>
      </c>
      <c r="BL21" s="243"/>
      <c r="BM21" s="243">
        <v>1</v>
      </c>
      <c r="BN21" s="243">
        <v>0</v>
      </c>
      <c r="BO21" s="243">
        <v>0</v>
      </c>
      <c r="BP21" s="243"/>
      <c r="BQ21" s="243"/>
      <c r="BR21" s="243"/>
      <c r="BS21" s="243"/>
      <c r="BT21" s="296"/>
      <c r="BU21" s="296"/>
      <c r="BV21" s="296"/>
      <c r="BW21" s="296"/>
      <c r="BX21" s="243"/>
      <c r="BY21" s="243"/>
      <c r="BZ21" s="246"/>
      <c r="CA21" s="246"/>
      <c r="CB21" s="246"/>
      <c r="CC21" s="247"/>
      <c r="CD21" s="243">
        <v>0</v>
      </c>
      <c r="CE21" s="243">
        <v>0</v>
      </c>
      <c r="CF21" s="243">
        <v>0</v>
      </c>
      <c r="CG21" s="243">
        <v>0</v>
      </c>
      <c r="CH21" s="243">
        <v>0</v>
      </c>
      <c r="CI21" s="248" t="s">
        <v>633</v>
      </c>
      <c r="CJ21" s="249">
        <v>0</v>
      </c>
      <c r="CK21" s="249">
        <v>0</v>
      </c>
      <c r="CL21" s="249">
        <v>0</v>
      </c>
      <c r="CM21" s="249">
        <v>0</v>
      </c>
    </row>
    <row r="22" spans="1:91" x14ac:dyDescent="0.25">
      <c r="A22" s="233" t="s">
        <v>675</v>
      </c>
      <c r="B22" s="234" t="s">
        <v>676</v>
      </c>
      <c r="C22" s="234" t="s">
        <v>641</v>
      </c>
      <c r="D22" s="235"/>
      <c r="E22" s="236">
        <v>1198273.02</v>
      </c>
      <c r="F22" s="237">
        <v>1198273.02</v>
      </c>
      <c r="G22" s="238"/>
      <c r="H22" s="176"/>
      <c r="I22" s="239">
        <v>1230131</v>
      </c>
      <c r="J22" s="240"/>
      <c r="K22" s="241"/>
      <c r="L22" s="8">
        <v>1077411.67</v>
      </c>
      <c r="M22" s="242">
        <v>1080131</v>
      </c>
      <c r="N22" s="71"/>
      <c r="O22" s="100"/>
      <c r="P22" s="9"/>
      <c r="Q22" s="9">
        <v>90000</v>
      </c>
      <c r="R22" s="9"/>
      <c r="S22" s="152">
        <v>46168</v>
      </c>
      <c r="T22" s="10"/>
      <c r="U22" s="23"/>
      <c r="V22" s="11"/>
      <c r="W22" s="11"/>
      <c r="X22" s="8">
        <v>922990.5</v>
      </c>
      <c r="Y22" s="9"/>
      <c r="Z22" s="70">
        <v>128209.52</v>
      </c>
      <c r="AA22" s="71"/>
      <c r="AB22" s="108"/>
      <c r="AC22" s="9">
        <v>90000</v>
      </c>
      <c r="AD22" s="9"/>
      <c r="AE22" s="10"/>
      <c r="AF22" s="24">
        <v>4.7434536234153522E-3</v>
      </c>
      <c r="AG22" s="11">
        <v>5513.06</v>
      </c>
      <c r="AH22" s="8">
        <v>5513.06</v>
      </c>
      <c r="AI22" s="9">
        <v>-5486.9090555668945</v>
      </c>
      <c r="AJ22" s="9">
        <v>0</v>
      </c>
      <c r="AK22" s="10"/>
      <c r="AL22" s="11"/>
      <c r="AM22" s="8">
        <v>917477.44</v>
      </c>
      <c r="AN22" s="9"/>
      <c r="AO22" s="9"/>
      <c r="AP22" s="10"/>
      <c r="AQ22" s="25"/>
      <c r="AR22" s="25"/>
      <c r="AS22" s="25"/>
      <c r="AT22" s="10"/>
      <c r="AU22" s="12">
        <v>1198273.02</v>
      </c>
      <c r="AV22" s="12"/>
      <c r="AW22" s="12"/>
      <c r="AX22" s="243"/>
      <c r="AY22" s="244"/>
      <c r="AZ22" s="243"/>
      <c r="BA22" s="243"/>
      <c r="BB22" s="245"/>
      <c r="BC22" s="244" t="s">
        <v>630</v>
      </c>
      <c r="BD22" s="244" t="s">
        <v>630</v>
      </c>
      <c r="BE22" s="15">
        <v>1230131</v>
      </c>
      <c r="BF22" s="15">
        <v>1080131</v>
      </c>
      <c r="BG22" s="15">
        <v>128209.52</v>
      </c>
      <c r="BH22" s="15">
        <v>1230131</v>
      </c>
      <c r="BI22" s="15">
        <v>1080131</v>
      </c>
      <c r="BJ22" s="243">
        <v>0</v>
      </c>
      <c r="BK22" s="243">
        <v>0</v>
      </c>
      <c r="BL22" s="243"/>
      <c r="BM22" s="243">
        <v>1</v>
      </c>
      <c r="BN22" s="243">
        <v>0</v>
      </c>
      <c r="BO22" s="243">
        <v>62974</v>
      </c>
      <c r="BP22" s="243"/>
      <c r="BQ22" s="243"/>
      <c r="BR22" s="243"/>
      <c r="BS22" s="243"/>
      <c r="BT22" s="296"/>
      <c r="BU22" s="296"/>
      <c r="BV22" s="296"/>
      <c r="BW22" s="296"/>
      <c r="BX22" s="243"/>
      <c r="BY22" s="243"/>
      <c r="BZ22" s="246"/>
      <c r="CA22" s="246"/>
      <c r="CB22" s="293">
        <v>128209.52</v>
      </c>
      <c r="CC22" s="247" t="s">
        <v>640</v>
      </c>
      <c r="CD22" s="243">
        <v>0</v>
      </c>
      <c r="CE22" s="243">
        <v>5513.06</v>
      </c>
      <c r="CF22" s="243">
        <v>1162246</v>
      </c>
      <c r="CG22" s="243">
        <v>5513.06</v>
      </c>
      <c r="CH22" s="243">
        <v>1162246</v>
      </c>
      <c r="CI22" s="248" t="s">
        <v>633</v>
      </c>
      <c r="CJ22" s="249">
        <v>922990.5</v>
      </c>
      <c r="CK22" s="249">
        <v>917477.44</v>
      </c>
      <c r="CL22" s="249">
        <v>1198273.02</v>
      </c>
      <c r="CM22" s="249">
        <v>0</v>
      </c>
    </row>
    <row r="23" spans="1:91" x14ac:dyDescent="0.25">
      <c r="A23" s="233" t="s">
        <v>677</v>
      </c>
      <c r="B23" s="234" t="s">
        <v>678</v>
      </c>
      <c r="C23" s="234" t="s">
        <v>641</v>
      </c>
      <c r="D23" s="235"/>
      <c r="E23" s="236">
        <v>30413570</v>
      </c>
      <c r="F23" s="237">
        <v>30413570</v>
      </c>
      <c r="G23" s="238"/>
      <c r="H23" s="176"/>
      <c r="I23" s="239">
        <v>28550624.699999999</v>
      </c>
      <c r="J23" s="240"/>
      <c r="K23" s="241"/>
      <c r="L23" s="8">
        <v>28038021.100000001</v>
      </c>
      <c r="M23" s="242">
        <v>26179781.699999999</v>
      </c>
      <c r="N23" s="71"/>
      <c r="O23" s="100"/>
      <c r="P23" s="9"/>
      <c r="Q23" s="9">
        <v>2370843</v>
      </c>
      <c r="R23" s="9"/>
      <c r="S23" s="152">
        <v>46478</v>
      </c>
      <c r="T23" s="10"/>
      <c r="U23" s="23"/>
      <c r="V23" s="11"/>
      <c r="W23" s="11"/>
      <c r="X23" s="8">
        <v>2784796.66</v>
      </c>
      <c r="Y23" s="9"/>
      <c r="Z23" s="70"/>
      <c r="AA23" s="71"/>
      <c r="AB23" s="108"/>
      <c r="AC23" s="9">
        <v>2370843</v>
      </c>
      <c r="AD23" s="9"/>
      <c r="AE23" s="10"/>
      <c r="AF23" s="24">
        <v>3.1468074747562711E-5</v>
      </c>
      <c r="AG23" s="11">
        <v>882.45</v>
      </c>
      <c r="AH23" s="8">
        <v>882.45</v>
      </c>
      <c r="AI23" s="9">
        <v>-882.4222309974391</v>
      </c>
      <c r="AJ23" s="9">
        <v>0</v>
      </c>
      <c r="AK23" s="10"/>
      <c r="AL23" s="11"/>
      <c r="AM23" s="8">
        <v>2783914.21</v>
      </c>
      <c r="AN23" s="9"/>
      <c r="AO23" s="9"/>
      <c r="AP23" s="10"/>
      <c r="AQ23" s="25"/>
      <c r="AR23" s="25"/>
      <c r="AS23" s="25"/>
      <c r="AT23" s="10"/>
      <c r="AU23" s="12">
        <v>3075805.95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28550624.699999999</v>
      </c>
      <c r="BF23" s="15">
        <v>26179781.699999999</v>
      </c>
      <c r="BG23" s="15"/>
      <c r="BH23" s="15">
        <v>28550624.699999999</v>
      </c>
      <c r="BI23" s="15">
        <v>26179781.699999999</v>
      </c>
      <c r="BJ23" s="243">
        <v>0</v>
      </c>
      <c r="BK23" s="243">
        <v>0</v>
      </c>
      <c r="BL23" s="243"/>
      <c r="BM23" s="243">
        <v>1</v>
      </c>
      <c r="BN23" s="243">
        <v>0</v>
      </c>
      <c r="BO23" s="243">
        <v>2370843</v>
      </c>
      <c r="BP23" s="243"/>
      <c r="BQ23" s="243"/>
      <c r="BR23" s="243"/>
      <c r="BS23" s="243"/>
      <c r="BT23" s="296"/>
      <c r="BU23" s="296"/>
      <c r="BV23" s="296"/>
      <c r="BW23" s="296"/>
      <c r="BX23" s="243"/>
      <c r="BY23" s="243"/>
      <c r="BZ23" s="246"/>
      <c r="CA23" s="246"/>
      <c r="CB23" s="293"/>
      <c r="CC23" s="247" t="s">
        <v>640</v>
      </c>
      <c r="CD23" s="243">
        <v>0</v>
      </c>
      <c r="CE23" s="243">
        <v>882.45</v>
      </c>
      <c r="CF23" s="243">
        <v>28042707</v>
      </c>
      <c r="CG23" s="243">
        <v>882.45</v>
      </c>
      <c r="CH23" s="243">
        <v>28042707</v>
      </c>
      <c r="CI23" s="248" t="s">
        <v>633</v>
      </c>
      <c r="CJ23" s="249">
        <v>2784796.66</v>
      </c>
      <c r="CK23" s="249">
        <v>2783914.21</v>
      </c>
      <c r="CL23" s="249">
        <v>3075805.95</v>
      </c>
      <c r="CM23" s="249">
        <v>0</v>
      </c>
    </row>
    <row r="24" spans="1:91" x14ac:dyDescent="0.25">
      <c r="A24" s="233" t="s">
        <v>679</v>
      </c>
      <c r="B24" s="234" t="s">
        <v>680</v>
      </c>
      <c r="C24" s="234" t="s">
        <v>655</v>
      </c>
      <c r="D24" s="235"/>
      <c r="E24" s="236">
        <v>0</v>
      </c>
      <c r="F24" s="237">
        <v>0</v>
      </c>
      <c r="G24" s="238"/>
      <c r="H24" s="176"/>
      <c r="I24" s="239"/>
      <c r="J24" s="240"/>
      <c r="K24" s="241"/>
      <c r="L24" s="8">
        <v>1262951.6499999999</v>
      </c>
      <c r="M24" s="242">
        <v>1267652.77</v>
      </c>
      <c r="N24" s="71"/>
      <c r="O24" s="100"/>
      <c r="P24" s="9"/>
      <c r="Q24" s="9">
        <v>-1197386.6399999999</v>
      </c>
      <c r="R24" s="9"/>
      <c r="S24" s="152">
        <v>46022</v>
      </c>
      <c r="T24" s="10"/>
      <c r="U24" s="23"/>
      <c r="V24" s="11"/>
      <c r="W24" s="11"/>
      <c r="X24" s="8">
        <v>1262951.6499999999</v>
      </c>
      <c r="Y24" s="9"/>
      <c r="Z24" s="70">
        <v>-1267652.77</v>
      </c>
      <c r="AA24" s="71"/>
      <c r="AB24" s="108"/>
      <c r="AC24" s="9">
        <v>-1197386.6399999999</v>
      </c>
      <c r="AD24" s="9"/>
      <c r="AE24" s="10"/>
      <c r="AF24" s="24">
        <v>0</v>
      </c>
      <c r="AG24" s="11">
        <v>701.6</v>
      </c>
      <c r="AH24" s="8">
        <v>701.6</v>
      </c>
      <c r="AI24" s="9">
        <v>-701.6</v>
      </c>
      <c r="AJ24" s="9">
        <v>0</v>
      </c>
      <c r="AK24" s="10"/>
      <c r="AL24" s="11"/>
      <c r="AM24" s="8">
        <v>1262250.05</v>
      </c>
      <c r="AN24" s="9"/>
      <c r="AO24" s="9"/>
      <c r="AP24" s="10"/>
      <c r="AQ24" s="25"/>
      <c r="AR24" s="25"/>
      <c r="AS24" s="25"/>
      <c r="AT24" s="10"/>
      <c r="AU24" s="12">
        <v>0</v>
      </c>
      <c r="AV24" s="12"/>
      <c r="AW24" s="12"/>
      <c r="AX24" s="243"/>
      <c r="AY24" s="244"/>
      <c r="AZ24" s="243"/>
      <c r="BA24" s="243"/>
      <c r="BB24" s="245"/>
      <c r="BC24" s="244"/>
      <c r="BD24" s="244" t="s">
        <v>630</v>
      </c>
      <c r="BE24" s="243">
        <v>0</v>
      </c>
      <c r="BF24" s="15">
        <v>1267652.77</v>
      </c>
      <c r="BG24" s="15">
        <v>-1267652.77</v>
      </c>
      <c r="BH24" s="243">
        <v>0</v>
      </c>
      <c r="BI24" s="15">
        <v>1267652.77</v>
      </c>
      <c r="BJ24" s="243">
        <v>0</v>
      </c>
      <c r="BK24" s="243">
        <v>0</v>
      </c>
      <c r="BL24" s="243"/>
      <c r="BM24" s="243">
        <v>1</v>
      </c>
      <c r="BN24" s="243">
        <v>0</v>
      </c>
      <c r="BO24" s="243">
        <v>-1000983.54</v>
      </c>
      <c r="BP24" s="243"/>
      <c r="BQ24" s="243"/>
      <c r="BR24" s="243"/>
      <c r="BS24" s="243"/>
      <c r="BT24" s="296"/>
      <c r="BU24" s="296"/>
      <c r="BV24" s="296"/>
      <c r="BW24" s="296"/>
      <c r="BX24" s="243"/>
      <c r="BY24" s="243"/>
      <c r="BZ24" s="246"/>
      <c r="CA24" s="246"/>
      <c r="CB24" s="293">
        <v>-1267652.77</v>
      </c>
      <c r="CC24" s="247" t="s">
        <v>640</v>
      </c>
      <c r="CD24" s="243">
        <v>0</v>
      </c>
      <c r="CE24" s="243">
        <v>701.6</v>
      </c>
      <c r="CF24" s="243">
        <v>0</v>
      </c>
      <c r="CG24" s="243">
        <v>701.6</v>
      </c>
      <c r="CH24" s="243">
        <v>0</v>
      </c>
      <c r="CI24" s="248" t="s">
        <v>633</v>
      </c>
      <c r="CJ24" s="249">
        <v>1262951.6499999999</v>
      </c>
      <c r="CK24" s="249">
        <v>1262250.05</v>
      </c>
      <c r="CL24" s="249">
        <v>0</v>
      </c>
      <c r="CM24" s="249">
        <v>0</v>
      </c>
    </row>
    <row r="25" spans="1:91" x14ac:dyDescent="0.25">
      <c r="A25" s="233" t="s">
        <v>681</v>
      </c>
      <c r="B25" s="234" t="s">
        <v>682</v>
      </c>
      <c r="C25" s="234" t="s">
        <v>655</v>
      </c>
      <c r="D25" s="235"/>
      <c r="E25" s="236">
        <v>0</v>
      </c>
      <c r="F25" s="237">
        <v>0</v>
      </c>
      <c r="G25" s="238"/>
      <c r="H25" s="176"/>
      <c r="I25" s="239"/>
      <c r="J25" s="250"/>
      <c r="K25" s="241"/>
      <c r="L25" s="8">
        <v>586182.6</v>
      </c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>
        <v>586182.6</v>
      </c>
      <c r="Y25" s="9"/>
      <c r="Z25" s="70"/>
      <c r="AA25" s="71"/>
      <c r="AB25" s="108"/>
      <c r="AC25" s="9"/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586182.6</v>
      </c>
      <c r="AN25" s="9"/>
      <c r="AO25" s="9"/>
      <c r="AP25" s="10"/>
      <c r="AQ25" s="25"/>
      <c r="AR25" s="25"/>
      <c r="AS25" s="25"/>
      <c r="AT25" s="10"/>
      <c r="AU25" s="12">
        <v>0</v>
      </c>
      <c r="AV25" s="12"/>
      <c r="AW25" s="12"/>
      <c r="AX25" s="243"/>
      <c r="AY25" s="244"/>
      <c r="AZ25" s="243"/>
      <c r="BA25" s="243"/>
      <c r="BB25" s="245"/>
      <c r="BC25" s="244"/>
      <c r="BD25" s="244"/>
      <c r="BE25" s="243">
        <v>0</v>
      </c>
      <c r="BF25" s="243">
        <v>0</v>
      </c>
      <c r="BG25" s="243">
        <v>0</v>
      </c>
      <c r="BH25" s="243">
        <v>0</v>
      </c>
      <c r="BI25" s="243">
        <v>0</v>
      </c>
      <c r="BJ25" s="243">
        <v>0</v>
      </c>
      <c r="BK25" s="243">
        <v>0</v>
      </c>
      <c r="BL25" s="243"/>
      <c r="BM25" s="243">
        <v>1</v>
      </c>
      <c r="BN25" s="243">
        <v>0</v>
      </c>
      <c r="BO25" s="243">
        <v>-462255.27</v>
      </c>
      <c r="BP25" s="243"/>
      <c r="BQ25" s="243"/>
      <c r="BR25" s="243"/>
      <c r="BS25" s="243"/>
      <c r="BT25" s="296"/>
      <c r="BU25" s="296"/>
      <c r="BV25" s="296"/>
      <c r="BW25" s="296"/>
      <c r="BX25" s="243"/>
      <c r="BY25" s="243"/>
      <c r="BZ25" s="246"/>
      <c r="CA25" s="246"/>
      <c r="CB25" s="246"/>
      <c r="CC25" s="247"/>
      <c r="CD25" s="243">
        <v>0</v>
      </c>
      <c r="CE25" s="243">
        <v>0</v>
      </c>
      <c r="CF25" s="243">
        <v>0</v>
      </c>
      <c r="CG25" s="243">
        <v>0</v>
      </c>
      <c r="CH25" s="243">
        <v>0</v>
      </c>
      <c r="CI25" s="248" t="s">
        <v>633</v>
      </c>
      <c r="CJ25" s="249">
        <v>586182.6</v>
      </c>
      <c r="CK25" s="249">
        <v>586182.6</v>
      </c>
      <c r="CL25" s="249">
        <v>0</v>
      </c>
      <c r="CM25" s="249">
        <v>0</v>
      </c>
    </row>
    <row r="26" spans="1:91" x14ac:dyDescent="0.25">
      <c r="A26" s="233" t="s">
        <v>683</v>
      </c>
      <c r="B26" s="234" t="s">
        <v>684</v>
      </c>
      <c r="C26" s="234" t="s">
        <v>641</v>
      </c>
      <c r="D26" s="235"/>
      <c r="E26" s="236">
        <v>1524766</v>
      </c>
      <c r="F26" s="237">
        <v>1524766</v>
      </c>
      <c r="G26" s="238"/>
      <c r="H26" s="176"/>
      <c r="I26" s="239"/>
      <c r="J26" s="250"/>
      <c r="K26" s="241"/>
      <c r="L26" s="8">
        <v>1366049.13</v>
      </c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>
        <v>50073.97</v>
      </c>
      <c r="Y26" s="9"/>
      <c r="Z26" s="70"/>
      <c r="AA26" s="71"/>
      <c r="AB26" s="108"/>
      <c r="AC26" s="9"/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50073.97</v>
      </c>
      <c r="AN26" s="9"/>
      <c r="AO26" s="9"/>
      <c r="AP26" s="10"/>
      <c r="AQ26" s="25"/>
      <c r="AR26" s="25"/>
      <c r="AS26" s="25"/>
      <c r="AT26" s="10"/>
      <c r="AU26" s="12">
        <v>0</v>
      </c>
      <c r="AV26" s="12"/>
      <c r="AW26" s="12"/>
      <c r="AX26" s="243"/>
      <c r="AY26" s="244"/>
      <c r="AZ26" s="243"/>
      <c r="BA26" s="243"/>
      <c r="BB26" s="245"/>
      <c r="BC26" s="244"/>
      <c r="BD26" s="244"/>
      <c r="BE26" s="243">
        <v>0</v>
      </c>
      <c r="BF26" s="243">
        <v>0</v>
      </c>
      <c r="BG26" s="243">
        <v>0</v>
      </c>
      <c r="BH26" s="243">
        <v>0</v>
      </c>
      <c r="BI26" s="243">
        <v>0</v>
      </c>
      <c r="BJ26" s="243">
        <v>0</v>
      </c>
      <c r="BK26" s="243">
        <v>0</v>
      </c>
      <c r="BL26" s="243"/>
      <c r="BM26" s="243">
        <v>1</v>
      </c>
      <c r="BN26" s="243">
        <v>0</v>
      </c>
      <c r="BO26" s="243">
        <v>131440</v>
      </c>
      <c r="BP26" s="243"/>
      <c r="BQ26" s="243"/>
      <c r="BR26" s="243"/>
      <c r="BS26" s="243"/>
      <c r="BT26" s="296"/>
      <c r="BU26" s="296"/>
      <c r="BV26" s="296"/>
      <c r="BW26" s="296"/>
      <c r="BX26" s="243"/>
      <c r="BY26" s="243"/>
      <c r="BZ26" s="246"/>
      <c r="CA26" s="246"/>
      <c r="CB26" s="246"/>
      <c r="CC26" s="247"/>
      <c r="CD26" s="243">
        <v>0</v>
      </c>
      <c r="CE26" s="243">
        <v>0</v>
      </c>
      <c r="CF26" s="243">
        <v>0</v>
      </c>
      <c r="CG26" s="243">
        <v>0</v>
      </c>
      <c r="CH26" s="243">
        <v>0</v>
      </c>
      <c r="CI26" s="248" t="s">
        <v>633</v>
      </c>
      <c r="CJ26" s="249">
        <v>50073.97</v>
      </c>
      <c r="CK26" s="249">
        <v>50073.97</v>
      </c>
      <c r="CL26" s="249">
        <v>0</v>
      </c>
      <c r="CM26" s="249">
        <v>0</v>
      </c>
    </row>
    <row r="27" spans="1:91" x14ac:dyDescent="0.25">
      <c r="A27" s="233" t="s">
        <v>685</v>
      </c>
      <c r="B27" s="234" t="s">
        <v>686</v>
      </c>
      <c r="C27" s="234" t="s">
        <v>687</v>
      </c>
      <c r="D27" s="235"/>
      <c r="E27" s="236">
        <v>0</v>
      </c>
      <c r="F27" s="237">
        <v>0</v>
      </c>
      <c r="G27" s="238"/>
      <c r="H27" s="176"/>
      <c r="I27" s="239"/>
      <c r="J27" s="240"/>
      <c r="K27" s="241"/>
      <c r="L27" s="8">
        <v>0</v>
      </c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>
        <v>0</v>
      </c>
      <c r="Y27" s="9"/>
      <c r="Z27" s="70"/>
      <c r="AA27" s="71"/>
      <c r="AB27" s="108"/>
      <c r="AC27" s="9"/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0</v>
      </c>
      <c r="AN27" s="9"/>
      <c r="AO27" s="9"/>
      <c r="AP27" s="10"/>
      <c r="AQ27" s="25"/>
      <c r="AR27" s="25"/>
      <c r="AS27" s="25"/>
      <c r="AT27" s="10"/>
      <c r="AU27" s="12">
        <v>0</v>
      </c>
      <c r="AV27" s="12"/>
      <c r="AW27" s="12"/>
      <c r="AX27" s="243"/>
      <c r="AY27" s="244"/>
      <c r="AZ27" s="243"/>
      <c r="BA27" s="243"/>
      <c r="BB27" s="245"/>
      <c r="BC27" s="244"/>
      <c r="BD27" s="244"/>
      <c r="BE27" s="243">
        <v>0</v>
      </c>
      <c r="BF27" s="243">
        <v>0</v>
      </c>
      <c r="BG27" s="243">
        <v>0</v>
      </c>
      <c r="BH27" s="243">
        <v>0</v>
      </c>
      <c r="BI27" s="243">
        <v>0</v>
      </c>
      <c r="BJ27" s="243">
        <v>0</v>
      </c>
      <c r="BK27" s="243">
        <v>0</v>
      </c>
      <c r="BL27" s="243"/>
      <c r="BM27" s="243">
        <v>1</v>
      </c>
      <c r="BN27" s="243">
        <v>0</v>
      </c>
      <c r="BO27" s="243">
        <v>0</v>
      </c>
      <c r="BP27" s="243"/>
      <c r="BQ27" s="243"/>
      <c r="BR27" s="243"/>
      <c r="BS27" s="243"/>
      <c r="BT27" s="296"/>
      <c r="BU27" s="296"/>
      <c r="BV27" s="296"/>
      <c r="BW27" s="296"/>
      <c r="BX27" s="243"/>
      <c r="BY27" s="243"/>
      <c r="BZ27" s="246"/>
      <c r="CA27" s="246"/>
      <c r="CB27" s="246"/>
      <c r="CC27" s="247"/>
      <c r="CD27" s="243">
        <v>0</v>
      </c>
      <c r="CE27" s="243">
        <v>0</v>
      </c>
      <c r="CF27" s="243">
        <v>0</v>
      </c>
      <c r="CG27" s="243">
        <v>0</v>
      </c>
      <c r="CH27" s="243">
        <v>0</v>
      </c>
      <c r="CI27" s="248" t="s">
        <v>633</v>
      </c>
      <c r="CJ27" s="249">
        <v>0</v>
      </c>
      <c r="CK27" s="249">
        <v>0</v>
      </c>
      <c r="CL27" s="249">
        <v>0</v>
      </c>
      <c r="CM27" s="249">
        <v>0</v>
      </c>
    </row>
    <row r="28" spans="1:91" x14ac:dyDescent="0.25">
      <c r="A28" s="233" t="s">
        <v>688</v>
      </c>
      <c r="B28" s="234" t="s">
        <v>689</v>
      </c>
      <c r="C28" s="234" t="s">
        <v>687</v>
      </c>
      <c r="D28" s="235"/>
      <c r="E28" s="236">
        <v>0</v>
      </c>
      <c r="F28" s="237">
        <v>0</v>
      </c>
      <c r="G28" s="238"/>
      <c r="H28" s="176"/>
      <c r="I28" s="239"/>
      <c r="J28" s="240"/>
      <c r="K28" s="241"/>
      <c r="L28" s="8">
        <v>0</v>
      </c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>
        <v>0</v>
      </c>
      <c r="Y28" s="9"/>
      <c r="Z28" s="70"/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0</v>
      </c>
      <c r="AN28" s="9"/>
      <c r="AO28" s="9"/>
      <c r="AP28" s="10"/>
      <c r="AQ28" s="25"/>
      <c r="AR28" s="25"/>
      <c r="AS28" s="25"/>
      <c r="AT28" s="10"/>
      <c r="AU28" s="12">
        <v>0</v>
      </c>
      <c r="AV28" s="12"/>
      <c r="AW28" s="12"/>
      <c r="AX28" s="243"/>
      <c r="AY28" s="244"/>
      <c r="AZ28" s="243"/>
      <c r="BA28" s="243"/>
      <c r="BB28" s="245"/>
      <c r="BC28" s="244"/>
      <c r="BD28" s="244"/>
      <c r="BE28" s="243">
        <v>0</v>
      </c>
      <c r="BF28" s="243">
        <v>0</v>
      </c>
      <c r="BG28" s="243">
        <v>0</v>
      </c>
      <c r="BH28" s="243">
        <v>0</v>
      </c>
      <c r="BI28" s="243">
        <v>0</v>
      </c>
      <c r="BJ28" s="243">
        <v>0</v>
      </c>
      <c r="BK28" s="243">
        <v>0</v>
      </c>
      <c r="BL28" s="243"/>
      <c r="BM28" s="243">
        <v>1</v>
      </c>
      <c r="BN28" s="243">
        <v>0</v>
      </c>
      <c r="BO28" s="243">
        <v>0</v>
      </c>
      <c r="BP28" s="243"/>
      <c r="BQ28" s="243"/>
      <c r="BR28" s="243"/>
      <c r="BS28" s="243"/>
      <c r="BT28" s="296"/>
      <c r="BU28" s="296"/>
      <c r="BV28" s="296"/>
      <c r="BW28" s="296"/>
      <c r="BX28" s="243"/>
      <c r="BY28" s="243"/>
      <c r="BZ28" s="246"/>
      <c r="CA28" s="246"/>
      <c r="CB28" s="246"/>
      <c r="CC28" s="247"/>
      <c r="CD28" s="243">
        <v>0</v>
      </c>
      <c r="CE28" s="243">
        <v>0</v>
      </c>
      <c r="CF28" s="243">
        <v>0</v>
      </c>
      <c r="CG28" s="243">
        <v>0</v>
      </c>
      <c r="CH28" s="243">
        <v>0</v>
      </c>
      <c r="CI28" s="248" t="s">
        <v>633</v>
      </c>
      <c r="CJ28" s="249">
        <v>0</v>
      </c>
      <c r="CK28" s="249">
        <v>0</v>
      </c>
      <c r="CL28" s="249">
        <v>0</v>
      </c>
      <c r="CM28" s="249">
        <v>0</v>
      </c>
    </row>
    <row r="29" spans="1:91" x14ac:dyDescent="0.25">
      <c r="A29" s="233" t="s">
        <v>690</v>
      </c>
      <c r="B29" s="234" t="s">
        <v>691</v>
      </c>
      <c r="C29" s="234" t="s">
        <v>652</v>
      </c>
      <c r="D29" s="235"/>
      <c r="E29" s="236">
        <v>0</v>
      </c>
      <c r="F29" s="237">
        <v>0</v>
      </c>
      <c r="G29" s="238"/>
      <c r="H29" s="176"/>
      <c r="I29" s="239"/>
      <c r="J29" s="240"/>
      <c r="K29" s="241"/>
      <c r="L29" s="8">
        <v>0</v>
      </c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>
        <v>0</v>
      </c>
      <c r="Y29" s="9"/>
      <c r="Z29" s="70"/>
      <c r="AA29" s="71"/>
      <c r="AB29" s="108"/>
      <c r="AC29" s="9"/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0</v>
      </c>
      <c r="AN29" s="9"/>
      <c r="AO29" s="9"/>
      <c r="AP29" s="10"/>
      <c r="AQ29" s="25"/>
      <c r="AR29" s="25"/>
      <c r="AS29" s="25"/>
      <c r="AT29" s="10"/>
      <c r="AU29" s="12">
        <v>0</v>
      </c>
      <c r="AV29" s="12"/>
      <c r="AW29" s="12"/>
      <c r="AX29" s="243"/>
      <c r="AY29" s="244"/>
      <c r="AZ29" s="243"/>
      <c r="BA29" s="243"/>
      <c r="BB29" s="245"/>
      <c r="BC29" s="244"/>
      <c r="BD29" s="244"/>
      <c r="BE29" s="243">
        <v>0</v>
      </c>
      <c r="BF29" s="243">
        <v>0</v>
      </c>
      <c r="BG29" s="243">
        <v>0</v>
      </c>
      <c r="BH29" s="243">
        <v>0</v>
      </c>
      <c r="BI29" s="243">
        <v>0</v>
      </c>
      <c r="BJ29" s="243">
        <v>0</v>
      </c>
      <c r="BK29" s="243">
        <v>0</v>
      </c>
      <c r="BL29" s="243"/>
      <c r="BM29" s="243">
        <v>1</v>
      </c>
      <c r="BN29" s="243">
        <v>0</v>
      </c>
      <c r="BO29" s="243">
        <v>0</v>
      </c>
      <c r="BP29" s="243"/>
      <c r="BQ29" s="243"/>
      <c r="BR29" s="243"/>
      <c r="BS29" s="243"/>
      <c r="BT29" s="296"/>
      <c r="BU29" s="296"/>
      <c r="BV29" s="296"/>
      <c r="BW29" s="296"/>
      <c r="BX29" s="243"/>
      <c r="BY29" s="243"/>
      <c r="BZ29" s="246"/>
      <c r="CA29" s="246"/>
      <c r="CB29" s="246"/>
      <c r="CC29" s="247"/>
      <c r="CD29" s="243">
        <v>0</v>
      </c>
      <c r="CE29" s="243">
        <v>0</v>
      </c>
      <c r="CF29" s="243">
        <v>0</v>
      </c>
      <c r="CG29" s="243">
        <v>0</v>
      </c>
      <c r="CH29" s="243">
        <v>0</v>
      </c>
      <c r="CI29" s="248" t="s">
        <v>633</v>
      </c>
      <c r="CJ29" s="249">
        <v>0</v>
      </c>
      <c r="CK29" s="249">
        <v>0</v>
      </c>
      <c r="CL29" s="249">
        <v>0</v>
      </c>
      <c r="CM29" s="249">
        <v>0</v>
      </c>
    </row>
    <row r="30" spans="1:91" x14ac:dyDescent="0.25">
      <c r="A30" s="233" t="s">
        <v>692</v>
      </c>
      <c r="B30" s="234" t="s">
        <v>693</v>
      </c>
      <c r="C30" s="234" t="s">
        <v>641</v>
      </c>
      <c r="D30" s="235"/>
      <c r="E30" s="236">
        <v>143799</v>
      </c>
      <c r="F30" s="237">
        <v>143799</v>
      </c>
      <c r="G30" s="238"/>
      <c r="H30" s="176"/>
      <c r="I30" s="239"/>
      <c r="J30" s="240"/>
      <c r="K30" s="241"/>
      <c r="L30" s="8">
        <v>110078.27</v>
      </c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>
        <v>108690.45</v>
      </c>
      <c r="Y30" s="9"/>
      <c r="Z30" s="70"/>
      <c r="AA30" s="71"/>
      <c r="AB30" s="108"/>
      <c r="AC30" s="9"/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108690.45</v>
      </c>
      <c r="AN30" s="9"/>
      <c r="AO30" s="9"/>
      <c r="AP30" s="10"/>
      <c r="AQ30" s="25"/>
      <c r="AR30" s="25"/>
      <c r="AS30" s="25"/>
      <c r="AT30" s="10"/>
      <c r="AU30" s="12">
        <v>143799</v>
      </c>
      <c r="AV30" s="12"/>
      <c r="AW30" s="12"/>
      <c r="AX30" s="243"/>
      <c r="AY30" s="244"/>
      <c r="AZ30" s="243"/>
      <c r="BA30" s="243"/>
      <c r="BB30" s="245"/>
      <c r="BC30" s="244"/>
      <c r="BD30" s="244"/>
      <c r="BE30" s="243">
        <v>0</v>
      </c>
      <c r="BF30" s="243">
        <v>0</v>
      </c>
      <c r="BG30" s="243">
        <v>0</v>
      </c>
      <c r="BH30" s="243">
        <v>0</v>
      </c>
      <c r="BI30" s="243">
        <v>0</v>
      </c>
      <c r="BJ30" s="243">
        <v>0</v>
      </c>
      <c r="BK30" s="243">
        <v>0</v>
      </c>
      <c r="BL30" s="243"/>
      <c r="BM30" s="243">
        <v>1</v>
      </c>
      <c r="BN30" s="243">
        <v>0</v>
      </c>
      <c r="BO30" s="243">
        <v>20000</v>
      </c>
      <c r="BP30" s="243"/>
      <c r="BQ30" s="243"/>
      <c r="BR30" s="243"/>
      <c r="BS30" s="243"/>
      <c r="BT30" s="296"/>
      <c r="BU30" s="296"/>
      <c r="BV30" s="296"/>
      <c r="BW30" s="296"/>
      <c r="BX30" s="243"/>
      <c r="BY30" s="243"/>
      <c r="BZ30" s="246"/>
      <c r="CA30" s="246"/>
      <c r="CB30" s="246"/>
      <c r="CC30" s="247"/>
      <c r="CD30" s="243">
        <v>0</v>
      </c>
      <c r="CE30" s="243">
        <v>0</v>
      </c>
      <c r="CF30" s="243">
        <v>0</v>
      </c>
      <c r="CG30" s="243">
        <v>0</v>
      </c>
      <c r="CH30" s="243">
        <v>0</v>
      </c>
      <c r="CI30" s="248" t="s">
        <v>633</v>
      </c>
      <c r="CJ30" s="249">
        <v>108690.45</v>
      </c>
      <c r="CK30" s="249">
        <v>108690.45</v>
      </c>
      <c r="CL30" s="249">
        <v>143799</v>
      </c>
      <c r="CM30" s="249">
        <v>0</v>
      </c>
    </row>
    <row r="31" spans="1:91" x14ac:dyDescent="0.25">
      <c r="A31" s="233" t="s">
        <v>694</v>
      </c>
      <c r="B31" s="234" t="s">
        <v>695</v>
      </c>
      <c r="C31" s="234" t="s">
        <v>652</v>
      </c>
      <c r="D31" s="235"/>
      <c r="E31" s="236">
        <v>79531.98</v>
      </c>
      <c r="F31" s="237">
        <v>79531.98</v>
      </c>
      <c r="G31" s="238"/>
      <c r="H31" s="176"/>
      <c r="I31" s="239"/>
      <c r="J31" s="240"/>
      <c r="K31" s="241"/>
      <c r="L31" s="8">
        <v>70340.570000000007</v>
      </c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>
        <v>70340.570000000007</v>
      </c>
      <c r="Y31" s="9"/>
      <c r="Z31" s="70"/>
      <c r="AA31" s="71"/>
      <c r="AB31" s="108"/>
      <c r="AC31" s="9"/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70340.570000000007</v>
      </c>
      <c r="AN31" s="9"/>
      <c r="AO31" s="9"/>
      <c r="AP31" s="10"/>
      <c r="AQ31" s="25"/>
      <c r="AR31" s="25"/>
      <c r="AS31" s="25"/>
      <c r="AT31" s="10"/>
      <c r="AU31" s="12">
        <v>79531.98</v>
      </c>
      <c r="AV31" s="12"/>
      <c r="AW31" s="12"/>
      <c r="AX31" s="243"/>
      <c r="AY31" s="244"/>
      <c r="AZ31" s="243"/>
      <c r="BA31" s="243"/>
      <c r="BB31" s="245"/>
      <c r="BC31" s="244"/>
      <c r="BD31" s="244"/>
      <c r="BE31" s="243">
        <v>0</v>
      </c>
      <c r="BF31" s="243">
        <v>0</v>
      </c>
      <c r="BG31" s="243">
        <v>0</v>
      </c>
      <c r="BH31" s="243">
        <v>0</v>
      </c>
      <c r="BI31" s="243">
        <v>0</v>
      </c>
      <c r="BJ31" s="243">
        <v>0</v>
      </c>
      <c r="BK31" s="243">
        <v>0</v>
      </c>
      <c r="BL31" s="243"/>
      <c r="BM31" s="243">
        <v>1</v>
      </c>
      <c r="BN31" s="243">
        <v>0</v>
      </c>
      <c r="BO31" s="243">
        <v>9191.4099999999889</v>
      </c>
      <c r="BP31" s="243"/>
      <c r="BQ31" s="243"/>
      <c r="BR31" s="243"/>
      <c r="BS31" s="243"/>
      <c r="BT31" s="296"/>
      <c r="BU31" s="296"/>
      <c r="BV31" s="296"/>
      <c r="BW31" s="296"/>
      <c r="BX31" s="243"/>
      <c r="BY31" s="243"/>
      <c r="BZ31" s="246"/>
      <c r="CA31" s="246"/>
      <c r="CB31" s="246"/>
      <c r="CC31" s="247"/>
      <c r="CD31" s="243">
        <v>0</v>
      </c>
      <c r="CE31" s="243">
        <v>0</v>
      </c>
      <c r="CF31" s="243">
        <v>0</v>
      </c>
      <c r="CG31" s="243">
        <v>0</v>
      </c>
      <c r="CH31" s="243">
        <v>0</v>
      </c>
      <c r="CI31" s="248" t="s">
        <v>633</v>
      </c>
      <c r="CJ31" s="249">
        <v>70340.570000000007</v>
      </c>
      <c r="CK31" s="249">
        <v>70340.570000000007</v>
      </c>
      <c r="CL31" s="249">
        <v>79531.98</v>
      </c>
      <c r="CM31" s="249">
        <v>0</v>
      </c>
    </row>
    <row r="32" spans="1:91" x14ac:dyDescent="0.25">
      <c r="A32" s="233" t="s">
        <v>696</v>
      </c>
      <c r="B32" s="234" t="s">
        <v>697</v>
      </c>
      <c r="C32" s="234" t="s">
        <v>641</v>
      </c>
      <c r="D32" s="235"/>
      <c r="E32" s="236">
        <v>299780</v>
      </c>
      <c r="F32" s="237">
        <v>299780</v>
      </c>
      <c r="G32" s="238"/>
      <c r="H32" s="176"/>
      <c r="I32" s="239"/>
      <c r="J32" s="240"/>
      <c r="K32" s="241"/>
      <c r="L32" s="8">
        <v>306248.46999999997</v>
      </c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>
        <v>311891.84999999998</v>
      </c>
      <c r="Y32" s="9"/>
      <c r="Z32" s="70"/>
      <c r="AA32" s="71"/>
      <c r="AB32" s="108"/>
      <c r="AC32" s="9"/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311891.84999999998</v>
      </c>
      <c r="AN32" s="9"/>
      <c r="AO32" s="9"/>
      <c r="AP32" s="10"/>
      <c r="AQ32" s="25"/>
      <c r="AR32" s="25"/>
      <c r="AS32" s="25"/>
      <c r="AT32" s="10"/>
      <c r="AU32" s="12">
        <v>291620</v>
      </c>
      <c r="AV32" s="12"/>
      <c r="AW32" s="12"/>
      <c r="AX32" s="243"/>
      <c r="AY32" s="244"/>
      <c r="AZ32" s="243"/>
      <c r="BA32" s="243"/>
      <c r="BB32" s="245"/>
      <c r="BC32" s="244"/>
      <c r="BD32" s="244"/>
      <c r="BE32" s="243">
        <v>0</v>
      </c>
      <c r="BF32" s="243">
        <v>0</v>
      </c>
      <c r="BG32" s="243">
        <v>0</v>
      </c>
      <c r="BH32" s="243">
        <v>0</v>
      </c>
      <c r="BI32" s="243">
        <v>0</v>
      </c>
      <c r="BJ32" s="243">
        <v>0</v>
      </c>
      <c r="BK32" s="243">
        <v>0</v>
      </c>
      <c r="BL32" s="243"/>
      <c r="BM32" s="243">
        <v>1</v>
      </c>
      <c r="BN32" s="243">
        <v>0</v>
      </c>
      <c r="BO32" s="243">
        <v>-30000</v>
      </c>
      <c r="BP32" s="243"/>
      <c r="BQ32" s="243"/>
      <c r="BR32" s="243"/>
      <c r="BS32" s="243"/>
      <c r="BT32" s="296"/>
      <c r="BU32" s="296"/>
      <c r="BV32" s="296"/>
      <c r="BW32" s="296"/>
      <c r="BX32" s="243"/>
      <c r="BY32" s="243"/>
      <c r="BZ32" s="246"/>
      <c r="CA32" s="246"/>
      <c r="CB32" s="246"/>
      <c r="CC32" s="247"/>
      <c r="CD32" s="243">
        <v>0</v>
      </c>
      <c r="CE32" s="243">
        <v>0</v>
      </c>
      <c r="CF32" s="243">
        <v>0</v>
      </c>
      <c r="CG32" s="243">
        <v>0</v>
      </c>
      <c r="CH32" s="243">
        <v>0</v>
      </c>
      <c r="CI32" s="248" t="s">
        <v>633</v>
      </c>
      <c r="CJ32" s="249">
        <v>311891.84999999998</v>
      </c>
      <c r="CK32" s="249">
        <v>311891.84999999998</v>
      </c>
      <c r="CL32" s="249">
        <v>291620</v>
      </c>
      <c r="CM32" s="249">
        <v>0</v>
      </c>
    </row>
    <row r="33" spans="1:91" x14ac:dyDescent="0.25">
      <c r="A33" s="233" t="s">
        <v>698</v>
      </c>
      <c r="B33" s="234" t="s">
        <v>699</v>
      </c>
      <c r="C33" s="234" t="s">
        <v>700</v>
      </c>
      <c r="D33" s="235"/>
      <c r="E33" s="236">
        <v>0</v>
      </c>
      <c r="F33" s="237">
        <v>0</v>
      </c>
      <c r="G33" s="238"/>
      <c r="H33" s="176"/>
      <c r="I33" s="239"/>
      <c r="J33" s="240"/>
      <c r="K33" s="241"/>
      <c r="L33" s="8">
        <v>512057.34</v>
      </c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>
        <v>512057.34</v>
      </c>
      <c r="Y33" s="9"/>
      <c r="Z33" s="70"/>
      <c r="AA33" s="71"/>
      <c r="AB33" s="108"/>
      <c r="AC33" s="9"/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512057.34</v>
      </c>
      <c r="AN33" s="9"/>
      <c r="AO33" s="9"/>
      <c r="AP33" s="10"/>
      <c r="AQ33" s="25"/>
      <c r="AR33" s="25"/>
      <c r="AS33" s="25"/>
      <c r="AT33" s="10"/>
      <c r="AU33" s="12">
        <v>532604.56999999995</v>
      </c>
      <c r="AV33" s="12"/>
      <c r="AW33" s="12"/>
      <c r="AX33" s="243"/>
      <c r="AY33" s="244"/>
      <c r="AZ33" s="243"/>
      <c r="BA33" s="243"/>
      <c r="BB33" s="245"/>
      <c r="BC33" s="244"/>
      <c r="BD33" s="244"/>
      <c r="BE33" s="243">
        <v>0</v>
      </c>
      <c r="BF33" s="243">
        <v>0</v>
      </c>
      <c r="BG33" s="243">
        <v>0</v>
      </c>
      <c r="BH33" s="243">
        <v>0</v>
      </c>
      <c r="BI33" s="243">
        <v>0</v>
      </c>
      <c r="BJ33" s="243">
        <v>0</v>
      </c>
      <c r="BK33" s="243">
        <v>0</v>
      </c>
      <c r="BL33" s="243"/>
      <c r="BM33" s="243">
        <v>1</v>
      </c>
      <c r="BN33" s="243">
        <v>0</v>
      </c>
      <c r="BO33" s="243">
        <v>16000</v>
      </c>
      <c r="BP33" s="243"/>
      <c r="BQ33" s="243"/>
      <c r="BR33" s="243"/>
      <c r="BS33" s="243"/>
      <c r="BT33" s="296"/>
      <c r="BU33" s="296"/>
      <c r="BV33" s="296"/>
      <c r="BW33" s="296"/>
      <c r="BX33" s="243"/>
      <c r="BY33" s="243"/>
      <c r="BZ33" s="246"/>
      <c r="CA33" s="246"/>
      <c r="CB33" s="246"/>
      <c r="CC33" s="247"/>
      <c r="CD33" s="243">
        <v>0</v>
      </c>
      <c r="CE33" s="243">
        <v>0</v>
      </c>
      <c r="CF33" s="243">
        <v>0</v>
      </c>
      <c r="CG33" s="243">
        <v>0</v>
      </c>
      <c r="CH33" s="243">
        <v>0</v>
      </c>
      <c r="CI33" s="248" t="s">
        <v>633</v>
      </c>
      <c r="CJ33" s="249">
        <v>512057.34</v>
      </c>
      <c r="CK33" s="249">
        <v>512057.34</v>
      </c>
      <c r="CL33" s="249">
        <v>532604.56999999995</v>
      </c>
      <c r="CM33" s="249">
        <v>0</v>
      </c>
    </row>
    <row r="34" spans="1:91" x14ac:dyDescent="0.25">
      <c r="A34" s="233" t="s">
        <v>701</v>
      </c>
      <c r="B34" s="234" t="s">
        <v>702</v>
      </c>
      <c r="C34" s="234" t="s">
        <v>672</v>
      </c>
      <c r="D34" s="235"/>
      <c r="E34" s="236">
        <v>2062405.32</v>
      </c>
      <c r="F34" s="237">
        <v>2062405.32</v>
      </c>
      <c r="G34" s="238"/>
      <c r="H34" s="176"/>
      <c r="I34" s="239"/>
      <c r="J34" s="240"/>
      <c r="K34" s="241"/>
      <c r="L34" s="8">
        <v>1707350.4</v>
      </c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>
        <v>1324237.47</v>
      </c>
      <c r="Y34" s="9"/>
      <c r="Z34" s="70"/>
      <c r="AA34" s="71"/>
      <c r="AB34" s="108"/>
      <c r="AC34" s="9"/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1324237.47</v>
      </c>
      <c r="AN34" s="9"/>
      <c r="AO34" s="9"/>
      <c r="AP34" s="10"/>
      <c r="AQ34" s="25"/>
      <c r="AR34" s="25"/>
      <c r="AS34" s="25"/>
      <c r="AT34" s="10"/>
      <c r="AU34" s="12">
        <v>1795652.66</v>
      </c>
      <c r="AV34" s="12"/>
      <c r="AW34" s="12"/>
      <c r="AX34" s="243"/>
      <c r="AY34" s="244"/>
      <c r="AZ34" s="243"/>
      <c r="BA34" s="243"/>
      <c r="BB34" s="245"/>
      <c r="BC34" s="244"/>
      <c r="BD34" s="244"/>
      <c r="BE34" s="243">
        <v>0</v>
      </c>
      <c r="BF34" s="243">
        <v>0</v>
      </c>
      <c r="BG34" s="243">
        <v>0</v>
      </c>
      <c r="BH34" s="243">
        <v>0</v>
      </c>
      <c r="BI34" s="243">
        <v>0</v>
      </c>
      <c r="BJ34" s="243">
        <v>0</v>
      </c>
      <c r="BK34" s="243">
        <v>0</v>
      </c>
      <c r="BL34" s="243"/>
      <c r="BM34" s="243">
        <v>1</v>
      </c>
      <c r="BN34" s="243">
        <v>0</v>
      </c>
      <c r="BO34" s="243">
        <v>140000</v>
      </c>
      <c r="BP34" s="243"/>
      <c r="BQ34" s="243"/>
      <c r="BR34" s="243"/>
      <c r="BS34" s="243"/>
      <c r="BT34" s="296"/>
      <c r="BU34" s="296"/>
      <c r="BV34" s="296"/>
      <c r="BW34" s="296"/>
      <c r="BX34" s="243"/>
      <c r="BY34" s="243"/>
      <c r="BZ34" s="246"/>
      <c r="CA34" s="246"/>
      <c r="CB34" s="246"/>
      <c r="CC34" s="247"/>
      <c r="CD34" s="243">
        <v>0</v>
      </c>
      <c r="CE34" s="243">
        <v>0</v>
      </c>
      <c r="CF34" s="243">
        <v>0</v>
      </c>
      <c r="CG34" s="243">
        <v>0</v>
      </c>
      <c r="CH34" s="243">
        <v>0</v>
      </c>
      <c r="CI34" s="248" t="s">
        <v>633</v>
      </c>
      <c r="CJ34" s="249">
        <v>1324237.47</v>
      </c>
      <c r="CK34" s="249">
        <v>1324237.47</v>
      </c>
      <c r="CL34" s="249">
        <v>1795652.66</v>
      </c>
      <c r="CM34" s="249">
        <v>0</v>
      </c>
    </row>
    <row r="35" spans="1:91" x14ac:dyDescent="0.25">
      <c r="A35" s="233" t="s">
        <v>703</v>
      </c>
      <c r="B35" s="234" t="s">
        <v>704</v>
      </c>
      <c r="C35" s="234" t="s">
        <v>705</v>
      </c>
      <c r="D35" s="235"/>
      <c r="E35" s="236">
        <v>951469</v>
      </c>
      <c r="F35" s="237">
        <v>951469</v>
      </c>
      <c r="G35" s="238"/>
      <c r="H35" s="176"/>
      <c r="I35" s="239"/>
      <c r="J35" s="240"/>
      <c r="K35" s="241"/>
      <c r="L35" s="8">
        <v>155536.09</v>
      </c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>
        <v>155536.09</v>
      </c>
      <c r="Y35" s="9"/>
      <c r="Z35" s="70"/>
      <c r="AA35" s="71"/>
      <c r="AB35" s="108"/>
      <c r="AC35" s="9"/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155536.09</v>
      </c>
      <c r="AN35" s="9"/>
      <c r="AO35" s="9"/>
      <c r="AP35" s="10"/>
      <c r="AQ35" s="25"/>
      <c r="AR35" s="25"/>
      <c r="AS35" s="25"/>
      <c r="AT35" s="10"/>
      <c r="AU35" s="12">
        <v>538875.11</v>
      </c>
      <c r="AV35" s="12"/>
      <c r="AW35" s="12"/>
      <c r="AX35" s="243"/>
      <c r="AY35" s="244"/>
      <c r="AZ35" s="243"/>
      <c r="BA35" s="243"/>
      <c r="BB35" s="245"/>
      <c r="BC35" s="244"/>
      <c r="BD35" s="244"/>
      <c r="BE35" s="243">
        <v>0</v>
      </c>
      <c r="BF35" s="243">
        <v>0</v>
      </c>
      <c r="BG35" s="243">
        <v>0</v>
      </c>
      <c r="BH35" s="243">
        <v>0</v>
      </c>
      <c r="BI35" s="243">
        <v>0</v>
      </c>
      <c r="BJ35" s="243">
        <v>0</v>
      </c>
      <c r="BK35" s="243">
        <v>0</v>
      </c>
      <c r="BL35" s="243"/>
      <c r="BM35" s="243">
        <v>1</v>
      </c>
      <c r="BN35" s="243">
        <v>0</v>
      </c>
      <c r="BO35" s="243">
        <v>9546</v>
      </c>
      <c r="BP35" s="243"/>
      <c r="BQ35" s="243"/>
      <c r="BR35" s="243"/>
      <c r="BS35" s="243"/>
      <c r="BT35" s="296"/>
      <c r="BU35" s="296"/>
      <c r="BV35" s="296"/>
      <c r="BW35" s="296"/>
      <c r="BX35" s="243"/>
      <c r="BY35" s="243"/>
      <c r="BZ35" s="246"/>
      <c r="CA35" s="246"/>
      <c r="CB35" s="246"/>
      <c r="CC35" s="247"/>
      <c r="CD35" s="243">
        <v>0</v>
      </c>
      <c r="CE35" s="243">
        <v>0</v>
      </c>
      <c r="CF35" s="243">
        <v>0</v>
      </c>
      <c r="CG35" s="243">
        <v>0</v>
      </c>
      <c r="CH35" s="243">
        <v>0</v>
      </c>
      <c r="CI35" s="248" t="s">
        <v>633</v>
      </c>
      <c r="CJ35" s="249">
        <v>155536.09</v>
      </c>
      <c r="CK35" s="249">
        <v>155536.09</v>
      </c>
      <c r="CL35" s="249">
        <v>538875.11</v>
      </c>
      <c r="CM35" s="249">
        <v>0</v>
      </c>
    </row>
    <row r="36" spans="1:91" x14ac:dyDescent="0.25">
      <c r="A36" s="233" t="s">
        <v>706</v>
      </c>
      <c r="B36" s="234" t="s">
        <v>707</v>
      </c>
      <c r="C36" s="234" t="s">
        <v>700</v>
      </c>
      <c r="D36" s="235"/>
      <c r="E36" s="236">
        <v>3690645</v>
      </c>
      <c r="F36" s="237">
        <v>3690645</v>
      </c>
      <c r="G36" s="238"/>
      <c r="H36" s="176"/>
      <c r="I36" s="239"/>
      <c r="J36" s="240"/>
      <c r="K36" s="241"/>
      <c r="L36" s="8">
        <v>3171351.44</v>
      </c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>
        <v>1024736.23</v>
      </c>
      <c r="Y36" s="9"/>
      <c r="Z36" s="70"/>
      <c r="AA36" s="71"/>
      <c r="AB36" s="108"/>
      <c r="AC36" s="9"/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1024736.23</v>
      </c>
      <c r="AN36" s="9"/>
      <c r="AO36" s="9"/>
      <c r="AP36" s="10"/>
      <c r="AQ36" s="25"/>
      <c r="AR36" s="25"/>
      <c r="AS36" s="25"/>
      <c r="AT36" s="10"/>
      <c r="AU36" s="12">
        <v>1503503.31</v>
      </c>
      <c r="AV36" s="12"/>
      <c r="AW36" s="12"/>
      <c r="AX36" s="243"/>
      <c r="AY36" s="244"/>
      <c r="AZ36" s="243"/>
      <c r="BA36" s="243"/>
      <c r="BB36" s="245"/>
      <c r="BC36" s="244"/>
      <c r="BD36" s="244"/>
      <c r="BE36" s="243">
        <v>0</v>
      </c>
      <c r="BF36" s="243">
        <v>0</v>
      </c>
      <c r="BG36" s="243">
        <v>0</v>
      </c>
      <c r="BH36" s="243">
        <v>0</v>
      </c>
      <c r="BI36" s="243">
        <v>0</v>
      </c>
      <c r="BJ36" s="243">
        <v>0</v>
      </c>
      <c r="BK36" s="243">
        <v>0</v>
      </c>
      <c r="BL36" s="243"/>
      <c r="BM36" s="243">
        <v>1</v>
      </c>
      <c r="BN36" s="243">
        <v>0</v>
      </c>
      <c r="BO36" s="243">
        <v>300000</v>
      </c>
      <c r="BP36" s="243"/>
      <c r="BQ36" s="243"/>
      <c r="BR36" s="243"/>
      <c r="BS36" s="243"/>
      <c r="BT36" s="296"/>
      <c r="BU36" s="296"/>
      <c r="BV36" s="296"/>
      <c r="BW36" s="296"/>
      <c r="BX36" s="243"/>
      <c r="BY36" s="243"/>
      <c r="BZ36" s="246"/>
      <c r="CA36" s="246"/>
      <c r="CB36" s="246"/>
      <c r="CC36" s="247"/>
      <c r="CD36" s="243">
        <v>0</v>
      </c>
      <c r="CE36" s="243">
        <v>0</v>
      </c>
      <c r="CF36" s="243">
        <v>0</v>
      </c>
      <c r="CG36" s="243">
        <v>0</v>
      </c>
      <c r="CH36" s="243">
        <v>0</v>
      </c>
      <c r="CI36" s="248" t="s">
        <v>633</v>
      </c>
      <c r="CJ36" s="249">
        <v>1024736.23</v>
      </c>
      <c r="CK36" s="249">
        <v>1024736.23</v>
      </c>
      <c r="CL36" s="249">
        <v>1503503.31</v>
      </c>
      <c r="CM36" s="249">
        <v>0</v>
      </c>
    </row>
    <row r="37" spans="1:91" x14ac:dyDescent="0.25">
      <c r="A37" s="233" t="s">
        <v>708</v>
      </c>
      <c r="B37" s="234" t="s">
        <v>709</v>
      </c>
      <c r="C37" s="234" t="s">
        <v>672</v>
      </c>
      <c r="D37" s="235"/>
      <c r="E37" s="236">
        <v>385826.34</v>
      </c>
      <c r="F37" s="237">
        <v>385826.34</v>
      </c>
      <c r="G37" s="238"/>
      <c r="H37" s="176"/>
      <c r="I37" s="239"/>
      <c r="J37" s="240"/>
      <c r="K37" s="241"/>
      <c r="L37" s="8">
        <v>325958.40999999997</v>
      </c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>
        <v>126405.42</v>
      </c>
      <c r="Y37" s="9"/>
      <c r="Z37" s="70"/>
      <c r="AA37" s="71"/>
      <c r="AB37" s="108"/>
      <c r="AC37" s="9"/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126405.42</v>
      </c>
      <c r="AN37" s="9"/>
      <c r="AO37" s="9"/>
      <c r="AP37" s="10"/>
      <c r="AQ37" s="25"/>
      <c r="AR37" s="25"/>
      <c r="AS37" s="25"/>
      <c r="AT37" s="10"/>
      <c r="AU37" s="12">
        <v>377246.34</v>
      </c>
      <c r="AV37" s="12"/>
      <c r="AW37" s="12"/>
      <c r="AX37" s="243"/>
      <c r="AY37" s="244"/>
      <c r="AZ37" s="243"/>
      <c r="BA37" s="243"/>
      <c r="BB37" s="245"/>
      <c r="BC37" s="244"/>
      <c r="BD37" s="244"/>
      <c r="BE37" s="243">
        <v>0</v>
      </c>
      <c r="BF37" s="243">
        <v>0</v>
      </c>
      <c r="BG37" s="243">
        <v>0</v>
      </c>
      <c r="BH37" s="243">
        <v>0</v>
      </c>
      <c r="BI37" s="243">
        <v>0</v>
      </c>
      <c r="BJ37" s="243">
        <v>0</v>
      </c>
      <c r="BK37" s="243">
        <v>0</v>
      </c>
      <c r="BL37" s="243"/>
      <c r="BM37" s="243">
        <v>1</v>
      </c>
      <c r="BN37" s="243">
        <v>0</v>
      </c>
      <c r="BO37" s="243">
        <v>43499</v>
      </c>
      <c r="BP37" s="243"/>
      <c r="BQ37" s="243"/>
      <c r="BR37" s="243"/>
      <c r="BS37" s="243"/>
      <c r="BT37" s="296"/>
      <c r="BU37" s="296"/>
      <c r="BV37" s="296"/>
      <c r="BW37" s="296"/>
      <c r="BX37" s="243"/>
      <c r="BY37" s="243"/>
      <c r="BZ37" s="246"/>
      <c r="CA37" s="246"/>
      <c r="CB37" s="246"/>
      <c r="CC37" s="247"/>
      <c r="CD37" s="243">
        <v>0</v>
      </c>
      <c r="CE37" s="243">
        <v>0</v>
      </c>
      <c r="CF37" s="243">
        <v>0</v>
      </c>
      <c r="CG37" s="243">
        <v>0</v>
      </c>
      <c r="CH37" s="243">
        <v>0</v>
      </c>
      <c r="CI37" s="248" t="s">
        <v>633</v>
      </c>
      <c r="CJ37" s="249">
        <v>126405.42</v>
      </c>
      <c r="CK37" s="249">
        <v>126405.42</v>
      </c>
      <c r="CL37" s="249">
        <v>377246.34</v>
      </c>
      <c r="CM37" s="249">
        <v>0</v>
      </c>
    </row>
    <row r="38" spans="1:91" x14ac:dyDescent="0.25">
      <c r="A38" s="233" t="s">
        <v>710</v>
      </c>
      <c r="B38" s="234" t="s">
        <v>711</v>
      </c>
      <c r="C38" s="234" t="s">
        <v>700</v>
      </c>
      <c r="D38" s="235"/>
      <c r="E38" s="236">
        <v>3720000</v>
      </c>
      <c r="F38" s="237">
        <v>3720000</v>
      </c>
      <c r="G38" s="238"/>
      <c r="H38" s="176"/>
      <c r="I38" s="239"/>
      <c r="J38" s="240"/>
      <c r="K38" s="241"/>
      <c r="L38" s="8">
        <v>3586216.64</v>
      </c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>
        <v>1925581.65</v>
      </c>
      <c r="Y38" s="9"/>
      <c r="Z38" s="70"/>
      <c r="AA38" s="71"/>
      <c r="AB38" s="108"/>
      <c r="AC38" s="9"/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1925581.65</v>
      </c>
      <c r="AN38" s="9"/>
      <c r="AO38" s="9"/>
      <c r="AP38" s="10"/>
      <c r="AQ38" s="25"/>
      <c r="AR38" s="25"/>
      <c r="AS38" s="25"/>
      <c r="AT38" s="10"/>
      <c r="AU38" s="12">
        <v>3111145</v>
      </c>
      <c r="AV38" s="12"/>
      <c r="AW38" s="12"/>
      <c r="AX38" s="243"/>
      <c r="AY38" s="244"/>
      <c r="AZ38" s="243"/>
      <c r="BA38" s="243"/>
      <c r="BB38" s="245"/>
      <c r="BC38" s="244"/>
      <c r="BD38" s="244"/>
      <c r="BE38" s="243">
        <v>0</v>
      </c>
      <c r="BF38" s="243">
        <v>0</v>
      </c>
      <c r="BG38" s="243">
        <v>0</v>
      </c>
      <c r="BH38" s="243">
        <v>0</v>
      </c>
      <c r="BI38" s="243">
        <v>0</v>
      </c>
      <c r="BJ38" s="243">
        <v>0</v>
      </c>
      <c r="BK38" s="243">
        <v>0</v>
      </c>
      <c r="BL38" s="243"/>
      <c r="BM38" s="243">
        <v>1</v>
      </c>
      <c r="BN38" s="243">
        <v>0</v>
      </c>
      <c r="BO38" s="243">
        <v>134608</v>
      </c>
      <c r="BP38" s="243"/>
      <c r="BQ38" s="243"/>
      <c r="BR38" s="243"/>
      <c r="BS38" s="243"/>
      <c r="BT38" s="296"/>
      <c r="BU38" s="296"/>
      <c r="BV38" s="296"/>
      <c r="BW38" s="296"/>
      <c r="BX38" s="243"/>
      <c r="BY38" s="243"/>
      <c r="BZ38" s="246"/>
      <c r="CA38" s="246"/>
      <c r="CB38" s="246"/>
      <c r="CC38" s="247"/>
      <c r="CD38" s="243">
        <v>0</v>
      </c>
      <c r="CE38" s="243">
        <v>0</v>
      </c>
      <c r="CF38" s="243">
        <v>0</v>
      </c>
      <c r="CG38" s="243">
        <v>0</v>
      </c>
      <c r="CH38" s="243">
        <v>0</v>
      </c>
      <c r="CI38" s="248" t="s">
        <v>633</v>
      </c>
      <c r="CJ38" s="249">
        <v>1925581.65</v>
      </c>
      <c r="CK38" s="249">
        <v>1925581.65</v>
      </c>
      <c r="CL38" s="249">
        <v>3111145</v>
      </c>
      <c r="CM38" s="249">
        <v>0</v>
      </c>
    </row>
    <row r="39" spans="1:91" x14ac:dyDescent="0.25">
      <c r="A39" s="233" t="s">
        <v>712</v>
      </c>
      <c r="B39" s="234" t="s">
        <v>713</v>
      </c>
      <c r="C39" s="234" t="s">
        <v>652</v>
      </c>
      <c r="D39" s="235"/>
      <c r="E39" s="236">
        <v>942000</v>
      </c>
      <c r="F39" s="237">
        <v>942000</v>
      </c>
      <c r="G39" s="238"/>
      <c r="H39" s="176"/>
      <c r="I39" s="239"/>
      <c r="J39" s="240"/>
      <c r="K39" s="241"/>
      <c r="L39" s="8">
        <v>794390.31</v>
      </c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>
        <v>558967.87</v>
      </c>
      <c r="Y39" s="9"/>
      <c r="Z39" s="70"/>
      <c r="AA39" s="71"/>
      <c r="AB39" s="108"/>
      <c r="AC39" s="9"/>
      <c r="AD39" s="9"/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/>
      <c r="AM39" s="8">
        <v>558967.87</v>
      </c>
      <c r="AN39" s="9"/>
      <c r="AO39" s="9"/>
      <c r="AP39" s="10"/>
      <c r="AQ39" s="25"/>
      <c r="AR39" s="25"/>
      <c r="AS39" s="25"/>
      <c r="AT39" s="10"/>
      <c r="AU39" s="12">
        <v>942000</v>
      </c>
      <c r="AV39" s="12"/>
      <c r="AW39" s="12"/>
      <c r="AX39" s="243"/>
      <c r="AY39" s="244"/>
      <c r="AZ39" s="243"/>
      <c r="BA39" s="243"/>
      <c r="BB39" s="245"/>
      <c r="BC39" s="244"/>
      <c r="BD39" s="244"/>
      <c r="BE39" s="243">
        <v>0</v>
      </c>
      <c r="BF39" s="243">
        <v>0</v>
      </c>
      <c r="BG39" s="243">
        <v>0</v>
      </c>
      <c r="BH39" s="243">
        <v>0</v>
      </c>
      <c r="BI39" s="243">
        <v>0</v>
      </c>
      <c r="BJ39" s="243">
        <v>0</v>
      </c>
      <c r="BK39" s="243">
        <v>0</v>
      </c>
      <c r="BL39" s="243"/>
      <c r="BM39" s="243">
        <v>1</v>
      </c>
      <c r="BN39" s="243">
        <v>0</v>
      </c>
      <c r="BO39" s="243">
        <v>120000</v>
      </c>
      <c r="BP39" s="243"/>
      <c r="BQ39" s="243"/>
      <c r="BR39" s="243"/>
      <c r="BS39" s="243"/>
      <c r="BT39" s="296"/>
      <c r="BU39" s="296"/>
      <c r="BV39" s="296"/>
      <c r="BW39" s="296"/>
      <c r="BX39" s="243"/>
      <c r="BY39" s="243"/>
      <c r="BZ39" s="246"/>
      <c r="CA39" s="246"/>
      <c r="CB39" s="246"/>
      <c r="CC39" s="247"/>
      <c r="CD39" s="243">
        <v>0</v>
      </c>
      <c r="CE39" s="243">
        <v>0</v>
      </c>
      <c r="CF39" s="243">
        <v>0</v>
      </c>
      <c r="CG39" s="243">
        <v>0</v>
      </c>
      <c r="CH39" s="243">
        <v>0</v>
      </c>
      <c r="CI39" s="248" t="s">
        <v>633</v>
      </c>
      <c r="CJ39" s="249">
        <v>558967.87</v>
      </c>
      <c r="CK39" s="249">
        <v>558967.87</v>
      </c>
      <c r="CL39" s="249">
        <v>942000</v>
      </c>
      <c r="CM39" s="249">
        <v>0</v>
      </c>
    </row>
    <row r="40" spans="1:91" x14ac:dyDescent="0.25">
      <c r="A40" s="233" t="s">
        <v>714</v>
      </c>
      <c r="B40" s="234" t="s">
        <v>715</v>
      </c>
      <c r="C40" s="234" t="s">
        <v>652</v>
      </c>
      <c r="D40" s="235"/>
      <c r="E40" s="236">
        <v>0</v>
      </c>
      <c r="F40" s="237">
        <v>0</v>
      </c>
      <c r="G40" s="238"/>
      <c r="H40" s="176"/>
      <c r="I40" s="239"/>
      <c r="J40" s="240"/>
      <c r="K40" s="241"/>
      <c r="L40" s="8">
        <v>1120.6500000000001</v>
      </c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>
        <v>1120.6500000000001</v>
      </c>
      <c r="Y40" s="9"/>
      <c r="Z40" s="70"/>
      <c r="AA40" s="71"/>
      <c r="AB40" s="108"/>
      <c r="AC40" s="9"/>
      <c r="AD40" s="9"/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/>
      <c r="AM40" s="8">
        <v>1120.6500000000001</v>
      </c>
      <c r="AN40" s="9"/>
      <c r="AO40" s="9"/>
      <c r="AP40" s="10"/>
      <c r="AQ40" s="25"/>
      <c r="AR40" s="25"/>
      <c r="AS40" s="25"/>
      <c r="AT40" s="10"/>
      <c r="AU40" s="12">
        <v>0</v>
      </c>
      <c r="AV40" s="12"/>
      <c r="AW40" s="12"/>
      <c r="AX40" s="243"/>
      <c r="AY40" s="244"/>
      <c r="AZ40" s="243"/>
      <c r="BA40" s="243"/>
      <c r="BB40" s="245"/>
      <c r="BC40" s="244"/>
      <c r="BD40" s="244"/>
      <c r="BE40" s="243">
        <v>0</v>
      </c>
      <c r="BF40" s="243">
        <v>0</v>
      </c>
      <c r="BG40" s="243">
        <v>0</v>
      </c>
      <c r="BH40" s="243">
        <v>0</v>
      </c>
      <c r="BI40" s="243">
        <v>0</v>
      </c>
      <c r="BJ40" s="243">
        <v>0</v>
      </c>
      <c r="BK40" s="243">
        <v>0</v>
      </c>
      <c r="BL40" s="243"/>
      <c r="BM40" s="243">
        <v>1</v>
      </c>
      <c r="BN40" s="243">
        <v>0</v>
      </c>
      <c r="BO40" s="243">
        <v>0</v>
      </c>
      <c r="BP40" s="243"/>
      <c r="BQ40" s="243"/>
      <c r="BR40" s="243"/>
      <c r="BS40" s="243"/>
      <c r="BT40" s="296"/>
      <c r="BU40" s="296"/>
      <c r="BV40" s="296"/>
      <c r="BW40" s="296"/>
      <c r="BX40" s="243"/>
      <c r="BY40" s="243"/>
      <c r="BZ40" s="246"/>
      <c r="CA40" s="246"/>
      <c r="CB40" s="246"/>
      <c r="CC40" s="247"/>
      <c r="CD40" s="243">
        <v>0</v>
      </c>
      <c r="CE40" s="243">
        <v>0</v>
      </c>
      <c r="CF40" s="243">
        <v>0</v>
      </c>
      <c r="CG40" s="243">
        <v>0</v>
      </c>
      <c r="CH40" s="243">
        <v>0</v>
      </c>
      <c r="CI40" s="248" t="s">
        <v>633</v>
      </c>
      <c r="CJ40" s="249">
        <v>1120.6500000000001</v>
      </c>
      <c r="CK40" s="249">
        <v>1120.6500000000001</v>
      </c>
      <c r="CL40" s="249">
        <v>0</v>
      </c>
      <c r="CM40" s="249">
        <v>0</v>
      </c>
    </row>
    <row r="41" spans="1:91" x14ac:dyDescent="0.25">
      <c r="A41" s="233" t="s">
        <v>716</v>
      </c>
      <c r="B41" s="234" t="s">
        <v>717</v>
      </c>
      <c r="C41" s="234" t="s">
        <v>641</v>
      </c>
      <c r="D41" s="235"/>
      <c r="E41" s="236">
        <v>3777777</v>
      </c>
      <c r="F41" s="237">
        <v>3777777</v>
      </c>
      <c r="G41" s="238"/>
      <c r="H41" s="176"/>
      <c r="I41" s="239"/>
      <c r="J41" s="240"/>
      <c r="K41" s="241"/>
      <c r="L41" s="8">
        <v>3536389.34</v>
      </c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>
        <v>36425.29</v>
      </c>
      <c r="Y41" s="9"/>
      <c r="Z41" s="70"/>
      <c r="AA41" s="71"/>
      <c r="AB41" s="108"/>
      <c r="AC41" s="9"/>
      <c r="AD41" s="9"/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/>
      <c r="AM41" s="8">
        <v>36425.29</v>
      </c>
      <c r="AN41" s="9"/>
      <c r="AO41" s="9"/>
      <c r="AP41" s="10"/>
      <c r="AQ41" s="25"/>
      <c r="AR41" s="25"/>
      <c r="AS41" s="25"/>
      <c r="AT41" s="10"/>
      <c r="AU41" s="12">
        <v>621613.94999999995</v>
      </c>
      <c r="AV41" s="12"/>
      <c r="AW41" s="12"/>
      <c r="AX41" s="243"/>
      <c r="AY41" s="244"/>
      <c r="AZ41" s="243"/>
      <c r="BA41" s="243"/>
      <c r="BB41" s="245"/>
      <c r="BC41" s="244"/>
      <c r="BD41" s="244"/>
      <c r="BE41" s="243">
        <v>0</v>
      </c>
      <c r="BF41" s="243">
        <v>0</v>
      </c>
      <c r="BG41" s="243">
        <v>0</v>
      </c>
      <c r="BH41" s="243">
        <v>0</v>
      </c>
      <c r="BI41" s="243">
        <v>0</v>
      </c>
      <c r="BJ41" s="243">
        <v>0</v>
      </c>
      <c r="BK41" s="243">
        <v>0</v>
      </c>
      <c r="BL41" s="243"/>
      <c r="BM41" s="243">
        <v>1</v>
      </c>
      <c r="BN41" s="243">
        <v>0</v>
      </c>
      <c r="BO41" s="243">
        <v>0</v>
      </c>
      <c r="BP41" s="243"/>
      <c r="BQ41" s="243"/>
      <c r="BR41" s="243"/>
      <c r="BS41" s="243"/>
      <c r="BT41" s="296"/>
      <c r="BU41" s="296"/>
      <c r="BV41" s="296"/>
      <c r="BW41" s="296"/>
      <c r="BX41" s="243"/>
      <c r="BY41" s="243"/>
      <c r="BZ41" s="246"/>
      <c r="CA41" s="246"/>
      <c r="CB41" s="246"/>
      <c r="CC41" s="247"/>
      <c r="CD41" s="243">
        <v>0</v>
      </c>
      <c r="CE41" s="243">
        <v>0</v>
      </c>
      <c r="CF41" s="243">
        <v>0</v>
      </c>
      <c r="CG41" s="243">
        <v>0</v>
      </c>
      <c r="CH41" s="243">
        <v>0</v>
      </c>
      <c r="CI41" s="248" t="s">
        <v>633</v>
      </c>
      <c r="CJ41" s="249">
        <v>36425.29</v>
      </c>
      <c r="CK41" s="249">
        <v>36425.29</v>
      </c>
      <c r="CL41" s="249">
        <v>621613.94999999995</v>
      </c>
      <c r="CM41" s="249">
        <v>0</v>
      </c>
    </row>
    <row r="42" spans="1:91" x14ac:dyDescent="0.25">
      <c r="A42" s="233" t="s">
        <v>718</v>
      </c>
      <c r="B42" s="234" t="s">
        <v>719</v>
      </c>
      <c r="C42" s="234" t="s">
        <v>634</v>
      </c>
      <c r="D42" s="235"/>
      <c r="E42" s="236">
        <v>103000</v>
      </c>
      <c r="F42" s="237">
        <v>103000</v>
      </c>
      <c r="G42" s="238"/>
      <c r="H42" s="176"/>
      <c r="I42" s="239"/>
      <c r="J42" s="240"/>
      <c r="K42" s="241"/>
      <c r="L42" s="8">
        <v>77842.83</v>
      </c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>
        <v>71370.850000000006</v>
      </c>
      <c r="Y42" s="9"/>
      <c r="Z42" s="70"/>
      <c r="AA42" s="71"/>
      <c r="AB42" s="108"/>
      <c r="AC42" s="9"/>
      <c r="AD42" s="9"/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/>
      <c r="AM42" s="8">
        <v>71370.850000000006</v>
      </c>
      <c r="AN42" s="9"/>
      <c r="AO42" s="9"/>
      <c r="AP42" s="10"/>
      <c r="AQ42" s="25"/>
      <c r="AR42" s="25"/>
      <c r="AS42" s="25"/>
      <c r="AT42" s="10"/>
      <c r="AU42" s="12">
        <v>103000</v>
      </c>
      <c r="AV42" s="12"/>
      <c r="AW42" s="12"/>
      <c r="AX42" s="243"/>
      <c r="AY42" s="244"/>
      <c r="AZ42" s="243"/>
      <c r="BA42" s="243"/>
      <c r="BB42" s="245"/>
      <c r="BC42" s="244"/>
      <c r="BD42" s="244"/>
      <c r="BE42" s="243">
        <v>0</v>
      </c>
      <c r="BF42" s="243">
        <v>0</v>
      </c>
      <c r="BG42" s="243">
        <v>0</v>
      </c>
      <c r="BH42" s="243">
        <v>0</v>
      </c>
      <c r="BI42" s="243">
        <v>0</v>
      </c>
      <c r="BJ42" s="243">
        <v>0</v>
      </c>
      <c r="BK42" s="243">
        <v>0</v>
      </c>
      <c r="BL42" s="243"/>
      <c r="BM42" s="243">
        <v>1</v>
      </c>
      <c r="BN42" s="243">
        <v>0</v>
      </c>
      <c r="BO42" s="243">
        <v>0</v>
      </c>
      <c r="BP42" s="243"/>
      <c r="BQ42" s="243"/>
      <c r="BR42" s="243"/>
      <c r="BS42" s="243"/>
      <c r="BT42" s="296"/>
      <c r="BU42" s="296"/>
      <c r="BV42" s="296"/>
      <c r="BW42" s="296"/>
      <c r="BX42" s="243"/>
      <c r="BY42" s="243"/>
      <c r="BZ42" s="246"/>
      <c r="CA42" s="246"/>
      <c r="CB42" s="246"/>
      <c r="CC42" s="247"/>
      <c r="CD42" s="243">
        <v>0</v>
      </c>
      <c r="CE42" s="243">
        <v>0</v>
      </c>
      <c r="CF42" s="243">
        <v>0</v>
      </c>
      <c r="CG42" s="243">
        <v>0</v>
      </c>
      <c r="CH42" s="243">
        <v>0</v>
      </c>
      <c r="CI42" s="248" t="s">
        <v>633</v>
      </c>
      <c r="CJ42" s="249">
        <v>71370.850000000006</v>
      </c>
      <c r="CK42" s="249">
        <v>71370.850000000006</v>
      </c>
      <c r="CL42" s="249">
        <v>103000</v>
      </c>
      <c r="CM42" s="249">
        <v>0</v>
      </c>
    </row>
    <row r="43" spans="1:91" x14ac:dyDescent="0.25">
      <c r="A43" s="233" t="s">
        <v>720</v>
      </c>
      <c r="B43" s="234" t="s">
        <v>721</v>
      </c>
      <c r="C43" s="234" t="s">
        <v>700</v>
      </c>
      <c r="D43" s="235"/>
      <c r="E43" s="236">
        <v>116752.04</v>
      </c>
      <c r="F43" s="237">
        <v>116752.04</v>
      </c>
      <c r="G43" s="238"/>
      <c r="H43" s="176"/>
      <c r="I43" s="239"/>
      <c r="J43" s="240"/>
      <c r="K43" s="241"/>
      <c r="L43" s="8">
        <v>115708.88</v>
      </c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>
        <v>115708.88</v>
      </c>
      <c r="Y43" s="9"/>
      <c r="Z43" s="70"/>
      <c r="AA43" s="71"/>
      <c r="AB43" s="108"/>
      <c r="AC43" s="9"/>
      <c r="AD43" s="9"/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/>
      <c r="AM43" s="8">
        <v>115708.88</v>
      </c>
      <c r="AN43" s="9"/>
      <c r="AO43" s="9"/>
      <c r="AP43" s="10"/>
      <c r="AQ43" s="25"/>
      <c r="AR43" s="25"/>
      <c r="AS43" s="25"/>
      <c r="AT43" s="10"/>
      <c r="AU43" s="12">
        <v>116752.04</v>
      </c>
      <c r="AV43" s="12"/>
      <c r="AW43" s="12"/>
      <c r="AX43" s="243"/>
      <c r="AY43" s="244"/>
      <c r="AZ43" s="243"/>
      <c r="BA43" s="243"/>
      <c r="BB43" s="245"/>
      <c r="BC43" s="244"/>
      <c r="BD43" s="244"/>
      <c r="BE43" s="243">
        <v>0</v>
      </c>
      <c r="BF43" s="243">
        <v>0</v>
      </c>
      <c r="BG43" s="243">
        <v>0</v>
      </c>
      <c r="BH43" s="243">
        <v>0</v>
      </c>
      <c r="BI43" s="243">
        <v>0</v>
      </c>
      <c r="BJ43" s="243">
        <v>0</v>
      </c>
      <c r="BK43" s="243">
        <v>0</v>
      </c>
      <c r="BL43" s="243"/>
      <c r="BM43" s="243">
        <v>1</v>
      </c>
      <c r="BN43" s="243">
        <v>0</v>
      </c>
      <c r="BO43" s="243">
        <v>0</v>
      </c>
      <c r="BP43" s="243"/>
      <c r="BQ43" s="243"/>
      <c r="BR43" s="243"/>
      <c r="BS43" s="243"/>
      <c r="BT43" s="296"/>
      <c r="BU43" s="296"/>
      <c r="BV43" s="296"/>
      <c r="BW43" s="296"/>
      <c r="BX43" s="243"/>
      <c r="BY43" s="243"/>
      <c r="BZ43" s="246"/>
      <c r="CA43" s="246"/>
      <c r="CB43" s="246"/>
      <c r="CC43" s="247"/>
      <c r="CD43" s="243">
        <v>0</v>
      </c>
      <c r="CE43" s="243">
        <v>0</v>
      </c>
      <c r="CF43" s="243">
        <v>0</v>
      </c>
      <c r="CG43" s="243">
        <v>0</v>
      </c>
      <c r="CH43" s="243">
        <v>0</v>
      </c>
      <c r="CI43" s="248" t="s">
        <v>633</v>
      </c>
      <c r="CJ43" s="249">
        <v>115708.88</v>
      </c>
      <c r="CK43" s="249">
        <v>115708.88</v>
      </c>
      <c r="CL43" s="249">
        <v>116752.04</v>
      </c>
      <c r="CM43" s="249">
        <v>0</v>
      </c>
    </row>
    <row r="44" spans="1:91" x14ac:dyDescent="0.25">
      <c r="A44" s="233" t="s">
        <v>722</v>
      </c>
      <c r="B44" s="234" t="s">
        <v>723</v>
      </c>
      <c r="C44" s="234" t="s">
        <v>700</v>
      </c>
      <c r="D44" s="235"/>
      <c r="E44" s="236">
        <v>149366.82999999999</v>
      </c>
      <c r="F44" s="237">
        <v>149366.82999999999</v>
      </c>
      <c r="G44" s="238"/>
      <c r="H44" s="176"/>
      <c r="I44" s="239"/>
      <c r="J44" s="240"/>
      <c r="K44" s="241"/>
      <c r="L44" s="8">
        <v>132138.74</v>
      </c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>
        <v>132138.74</v>
      </c>
      <c r="Y44" s="9"/>
      <c r="Z44" s="70"/>
      <c r="AA44" s="71"/>
      <c r="AB44" s="108"/>
      <c r="AC44" s="9"/>
      <c r="AD44" s="9"/>
      <c r="AE44" s="10"/>
      <c r="AF44" s="24">
        <v>0</v>
      </c>
      <c r="AG44" s="11">
        <v>0</v>
      </c>
      <c r="AH44" s="8">
        <v>0</v>
      </c>
      <c r="AI44" s="9">
        <v>0</v>
      </c>
      <c r="AJ44" s="9">
        <v>0</v>
      </c>
      <c r="AK44" s="10"/>
      <c r="AL44" s="11"/>
      <c r="AM44" s="8">
        <v>132138.74</v>
      </c>
      <c r="AN44" s="9"/>
      <c r="AO44" s="9"/>
      <c r="AP44" s="10"/>
      <c r="AQ44" s="25"/>
      <c r="AR44" s="25"/>
      <c r="AS44" s="25"/>
      <c r="AT44" s="10"/>
      <c r="AU44" s="12">
        <v>149366.82999999999</v>
      </c>
      <c r="AV44" s="12"/>
      <c r="AW44" s="12"/>
      <c r="AX44" s="243"/>
      <c r="AY44" s="244"/>
      <c r="AZ44" s="243"/>
      <c r="BA44" s="243"/>
      <c r="BB44" s="245"/>
      <c r="BC44" s="244"/>
      <c r="BD44" s="244"/>
      <c r="BE44" s="243">
        <v>0</v>
      </c>
      <c r="BF44" s="243">
        <v>0</v>
      </c>
      <c r="BG44" s="243">
        <v>0</v>
      </c>
      <c r="BH44" s="243">
        <v>0</v>
      </c>
      <c r="BI44" s="243">
        <v>0</v>
      </c>
      <c r="BJ44" s="243">
        <v>0</v>
      </c>
      <c r="BK44" s="243">
        <v>0</v>
      </c>
      <c r="BL44" s="243"/>
      <c r="BM44" s="243">
        <v>1</v>
      </c>
      <c r="BN44" s="243">
        <v>0</v>
      </c>
      <c r="BO44" s="243">
        <v>0</v>
      </c>
      <c r="BP44" s="243"/>
      <c r="BQ44" s="243"/>
      <c r="BR44" s="243"/>
      <c r="BS44" s="243"/>
      <c r="BT44" s="296"/>
      <c r="BU44" s="296"/>
      <c r="BV44" s="296"/>
      <c r="BW44" s="296"/>
      <c r="BX44" s="243"/>
      <c r="BY44" s="243"/>
      <c r="BZ44" s="246"/>
      <c r="CA44" s="246"/>
      <c r="CB44" s="246"/>
      <c r="CC44" s="247"/>
      <c r="CD44" s="243">
        <v>0</v>
      </c>
      <c r="CE44" s="243">
        <v>0</v>
      </c>
      <c r="CF44" s="243">
        <v>0</v>
      </c>
      <c r="CG44" s="243">
        <v>0</v>
      </c>
      <c r="CH44" s="243">
        <v>0</v>
      </c>
      <c r="CI44" s="248" t="s">
        <v>633</v>
      </c>
      <c r="CJ44" s="249">
        <v>132138.74</v>
      </c>
      <c r="CK44" s="249">
        <v>132138.74</v>
      </c>
      <c r="CL44" s="249">
        <v>149366.82999999999</v>
      </c>
      <c r="CM44" s="249">
        <v>0</v>
      </c>
    </row>
    <row r="45" spans="1:91" x14ac:dyDescent="0.25">
      <c r="A45" s="233" t="s">
        <v>724</v>
      </c>
      <c r="B45" s="252" t="s">
        <v>725</v>
      </c>
      <c r="C45" s="234" t="s">
        <v>634</v>
      </c>
      <c r="D45" s="235"/>
      <c r="E45" s="236">
        <v>0</v>
      </c>
      <c r="F45" s="237">
        <v>0</v>
      </c>
      <c r="G45" s="238"/>
      <c r="H45" s="176"/>
      <c r="I45" s="239"/>
      <c r="J45" s="240"/>
      <c r="K45" s="241"/>
      <c r="L45" s="8">
        <v>335154.62</v>
      </c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>
        <v>335154.62</v>
      </c>
      <c r="Y45" s="9"/>
      <c r="Z45" s="70"/>
      <c r="AA45" s="71"/>
      <c r="AB45" s="108"/>
      <c r="AC45" s="9"/>
      <c r="AD45" s="9"/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/>
      <c r="AM45" s="8">
        <v>335154.62</v>
      </c>
      <c r="AN45" s="9"/>
      <c r="AO45" s="9"/>
      <c r="AP45" s="10"/>
      <c r="AQ45" s="25"/>
      <c r="AR45" s="25"/>
      <c r="AS45" s="25"/>
      <c r="AT45" s="10"/>
      <c r="AU45" s="12">
        <v>413636.54</v>
      </c>
      <c r="AV45" s="12"/>
      <c r="AW45" s="12"/>
      <c r="AX45" s="243"/>
      <c r="AY45" s="244"/>
      <c r="AZ45" s="243"/>
      <c r="BA45" s="243"/>
      <c r="BB45" s="245"/>
      <c r="BC45" s="244"/>
      <c r="BD45" s="244"/>
      <c r="BE45" s="243">
        <v>0</v>
      </c>
      <c r="BF45" s="243">
        <v>0</v>
      </c>
      <c r="BG45" s="243">
        <v>0</v>
      </c>
      <c r="BH45" s="243">
        <v>0</v>
      </c>
      <c r="BI45" s="243">
        <v>0</v>
      </c>
      <c r="BJ45" s="243">
        <v>0</v>
      </c>
      <c r="BK45" s="243">
        <v>0</v>
      </c>
      <c r="BL45" s="243"/>
      <c r="BM45" s="243">
        <v>1</v>
      </c>
      <c r="BN45" s="243">
        <v>0</v>
      </c>
      <c r="BO45" s="243">
        <v>0</v>
      </c>
      <c r="BP45" s="243"/>
      <c r="BQ45" s="243"/>
      <c r="BR45" s="243"/>
      <c r="BS45" s="243"/>
      <c r="BT45" s="296"/>
      <c r="BU45" s="296"/>
      <c r="BV45" s="296"/>
      <c r="BW45" s="296"/>
      <c r="BX45" s="243"/>
      <c r="BY45" s="243"/>
      <c r="BZ45" s="246"/>
      <c r="CA45" s="246"/>
      <c r="CB45" s="246"/>
      <c r="CC45" s="247"/>
      <c r="CD45" s="243">
        <v>0</v>
      </c>
      <c r="CE45" s="243">
        <v>0</v>
      </c>
      <c r="CF45" s="243">
        <v>0</v>
      </c>
      <c r="CG45" s="243">
        <v>0</v>
      </c>
      <c r="CH45" s="243">
        <v>0</v>
      </c>
      <c r="CI45" s="248" t="s">
        <v>633</v>
      </c>
      <c r="CJ45" s="249">
        <v>335154.62</v>
      </c>
      <c r="CK45" s="249">
        <v>335154.62</v>
      </c>
      <c r="CL45" s="249">
        <v>413636.54</v>
      </c>
      <c r="CM45" s="249">
        <v>0</v>
      </c>
    </row>
    <row r="46" spans="1:91" x14ac:dyDescent="0.25">
      <c r="A46" s="233" t="s">
        <v>726</v>
      </c>
      <c r="B46" s="252" t="s">
        <v>727</v>
      </c>
      <c r="C46" s="234" t="s">
        <v>634</v>
      </c>
      <c r="D46" s="235"/>
      <c r="E46" s="236">
        <v>0</v>
      </c>
      <c r="F46" s="237">
        <v>0</v>
      </c>
      <c r="G46" s="238"/>
      <c r="H46" s="176"/>
      <c r="I46" s="239"/>
      <c r="J46" s="240"/>
      <c r="K46" s="241"/>
      <c r="L46" s="8">
        <v>0</v>
      </c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>
        <v>0</v>
      </c>
      <c r="Y46" s="9"/>
      <c r="Z46" s="70"/>
      <c r="AA46" s="71"/>
      <c r="AB46" s="108"/>
      <c r="AC46" s="9"/>
      <c r="AD46" s="9"/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/>
      <c r="AM46" s="8">
        <v>0</v>
      </c>
      <c r="AN46" s="9"/>
      <c r="AO46" s="9"/>
      <c r="AP46" s="10"/>
      <c r="AQ46" s="25"/>
      <c r="AR46" s="25"/>
      <c r="AS46" s="25"/>
      <c r="AT46" s="10"/>
      <c r="AU46" s="12">
        <v>0</v>
      </c>
      <c r="AV46" s="12"/>
      <c r="AW46" s="12"/>
      <c r="AX46" s="243"/>
      <c r="AY46" s="244"/>
      <c r="AZ46" s="243"/>
      <c r="BA46" s="243"/>
      <c r="BB46" s="245"/>
      <c r="BC46" s="244"/>
      <c r="BD46" s="244"/>
      <c r="BE46" s="243">
        <v>0</v>
      </c>
      <c r="BF46" s="243">
        <v>0</v>
      </c>
      <c r="BG46" s="243">
        <v>0</v>
      </c>
      <c r="BH46" s="243">
        <v>0</v>
      </c>
      <c r="BI46" s="243">
        <v>0</v>
      </c>
      <c r="BJ46" s="243">
        <v>0</v>
      </c>
      <c r="BK46" s="243">
        <v>0</v>
      </c>
      <c r="BL46" s="243"/>
      <c r="BM46" s="243">
        <v>1</v>
      </c>
      <c r="BN46" s="243">
        <v>0</v>
      </c>
      <c r="BO46" s="243">
        <v>0</v>
      </c>
      <c r="BP46" s="243"/>
      <c r="BQ46" s="243"/>
      <c r="BR46" s="243"/>
      <c r="BS46" s="243"/>
      <c r="BT46" s="296"/>
      <c r="BU46" s="296"/>
      <c r="BV46" s="296"/>
      <c r="BW46" s="296"/>
      <c r="BX46" s="243"/>
      <c r="BY46" s="243"/>
      <c r="BZ46" s="246"/>
      <c r="CA46" s="246"/>
      <c r="CB46" s="246"/>
      <c r="CC46" s="247"/>
      <c r="CD46" s="243">
        <v>0</v>
      </c>
      <c r="CE46" s="243">
        <v>0</v>
      </c>
      <c r="CF46" s="243">
        <v>0</v>
      </c>
      <c r="CG46" s="243">
        <v>0</v>
      </c>
      <c r="CH46" s="243">
        <v>0</v>
      </c>
      <c r="CI46" s="248" t="s">
        <v>633</v>
      </c>
      <c r="CJ46" s="249">
        <v>0</v>
      </c>
      <c r="CK46" s="249">
        <v>0</v>
      </c>
      <c r="CL46" s="249">
        <v>0</v>
      </c>
      <c r="CM46" s="249">
        <v>0</v>
      </c>
    </row>
    <row r="47" spans="1:91" x14ac:dyDescent="0.25">
      <c r="A47" s="233" t="s">
        <v>728</v>
      </c>
      <c r="B47" s="234" t="s">
        <v>729</v>
      </c>
      <c r="C47" s="234" t="s">
        <v>641</v>
      </c>
      <c r="D47" s="235"/>
      <c r="E47" s="236">
        <v>48439</v>
      </c>
      <c r="F47" s="237">
        <v>48439</v>
      </c>
      <c r="G47" s="238"/>
      <c r="H47" s="176"/>
      <c r="I47" s="239"/>
      <c r="J47" s="240"/>
      <c r="K47" s="241"/>
      <c r="L47" s="8">
        <v>40498.51</v>
      </c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>
        <v>2299.41</v>
      </c>
      <c r="Y47" s="9"/>
      <c r="Z47" s="70"/>
      <c r="AA47" s="71"/>
      <c r="AB47" s="108"/>
      <c r="AC47" s="9"/>
      <c r="AD47" s="9"/>
      <c r="AE47" s="10"/>
      <c r="AF47" s="24">
        <v>0</v>
      </c>
      <c r="AG47" s="11">
        <v>0</v>
      </c>
      <c r="AH47" s="8">
        <v>0</v>
      </c>
      <c r="AI47" s="9">
        <v>0</v>
      </c>
      <c r="AJ47" s="9">
        <v>0</v>
      </c>
      <c r="AK47" s="10"/>
      <c r="AL47" s="11"/>
      <c r="AM47" s="8">
        <v>2299.41</v>
      </c>
      <c r="AN47" s="9"/>
      <c r="AO47" s="9"/>
      <c r="AP47" s="10"/>
      <c r="AQ47" s="25"/>
      <c r="AR47" s="25"/>
      <c r="AS47" s="25"/>
      <c r="AT47" s="10"/>
      <c r="AU47" s="12">
        <v>0</v>
      </c>
      <c r="AV47" s="12"/>
      <c r="AW47" s="12"/>
      <c r="AX47" s="243"/>
      <c r="AY47" s="244"/>
      <c r="AZ47" s="243"/>
      <c r="BA47" s="243"/>
      <c r="BB47" s="245"/>
      <c r="BC47" s="244"/>
      <c r="BD47" s="244"/>
      <c r="BE47" s="243">
        <v>0</v>
      </c>
      <c r="BF47" s="243">
        <v>0</v>
      </c>
      <c r="BG47" s="243">
        <v>0</v>
      </c>
      <c r="BH47" s="243">
        <v>0</v>
      </c>
      <c r="BI47" s="243">
        <v>0</v>
      </c>
      <c r="BJ47" s="243">
        <v>0</v>
      </c>
      <c r="BK47" s="243">
        <v>0</v>
      </c>
      <c r="BL47" s="243"/>
      <c r="BM47" s="243">
        <v>1</v>
      </c>
      <c r="BN47" s="243">
        <v>0</v>
      </c>
      <c r="BO47" s="243">
        <v>0</v>
      </c>
      <c r="BP47" s="243"/>
      <c r="BQ47" s="243"/>
      <c r="BR47" s="243"/>
      <c r="BS47" s="243"/>
      <c r="BT47" s="296"/>
      <c r="BU47" s="296"/>
      <c r="BV47" s="296"/>
      <c r="BW47" s="296"/>
      <c r="BX47" s="243"/>
      <c r="BY47" s="243"/>
      <c r="BZ47" s="246"/>
      <c r="CA47" s="246"/>
      <c r="CB47" s="246"/>
      <c r="CC47" s="247"/>
      <c r="CD47" s="243">
        <v>0</v>
      </c>
      <c r="CE47" s="243">
        <v>0</v>
      </c>
      <c r="CF47" s="243">
        <v>0</v>
      </c>
      <c r="CG47" s="243">
        <v>0</v>
      </c>
      <c r="CH47" s="243">
        <v>0</v>
      </c>
      <c r="CI47" s="248" t="s">
        <v>633</v>
      </c>
      <c r="CJ47" s="249">
        <v>2299.41</v>
      </c>
      <c r="CK47" s="249">
        <v>2299.41</v>
      </c>
      <c r="CL47" s="249">
        <v>0</v>
      </c>
      <c r="CM47" s="249">
        <v>0</v>
      </c>
    </row>
    <row r="48" spans="1:91" x14ac:dyDescent="0.25">
      <c r="A48" s="233" t="s">
        <v>730</v>
      </c>
      <c r="B48" s="234" t="s">
        <v>731</v>
      </c>
      <c r="C48" s="234" t="s">
        <v>635</v>
      </c>
      <c r="D48" s="235"/>
      <c r="E48" s="236">
        <v>27888</v>
      </c>
      <c r="F48" s="237">
        <v>27888</v>
      </c>
      <c r="G48" s="238"/>
      <c r="H48" s="176"/>
      <c r="I48" s="239"/>
      <c r="J48" s="240"/>
      <c r="K48" s="241"/>
      <c r="L48" s="8">
        <v>15739</v>
      </c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>
        <v>15739</v>
      </c>
      <c r="Y48" s="9"/>
      <c r="Z48" s="70"/>
      <c r="AA48" s="71"/>
      <c r="AB48" s="108"/>
      <c r="AC48" s="9"/>
      <c r="AD48" s="9"/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/>
      <c r="AM48" s="8">
        <v>15739</v>
      </c>
      <c r="AN48" s="9"/>
      <c r="AO48" s="9"/>
      <c r="AP48" s="10"/>
      <c r="AQ48" s="25"/>
      <c r="AR48" s="25"/>
      <c r="AS48" s="25"/>
      <c r="AT48" s="10"/>
      <c r="AU48" s="12">
        <v>27888</v>
      </c>
      <c r="AV48" s="12"/>
      <c r="AW48" s="12"/>
      <c r="AX48" s="243"/>
      <c r="AY48" s="244"/>
      <c r="AZ48" s="243"/>
      <c r="BA48" s="243"/>
      <c r="BB48" s="245"/>
      <c r="BC48" s="244"/>
      <c r="BD48" s="244"/>
      <c r="BE48" s="243">
        <v>0</v>
      </c>
      <c r="BF48" s="243">
        <v>0</v>
      </c>
      <c r="BG48" s="243">
        <v>0</v>
      </c>
      <c r="BH48" s="243">
        <v>0</v>
      </c>
      <c r="BI48" s="243">
        <v>0</v>
      </c>
      <c r="BJ48" s="243">
        <v>0</v>
      </c>
      <c r="BK48" s="243">
        <v>0</v>
      </c>
      <c r="BL48" s="243"/>
      <c r="BM48" s="243">
        <v>1</v>
      </c>
      <c r="BN48" s="243">
        <v>0</v>
      </c>
      <c r="BO48" s="243">
        <v>0</v>
      </c>
      <c r="BP48" s="243"/>
      <c r="BQ48" s="243"/>
      <c r="BR48" s="243"/>
      <c r="BS48" s="243"/>
      <c r="BT48" s="296"/>
      <c r="BU48" s="296"/>
      <c r="BV48" s="296"/>
      <c r="BW48" s="296"/>
      <c r="BX48" s="243"/>
      <c r="BY48" s="243"/>
      <c r="BZ48" s="246"/>
      <c r="CA48" s="246"/>
      <c r="CB48" s="246"/>
      <c r="CC48" s="247"/>
      <c r="CD48" s="243">
        <v>0</v>
      </c>
      <c r="CE48" s="243">
        <v>0</v>
      </c>
      <c r="CF48" s="243">
        <v>0</v>
      </c>
      <c r="CG48" s="243">
        <v>0</v>
      </c>
      <c r="CH48" s="243">
        <v>0</v>
      </c>
      <c r="CI48" s="248" t="s">
        <v>633</v>
      </c>
      <c r="CJ48" s="249">
        <v>15739</v>
      </c>
      <c r="CK48" s="249">
        <v>15739</v>
      </c>
      <c r="CL48" s="249">
        <v>27888</v>
      </c>
      <c r="CM48" s="249">
        <v>0</v>
      </c>
    </row>
    <row r="49" spans="1:91" x14ac:dyDescent="0.25">
      <c r="A49" s="233" t="s">
        <v>732</v>
      </c>
      <c r="B49" s="234" t="s">
        <v>733</v>
      </c>
      <c r="C49" s="234" t="s">
        <v>641</v>
      </c>
      <c r="D49" s="235"/>
      <c r="E49" s="236">
        <v>11055.99</v>
      </c>
      <c r="F49" s="237">
        <v>11055.99</v>
      </c>
      <c r="G49" s="238"/>
      <c r="H49" s="176"/>
      <c r="I49" s="239"/>
      <c r="J49" s="240"/>
      <c r="K49" s="241"/>
      <c r="L49" s="8">
        <v>12400</v>
      </c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>
        <v>3703.18</v>
      </c>
      <c r="Y49" s="9"/>
      <c r="Z49" s="70"/>
      <c r="AA49" s="71"/>
      <c r="AB49" s="108"/>
      <c r="AC49" s="9"/>
      <c r="AD49" s="9"/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/>
      <c r="AM49" s="8">
        <v>3703.18</v>
      </c>
      <c r="AN49" s="9"/>
      <c r="AO49" s="9"/>
      <c r="AP49" s="10"/>
      <c r="AQ49" s="25"/>
      <c r="AR49" s="25"/>
      <c r="AS49" s="25"/>
      <c r="AT49" s="10"/>
      <c r="AU49" s="12">
        <v>11055.99</v>
      </c>
      <c r="AV49" s="12"/>
      <c r="AW49" s="12"/>
      <c r="AX49" s="243"/>
      <c r="AY49" s="244"/>
      <c r="AZ49" s="243"/>
      <c r="BA49" s="243"/>
      <c r="BB49" s="245"/>
      <c r="BC49" s="244"/>
      <c r="BD49" s="244"/>
      <c r="BE49" s="243">
        <v>0</v>
      </c>
      <c r="BF49" s="243">
        <v>0</v>
      </c>
      <c r="BG49" s="243">
        <v>0</v>
      </c>
      <c r="BH49" s="243">
        <v>0</v>
      </c>
      <c r="BI49" s="243">
        <v>0</v>
      </c>
      <c r="BJ49" s="243">
        <v>0</v>
      </c>
      <c r="BK49" s="243">
        <v>0</v>
      </c>
      <c r="BL49" s="243"/>
      <c r="BM49" s="243">
        <v>1</v>
      </c>
      <c r="BN49" s="243">
        <v>0</v>
      </c>
      <c r="BO49" s="243">
        <v>0</v>
      </c>
      <c r="BP49" s="243"/>
      <c r="BQ49" s="243"/>
      <c r="BR49" s="243"/>
      <c r="BS49" s="243"/>
      <c r="BT49" s="296"/>
      <c r="BU49" s="296"/>
      <c r="BV49" s="296"/>
      <c r="BW49" s="296"/>
      <c r="BX49" s="243"/>
      <c r="BY49" s="243"/>
      <c r="BZ49" s="246"/>
      <c r="CA49" s="246"/>
      <c r="CB49" s="246"/>
      <c r="CC49" s="247"/>
      <c r="CD49" s="243">
        <v>0</v>
      </c>
      <c r="CE49" s="243">
        <v>0</v>
      </c>
      <c r="CF49" s="243">
        <v>0</v>
      </c>
      <c r="CG49" s="243">
        <v>0</v>
      </c>
      <c r="CH49" s="243">
        <v>0</v>
      </c>
      <c r="CI49" s="248" t="s">
        <v>633</v>
      </c>
      <c r="CJ49" s="249">
        <v>3703.18</v>
      </c>
      <c r="CK49" s="249">
        <v>3703.18</v>
      </c>
      <c r="CL49" s="249">
        <v>11055.99</v>
      </c>
      <c r="CM49" s="249">
        <v>0</v>
      </c>
    </row>
    <row r="50" spans="1:91" x14ac:dyDescent="0.25">
      <c r="A50" s="233"/>
      <c r="B50" s="120" t="s">
        <v>734</v>
      </c>
      <c r="C50" s="234"/>
      <c r="D50" s="235"/>
      <c r="E50" s="278">
        <f>SUM(E8:E49)</f>
        <v>110244152.27000001</v>
      </c>
      <c r="F50" s="268">
        <f>SUM(F8:F49)</f>
        <v>110244152.27000001</v>
      </c>
      <c r="G50" s="238"/>
      <c r="H50" s="176"/>
      <c r="I50" s="279">
        <f>SUM(I8:I49)</f>
        <v>88565869.739999995</v>
      </c>
      <c r="J50" s="240"/>
      <c r="K50" s="241"/>
      <c r="L50" s="272">
        <f>SUM(L8:L49)</f>
        <v>102685172.63000001</v>
      </c>
      <c r="M50" s="280">
        <f>SUM(M8:M49)</f>
        <v>82267736.390000001</v>
      </c>
      <c r="N50" s="71"/>
      <c r="O50" s="100"/>
      <c r="P50" s="270">
        <f>SUM(P8:P49)</f>
        <v>0</v>
      </c>
      <c r="Q50" s="270">
        <f>SUM(Q8:Q49)</f>
        <v>6318730.3600000003</v>
      </c>
      <c r="R50" s="270">
        <f>SUM(R8:R49)</f>
        <v>0</v>
      </c>
      <c r="S50" s="152"/>
      <c r="T50" s="10"/>
      <c r="U50" s="23"/>
      <c r="V50" s="271">
        <f>SUM(V8:V49)</f>
        <v>0</v>
      </c>
      <c r="W50" s="271">
        <f>SUM(W8:W49)</f>
        <v>0</v>
      </c>
      <c r="X50" s="272">
        <f>SUM(X8:X49)</f>
        <v>48839231.439999998</v>
      </c>
      <c r="Y50" s="270">
        <f>SUM(Y8:Y49)</f>
        <v>0</v>
      </c>
      <c r="Z50" s="281">
        <f>SUM(Z8:Z49)</f>
        <v>2362615.87</v>
      </c>
      <c r="AA50" s="71"/>
      <c r="AB50" s="108"/>
      <c r="AC50" s="270">
        <f>SUM(AC8:AC49)</f>
        <v>6318730.3600000003</v>
      </c>
      <c r="AD50" s="270">
        <f>SUM(AD8:AD49)</f>
        <v>0</v>
      </c>
      <c r="AE50" s="10"/>
      <c r="AF50" s="24"/>
      <c r="AG50" s="271">
        <f>SUM(AG8:AG49)</f>
        <v>13732588.159999996</v>
      </c>
      <c r="AH50" s="272">
        <f>SUM(AH8:AH49)</f>
        <v>13732588.159999996</v>
      </c>
      <c r="AI50" s="270">
        <f>SUM(AI8:AI49)</f>
        <v>-32332.417331259097</v>
      </c>
      <c r="AJ50" s="270">
        <f>SUM(AJ8:AJ49)</f>
        <v>912266.24000000011</v>
      </c>
      <c r="AK50" s="10"/>
      <c r="AL50" s="271">
        <f>SUM(AL8:AL49)</f>
        <v>0</v>
      </c>
      <c r="AM50" s="272">
        <f>SUM(AM8:AM49)</f>
        <v>35106643.280000001</v>
      </c>
      <c r="AN50" s="270">
        <f>SUM(AN8:AN49)</f>
        <v>0</v>
      </c>
      <c r="AO50" s="270">
        <f>SUM(AO8:AO49)</f>
        <v>0</v>
      </c>
      <c r="AP50" s="10"/>
      <c r="AQ50" s="282">
        <f>SUM(AQ8:AQ49)</f>
        <v>0</v>
      </c>
      <c r="AR50" s="282">
        <f>SUM(AR8:AR49)</f>
        <v>0</v>
      </c>
      <c r="AS50" s="282">
        <f>SUM(AS8:AS49)</f>
        <v>0</v>
      </c>
      <c r="AT50" s="10"/>
      <c r="AU50" s="283">
        <f>SUM(AU8:AU49)</f>
        <v>59151169.550000004</v>
      </c>
      <c r="AV50" s="283">
        <f>SUM(AV8:AV49)</f>
        <v>0</v>
      </c>
      <c r="AW50" s="283">
        <f>SUM(AW8:AW49)</f>
        <v>0</v>
      </c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6"/>
      <c r="BU50" s="296"/>
      <c r="BV50" s="296"/>
      <c r="BW50" s="29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6"/>
      <c r="BU51" s="296"/>
      <c r="BV51" s="296"/>
      <c r="BW51" s="29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120" t="s">
        <v>636</v>
      </c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6"/>
      <c r="BU52" s="296"/>
      <c r="BV52" s="296"/>
      <c r="BW52" s="29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 t="s">
        <v>735</v>
      </c>
      <c r="B53" s="234" t="s">
        <v>736</v>
      </c>
      <c r="C53" s="234" t="s">
        <v>641</v>
      </c>
      <c r="D53" s="235"/>
      <c r="E53" s="236">
        <v>55712110.25</v>
      </c>
      <c r="F53" s="237">
        <v>55712110.25</v>
      </c>
      <c r="G53" s="238"/>
      <c r="H53" s="176"/>
      <c r="I53" s="239"/>
      <c r="J53" s="240"/>
      <c r="K53" s="241"/>
      <c r="L53" s="8">
        <v>45289595.380000003</v>
      </c>
      <c r="M53" s="242"/>
      <c r="N53" s="71"/>
      <c r="O53" s="100"/>
      <c r="P53" s="9"/>
      <c r="Q53" s="9"/>
      <c r="R53" s="9"/>
      <c r="S53" s="152">
        <v>46022</v>
      </c>
      <c r="T53" s="10"/>
      <c r="U53" s="23"/>
      <c r="V53" s="11"/>
      <c r="W53" s="11"/>
      <c r="X53" s="8">
        <v>45327566.520000003</v>
      </c>
      <c r="Y53" s="9"/>
      <c r="Z53" s="70"/>
      <c r="AA53" s="71"/>
      <c r="AB53" s="108"/>
      <c r="AC53" s="9"/>
      <c r="AD53" s="9"/>
      <c r="AE53" s="10"/>
      <c r="AF53" s="24">
        <v>0.99977862583365562</v>
      </c>
      <c r="AG53" s="11">
        <v>45062851.289999999</v>
      </c>
      <c r="AH53" s="8">
        <v>45062851.289999999</v>
      </c>
      <c r="AI53" s="9">
        <v>10624560.386013754</v>
      </c>
      <c r="AJ53" s="9">
        <v>0</v>
      </c>
      <c r="AK53" s="10"/>
      <c r="AL53" s="11"/>
      <c r="AM53" s="8">
        <v>264715.23</v>
      </c>
      <c r="AN53" s="9"/>
      <c r="AO53" s="9"/>
      <c r="AP53" s="10"/>
      <c r="AQ53" s="25"/>
      <c r="AR53" s="25"/>
      <c r="AS53" s="25"/>
      <c r="AT53" s="10"/>
      <c r="AU53" s="12">
        <v>55712110</v>
      </c>
      <c r="AV53" s="12"/>
      <c r="AW53" s="12"/>
      <c r="AX53" s="243"/>
      <c r="AY53" s="244"/>
      <c r="AZ53" s="243"/>
      <c r="BA53" s="243"/>
      <c r="BB53" s="245"/>
      <c r="BC53" s="244"/>
      <c r="BD53" s="244"/>
      <c r="BE53" s="243">
        <v>0</v>
      </c>
      <c r="BF53" s="243">
        <v>0</v>
      </c>
      <c r="BG53" s="243">
        <v>0</v>
      </c>
      <c r="BH53" s="243">
        <v>0</v>
      </c>
      <c r="BI53" s="243">
        <v>0</v>
      </c>
      <c r="BJ53" s="243">
        <v>0</v>
      </c>
      <c r="BK53" s="243">
        <v>0</v>
      </c>
      <c r="BL53" s="243"/>
      <c r="BM53" s="243">
        <v>2</v>
      </c>
      <c r="BN53" s="243">
        <v>0</v>
      </c>
      <c r="BO53" s="243">
        <v>10375000</v>
      </c>
      <c r="BP53" s="243"/>
      <c r="BQ53" s="243"/>
      <c r="BR53" s="243"/>
      <c r="BS53" s="243"/>
      <c r="BT53" s="296"/>
      <c r="BU53" s="296"/>
      <c r="BV53" s="296"/>
      <c r="BW53" s="296"/>
      <c r="BX53" s="243"/>
      <c r="BY53" s="243"/>
      <c r="BZ53" s="246"/>
      <c r="CA53" s="246"/>
      <c r="CB53" s="246"/>
      <c r="CC53" s="247"/>
      <c r="CD53" s="243">
        <v>0</v>
      </c>
      <c r="CE53" s="243">
        <v>55699742.159999996</v>
      </c>
      <c r="CF53" s="243">
        <v>45072829.25</v>
      </c>
      <c r="CG53" s="243">
        <v>55699742.159999996</v>
      </c>
      <c r="CH53" s="243">
        <v>45072829.25</v>
      </c>
      <c r="CI53" s="248" t="s">
        <v>633</v>
      </c>
      <c r="CJ53" s="249">
        <v>45327566.520000003</v>
      </c>
      <c r="CK53" s="249">
        <v>264715.23</v>
      </c>
      <c r="CL53" s="249">
        <v>55712110</v>
      </c>
      <c r="CM53" s="249">
        <v>0</v>
      </c>
    </row>
    <row r="54" spans="1:91" x14ac:dyDescent="0.25">
      <c r="A54" s="233" t="s">
        <v>737</v>
      </c>
      <c r="B54" s="234" t="s">
        <v>738</v>
      </c>
      <c r="C54" s="234" t="s">
        <v>634</v>
      </c>
      <c r="D54" s="235"/>
      <c r="E54" s="236">
        <v>24157761.07</v>
      </c>
      <c r="F54" s="237">
        <v>24157761.07</v>
      </c>
      <c r="G54" s="238"/>
      <c r="H54" s="176"/>
      <c r="I54" s="239"/>
      <c r="J54" s="240"/>
      <c r="K54" s="241"/>
      <c r="L54" s="8">
        <v>43262631.57</v>
      </c>
      <c r="M54" s="242"/>
      <c r="N54" s="71"/>
      <c r="O54" s="100"/>
      <c r="P54" s="9"/>
      <c r="Q54" s="9"/>
      <c r="R54" s="9"/>
      <c r="S54" s="152">
        <v>45747</v>
      </c>
      <c r="T54" s="10"/>
      <c r="U54" s="23"/>
      <c r="V54" s="11"/>
      <c r="W54" s="11"/>
      <c r="X54" s="8">
        <v>21018432.219999999</v>
      </c>
      <c r="Y54" s="9"/>
      <c r="Z54" s="70"/>
      <c r="AA54" s="71"/>
      <c r="AB54" s="108"/>
      <c r="AC54" s="9"/>
      <c r="AD54" s="9"/>
      <c r="AE54" s="10"/>
      <c r="AF54" s="24">
        <v>1</v>
      </c>
      <c r="AG54" s="11">
        <v>21046229.25</v>
      </c>
      <c r="AH54" s="8">
        <v>21046229.25</v>
      </c>
      <c r="AI54" s="9">
        <v>3111531.8200000003</v>
      </c>
      <c r="AJ54" s="9">
        <v>0</v>
      </c>
      <c r="AK54" s="10"/>
      <c r="AL54" s="11"/>
      <c r="AM54" s="8">
        <v>-27797.03</v>
      </c>
      <c r="AN54" s="9"/>
      <c r="AO54" s="9"/>
      <c r="AP54" s="10"/>
      <c r="AQ54" s="25"/>
      <c r="AR54" s="25"/>
      <c r="AS54" s="25"/>
      <c r="AT54" s="10"/>
      <c r="AU54" s="12">
        <v>24160002.440000001</v>
      </c>
      <c r="AV54" s="12"/>
      <c r="AW54" s="12"/>
      <c r="AX54" s="243"/>
      <c r="AY54" s="244"/>
      <c r="AZ54" s="243"/>
      <c r="BA54" s="243"/>
      <c r="BB54" s="245"/>
      <c r="BC54" s="244"/>
      <c r="BD54" s="244"/>
      <c r="BE54" s="243">
        <v>0</v>
      </c>
      <c r="BF54" s="243">
        <v>0</v>
      </c>
      <c r="BG54" s="243">
        <v>0</v>
      </c>
      <c r="BH54" s="243">
        <v>0</v>
      </c>
      <c r="BI54" s="243">
        <v>0</v>
      </c>
      <c r="BJ54" s="243">
        <v>0</v>
      </c>
      <c r="BK54" s="243">
        <v>0</v>
      </c>
      <c r="BL54" s="243"/>
      <c r="BM54" s="243">
        <v>2</v>
      </c>
      <c r="BN54" s="243">
        <v>0</v>
      </c>
      <c r="BO54" s="243">
        <v>3104992.7200000025</v>
      </c>
      <c r="BP54" s="243"/>
      <c r="BQ54" s="243"/>
      <c r="BR54" s="243"/>
      <c r="BS54" s="243"/>
      <c r="BT54" s="296"/>
      <c r="BU54" s="296"/>
      <c r="BV54" s="296"/>
      <c r="BW54" s="296"/>
      <c r="BX54" s="243"/>
      <c r="BY54" s="243"/>
      <c r="BZ54" s="246"/>
      <c r="CA54" s="246"/>
      <c r="CB54" s="246"/>
      <c r="CC54" s="247"/>
      <c r="CD54" s="243">
        <v>0</v>
      </c>
      <c r="CE54" s="243">
        <v>24157761.07</v>
      </c>
      <c r="CF54" s="243">
        <v>21046229.25</v>
      </c>
      <c r="CG54" s="243">
        <v>24157761.07</v>
      </c>
      <c r="CH54" s="243">
        <v>21046229.25</v>
      </c>
      <c r="CI54" s="248" t="s">
        <v>633</v>
      </c>
      <c r="CJ54" s="249">
        <v>21018432.219999999</v>
      </c>
      <c r="CK54" s="249">
        <v>-27797.03</v>
      </c>
      <c r="CL54" s="249">
        <v>24160002.440000001</v>
      </c>
      <c r="CM54" s="249">
        <v>0</v>
      </c>
    </row>
    <row r="55" spans="1:91" x14ac:dyDescent="0.25">
      <c r="A55" s="233" t="s">
        <v>739</v>
      </c>
      <c r="B55" s="234" t="s">
        <v>740</v>
      </c>
      <c r="C55" s="234" t="s">
        <v>652</v>
      </c>
      <c r="D55" s="235"/>
      <c r="E55" s="236">
        <v>2472164.0499999998</v>
      </c>
      <c r="F55" s="237">
        <v>2472164.0499999998</v>
      </c>
      <c r="G55" s="238"/>
      <c r="H55" s="176"/>
      <c r="I55" s="239"/>
      <c r="J55" s="240"/>
      <c r="K55" s="241"/>
      <c r="L55" s="8">
        <v>2282717.7000000002</v>
      </c>
      <c r="M55" s="242"/>
      <c r="N55" s="71"/>
      <c r="O55" s="100"/>
      <c r="P55" s="9"/>
      <c r="Q55" s="9"/>
      <c r="R55" s="9"/>
      <c r="S55" s="152">
        <v>45930</v>
      </c>
      <c r="T55" s="10"/>
      <c r="U55" s="23"/>
      <c r="V55" s="11"/>
      <c r="W55" s="11"/>
      <c r="X55" s="8">
        <v>2286264.4300000002</v>
      </c>
      <c r="Y55" s="9"/>
      <c r="Z55" s="70"/>
      <c r="AA55" s="71"/>
      <c r="AB55" s="108"/>
      <c r="AC55" s="9"/>
      <c r="AD55" s="9"/>
      <c r="AE55" s="10"/>
      <c r="AF55" s="24">
        <v>0.93899835698214573</v>
      </c>
      <c r="AG55" s="11">
        <v>2054298.05</v>
      </c>
      <c r="AH55" s="8">
        <v>2054298.05</v>
      </c>
      <c r="AI55" s="9">
        <v>125452.45286883903</v>
      </c>
      <c r="AJ55" s="9">
        <v>0</v>
      </c>
      <c r="AK55" s="10"/>
      <c r="AL55" s="11"/>
      <c r="AM55" s="8">
        <v>231966.38</v>
      </c>
      <c r="AN55" s="9"/>
      <c r="AO55" s="9"/>
      <c r="AP55" s="10"/>
      <c r="AQ55" s="25"/>
      <c r="AR55" s="25"/>
      <c r="AS55" s="25"/>
      <c r="AT55" s="10"/>
      <c r="AU55" s="12">
        <v>2472164.0499999998</v>
      </c>
      <c r="AV55" s="12"/>
      <c r="AW55" s="12"/>
      <c r="AX55" s="243"/>
      <c r="AY55" s="244"/>
      <c r="AZ55" s="243"/>
      <c r="BA55" s="243"/>
      <c r="BB55" s="245"/>
      <c r="BC55" s="244"/>
      <c r="BD55" s="244"/>
      <c r="BE55" s="243">
        <v>0</v>
      </c>
      <c r="BF55" s="243">
        <v>0</v>
      </c>
      <c r="BG55" s="243">
        <v>0</v>
      </c>
      <c r="BH55" s="243">
        <v>0</v>
      </c>
      <c r="BI55" s="243">
        <v>0</v>
      </c>
      <c r="BJ55" s="243">
        <v>0</v>
      </c>
      <c r="BK55" s="243">
        <v>0</v>
      </c>
      <c r="BL55" s="243"/>
      <c r="BM55" s="243">
        <v>2</v>
      </c>
      <c r="BN55" s="243">
        <v>0</v>
      </c>
      <c r="BO55" s="243">
        <v>186096.34999999963</v>
      </c>
      <c r="BP55" s="243"/>
      <c r="BQ55" s="243"/>
      <c r="BR55" s="243"/>
      <c r="BS55" s="243"/>
      <c r="BT55" s="296"/>
      <c r="BU55" s="296"/>
      <c r="BV55" s="296"/>
      <c r="BW55" s="296"/>
      <c r="BX55" s="243"/>
      <c r="BY55" s="243"/>
      <c r="BZ55" s="246"/>
      <c r="CA55" s="246"/>
      <c r="CB55" s="246"/>
      <c r="CC55" s="247"/>
      <c r="CD55" s="243">
        <v>0</v>
      </c>
      <c r="CE55" s="243">
        <v>2321357.1</v>
      </c>
      <c r="CF55" s="243">
        <v>2187754.6800000002</v>
      </c>
      <c r="CG55" s="243">
        <v>2321357.1</v>
      </c>
      <c r="CH55" s="243">
        <v>2187754.6800000002</v>
      </c>
      <c r="CI55" s="248" t="s">
        <v>633</v>
      </c>
      <c r="CJ55" s="249">
        <v>2286264.4300000002</v>
      </c>
      <c r="CK55" s="249">
        <v>231966.38</v>
      </c>
      <c r="CL55" s="249">
        <v>2472164.0499999998</v>
      </c>
      <c r="CM55" s="249">
        <v>0</v>
      </c>
    </row>
    <row r="56" spans="1:91" x14ac:dyDescent="0.25">
      <c r="A56" s="233" t="s">
        <v>741</v>
      </c>
      <c r="B56" s="234" t="s">
        <v>742</v>
      </c>
      <c r="C56" s="234" t="s">
        <v>652</v>
      </c>
      <c r="D56" s="235"/>
      <c r="E56" s="236">
        <v>1777852</v>
      </c>
      <c r="F56" s="237">
        <v>1777852</v>
      </c>
      <c r="G56" s="238"/>
      <c r="H56" s="176"/>
      <c r="I56" s="239"/>
      <c r="J56" s="240"/>
      <c r="K56" s="241"/>
      <c r="L56" s="8">
        <v>1708711.68</v>
      </c>
      <c r="M56" s="242"/>
      <c r="N56" s="71"/>
      <c r="O56" s="100"/>
      <c r="P56" s="9"/>
      <c r="Q56" s="9"/>
      <c r="R56" s="9"/>
      <c r="S56" s="152">
        <v>46022</v>
      </c>
      <c r="T56" s="10"/>
      <c r="U56" s="23"/>
      <c r="V56" s="11"/>
      <c r="W56" s="11"/>
      <c r="X56" s="8">
        <v>1708475.32</v>
      </c>
      <c r="Y56" s="9"/>
      <c r="Z56" s="70"/>
      <c r="AA56" s="71"/>
      <c r="AB56" s="108"/>
      <c r="AC56" s="9"/>
      <c r="AD56" s="9"/>
      <c r="AE56" s="10"/>
      <c r="AF56" s="24">
        <v>0.81407593265701017</v>
      </c>
      <c r="AG56" s="11">
        <v>1350527.55</v>
      </c>
      <c r="AH56" s="8">
        <v>1350527.55</v>
      </c>
      <c r="AI56" s="9">
        <v>-172311.48811571742</v>
      </c>
      <c r="AJ56" s="9">
        <v>0</v>
      </c>
      <c r="AK56" s="10"/>
      <c r="AL56" s="11"/>
      <c r="AM56" s="8">
        <v>357947.77</v>
      </c>
      <c r="AN56" s="9"/>
      <c r="AO56" s="9"/>
      <c r="AP56" s="10"/>
      <c r="AQ56" s="25"/>
      <c r="AR56" s="25"/>
      <c r="AS56" s="25"/>
      <c r="AT56" s="10"/>
      <c r="AU56" s="12">
        <v>1777852</v>
      </c>
      <c r="AV56" s="12"/>
      <c r="AW56" s="12"/>
      <c r="AX56" s="243"/>
      <c r="AY56" s="244"/>
      <c r="AZ56" s="243"/>
      <c r="BA56" s="243"/>
      <c r="BB56" s="245"/>
      <c r="BC56" s="244"/>
      <c r="BD56" s="244"/>
      <c r="BE56" s="243">
        <v>0</v>
      </c>
      <c r="BF56" s="243">
        <v>0</v>
      </c>
      <c r="BG56" s="243">
        <v>0</v>
      </c>
      <c r="BH56" s="243">
        <v>0</v>
      </c>
      <c r="BI56" s="243">
        <v>0</v>
      </c>
      <c r="BJ56" s="243">
        <v>0</v>
      </c>
      <c r="BK56" s="243">
        <v>0</v>
      </c>
      <c r="BL56" s="243"/>
      <c r="BM56" s="243">
        <v>2</v>
      </c>
      <c r="BN56" s="243">
        <v>0</v>
      </c>
      <c r="BO56" s="243">
        <v>65000</v>
      </c>
      <c r="BP56" s="243"/>
      <c r="BQ56" s="243"/>
      <c r="BR56" s="243"/>
      <c r="BS56" s="243"/>
      <c r="BT56" s="296"/>
      <c r="BU56" s="296"/>
      <c r="BV56" s="296"/>
      <c r="BW56" s="296"/>
      <c r="BX56" s="243"/>
      <c r="BY56" s="243"/>
      <c r="BZ56" s="246"/>
      <c r="CA56" s="246"/>
      <c r="CB56" s="246"/>
      <c r="CC56" s="247"/>
      <c r="CD56" s="243">
        <v>0</v>
      </c>
      <c r="CE56" s="243">
        <v>1447304.87</v>
      </c>
      <c r="CF56" s="243">
        <v>1658970</v>
      </c>
      <c r="CG56" s="243">
        <v>1447304.87</v>
      </c>
      <c r="CH56" s="243">
        <v>1658970</v>
      </c>
      <c r="CI56" s="248" t="s">
        <v>633</v>
      </c>
      <c r="CJ56" s="249">
        <v>1708475.32</v>
      </c>
      <c r="CK56" s="249">
        <v>357947.77</v>
      </c>
      <c r="CL56" s="249">
        <v>1777852</v>
      </c>
      <c r="CM56" s="249">
        <v>0</v>
      </c>
    </row>
    <row r="57" spans="1:91" x14ac:dyDescent="0.25">
      <c r="A57" s="233" t="s">
        <v>743</v>
      </c>
      <c r="B57" s="234" t="s">
        <v>744</v>
      </c>
      <c r="C57" s="234" t="s">
        <v>652</v>
      </c>
      <c r="D57" s="235"/>
      <c r="E57" s="236">
        <v>223896.45</v>
      </c>
      <c r="F57" s="237">
        <v>223896.45</v>
      </c>
      <c r="G57" s="238"/>
      <c r="H57" s="176"/>
      <c r="I57" s="239"/>
      <c r="J57" s="240"/>
      <c r="K57" s="241"/>
      <c r="L57" s="8">
        <v>220754.51</v>
      </c>
      <c r="M57" s="242"/>
      <c r="N57" s="71"/>
      <c r="O57" s="100"/>
      <c r="P57" s="9"/>
      <c r="Q57" s="9"/>
      <c r="R57" s="9"/>
      <c r="S57" s="152">
        <v>45869</v>
      </c>
      <c r="T57" s="10"/>
      <c r="U57" s="23"/>
      <c r="V57" s="11"/>
      <c r="W57" s="11"/>
      <c r="X57" s="8">
        <v>220754.51</v>
      </c>
      <c r="Y57" s="9"/>
      <c r="Z57" s="70"/>
      <c r="AA57" s="71"/>
      <c r="AB57" s="108"/>
      <c r="AC57" s="9"/>
      <c r="AD57" s="9"/>
      <c r="AE57" s="10"/>
      <c r="AF57" s="24">
        <v>0.90775937496231518</v>
      </c>
      <c r="AG57" s="11">
        <v>203244.51</v>
      </c>
      <c r="AH57" s="8">
        <v>203244.51</v>
      </c>
      <c r="AI57" s="9">
        <v>-18747.845439971745</v>
      </c>
      <c r="AJ57" s="9">
        <v>0</v>
      </c>
      <c r="AK57" s="10"/>
      <c r="AL57" s="11"/>
      <c r="AM57" s="8">
        <v>17510</v>
      </c>
      <c r="AN57" s="9"/>
      <c r="AO57" s="9"/>
      <c r="AP57" s="10"/>
      <c r="AQ57" s="25"/>
      <c r="AR57" s="25"/>
      <c r="AS57" s="25"/>
      <c r="AT57" s="10"/>
      <c r="AU57" s="12">
        <v>223896.47</v>
      </c>
      <c r="AV57" s="12"/>
      <c r="AW57" s="12"/>
      <c r="AX57" s="243"/>
      <c r="AY57" s="244"/>
      <c r="AZ57" s="243"/>
      <c r="BA57" s="243"/>
      <c r="BB57" s="245"/>
      <c r="BC57" s="244"/>
      <c r="BD57" s="244"/>
      <c r="BE57" s="243">
        <v>0</v>
      </c>
      <c r="BF57" s="243">
        <v>0</v>
      </c>
      <c r="BG57" s="243">
        <v>0</v>
      </c>
      <c r="BH57" s="243">
        <v>0</v>
      </c>
      <c r="BI57" s="243">
        <v>0</v>
      </c>
      <c r="BJ57" s="243">
        <v>0</v>
      </c>
      <c r="BK57" s="243">
        <v>0</v>
      </c>
      <c r="BL57" s="243"/>
      <c r="BM57" s="243">
        <v>2</v>
      </c>
      <c r="BN57" s="243">
        <v>0</v>
      </c>
      <c r="BO57" s="243">
        <v>3141.9599999999919</v>
      </c>
      <c r="BP57" s="243"/>
      <c r="BQ57" s="243"/>
      <c r="BR57" s="243"/>
      <c r="BS57" s="243"/>
      <c r="BT57" s="296"/>
      <c r="BU57" s="296"/>
      <c r="BV57" s="296"/>
      <c r="BW57" s="296"/>
      <c r="BX57" s="243"/>
      <c r="BY57" s="243"/>
      <c r="BZ57" s="246"/>
      <c r="CA57" s="246"/>
      <c r="CB57" s="246"/>
      <c r="CC57" s="247"/>
      <c r="CD57" s="243">
        <v>0</v>
      </c>
      <c r="CE57" s="243">
        <v>203244.02</v>
      </c>
      <c r="CF57" s="243">
        <v>223896.9</v>
      </c>
      <c r="CG57" s="243">
        <v>203244.02</v>
      </c>
      <c r="CH57" s="243">
        <v>223896.9</v>
      </c>
      <c r="CI57" s="248" t="s">
        <v>633</v>
      </c>
      <c r="CJ57" s="249">
        <v>220754.51</v>
      </c>
      <c r="CK57" s="249">
        <v>17510</v>
      </c>
      <c r="CL57" s="249">
        <v>223896.47</v>
      </c>
      <c r="CM57" s="249">
        <v>0</v>
      </c>
    </row>
    <row r="58" spans="1:91" x14ac:dyDescent="0.25">
      <c r="A58" s="233" t="s">
        <v>745</v>
      </c>
      <c r="B58" s="234" t="s">
        <v>746</v>
      </c>
      <c r="C58" s="234" t="s">
        <v>700</v>
      </c>
      <c r="D58" s="235"/>
      <c r="E58" s="236">
        <v>3216240.01</v>
      </c>
      <c r="F58" s="237">
        <v>3216240.01</v>
      </c>
      <c r="G58" s="238"/>
      <c r="H58" s="176"/>
      <c r="I58" s="239"/>
      <c r="J58" s="240"/>
      <c r="K58" s="241"/>
      <c r="L58" s="8">
        <v>3153374.23</v>
      </c>
      <c r="M58" s="242"/>
      <c r="N58" s="71"/>
      <c r="O58" s="100"/>
      <c r="P58" s="9"/>
      <c r="Q58" s="9"/>
      <c r="R58" s="9"/>
      <c r="S58" s="152">
        <v>45900</v>
      </c>
      <c r="T58" s="10"/>
      <c r="U58" s="23"/>
      <c r="V58" s="11"/>
      <c r="W58" s="11"/>
      <c r="X58" s="8">
        <v>3153237.4</v>
      </c>
      <c r="Y58" s="9"/>
      <c r="Z58" s="70"/>
      <c r="AA58" s="71"/>
      <c r="AB58" s="108"/>
      <c r="AC58" s="9"/>
      <c r="AD58" s="9"/>
      <c r="AE58" s="10"/>
      <c r="AF58" s="24">
        <v>0.85361840838024783</v>
      </c>
      <c r="AG58" s="11">
        <v>2747600.3</v>
      </c>
      <c r="AH58" s="8">
        <v>2747600.3</v>
      </c>
      <c r="AI58" s="9">
        <v>-404041.86959390482</v>
      </c>
      <c r="AJ58" s="9">
        <v>0</v>
      </c>
      <c r="AK58" s="10"/>
      <c r="AL58" s="11"/>
      <c r="AM58" s="8">
        <v>405637.1</v>
      </c>
      <c r="AN58" s="9"/>
      <c r="AO58" s="9"/>
      <c r="AP58" s="10"/>
      <c r="AQ58" s="25"/>
      <c r="AR58" s="25"/>
      <c r="AS58" s="25"/>
      <c r="AT58" s="10"/>
      <c r="AU58" s="12">
        <v>3216240.01</v>
      </c>
      <c r="AV58" s="12"/>
      <c r="AW58" s="12"/>
      <c r="AX58" s="243"/>
      <c r="AY58" s="244"/>
      <c r="AZ58" s="243"/>
      <c r="BA58" s="243"/>
      <c r="BB58" s="245"/>
      <c r="BC58" s="244"/>
      <c r="BD58" s="244"/>
      <c r="BE58" s="243">
        <v>0</v>
      </c>
      <c r="BF58" s="243">
        <v>0</v>
      </c>
      <c r="BG58" s="243">
        <v>0</v>
      </c>
      <c r="BH58" s="243">
        <v>0</v>
      </c>
      <c r="BI58" s="243">
        <v>0</v>
      </c>
      <c r="BJ58" s="243">
        <v>0</v>
      </c>
      <c r="BK58" s="243">
        <v>0</v>
      </c>
      <c r="BL58" s="243"/>
      <c r="BM58" s="243">
        <v>2</v>
      </c>
      <c r="BN58" s="243">
        <v>0</v>
      </c>
      <c r="BO58" s="243">
        <v>62865.219999999739</v>
      </c>
      <c r="BP58" s="243"/>
      <c r="BQ58" s="243"/>
      <c r="BR58" s="243"/>
      <c r="BS58" s="243"/>
      <c r="BT58" s="296"/>
      <c r="BU58" s="296"/>
      <c r="BV58" s="296"/>
      <c r="BW58" s="296"/>
      <c r="BX58" s="243"/>
      <c r="BY58" s="243"/>
      <c r="BZ58" s="246"/>
      <c r="CA58" s="246"/>
      <c r="CB58" s="246"/>
      <c r="CC58" s="247"/>
      <c r="CD58" s="243">
        <v>0</v>
      </c>
      <c r="CE58" s="243">
        <v>2745440.36</v>
      </c>
      <c r="CF58" s="243">
        <v>3218768.8</v>
      </c>
      <c r="CG58" s="243">
        <v>2745440.36</v>
      </c>
      <c r="CH58" s="243">
        <v>3218768.8</v>
      </c>
      <c r="CI58" s="248" t="s">
        <v>633</v>
      </c>
      <c r="CJ58" s="249">
        <v>3153237.4</v>
      </c>
      <c r="CK58" s="249">
        <v>405637.1</v>
      </c>
      <c r="CL58" s="249">
        <v>3216240.01</v>
      </c>
      <c r="CM58" s="249">
        <v>0</v>
      </c>
    </row>
    <row r="59" spans="1:91" x14ac:dyDescent="0.25">
      <c r="A59" s="233" t="s">
        <v>747</v>
      </c>
      <c r="B59" s="234" t="s">
        <v>748</v>
      </c>
      <c r="C59" s="234" t="s">
        <v>634</v>
      </c>
      <c r="D59" s="235"/>
      <c r="E59" s="236">
        <v>3968668.9</v>
      </c>
      <c r="F59" s="237">
        <v>3968668.9</v>
      </c>
      <c r="G59" s="238"/>
      <c r="H59" s="176"/>
      <c r="I59" s="239"/>
      <c r="J59" s="240"/>
      <c r="K59" s="241"/>
      <c r="L59" s="8">
        <v>3792778.91</v>
      </c>
      <c r="M59" s="242"/>
      <c r="N59" s="71"/>
      <c r="O59" s="100"/>
      <c r="P59" s="9"/>
      <c r="Q59" s="9"/>
      <c r="R59" s="9"/>
      <c r="S59" s="152">
        <v>46022</v>
      </c>
      <c r="T59" s="10"/>
      <c r="U59" s="23"/>
      <c r="V59" s="11"/>
      <c r="W59" s="11"/>
      <c r="X59" s="8">
        <v>3789939.48</v>
      </c>
      <c r="Y59" s="9"/>
      <c r="Z59" s="70"/>
      <c r="AA59" s="71"/>
      <c r="AB59" s="108"/>
      <c r="AC59" s="9"/>
      <c r="AD59" s="9"/>
      <c r="AE59" s="10"/>
      <c r="AF59" s="24">
        <v>0.52405627260976884</v>
      </c>
      <c r="AG59" s="11">
        <v>1941069.17</v>
      </c>
      <c r="AH59" s="8">
        <v>1941069.17</v>
      </c>
      <c r="AI59" s="9">
        <v>-851134.44495890755</v>
      </c>
      <c r="AJ59" s="9">
        <v>0</v>
      </c>
      <c r="AK59" s="10"/>
      <c r="AL59" s="11"/>
      <c r="AM59" s="8">
        <v>1848870.31</v>
      </c>
      <c r="AN59" s="9"/>
      <c r="AO59" s="9"/>
      <c r="AP59" s="10"/>
      <c r="AQ59" s="25"/>
      <c r="AR59" s="25"/>
      <c r="AS59" s="25"/>
      <c r="AT59" s="10"/>
      <c r="AU59" s="12">
        <v>3968668.9</v>
      </c>
      <c r="AV59" s="12"/>
      <c r="AW59" s="12"/>
      <c r="AX59" s="243"/>
      <c r="AY59" s="244"/>
      <c r="AZ59" s="243"/>
      <c r="BA59" s="243"/>
      <c r="BB59" s="245"/>
      <c r="BC59" s="244"/>
      <c r="BD59" s="244"/>
      <c r="BE59" s="243">
        <v>0</v>
      </c>
      <c r="BF59" s="243">
        <v>0</v>
      </c>
      <c r="BG59" s="243">
        <v>0</v>
      </c>
      <c r="BH59" s="243">
        <v>0</v>
      </c>
      <c r="BI59" s="243">
        <v>0</v>
      </c>
      <c r="BJ59" s="243">
        <v>0</v>
      </c>
      <c r="BK59" s="243">
        <v>0</v>
      </c>
      <c r="BL59" s="243"/>
      <c r="BM59" s="243">
        <v>2</v>
      </c>
      <c r="BN59" s="243">
        <v>0</v>
      </c>
      <c r="BO59" s="243">
        <v>155000</v>
      </c>
      <c r="BP59" s="243"/>
      <c r="BQ59" s="243"/>
      <c r="BR59" s="243"/>
      <c r="BS59" s="243"/>
      <c r="BT59" s="296"/>
      <c r="BU59" s="296"/>
      <c r="BV59" s="296"/>
      <c r="BW59" s="296"/>
      <c r="BX59" s="243"/>
      <c r="BY59" s="243"/>
      <c r="BZ59" s="246"/>
      <c r="CA59" s="246"/>
      <c r="CB59" s="246"/>
      <c r="CC59" s="247"/>
      <c r="CD59" s="243">
        <v>0</v>
      </c>
      <c r="CE59" s="243">
        <v>2079804.75</v>
      </c>
      <c r="CF59" s="243">
        <v>3703932.71</v>
      </c>
      <c r="CG59" s="243">
        <v>2079804.75</v>
      </c>
      <c r="CH59" s="243">
        <v>3703932.71</v>
      </c>
      <c r="CI59" s="248" t="s">
        <v>633</v>
      </c>
      <c r="CJ59" s="249">
        <v>3789939.48</v>
      </c>
      <c r="CK59" s="249">
        <v>1848870.31</v>
      </c>
      <c r="CL59" s="249">
        <v>3968668.9</v>
      </c>
      <c r="CM59" s="249">
        <v>0</v>
      </c>
    </row>
    <row r="60" spans="1:91" x14ac:dyDescent="0.25">
      <c r="A60" s="233" t="s">
        <v>749</v>
      </c>
      <c r="B60" s="234" t="s">
        <v>750</v>
      </c>
      <c r="C60" s="234" t="s">
        <v>652</v>
      </c>
      <c r="D60" s="235"/>
      <c r="E60" s="236">
        <v>427464.77</v>
      </c>
      <c r="F60" s="237">
        <v>427464.77</v>
      </c>
      <c r="G60" s="238"/>
      <c r="H60" s="176"/>
      <c r="I60" s="239"/>
      <c r="J60" s="240"/>
      <c r="K60" s="241"/>
      <c r="L60" s="8">
        <v>371915.26</v>
      </c>
      <c r="M60" s="242"/>
      <c r="N60" s="71"/>
      <c r="O60" s="100"/>
      <c r="P60" s="9"/>
      <c r="Q60" s="9"/>
      <c r="R60" s="9"/>
      <c r="S60" s="152">
        <v>45838</v>
      </c>
      <c r="T60" s="10"/>
      <c r="U60" s="23"/>
      <c r="V60" s="11"/>
      <c r="W60" s="11"/>
      <c r="X60" s="8">
        <v>371915.26</v>
      </c>
      <c r="Y60" s="9"/>
      <c r="Z60" s="70"/>
      <c r="AA60" s="71"/>
      <c r="AB60" s="108"/>
      <c r="AC60" s="9"/>
      <c r="AD60" s="9"/>
      <c r="AE60" s="10"/>
      <c r="AF60" s="24">
        <v>0.99493726681839978</v>
      </c>
      <c r="AG60" s="11">
        <v>151321.76</v>
      </c>
      <c r="AH60" s="8">
        <v>151321.76</v>
      </c>
      <c r="AI60" s="9">
        <v>271825.57694524422</v>
      </c>
      <c r="AJ60" s="9">
        <v>0</v>
      </c>
      <c r="AK60" s="10"/>
      <c r="AL60" s="11"/>
      <c r="AM60" s="8">
        <v>220593.5</v>
      </c>
      <c r="AN60" s="9"/>
      <c r="AO60" s="9"/>
      <c r="AP60" s="10"/>
      <c r="AQ60" s="25"/>
      <c r="AR60" s="25"/>
      <c r="AS60" s="25"/>
      <c r="AT60" s="10"/>
      <c r="AU60" s="12">
        <v>427464.77</v>
      </c>
      <c r="AV60" s="12"/>
      <c r="AW60" s="12"/>
      <c r="AX60" s="243"/>
      <c r="AY60" s="244"/>
      <c r="AZ60" s="243"/>
      <c r="BA60" s="243"/>
      <c r="BB60" s="245"/>
      <c r="BC60" s="244"/>
      <c r="BD60" s="244"/>
      <c r="BE60" s="243">
        <v>0</v>
      </c>
      <c r="BF60" s="243">
        <v>0</v>
      </c>
      <c r="BG60" s="243">
        <v>0</v>
      </c>
      <c r="BH60" s="243">
        <v>0</v>
      </c>
      <c r="BI60" s="243">
        <v>0</v>
      </c>
      <c r="BJ60" s="243">
        <v>0</v>
      </c>
      <c r="BK60" s="243">
        <v>0</v>
      </c>
      <c r="BL60" s="243"/>
      <c r="BM60" s="243">
        <v>2</v>
      </c>
      <c r="BN60" s="243">
        <v>0</v>
      </c>
      <c r="BO60" s="243">
        <v>58649.48000000004</v>
      </c>
      <c r="BP60" s="243"/>
      <c r="BQ60" s="243"/>
      <c r="BR60" s="243"/>
      <c r="BS60" s="243"/>
      <c r="BT60" s="296"/>
      <c r="BU60" s="296"/>
      <c r="BV60" s="296"/>
      <c r="BW60" s="296"/>
      <c r="BX60" s="243"/>
      <c r="BY60" s="243"/>
      <c r="BZ60" s="246"/>
      <c r="CA60" s="246"/>
      <c r="CB60" s="246"/>
      <c r="CC60" s="247"/>
      <c r="CD60" s="243">
        <v>0</v>
      </c>
      <c r="CE60" s="243">
        <v>425300.52</v>
      </c>
      <c r="CF60" s="243">
        <v>152091.76</v>
      </c>
      <c r="CG60" s="243">
        <v>425300.52</v>
      </c>
      <c r="CH60" s="243">
        <v>152091.76</v>
      </c>
      <c r="CI60" s="248" t="s">
        <v>633</v>
      </c>
      <c r="CJ60" s="249">
        <v>371915.26</v>
      </c>
      <c r="CK60" s="249">
        <v>220593.5</v>
      </c>
      <c r="CL60" s="249">
        <v>427464.77</v>
      </c>
      <c r="CM60" s="249">
        <v>0</v>
      </c>
    </row>
    <row r="61" spans="1:91" x14ac:dyDescent="0.25">
      <c r="A61" s="233" t="s">
        <v>751</v>
      </c>
      <c r="B61" s="234" t="s">
        <v>752</v>
      </c>
      <c r="C61" s="234" t="s">
        <v>641</v>
      </c>
      <c r="D61" s="235"/>
      <c r="E61" s="236">
        <v>1251279</v>
      </c>
      <c r="F61" s="237">
        <v>1251279</v>
      </c>
      <c r="G61" s="238"/>
      <c r="H61" s="176"/>
      <c r="I61" s="239"/>
      <c r="J61" s="240"/>
      <c r="K61" s="241"/>
      <c r="L61" s="8">
        <v>1063948.08</v>
      </c>
      <c r="M61" s="242"/>
      <c r="N61" s="71"/>
      <c r="O61" s="100"/>
      <c r="P61" s="9"/>
      <c r="Q61" s="9"/>
      <c r="R61" s="9"/>
      <c r="S61" s="152">
        <v>46022</v>
      </c>
      <c r="T61" s="10"/>
      <c r="U61" s="23"/>
      <c r="V61" s="11"/>
      <c r="W61" s="11"/>
      <c r="X61" s="8">
        <v>1063532.3999999999</v>
      </c>
      <c r="Y61" s="9"/>
      <c r="Z61" s="70"/>
      <c r="AA61" s="71"/>
      <c r="AB61" s="108"/>
      <c r="AC61" s="9"/>
      <c r="AD61" s="9"/>
      <c r="AE61" s="10"/>
      <c r="AF61" s="24">
        <v>0.16641374736746201</v>
      </c>
      <c r="AG61" s="11">
        <v>189958.63</v>
      </c>
      <c r="AH61" s="8">
        <v>189958.63</v>
      </c>
      <c r="AI61" s="9">
        <v>-155306.4468221835</v>
      </c>
      <c r="AJ61" s="9">
        <v>0</v>
      </c>
      <c r="AK61" s="10"/>
      <c r="AL61" s="11"/>
      <c r="AM61" s="8">
        <v>873573.77</v>
      </c>
      <c r="AN61" s="9"/>
      <c r="AO61" s="9"/>
      <c r="AP61" s="10"/>
      <c r="AQ61" s="25"/>
      <c r="AR61" s="25"/>
      <c r="AS61" s="25"/>
      <c r="AT61" s="10"/>
      <c r="AU61" s="12">
        <v>1251279</v>
      </c>
      <c r="AV61" s="12"/>
      <c r="AW61" s="12"/>
      <c r="AX61" s="243"/>
      <c r="AY61" s="244"/>
      <c r="AZ61" s="243"/>
      <c r="BA61" s="243"/>
      <c r="BB61" s="245"/>
      <c r="BC61" s="244"/>
      <c r="BD61" s="244"/>
      <c r="BE61" s="243">
        <v>0</v>
      </c>
      <c r="BF61" s="243">
        <v>0</v>
      </c>
      <c r="BG61" s="243">
        <v>0</v>
      </c>
      <c r="BH61" s="243">
        <v>0</v>
      </c>
      <c r="BI61" s="243">
        <v>0</v>
      </c>
      <c r="BJ61" s="243">
        <v>0</v>
      </c>
      <c r="BK61" s="243">
        <v>0</v>
      </c>
      <c r="BL61" s="243"/>
      <c r="BM61" s="243">
        <v>2</v>
      </c>
      <c r="BN61" s="243">
        <v>0</v>
      </c>
      <c r="BO61" s="243">
        <v>186000</v>
      </c>
      <c r="BP61" s="243"/>
      <c r="BQ61" s="243"/>
      <c r="BR61" s="243"/>
      <c r="BS61" s="243"/>
      <c r="BT61" s="296"/>
      <c r="BU61" s="296"/>
      <c r="BV61" s="296"/>
      <c r="BW61" s="296"/>
      <c r="BX61" s="243"/>
      <c r="BY61" s="243"/>
      <c r="BZ61" s="246"/>
      <c r="CA61" s="246"/>
      <c r="CB61" s="246"/>
      <c r="CC61" s="247"/>
      <c r="CD61" s="243">
        <v>0</v>
      </c>
      <c r="CE61" s="243">
        <v>208229.09</v>
      </c>
      <c r="CF61" s="243">
        <v>1141484</v>
      </c>
      <c r="CG61" s="243">
        <v>189958.63</v>
      </c>
      <c r="CH61" s="243">
        <v>1141484</v>
      </c>
      <c r="CI61" s="248" t="s">
        <v>633</v>
      </c>
      <c r="CJ61" s="249">
        <v>1063532.3999999999</v>
      </c>
      <c r="CK61" s="249">
        <v>873573.77</v>
      </c>
      <c r="CL61" s="249">
        <v>1251279</v>
      </c>
      <c r="CM61" s="249">
        <v>0</v>
      </c>
    </row>
    <row r="62" spans="1:91" x14ac:dyDescent="0.25">
      <c r="A62" s="233" t="s">
        <v>753</v>
      </c>
      <c r="B62" s="234" t="s">
        <v>754</v>
      </c>
      <c r="C62" s="234" t="s">
        <v>652</v>
      </c>
      <c r="D62" s="235"/>
      <c r="E62" s="236">
        <v>199161.5</v>
      </c>
      <c r="F62" s="237">
        <v>199161.5</v>
      </c>
      <c r="G62" s="238"/>
      <c r="H62" s="176"/>
      <c r="I62" s="239"/>
      <c r="J62" s="240"/>
      <c r="K62" s="241"/>
      <c r="L62" s="8">
        <v>133356.29999999999</v>
      </c>
      <c r="M62" s="242"/>
      <c r="N62" s="71"/>
      <c r="O62" s="100"/>
      <c r="P62" s="9"/>
      <c r="Q62" s="9"/>
      <c r="R62" s="9"/>
      <c r="S62" s="152">
        <v>45747</v>
      </c>
      <c r="T62" s="10"/>
      <c r="U62" s="23"/>
      <c r="V62" s="11"/>
      <c r="W62" s="11"/>
      <c r="X62" s="8">
        <v>124146.3</v>
      </c>
      <c r="Y62" s="9"/>
      <c r="Z62" s="70"/>
      <c r="AA62" s="71"/>
      <c r="AB62" s="108"/>
      <c r="AC62" s="9"/>
      <c r="AD62" s="9"/>
      <c r="AE62" s="10"/>
      <c r="AF62" s="24">
        <v>0.91986917183228745</v>
      </c>
      <c r="AG62" s="11">
        <v>119458.81</v>
      </c>
      <c r="AH62" s="8">
        <v>119458.81</v>
      </c>
      <c r="AI62" s="9">
        <v>49063.512753913034</v>
      </c>
      <c r="AJ62" s="9">
        <v>0</v>
      </c>
      <c r="AK62" s="10"/>
      <c r="AL62" s="11"/>
      <c r="AM62" s="8">
        <v>4687.49</v>
      </c>
      <c r="AN62" s="9"/>
      <c r="AO62" s="9"/>
      <c r="AP62" s="10"/>
      <c r="AQ62" s="25"/>
      <c r="AR62" s="25"/>
      <c r="AS62" s="25"/>
      <c r="AT62" s="10"/>
      <c r="AU62" s="12">
        <v>199161.5</v>
      </c>
      <c r="AV62" s="12"/>
      <c r="AW62" s="12"/>
      <c r="AX62" s="243"/>
      <c r="AY62" s="244"/>
      <c r="AZ62" s="243"/>
      <c r="BA62" s="243"/>
      <c r="BB62" s="245"/>
      <c r="BC62" s="244"/>
      <c r="BD62" s="244"/>
      <c r="BE62" s="243">
        <v>0</v>
      </c>
      <c r="BF62" s="243">
        <v>0</v>
      </c>
      <c r="BG62" s="243">
        <v>0</v>
      </c>
      <c r="BH62" s="243">
        <v>0</v>
      </c>
      <c r="BI62" s="243">
        <v>0</v>
      </c>
      <c r="BJ62" s="243">
        <v>0</v>
      </c>
      <c r="BK62" s="243">
        <v>0</v>
      </c>
      <c r="BL62" s="243"/>
      <c r="BM62" s="243">
        <v>2</v>
      </c>
      <c r="BN62" s="243">
        <v>0</v>
      </c>
      <c r="BO62" s="243">
        <v>75015.199999999997</v>
      </c>
      <c r="BP62" s="243"/>
      <c r="BQ62" s="243"/>
      <c r="BR62" s="243"/>
      <c r="BS62" s="243"/>
      <c r="BT62" s="296"/>
      <c r="BU62" s="296"/>
      <c r="BV62" s="296"/>
      <c r="BW62" s="296"/>
      <c r="BX62" s="243"/>
      <c r="BY62" s="243"/>
      <c r="BZ62" s="246"/>
      <c r="CA62" s="246"/>
      <c r="CB62" s="246"/>
      <c r="CC62" s="247"/>
      <c r="CD62" s="243">
        <v>0</v>
      </c>
      <c r="CE62" s="243">
        <v>183202.49</v>
      </c>
      <c r="CF62" s="243">
        <v>129865</v>
      </c>
      <c r="CG62" s="243">
        <v>183202.49</v>
      </c>
      <c r="CH62" s="243">
        <v>129865</v>
      </c>
      <c r="CI62" s="248" t="s">
        <v>633</v>
      </c>
      <c r="CJ62" s="249">
        <v>124146.3</v>
      </c>
      <c r="CK62" s="249">
        <v>4687.49</v>
      </c>
      <c r="CL62" s="249">
        <v>199161.5</v>
      </c>
      <c r="CM62" s="249">
        <v>0</v>
      </c>
    </row>
    <row r="63" spans="1:91" x14ac:dyDescent="0.25">
      <c r="A63" s="233" t="s">
        <v>755</v>
      </c>
      <c r="B63" s="234" t="s">
        <v>756</v>
      </c>
      <c r="C63" s="234" t="s">
        <v>634</v>
      </c>
      <c r="D63" s="235"/>
      <c r="E63" s="236">
        <v>1147640</v>
      </c>
      <c r="F63" s="237">
        <v>1147640</v>
      </c>
      <c r="G63" s="238"/>
      <c r="H63" s="176"/>
      <c r="I63" s="239"/>
      <c r="J63" s="240"/>
      <c r="K63" s="241"/>
      <c r="L63" s="8">
        <v>1123919.83</v>
      </c>
      <c r="M63" s="242"/>
      <c r="N63" s="71"/>
      <c r="O63" s="100"/>
      <c r="P63" s="9"/>
      <c r="Q63" s="9"/>
      <c r="R63" s="9"/>
      <c r="S63" s="152">
        <v>45961</v>
      </c>
      <c r="T63" s="10"/>
      <c r="U63" s="23"/>
      <c r="V63" s="11"/>
      <c r="W63" s="11"/>
      <c r="X63" s="8">
        <v>1125399.83</v>
      </c>
      <c r="Y63" s="9"/>
      <c r="Z63" s="70"/>
      <c r="AA63" s="71"/>
      <c r="AB63" s="108"/>
      <c r="AC63" s="9"/>
      <c r="AD63" s="9"/>
      <c r="AE63" s="10"/>
      <c r="AF63" s="24">
        <v>0.27229837758139075</v>
      </c>
      <c r="AG63" s="11">
        <v>297705.45</v>
      </c>
      <c r="AH63" s="8">
        <v>297705.45</v>
      </c>
      <c r="AI63" s="9">
        <v>-212612.18522194511</v>
      </c>
      <c r="AJ63" s="9">
        <v>0</v>
      </c>
      <c r="AK63" s="10"/>
      <c r="AL63" s="11"/>
      <c r="AM63" s="8">
        <v>827694.38</v>
      </c>
      <c r="AN63" s="9"/>
      <c r="AO63" s="9"/>
      <c r="AP63" s="10"/>
      <c r="AQ63" s="25"/>
      <c r="AR63" s="25"/>
      <c r="AS63" s="25"/>
      <c r="AT63" s="10"/>
      <c r="AU63" s="12">
        <v>1147640</v>
      </c>
      <c r="AV63" s="12"/>
      <c r="AW63" s="12"/>
      <c r="AX63" s="243"/>
      <c r="AY63" s="244"/>
      <c r="AZ63" s="243"/>
      <c r="BA63" s="243"/>
      <c r="BB63" s="245"/>
      <c r="BC63" s="244"/>
      <c r="BD63" s="244"/>
      <c r="BE63" s="243">
        <v>0</v>
      </c>
      <c r="BF63" s="243">
        <v>0</v>
      </c>
      <c r="BG63" s="243">
        <v>0</v>
      </c>
      <c r="BH63" s="243">
        <v>0</v>
      </c>
      <c r="BI63" s="243">
        <v>0</v>
      </c>
      <c r="BJ63" s="243">
        <v>0</v>
      </c>
      <c r="BK63" s="243">
        <v>0</v>
      </c>
      <c r="BL63" s="243"/>
      <c r="BM63" s="243">
        <v>2</v>
      </c>
      <c r="BN63" s="243">
        <v>0</v>
      </c>
      <c r="BO63" s="243">
        <v>21000</v>
      </c>
      <c r="BP63" s="243"/>
      <c r="BQ63" s="243"/>
      <c r="BR63" s="243"/>
      <c r="BS63" s="243"/>
      <c r="BT63" s="296"/>
      <c r="BU63" s="296"/>
      <c r="BV63" s="296"/>
      <c r="BW63" s="296"/>
      <c r="BX63" s="243"/>
      <c r="BY63" s="243"/>
      <c r="BZ63" s="246"/>
      <c r="CA63" s="246"/>
      <c r="CB63" s="246"/>
      <c r="CC63" s="247"/>
      <c r="CD63" s="243">
        <v>0</v>
      </c>
      <c r="CE63" s="243">
        <v>312500.08</v>
      </c>
      <c r="CF63" s="243">
        <v>1093306</v>
      </c>
      <c r="CG63" s="243">
        <v>297705.45</v>
      </c>
      <c r="CH63" s="243">
        <v>1093306</v>
      </c>
      <c r="CI63" s="248" t="s">
        <v>633</v>
      </c>
      <c r="CJ63" s="249">
        <v>1125399.83</v>
      </c>
      <c r="CK63" s="249">
        <v>827694.38</v>
      </c>
      <c r="CL63" s="249">
        <v>1147640</v>
      </c>
      <c r="CM63" s="249">
        <v>0</v>
      </c>
    </row>
    <row r="64" spans="1:91" x14ac:dyDescent="0.25">
      <c r="A64" s="233" t="s">
        <v>757</v>
      </c>
      <c r="B64" s="234" t="s">
        <v>758</v>
      </c>
      <c r="C64" s="234" t="s">
        <v>641</v>
      </c>
      <c r="D64" s="235"/>
      <c r="E64" s="236">
        <v>44560</v>
      </c>
      <c r="F64" s="237">
        <v>44560</v>
      </c>
      <c r="G64" s="238"/>
      <c r="H64" s="176"/>
      <c r="I64" s="239"/>
      <c r="J64" s="240"/>
      <c r="K64" s="241"/>
      <c r="L64" s="8">
        <v>25097.25</v>
      </c>
      <c r="M64" s="242"/>
      <c r="N64" s="71"/>
      <c r="O64" s="100"/>
      <c r="P64" s="9"/>
      <c r="Q64" s="9"/>
      <c r="R64" s="9"/>
      <c r="S64" s="152">
        <v>46022</v>
      </c>
      <c r="T64" s="10"/>
      <c r="U64" s="23"/>
      <c r="V64" s="11"/>
      <c r="W64" s="11"/>
      <c r="X64" s="8">
        <v>25097.25</v>
      </c>
      <c r="Y64" s="9"/>
      <c r="Z64" s="70"/>
      <c r="AA64" s="71"/>
      <c r="AB64" s="108"/>
      <c r="AC64" s="9"/>
      <c r="AD64" s="9"/>
      <c r="AE64" s="10"/>
      <c r="AF64" s="24">
        <v>1</v>
      </c>
      <c r="AG64" s="11">
        <v>13506.19</v>
      </c>
      <c r="AH64" s="8">
        <v>13506.19</v>
      </c>
      <c r="AI64" s="9">
        <v>31053.809999999998</v>
      </c>
      <c r="AJ64" s="9">
        <v>0</v>
      </c>
      <c r="AK64" s="10"/>
      <c r="AL64" s="11"/>
      <c r="AM64" s="8">
        <v>11591.06</v>
      </c>
      <c r="AN64" s="9"/>
      <c r="AO64" s="9"/>
      <c r="AP64" s="10"/>
      <c r="AQ64" s="25"/>
      <c r="AR64" s="25"/>
      <c r="AS64" s="25"/>
      <c r="AT64" s="10"/>
      <c r="AU64" s="12">
        <v>44560</v>
      </c>
      <c r="AV64" s="12"/>
      <c r="AW64" s="12"/>
      <c r="AX64" s="243"/>
      <c r="AY64" s="244"/>
      <c r="AZ64" s="243"/>
      <c r="BA64" s="243"/>
      <c r="BB64" s="245"/>
      <c r="BC64" s="244"/>
      <c r="BD64" s="244"/>
      <c r="BE64" s="243">
        <v>0</v>
      </c>
      <c r="BF64" s="243">
        <v>0</v>
      </c>
      <c r="BG64" s="243">
        <v>0</v>
      </c>
      <c r="BH64" s="243">
        <v>0</v>
      </c>
      <c r="BI64" s="243">
        <v>0</v>
      </c>
      <c r="BJ64" s="243">
        <v>0</v>
      </c>
      <c r="BK64" s="243">
        <v>0</v>
      </c>
      <c r="BL64" s="243"/>
      <c r="BM64" s="243">
        <v>3</v>
      </c>
      <c r="BN64" s="243">
        <v>0</v>
      </c>
      <c r="BO64" s="243">
        <v>19462.75</v>
      </c>
      <c r="BP64" s="243"/>
      <c r="BQ64" s="243"/>
      <c r="BR64" s="243"/>
      <c r="BS64" s="243"/>
      <c r="BT64" s="296"/>
      <c r="BU64" s="296"/>
      <c r="BV64" s="296"/>
      <c r="BW64" s="296"/>
      <c r="BX64" s="243"/>
      <c r="BY64" s="243"/>
      <c r="BZ64" s="246"/>
      <c r="CA64" s="246"/>
      <c r="CB64" s="246"/>
      <c r="CC64" s="247"/>
      <c r="CD64" s="243">
        <v>0</v>
      </c>
      <c r="CE64" s="243">
        <v>44560</v>
      </c>
      <c r="CF64" s="243">
        <v>13506.19</v>
      </c>
      <c r="CG64" s="243">
        <v>44560</v>
      </c>
      <c r="CH64" s="243">
        <v>13506.19</v>
      </c>
      <c r="CI64" s="248" t="s">
        <v>633</v>
      </c>
      <c r="CJ64" s="249">
        <v>25097.25</v>
      </c>
      <c r="CK64" s="249">
        <v>11591.06</v>
      </c>
      <c r="CL64" s="249">
        <v>44560</v>
      </c>
      <c r="CM64" s="249">
        <v>0</v>
      </c>
    </row>
    <row r="65" spans="1:91" x14ac:dyDescent="0.25">
      <c r="A65" s="233" t="s">
        <v>759</v>
      </c>
      <c r="B65" s="234" t="s">
        <v>760</v>
      </c>
      <c r="C65" s="234" t="s">
        <v>655</v>
      </c>
      <c r="D65" s="235"/>
      <c r="E65" s="236">
        <v>0</v>
      </c>
      <c r="F65" s="237">
        <v>0</v>
      </c>
      <c r="G65" s="238"/>
      <c r="H65" s="176"/>
      <c r="I65" s="239"/>
      <c r="J65" s="240"/>
      <c r="K65" s="241"/>
      <c r="L65" s="8">
        <v>1313.45</v>
      </c>
      <c r="M65" s="242"/>
      <c r="N65" s="71"/>
      <c r="O65" s="100"/>
      <c r="P65" s="9"/>
      <c r="Q65" s="9"/>
      <c r="R65" s="9"/>
      <c r="S65" s="152">
        <v>46022</v>
      </c>
      <c r="T65" s="10"/>
      <c r="U65" s="23"/>
      <c r="V65" s="11"/>
      <c r="W65" s="11"/>
      <c r="X65" s="8">
        <v>1313.45</v>
      </c>
      <c r="Y65" s="9"/>
      <c r="Z65" s="70"/>
      <c r="AA65" s="71"/>
      <c r="AB65" s="108"/>
      <c r="AC65" s="9"/>
      <c r="AD65" s="9"/>
      <c r="AE65" s="10"/>
      <c r="AF65" s="24">
        <v>1</v>
      </c>
      <c r="AG65" s="11">
        <v>1313.45</v>
      </c>
      <c r="AH65" s="8">
        <v>1313.45</v>
      </c>
      <c r="AI65" s="9">
        <v>-1313.45</v>
      </c>
      <c r="AJ65" s="9">
        <v>0</v>
      </c>
      <c r="AK65" s="10"/>
      <c r="AL65" s="11"/>
      <c r="AM65" s="8">
        <v>0</v>
      </c>
      <c r="AN65" s="9"/>
      <c r="AO65" s="9"/>
      <c r="AP65" s="10"/>
      <c r="AQ65" s="25"/>
      <c r="AR65" s="25"/>
      <c r="AS65" s="25"/>
      <c r="AT65" s="10"/>
      <c r="AU65" s="12">
        <v>4300</v>
      </c>
      <c r="AV65" s="12"/>
      <c r="AW65" s="12"/>
      <c r="AX65" s="243"/>
      <c r="AY65" s="244"/>
      <c r="AZ65" s="243"/>
      <c r="BA65" s="243"/>
      <c r="BB65" s="245"/>
      <c r="BC65" s="244"/>
      <c r="BD65" s="244"/>
      <c r="BE65" s="243">
        <v>0</v>
      </c>
      <c r="BF65" s="243">
        <v>0</v>
      </c>
      <c r="BG65" s="243">
        <v>0</v>
      </c>
      <c r="BH65" s="243">
        <v>0</v>
      </c>
      <c r="BI65" s="243">
        <v>0</v>
      </c>
      <c r="BJ65" s="243">
        <v>0</v>
      </c>
      <c r="BK65" s="243">
        <v>0</v>
      </c>
      <c r="BL65" s="243"/>
      <c r="BM65" s="243">
        <v>3</v>
      </c>
      <c r="BN65" s="243">
        <v>0</v>
      </c>
      <c r="BO65" s="243">
        <v>2986.55</v>
      </c>
      <c r="BP65" s="243"/>
      <c r="BQ65" s="243"/>
      <c r="BR65" s="243"/>
      <c r="BS65" s="243"/>
      <c r="BT65" s="296"/>
      <c r="BU65" s="296"/>
      <c r="BV65" s="296"/>
      <c r="BW65" s="296"/>
      <c r="BX65" s="243"/>
      <c r="BY65" s="243"/>
      <c r="BZ65" s="246"/>
      <c r="CA65" s="246"/>
      <c r="CB65" s="246"/>
      <c r="CC65" s="247"/>
      <c r="CD65" s="243">
        <v>0</v>
      </c>
      <c r="CE65" s="243">
        <v>0</v>
      </c>
      <c r="CF65" s="243">
        <v>1313.45</v>
      </c>
      <c r="CG65" s="243">
        <v>0</v>
      </c>
      <c r="CH65" s="243">
        <v>1313.45</v>
      </c>
      <c r="CI65" s="248" t="s">
        <v>633</v>
      </c>
      <c r="CJ65" s="249">
        <v>1313.45</v>
      </c>
      <c r="CK65" s="249">
        <v>0</v>
      </c>
      <c r="CL65" s="249">
        <v>4300</v>
      </c>
      <c r="CM65" s="249">
        <v>0</v>
      </c>
    </row>
    <row r="66" spans="1:91" x14ac:dyDescent="0.25">
      <c r="A66" s="233" t="s">
        <v>761</v>
      </c>
      <c r="B66" s="234" t="s">
        <v>762</v>
      </c>
      <c r="C66" s="234" t="s">
        <v>652</v>
      </c>
      <c r="D66" s="235"/>
      <c r="E66" s="236">
        <v>110661.47</v>
      </c>
      <c r="F66" s="237">
        <v>110661.47</v>
      </c>
      <c r="G66" s="238"/>
      <c r="H66" s="176"/>
      <c r="I66" s="239"/>
      <c r="J66" s="240"/>
      <c r="K66" s="241"/>
      <c r="L66" s="8">
        <v>94483.21</v>
      </c>
      <c r="M66" s="242"/>
      <c r="N66" s="240"/>
      <c r="O66" s="241"/>
      <c r="P66" s="9"/>
      <c r="Q66" s="9"/>
      <c r="R66" s="9"/>
      <c r="S66" s="152">
        <v>46022</v>
      </c>
      <c r="T66" s="10"/>
      <c r="U66" s="23"/>
      <c r="V66" s="11"/>
      <c r="W66" s="11"/>
      <c r="X66" s="8">
        <v>94483.21</v>
      </c>
      <c r="Y66" s="9"/>
      <c r="Z66" s="70"/>
      <c r="AA66" s="71"/>
      <c r="AB66" s="108"/>
      <c r="AC66" s="9"/>
      <c r="AD66" s="9"/>
      <c r="AE66" s="10"/>
      <c r="AF66" s="24">
        <v>1</v>
      </c>
      <c r="AG66" s="11">
        <v>85064.63</v>
      </c>
      <c r="AH66" s="8">
        <v>85064.63</v>
      </c>
      <c r="AI66" s="9">
        <v>25596.839999999997</v>
      </c>
      <c r="AJ66" s="9">
        <v>0</v>
      </c>
      <c r="AK66" s="10"/>
      <c r="AL66" s="11"/>
      <c r="AM66" s="8">
        <v>9418.58</v>
      </c>
      <c r="AN66" s="9"/>
      <c r="AO66" s="9"/>
      <c r="AP66" s="10"/>
      <c r="AQ66" s="25"/>
      <c r="AR66" s="25"/>
      <c r="AS66" s="25"/>
      <c r="AT66" s="10"/>
      <c r="AU66" s="12">
        <v>110661.47</v>
      </c>
      <c r="AV66" s="12"/>
      <c r="AW66" s="12"/>
      <c r="AX66" s="243"/>
      <c r="AY66" s="244"/>
      <c r="AZ66" s="243"/>
      <c r="BA66" s="243"/>
      <c r="BB66" s="245"/>
      <c r="BC66" s="244"/>
      <c r="BD66" s="244"/>
      <c r="BE66" s="243">
        <v>0</v>
      </c>
      <c r="BF66" s="243">
        <v>0</v>
      </c>
      <c r="BG66" s="243">
        <v>0</v>
      </c>
      <c r="BH66" s="243">
        <v>0</v>
      </c>
      <c r="BI66" s="243">
        <v>0</v>
      </c>
      <c r="BJ66" s="243">
        <v>0</v>
      </c>
      <c r="BK66" s="243">
        <v>0</v>
      </c>
      <c r="BL66" s="243"/>
      <c r="BM66" s="243">
        <v>3</v>
      </c>
      <c r="BN66" s="243">
        <v>0</v>
      </c>
      <c r="BO66" s="243">
        <v>16178.259999999995</v>
      </c>
      <c r="BP66" s="243"/>
      <c r="BQ66" s="243"/>
      <c r="BR66" s="243"/>
      <c r="BS66" s="243"/>
      <c r="BT66" s="296"/>
      <c r="BU66" s="296"/>
      <c r="BV66" s="296"/>
      <c r="BW66" s="296"/>
      <c r="BX66" s="243"/>
      <c r="BY66" s="243"/>
      <c r="BZ66" s="246"/>
      <c r="CA66" s="246"/>
      <c r="CB66" s="246"/>
      <c r="CC66" s="247"/>
      <c r="CD66" s="243">
        <v>0</v>
      </c>
      <c r="CE66" s="243">
        <v>110661.47</v>
      </c>
      <c r="CF66" s="243">
        <v>85064.63</v>
      </c>
      <c r="CG66" s="243">
        <v>110661.47</v>
      </c>
      <c r="CH66" s="243">
        <v>85064.63</v>
      </c>
      <c r="CI66" s="248" t="s">
        <v>633</v>
      </c>
      <c r="CJ66" s="249">
        <v>94483.21</v>
      </c>
      <c r="CK66" s="249">
        <v>9418.58</v>
      </c>
      <c r="CL66" s="249">
        <v>110661.47</v>
      </c>
      <c r="CM66" s="249">
        <v>0</v>
      </c>
    </row>
    <row r="67" spans="1:91" x14ac:dyDescent="0.25">
      <c r="A67" s="233" t="s">
        <v>763</v>
      </c>
      <c r="B67" s="234" t="s">
        <v>764</v>
      </c>
      <c r="C67" s="234" t="s">
        <v>652</v>
      </c>
      <c r="D67" s="235"/>
      <c r="E67" s="236">
        <v>18201.12</v>
      </c>
      <c r="F67" s="237">
        <v>18201.12</v>
      </c>
      <c r="G67" s="238"/>
      <c r="H67" s="176"/>
      <c r="I67" s="239"/>
      <c r="J67" s="240"/>
      <c r="K67" s="241"/>
      <c r="L67" s="8">
        <v>16466.72</v>
      </c>
      <c r="M67" s="242"/>
      <c r="N67" s="71"/>
      <c r="O67" s="100"/>
      <c r="P67" s="9"/>
      <c r="Q67" s="9"/>
      <c r="R67" s="9"/>
      <c r="S67" s="152">
        <v>46022</v>
      </c>
      <c r="T67" s="10"/>
      <c r="U67" s="23"/>
      <c r="V67" s="11"/>
      <c r="W67" s="11"/>
      <c r="X67" s="8">
        <v>16466.72</v>
      </c>
      <c r="Y67" s="9"/>
      <c r="Z67" s="70"/>
      <c r="AA67" s="71"/>
      <c r="AB67" s="108"/>
      <c r="AC67" s="9"/>
      <c r="AD67" s="9"/>
      <c r="AE67" s="10"/>
      <c r="AF67" s="24">
        <v>0</v>
      </c>
      <c r="AG67" s="11">
        <v>0</v>
      </c>
      <c r="AH67" s="8">
        <v>0</v>
      </c>
      <c r="AI67" s="9">
        <v>0</v>
      </c>
      <c r="AJ67" s="9">
        <v>0</v>
      </c>
      <c r="AK67" s="10"/>
      <c r="AL67" s="11"/>
      <c r="AM67" s="8">
        <v>16466.72</v>
      </c>
      <c r="AN67" s="9"/>
      <c r="AO67" s="9"/>
      <c r="AP67" s="10"/>
      <c r="AQ67" s="25"/>
      <c r="AR67" s="25"/>
      <c r="AS67" s="25"/>
      <c r="AT67" s="10"/>
      <c r="AU67" s="12">
        <v>18201.12</v>
      </c>
      <c r="AV67" s="12"/>
      <c r="AW67" s="12"/>
      <c r="AX67" s="243"/>
      <c r="AY67" s="244"/>
      <c r="AZ67" s="243"/>
      <c r="BA67" s="243"/>
      <c r="BB67" s="245"/>
      <c r="BC67" s="244"/>
      <c r="BD67" s="244"/>
      <c r="BE67" s="243">
        <v>0</v>
      </c>
      <c r="BF67" s="243">
        <v>0</v>
      </c>
      <c r="BG67" s="243">
        <v>0</v>
      </c>
      <c r="BH67" s="243">
        <v>0</v>
      </c>
      <c r="BI67" s="243">
        <v>0</v>
      </c>
      <c r="BJ67" s="243">
        <v>0</v>
      </c>
      <c r="BK67" s="243">
        <v>0</v>
      </c>
      <c r="BL67" s="243"/>
      <c r="BM67" s="243">
        <v>3</v>
      </c>
      <c r="BN67" s="243">
        <v>0</v>
      </c>
      <c r="BO67" s="243">
        <v>0</v>
      </c>
      <c r="BP67" s="243"/>
      <c r="BQ67" s="243"/>
      <c r="BR67" s="243"/>
      <c r="BS67" s="243"/>
      <c r="BT67" s="296"/>
      <c r="BU67" s="296"/>
      <c r="BV67" s="296"/>
      <c r="BW67" s="296"/>
      <c r="BX67" s="243"/>
      <c r="BY67" s="243"/>
      <c r="BZ67" s="246"/>
      <c r="CA67" s="246"/>
      <c r="CB67" s="246"/>
      <c r="CC67" s="247"/>
      <c r="CD67" s="243">
        <v>0</v>
      </c>
      <c r="CE67" s="243">
        <v>0</v>
      </c>
      <c r="CF67" s="243">
        <v>0</v>
      </c>
      <c r="CG67" s="243">
        <v>0</v>
      </c>
      <c r="CH67" s="243">
        <v>0</v>
      </c>
      <c r="CI67" s="248" t="s">
        <v>633</v>
      </c>
      <c r="CJ67" s="249">
        <v>16466.72</v>
      </c>
      <c r="CK67" s="249">
        <v>16466.72</v>
      </c>
      <c r="CL67" s="249">
        <v>18201.12</v>
      </c>
      <c r="CM67" s="249">
        <v>0</v>
      </c>
    </row>
    <row r="68" spans="1:91" x14ac:dyDescent="0.25">
      <c r="A68" s="233" t="s">
        <v>765</v>
      </c>
      <c r="B68" s="234" t="s">
        <v>766</v>
      </c>
      <c r="C68" s="234" t="s">
        <v>641</v>
      </c>
      <c r="D68" s="235"/>
      <c r="E68" s="236">
        <v>175884.64</v>
      </c>
      <c r="F68" s="237">
        <v>175884.64</v>
      </c>
      <c r="G68" s="238"/>
      <c r="H68" s="176"/>
      <c r="I68" s="239"/>
      <c r="J68" s="240"/>
      <c r="K68" s="241"/>
      <c r="L68" s="8">
        <v>118135.83</v>
      </c>
      <c r="M68" s="242"/>
      <c r="N68" s="71"/>
      <c r="O68" s="100"/>
      <c r="P68" s="9"/>
      <c r="Q68" s="9"/>
      <c r="R68" s="9"/>
      <c r="S68" s="152">
        <v>46022</v>
      </c>
      <c r="T68" s="10"/>
      <c r="U68" s="23"/>
      <c r="V68" s="11"/>
      <c r="W68" s="11"/>
      <c r="X68" s="8">
        <v>119186.11</v>
      </c>
      <c r="Y68" s="9"/>
      <c r="Z68" s="70"/>
      <c r="AA68" s="71"/>
      <c r="AB68" s="108"/>
      <c r="AC68" s="9"/>
      <c r="AD68" s="9"/>
      <c r="AE68" s="10"/>
      <c r="AF68" s="24">
        <v>0.98508723095255835</v>
      </c>
      <c r="AG68" s="11">
        <v>105814.13</v>
      </c>
      <c r="AH68" s="8">
        <v>105814.13</v>
      </c>
      <c r="AI68" s="9">
        <v>64863.728730515868</v>
      </c>
      <c r="AJ68" s="9">
        <v>0</v>
      </c>
      <c r="AK68" s="10"/>
      <c r="AL68" s="11"/>
      <c r="AM68" s="8">
        <v>13371.98</v>
      </c>
      <c r="AN68" s="9"/>
      <c r="AO68" s="9"/>
      <c r="AP68" s="10"/>
      <c r="AQ68" s="25"/>
      <c r="AR68" s="25"/>
      <c r="AS68" s="25"/>
      <c r="AT68" s="10"/>
      <c r="AU68" s="12">
        <v>175884.64</v>
      </c>
      <c r="AV68" s="12"/>
      <c r="AW68" s="12"/>
      <c r="AX68" s="243"/>
      <c r="AY68" s="244"/>
      <c r="AZ68" s="243"/>
      <c r="BA68" s="243"/>
      <c r="BB68" s="245"/>
      <c r="BC68" s="244"/>
      <c r="BD68" s="244"/>
      <c r="BE68" s="243">
        <v>0</v>
      </c>
      <c r="BF68" s="243">
        <v>0</v>
      </c>
      <c r="BG68" s="243">
        <v>0</v>
      </c>
      <c r="BH68" s="243">
        <v>0</v>
      </c>
      <c r="BI68" s="243">
        <v>0</v>
      </c>
      <c r="BJ68" s="243">
        <v>0</v>
      </c>
      <c r="BK68" s="243">
        <v>0</v>
      </c>
      <c r="BL68" s="243"/>
      <c r="BM68" s="243">
        <v>3</v>
      </c>
      <c r="BN68" s="243">
        <v>0</v>
      </c>
      <c r="BO68" s="243">
        <v>56698.530000000013</v>
      </c>
      <c r="BP68" s="243"/>
      <c r="BQ68" s="243"/>
      <c r="BR68" s="243"/>
      <c r="BS68" s="243"/>
      <c r="BT68" s="296"/>
      <c r="BU68" s="296"/>
      <c r="BV68" s="296"/>
      <c r="BW68" s="296"/>
      <c r="BX68" s="243"/>
      <c r="BY68" s="243"/>
      <c r="BZ68" s="246"/>
      <c r="CA68" s="246"/>
      <c r="CB68" s="246"/>
      <c r="CC68" s="247"/>
      <c r="CD68" s="243">
        <v>0</v>
      </c>
      <c r="CE68" s="243">
        <v>173261.67</v>
      </c>
      <c r="CF68" s="243">
        <v>107416</v>
      </c>
      <c r="CG68" s="243">
        <v>173261.67</v>
      </c>
      <c r="CH68" s="243">
        <v>107416</v>
      </c>
      <c r="CI68" s="248" t="s">
        <v>633</v>
      </c>
      <c r="CJ68" s="249">
        <v>119186.11</v>
      </c>
      <c r="CK68" s="249">
        <v>13371.98</v>
      </c>
      <c r="CL68" s="249">
        <v>175884.64</v>
      </c>
      <c r="CM68" s="249">
        <v>0</v>
      </c>
    </row>
    <row r="69" spans="1:91" x14ac:dyDescent="0.25">
      <c r="A69" s="233" t="s">
        <v>767</v>
      </c>
      <c r="B69" s="234" t="s">
        <v>768</v>
      </c>
      <c r="C69" s="234" t="s">
        <v>769</v>
      </c>
      <c r="D69" s="235"/>
      <c r="E69" s="236">
        <v>7100</v>
      </c>
      <c r="F69" s="237">
        <v>7100</v>
      </c>
      <c r="G69" s="238"/>
      <c r="H69" s="176"/>
      <c r="I69" s="239"/>
      <c r="J69" s="240"/>
      <c r="K69" s="241"/>
      <c r="L69" s="8">
        <v>3227.7</v>
      </c>
      <c r="M69" s="242"/>
      <c r="N69" s="71"/>
      <c r="O69" s="100"/>
      <c r="P69" s="9"/>
      <c r="Q69" s="9"/>
      <c r="R69" s="9"/>
      <c r="S69" s="152">
        <v>46022</v>
      </c>
      <c r="T69" s="10"/>
      <c r="U69" s="23"/>
      <c r="V69" s="11"/>
      <c r="W69" s="11"/>
      <c r="X69" s="8">
        <v>3227.7</v>
      </c>
      <c r="Y69" s="9"/>
      <c r="Z69" s="70"/>
      <c r="AA69" s="71"/>
      <c r="AB69" s="108"/>
      <c r="AC69" s="9"/>
      <c r="AD69" s="9"/>
      <c r="AE69" s="10"/>
      <c r="AF69" s="24">
        <v>0</v>
      </c>
      <c r="AG69" s="11">
        <v>0</v>
      </c>
      <c r="AH69" s="8">
        <v>0</v>
      </c>
      <c r="AI69" s="9">
        <v>0</v>
      </c>
      <c r="AJ69" s="9">
        <v>0</v>
      </c>
      <c r="AK69" s="10"/>
      <c r="AL69" s="11"/>
      <c r="AM69" s="8">
        <v>3227.7</v>
      </c>
      <c r="AN69" s="9"/>
      <c r="AO69" s="9"/>
      <c r="AP69" s="10"/>
      <c r="AQ69" s="25"/>
      <c r="AR69" s="25"/>
      <c r="AS69" s="25"/>
      <c r="AT69" s="10"/>
      <c r="AU69" s="12">
        <v>7100</v>
      </c>
      <c r="AV69" s="12"/>
      <c r="AW69" s="12"/>
      <c r="AX69" s="243"/>
      <c r="AY69" s="244"/>
      <c r="AZ69" s="243"/>
      <c r="BA69" s="243"/>
      <c r="BB69" s="245"/>
      <c r="BC69" s="244"/>
      <c r="BD69" s="244"/>
      <c r="BE69" s="243">
        <v>0</v>
      </c>
      <c r="BF69" s="243">
        <v>0</v>
      </c>
      <c r="BG69" s="243">
        <v>0</v>
      </c>
      <c r="BH69" s="243">
        <v>0</v>
      </c>
      <c r="BI69" s="243">
        <v>0</v>
      </c>
      <c r="BJ69" s="243">
        <v>0</v>
      </c>
      <c r="BK69" s="243">
        <v>0</v>
      </c>
      <c r="BL69" s="243"/>
      <c r="BM69" s="243">
        <v>3</v>
      </c>
      <c r="BN69" s="243">
        <v>0</v>
      </c>
      <c r="BO69" s="243">
        <v>3872.3</v>
      </c>
      <c r="BP69" s="243"/>
      <c r="BQ69" s="243"/>
      <c r="BR69" s="243"/>
      <c r="BS69" s="243"/>
      <c r="BT69" s="296"/>
      <c r="BU69" s="296"/>
      <c r="BV69" s="296"/>
      <c r="BW69" s="296"/>
      <c r="BX69" s="243"/>
      <c r="BY69" s="243"/>
      <c r="BZ69" s="246"/>
      <c r="CA69" s="246"/>
      <c r="CB69" s="246"/>
      <c r="CC69" s="247"/>
      <c r="CD69" s="243">
        <v>0</v>
      </c>
      <c r="CE69" s="243">
        <v>0</v>
      </c>
      <c r="CF69" s="243">
        <v>0</v>
      </c>
      <c r="CG69" s="243">
        <v>0</v>
      </c>
      <c r="CH69" s="243">
        <v>0</v>
      </c>
      <c r="CI69" s="248" t="s">
        <v>633</v>
      </c>
      <c r="CJ69" s="249">
        <v>3227.7</v>
      </c>
      <c r="CK69" s="249">
        <v>3227.7</v>
      </c>
      <c r="CL69" s="249">
        <v>7100</v>
      </c>
      <c r="CM69" s="249">
        <v>0</v>
      </c>
    </row>
    <row r="70" spans="1:91" x14ac:dyDescent="0.25">
      <c r="A70" s="233" t="s">
        <v>770</v>
      </c>
      <c r="B70" s="234" t="s">
        <v>771</v>
      </c>
      <c r="C70" s="234" t="s">
        <v>652</v>
      </c>
      <c r="D70" s="235"/>
      <c r="E70" s="236">
        <v>294600</v>
      </c>
      <c r="F70" s="237">
        <v>294600</v>
      </c>
      <c r="G70" s="238"/>
      <c r="H70" s="176"/>
      <c r="I70" s="239"/>
      <c r="J70" s="240"/>
      <c r="K70" s="241"/>
      <c r="L70" s="8">
        <v>201974.83</v>
      </c>
      <c r="M70" s="242"/>
      <c r="N70" s="71"/>
      <c r="O70" s="100"/>
      <c r="P70" s="9"/>
      <c r="Q70" s="9"/>
      <c r="R70" s="9"/>
      <c r="S70" s="152">
        <v>46022</v>
      </c>
      <c r="T70" s="10"/>
      <c r="U70" s="23"/>
      <c r="V70" s="11"/>
      <c r="W70" s="11"/>
      <c r="X70" s="8">
        <v>197889.31</v>
      </c>
      <c r="Y70" s="9"/>
      <c r="Z70" s="70"/>
      <c r="AA70" s="71"/>
      <c r="AB70" s="108"/>
      <c r="AC70" s="9"/>
      <c r="AD70" s="9"/>
      <c r="AE70" s="10"/>
      <c r="AF70" s="24">
        <v>0.34695675866949754</v>
      </c>
      <c r="AG70" s="11">
        <v>98049.98</v>
      </c>
      <c r="AH70" s="8">
        <v>98049.98</v>
      </c>
      <c r="AI70" s="9">
        <v>-62586.405556492515</v>
      </c>
      <c r="AJ70" s="9">
        <v>0</v>
      </c>
      <c r="AK70" s="10"/>
      <c r="AL70" s="11"/>
      <c r="AM70" s="8">
        <v>99839.33</v>
      </c>
      <c r="AN70" s="9"/>
      <c r="AO70" s="9"/>
      <c r="AP70" s="10"/>
      <c r="AQ70" s="25"/>
      <c r="AR70" s="25"/>
      <c r="AS70" s="25"/>
      <c r="AT70" s="10"/>
      <c r="AU70" s="12">
        <v>290129</v>
      </c>
      <c r="AV70" s="12"/>
      <c r="AW70" s="12"/>
      <c r="AX70" s="243"/>
      <c r="AY70" s="244"/>
      <c r="AZ70" s="243"/>
      <c r="BA70" s="243"/>
      <c r="BB70" s="245"/>
      <c r="BC70" s="244"/>
      <c r="BD70" s="244"/>
      <c r="BE70" s="243">
        <v>0</v>
      </c>
      <c r="BF70" s="243">
        <v>0</v>
      </c>
      <c r="BG70" s="243">
        <v>0</v>
      </c>
      <c r="BH70" s="243">
        <v>0</v>
      </c>
      <c r="BI70" s="243">
        <v>0</v>
      </c>
      <c r="BJ70" s="243">
        <v>0</v>
      </c>
      <c r="BK70" s="243">
        <v>0</v>
      </c>
      <c r="BL70" s="243"/>
      <c r="BM70" s="243">
        <v>3</v>
      </c>
      <c r="BN70" s="243">
        <v>0</v>
      </c>
      <c r="BO70" s="243">
        <v>92239.69</v>
      </c>
      <c r="BP70" s="243"/>
      <c r="BQ70" s="243"/>
      <c r="BR70" s="243"/>
      <c r="BS70" s="243"/>
      <c r="BT70" s="296"/>
      <c r="BU70" s="296"/>
      <c r="BV70" s="296"/>
      <c r="BW70" s="296"/>
      <c r="BX70" s="243"/>
      <c r="BY70" s="243"/>
      <c r="BZ70" s="246"/>
      <c r="CA70" s="246"/>
      <c r="CB70" s="246"/>
      <c r="CC70" s="247"/>
      <c r="CD70" s="243">
        <v>0</v>
      </c>
      <c r="CE70" s="243">
        <v>102213.24</v>
      </c>
      <c r="CF70" s="243">
        <v>282600</v>
      </c>
      <c r="CG70" s="243">
        <v>102213.24</v>
      </c>
      <c r="CH70" s="243">
        <v>282600</v>
      </c>
      <c r="CI70" s="248" t="s">
        <v>633</v>
      </c>
      <c r="CJ70" s="249">
        <v>197889.31</v>
      </c>
      <c r="CK70" s="249">
        <v>99839.33</v>
      </c>
      <c r="CL70" s="249">
        <v>290129</v>
      </c>
      <c r="CM70" s="249">
        <v>0</v>
      </c>
    </row>
    <row r="71" spans="1:91" x14ac:dyDescent="0.25">
      <c r="A71" s="233" t="s">
        <v>772</v>
      </c>
      <c r="B71" s="234" t="s">
        <v>773</v>
      </c>
      <c r="C71" s="234" t="s">
        <v>652</v>
      </c>
      <c r="D71" s="235"/>
      <c r="E71" s="236">
        <v>129965.06</v>
      </c>
      <c r="F71" s="237">
        <v>129965.06</v>
      </c>
      <c r="G71" s="238"/>
      <c r="H71" s="176"/>
      <c r="I71" s="239"/>
      <c r="J71" s="240"/>
      <c r="K71" s="241"/>
      <c r="L71" s="8">
        <v>120318.68</v>
      </c>
      <c r="M71" s="242"/>
      <c r="N71" s="71"/>
      <c r="O71" s="100"/>
      <c r="P71" s="9"/>
      <c r="Q71" s="9"/>
      <c r="R71" s="9"/>
      <c r="S71" s="152">
        <v>46022</v>
      </c>
      <c r="T71" s="10"/>
      <c r="U71" s="23"/>
      <c r="V71" s="11"/>
      <c r="W71" s="11"/>
      <c r="X71" s="8">
        <v>120318.68</v>
      </c>
      <c r="Y71" s="9"/>
      <c r="Z71" s="70"/>
      <c r="AA71" s="71"/>
      <c r="AB71" s="108"/>
      <c r="AC71" s="9"/>
      <c r="AD71" s="9"/>
      <c r="AE71" s="10"/>
      <c r="AF71" s="24">
        <v>1</v>
      </c>
      <c r="AG71" s="11">
        <v>10110.6</v>
      </c>
      <c r="AH71" s="8">
        <v>10110.6</v>
      </c>
      <c r="AI71" s="9">
        <v>119854.45999999999</v>
      </c>
      <c r="AJ71" s="9">
        <v>0</v>
      </c>
      <c r="AK71" s="10"/>
      <c r="AL71" s="11"/>
      <c r="AM71" s="8">
        <v>110208.08</v>
      </c>
      <c r="AN71" s="9"/>
      <c r="AO71" s="9"/>
      <c r="AP71" s="10"/>
      <c r="AQ71" s="25"/>
      <c r="AR71" s="25"/>
      <c r="AS71" s="25"/>
      <c r="AT71" s="10"/>
      <c r="AU71" s="12">
        <v>129965.06</v>
      </c>
      <c r="AV71" s="12"/>
      <c r="AW71" s="12"/>
      <c r="AX71" s="243"/>
      <c r="AY71" s="244"/>
      <c r="AZ71" s="243"/>
      <c r="BA71" s="243"/>
      <c r="BB71" s="245"/>
      <c r="BC71" s="244"/>
      <c r="BD71" s="244"/>
      <c r="BE71" s="243">
        <v>0</v>
      </c>
      <c r="BF71" s="243">
        <v>0</v>
      </c>
      <c r="BG71" s="243">
        <v>0</v>
      </c>
      <c r="BH71" s="243">
        <v>0</v>
      </c>
      <c r="BI71" s="243">
        <v>0</v>
      </c>
      <c r="BJ71" s="243">
        <v>0</v>
      </c>
      <c r="BK71" s="243">
        <v>0</v>
      </c>
      <c r="BL71" s="243"/>
      <c r="BM71" s="243">
        <v>3</v>
      </c>
      <c r="BN71" s="243">
        <v>0</v>
      </c>
      <c r="BO71" s="243">
        <v>21621.380000000005</v>
      </c>
      <c r="BP71" s="243"/>
      <c r="BQ71" s="243"/>
      <c r="BR71" s="243"/>
      <c r="BS71" s="243"/>
      <c r="BT71" s="296"/>
      <c r="BU71" s="296"/>
      <c r="BV71" s="296"/>
      <c r="BW71" s="296"/>
      <c r="BX71" s="243"/>
      <c r="BY71" s="243"/>
      <c r="BZ71" s="246"/>
      <c r="CA71" s="246"/>
      <c r="CB71" s="246"/>
      <c r="CC71" s="247"/>
      <c r="CD71" s="243">
        <v>0</v>
      </c>
      <c r="CE71" s="243">
        <v>129965.06</v>
      </c>
      <c r="CF71" s="243">
        <v>10110.6</v>
      </c>
      <c r="CG71" s="243">
        <v>129965.06</v>
      </c>
      <c r="CH71" s="243">
        <v>10110.6</v>
      </c>
      <c r="CI71" s="248" t="s">
        <v>633</v>
      </c>
      <c r="CJ71" s="249">
        <v>120318.68</v>
      </c>
      <c r="CK71" s="249">
        <v>110208.08</v>
      </c>
      <c r="CL71" s="249">
        <v>129965.06</v>
      </c>
      <c r="CM71" s="249">
        <v>0</v>
      </c>
    </row>
    <row r="72" spans="1:91" x14ac:dyDescent="0.25">
      <c r="A72" s="233" t="s">
        <v>774</v>
      </c>
      <c r="B72" s="234" t="s">
        <v>775</v>
      </c>
      <c r="C72" s="234" t="s">
        <v>700</v>
      </c>
      <c r="D72" s="235"/>
      <c r="E72" s="236">
        <v>153298.79</v>
      </c>
      <c r="F72" s="237">
        <v>153298.79</v>
      </c>
      <c r="G72" s="238"/>
      <c r="H72" s="176"/>
      <c r="I72" s="239"/>
      <c r="J72" s="240"/>
      <c r="K72" s="241"/>
      <c r="L72" s="8">
        <v>136808.29999999999</v>
      </c>
      <c r="M72" s="242"/>
      <c r="N72" s="71"/>
      <c r="O72" s="100"/>
      <c r="P72" s="9"/>
      <c r="Q72" s="9"/>
      <c r="R72" s="9"/>
      <c r="S72" s="152">
        <v>46022</v>
      </c>
      <c r="T72" s="10"/>
      <c r="U72" s="23"/>
      <c r="V72" s="11"/>
      <c r="W72" s="11"/>
      <c r="X72" s="8">
        <v>136808.29999999999</v>
      </c>
      <c r="Y72" s="9"/>
      <c r="Z72" s="70"/>
      <c r="AA72" s="71"/>
      <c r="AB72" s="108"/>
      <c r="AC72" s="9"/>
      <c r="AD72" s="9"/>
      <c r="AE72" s="10"/>
      <c r="AF72" s="24">
        <v>1</v>
      </c>
      <c r="AG72" s="11">
        <v>136808.29999999999</v>
      </c>
      <c r="AH72" s="8">
        <v>136808.29999999999</v>
      </c>
      <c r="AI72" s="9">
        <v>16490.49000000002</v>
      </c>
      <c r="AJ72" s="9">
        <v>0</v>
      </c>
      <c r="AK72" s="10"/>
      <c r="AL72" s="11"/>
      <c r="AM72" s="8">
        <v>0</v>
      </c>
      <c r="AN72" s="9"/>
      <c r="AO72" s="9"/>
      <c r="AP72" s="10"/>
      <c r="AQ72" s="25"/>
      <c r="AR72" s="25"/>
      <c r="AS72" s="25"/>
      <c r="AT72" s="10"/>
      <c r="AU72" s="12">
        <v>153298.79</v>
      </c>
      <c r="AV72" s="12"/>
      <c r="AW72" s="12"/>
      <c r="AX72" s="243"/>
      <c r="AY72" s="244"/>
      <c r="AZ72" s="243"/>
      <c r="BA72" s="243"/>
      <c r="BB72" s="245"/>
      <c r="BC72" s="244"/>
      <c r="BD72" s="244"/>
      <c r="BE72" s="243">
        <v>0</v>
      </c>
      <c r="BF72" s="243">
        <v>0</v>
      </c>
      <c r="BG72" s="243">
        <v>0</v>
      </c>
      <c r="BH72" s="243">
        <v>0</v>
      </c>
      <c r="BI72" s="243">
        <v>0</v>
      </c>
      <c r="BJ72" s="243">
        <v>0</v>
      </c>
      <c r="BK72" s="243">
        <v>0</v>
      </c>
      <c r="BL72" s="243"/>
      <c r="BM72" s="243">
        <v>3</v>
      </c>
      <c r="BN72" s="243">
        <v>0</v>
      </c>
      <c r="BO72" s="243">
        <v>16490.49000000002</v>
      </c>
      <c r="BP72" s="243"/>
      <c r="BQ72" s="243"/>
      <c r="BR72" s="243"/>
      <c r="BS72" s="243"/>
      <c r="BT72" s="296"/>
      <c r="BU72" s="296"/>
      <c r="BV72" s="296"/>
      <c r="BW72" s="296"/>
      <c r="BX72" s="243"/>
      <c r="BY72" s="243"/>
      <c r="BZ72" s="246"/>
      <c r="CA72" s="246"/>
      <c r="CB72" s="246"/>
      <c r="CC72" s="247"/>
      <c r="CD72" s="243">
        <v>0</v>
      </c>
      <c r="CE72" s="243">
        <v>153298.79</v>
      </c>
      <c r="CF72" s="243">
        <v>136808.29999999999</v>
      </c>
      <c r="CG72" s="243">
        <v>153298.79</v>
      </c>
      <c r="CH72" s="243">
        <v>136808.29999999999</v>
      </c>
      <c r="CI72" s="248" t="s">
        <v>633</v>
      </c>
      <c r="CJ72" s="249">
        <v>136808.29999999999</v>
      </c>
      <c r="CK72" s="249">
        <v>0</v>
      </c>
      <c r="CL72" s="249">
        <v>153298.79</v>
      </c>
      <c r="CM72" s="249">
        <v>0</v>
      </c>
    </row>
    <row r="73" spans="1:91" x14ac:dyDescent="0.25">
      <c r="A73" s="233" t="s">
        <v>776</v>
      </c>
      <c r="B73" s="234" t="s">
        <v>777</v>
      </c>
      <c r="C73" s="234" t="s">
        <v>652</v>
      </c>
      <c r="D73" s="235"/>
      <c r="E73" s="236">
        <v>2008.42</v>
      </c>
      <c r="F73" s="237">
        <v>2008.42</v>
      </c>
      <c r="G73" s="238"/>
      <c r="H73" s="176"/>
      <c r="I73" s="239"/>
      <c r="J73" s="240"/>
      <c r="K73" s="241"/>
      <c r="L73" s="8">
        <v>1117.5</v>
      </c>
      <c r="M73" s="242"/>
      <c r="N73" s="71"/>
      <c r="O73" s="100"/>
      <c r="P73" s="9"/>
      <c r="Q73" s="9"/>
      <c r="R73" s="9"/>
      <c r="S73" s="152">
        <v>46022</v>
      </c>
      <c r="T73" s="10"/>
      <c r="U73" s="23"/>
      <c r="V73" s="11"/>
      <c r="W73" s="11"/>
      <c r="X73" s="8">
        <v>1117.5</v>
      </c>
      <c r="Y73" s="9"/>
      <c r="Z73" s="70"/>
      <c r="AA73" s="71"/>
      <c r="AB73" s="108"/>
      <c r="AC73" s="9"/>
      <c r="AD73" s="9"/>
      <c r="AE73" s="10"/>
      <c r="AF73" s="24">
        <v>1</v>
      </c>
      <c r="AG73" s="11">
        <v>1117.5</v>
      </c>
      <c r="AH73" s="8">
        <v>1117.5</v>
      </c>
      <c r="AI73" s="9">
        <v>890.92000000000007</v>
      </c>
      <c r="AJ73" s="9">
        <v>0</v>
      </c>
      <c r="AK73" s="10"/>
      <c r="AL73" s="11"/>
      <c r="AM73" s="8">
        <v>0</v>
      </c>
      <c r="AN73" s="9"/>
      <c r="AO73" s="9"/>
      <c r="AP73" s="10"/>
      <c r="AQ73" s="25"/>
      <c r="AR73" s="25"/>
      <c r="AS73" s="25"/>
      <c r="AT73" s="10"/>
      <c r="AU73" s="12">
        <v>2008.42</v>
      </c>
      <c r="AV73" s="12"/>
      <c r="AW73" s="12"/>
      <c r="AX73" s="243"/>
      <c r="AY73" s="244"/>
      <c r="AZ73" s="243"/>
      <c r="BA73" s="243"/>
      <c r="BB73" s="245"/>
      <c r="BC73" s="244"/>
      <c r="BD73" s="244"/>
      <c r="BE73" s="243">
        <v>0</v>
      </c>
      <c r="BF73" s="243">
        <v>0</v>
      </c>
      <c r="BG73" s="243">
        <v>0</v>
      </c>
      <c r="BH73" s="243">
        <v>0</v>
      </c>
      <c r="BI73" s="243">
        <v>0</v>
      </c>
      <c r="BJ73" s="243">
        <v>0</v>
      </c>
      <c r="BK73" s="243">
        <v>0</v>
      </c>
      <c r="BL73" s="243"/>
      <c r="BM73" s="243">
        <v>3</v>
      </c>
      <c r="BN73" s="243">
        <v>0</v>
      </c>
      <c r="BO73" s="243">
        <v>890.92000000000007</v>
      </c>
      <c r="BP73" s="243"/>
      <c r="BQ73" s="243"/>
      <c r="BR73" s="243"/>
      <c r="BS73" s="243"/>
      <c r="BT73" s="296"/>
      <c r="BU73" s="296"/>
      <c r="BV73" s="296"/>
      <c r="BW73" s="296"/>
      <c r="BX73" s="243"/>
      <c r="BY73" s="243"/>
      <c r="BZ73" s="246"/>
      <c r="CA73" s="246"/>
      <c r="CB73" s="246"/>
      <c r="CC73" s="247"/>
      <c r="CD73" s="243">
        <v>0</v>
      </c>
      <c r="CE73" s="243">
        <v>2008.42</v>
      </c>
      <c r="CF73" s="243">
        <v>1117.5</v>
      </c>
      <c r="CG73" s="243">
        <v>2008.42</v>
      </c>
      <c r="CH73" s="243">
        <v>1117.5</v>
      </c>
      <c r="CI73" s="248" t="s">
        <v>633</v>
      </c>
      <c r="CJ73" s="249">
        <v>1117.5</v>
      </c>
      <c r="CK73" s="249">
        <v>0</v>
      </c>
      <c r="CL73" s="249">
        <v>2008.42</v>
      </c>
      <c r="CM73" s="249">
        <v>0</v>
      </c>
    </row>
    <row r="74" spans="1:91" x14ac:dyDescent="0.25">
      <c r="A74" s="233" t="s">
        <v>778</v>
      </c>
      <c r="B74" s="234" t="s">
        <v>779</v>
      </c>
      <c r="C74" s="234" t="s">
        <v>652</v>
      </c>
      <c r="D74" s="235"/>
      <c r="E74" s="236">
        <v>9571.2000000000007</v>
      </c>
      <c r="F74" s="237">
        <v>9571.2000000000007</v>
      </c>
      <c r="G74" s="238"/>
      <c r="H74" s="176"/>
      <c r="I74" s="239"/>
      <c r="J74" s="240"/>
      <c r="K74" s="241"/>
      <c r="L74" s="8">
        <v>8230.83</v>
      </c>
      <c r="M74" s="242"/>
      <c r="N74" s="71"/>
      <c r="O74" s="100"/>
      <c r="P74" s="9"/>
      <c r="Q74" s="9"/>
      <c r="R74" s="9"/>
      <c r="S74" s="152">
        <v>46022</v>
      </c>
      <c r="T74" s="10"/>
      <c r="U74" s="23"/>
      <c r="V74" s="11"/>
      <c r="W74" s="11"/>
      <c r="X74" s="8">
        <v>8230.83</v>
      </c>
      <c r="Y74" s="9"/>
      <c r="Z74" s="70"/>
      <c r="AA74" s="71"/>
      <c r="AB74" s="108"/>
      <c r="AC74" s="9"/>
      <c r="AD74" s="9"/>
      <c r="AE74" s="10"/>
      <c r="AF74" s="24">
        <v>1</v>
      </c>
      <c r="AG74" s="11">
        <v>12351.11</v>
      </c>
      <c r="AH74" s="8">
        <v>12351.11</v>
      </c>
      <c r="AI74" s="9">
        <v>-2779.91</v>
      </c>
      <c r="AJ74" s="9">
        <v>0</v>
      </c>
      <c r="AK74" s="10"/>
      <c r="AL74" s="11"/>
      <c r="AM74" s="8">
        <v>-4120.28</v>
      </c>
      <c r="AN74" s="9"/>
      <c r="AO74" s="9"/>
      <c r="AP74" s="10"/>
      <c r="AQ74" s="25"/>
      <c r="AR74" s="25"/>
      <c r="AS74" s="25"/>
      <c r="AT74" s="10"/>
      <c r="AU74" s="12">
        <v>9571.2000000000007</v>
      </c>
      <c r="AV74" s="12"/>
      <c r="AW74" s="12"/>
      <c r="AX74" s="243"/>
      <c r="AY74" s="244"/>
      <c r="AZ74" s="243"/>
      <c r="BA74" s="243"/>
      <c r="BB74" s="245"/>
      <c r="BC74" s="244"/>
      <c r="BD74" s="244"/>
      <c r="BE74" s="243">
        <v>0</v>
      </c>
      <c r="BF74" s="243">
        <v>0</v>
      </c>
      <c r="BG74" s="243">
        <v>0</v>
      </c>
      <c r="BH74" s="243">
        <v>0</v>
      </c>
      <c r="BI74" s="243">
        <v>0</v>
      </c>
      <c r="BJ74" s="243">
        <v>0</v>
      </c>
      <c r="BK74" s="243">
        <v>0</v>
      </c>
      <c r="BL74" s="243"/>
      <c r="BM74" s="243">
        <v>3</v>
      </c>
      <c r="BN74" s="243">
        <v>0</v>
      </c>
      <c r="BO74" s="243">
        <v>1340.3700000000008</v>
      </c>
      <c r="BP74" s="243"/>
      <c r="BQ74" s="243"/>
      <c r="BR74" s="243"/>
      <c r="BS74" s="243"/>
      <c r="BT74" s="296"/>
      <c r="BU74" s="296"/>
      <c r="BV74" s="296"/>
      <c r="BW74" s="296"/>
      <c r="BX74" s="243"/>
      <c r="BY74" s="243"/>
      <c r="BZ74" s="246"/>
      <c r="CA74" s="246"/>
      <c r="CB74" s="246"/>
      <c r="CC74" s="247"/>
      <c r="CD74" s="243">
        <v>0</v>
      </c>
      <c r="CE74" s="243">
        <v>9571.2000000000007</v>
      </c>
      <c r="CF74" s="243">
        <v>12351.11</v>
      </c>
      <c r="CG74" s="243">
        <v>9571.2000000000007</v>
      </c>
      <c r="CH74" s="243">
        <v>12351.11</v>
      </c>
      <c r="CI74" s="248" t="s">
        <v>633</v>
      </c>
      <c r="CJ74" s="249">
        <v>8230.83</v>
      </c>
      <c r="CK74" s="249">
        <v>-4120.28</v>
      </c>
      <c r="CL74" s="249">
        <v>9571.2000000000007</v>
      </c>
      <c r="CM74" s="249">
        <v>0</v>
      </c>
    </row>
    <row r="75" spans="1:91" x14ac:dyDescent="0.25">
      <c r="A75" s="233" t="s">
        <v>780</v>
      </c>
      <c r="B75" s="234" t="s">
        <v>781</v>
      </c>
      <c r="C75" s="234" t="s">
        <v>652</v>
      </c>
      <c r="D75" s="235"/>
      <c r="E75" s="236">
        <v>2806.42</v>
      </c>
      <c r="F75" s="237">
        <v>2806.42</v>
      </c>
      <c r="G75" s="238"/>
      <c r="H75" s="176"/>
      <c r="I75" s="239"/>
      <c r="J75" s="240"/>
      <c r="K75" s="241"/>
      <c r="L75" s="8">
        <v>1815.23</v>
      </c>
      <c r="M75" s="242"/>
      <c r="N75" s="71"/>
      <c r="O75" s="100"/>
      <c r="P75" s="9"/>
      <c r="Q75" s="9"/>
      <c r="R75" s="9"/>
      <c r="S75" s="152">
        <v>46022</v>
      </c>
      <c r="T75" s="10"/>
      <c r="U75" s="23"/>
      <c r="V75" s="11"/>
      <c r="W75" s="11"/>
      <c r="X75" s="8">
        <v>1815.23</v>
      </c>
      <c r="Y75" s="9"/>
      <c r="Z75" s="70"/>
      <c r="AA75" s="71"/>
      <c r="AB75" s="108"/>
      <c r="AC75" s="9"/>
      <c r="AD75" s="9"/>
      <c r="AE75" s="10"/>
      <c r="AF75" s="24">
        <v>1</v>
      </c>
      <c r="AG75" s="11">
        <v>1815.23</v>
      </c>
      <c r="AH75" s="8">
        <v>1815.23</v>
      </c>
      <c r="AI75" s="9">
        <v>991.19</v>
      </c>
      <c r="AJ75" s="9">
        <v>0</v>
      </c>
      <c r="AK75" s="10"/>
      <c r="AL75" s="11"/>
      <c r="AM75" s="8">
        <v>0</v>
      </c>
      <c r="AN75" s="9"/>
      <c r="AO75" s="9"/>
      <c r="AP75" s="10"/>
      <c r="AQ75" s="25"/>
      <c r="AR75" s="25"/>
      <c r="AS75" s="25"/>
      <c r="AT75" s="10"/>
      <c r="AU75" s="12">
        <v>2806.42</v>
      </c>
      <c r="AV75" s="12"/>
      <c r="AW75" s="12"/>
      <c r="AX75" s="243"/>
      <c r="AY75" s="244"/>
      <c r="AZ75" s="243"/>
      <c r="BA75" s="243"/>
      <c r="BB75" s="245"/>
      <c r="BC75" s="244"/>
      <c r="BD75" s="244"/>
      <c r="BE75" s="243">
        <v>0</v>
      </c>
      <c r="BF75" s="243">
        <v>0</v>
      </c>
      <c r="BG75" s="243">
        <v>0</v>
      </c>
      <c r="BH75" s="243">
        <v>0</v>
      </c>
      <c r="BI75" s="243">
        <v>0</v>
      </c>
      <c r="BJ75" s="243">
        <v>0</v>
      </c>
      <c r="BK75" s="243">
        <v>0</v>
      </c>
      <c r="BL75" s="243"/>
      <c r="BM75" s="243">
        <v>3</v>
      </c>
      <c r="BN75" s="243">
        <v>0</v>
      </c>
      <c r="BO75" s="243">
        <v>991.19</v>
      </c>
      <c r="BP75" s="243"/>
      <c r="BQ75" s="243"/>
      <c r="BR75" s="243"/>
      <c r="BS75" s="243"/>
      <c r="BT75" s="296"/>
      <c r="BU75" s="296"/>
      <c r="BV75" s="296"/>
      <c r="BW75" s="296"/>
      <c r="BX75" s="243"/>
      <c r="BY75" s="243"/>
      <c r="BZ75" s="246"/>
      <c r="CA75" s="246"/>
      <c r="CB75" s="246"/>
      <c r="CC75" s="247"/>
      <c r="CD75" s="243">
        <v>0</v>
      </c>
      <c r="CE75" s="243">
        <v>2806.42</v>
      </c>
      <c r="CF75" s="243">
        <v>1815.23</v>
      </c>
      <c r="CG75" s="243">
        <v>2806.42</v>
      </c>
      <c r="CH75" s="243">
        <v>1815.23</v>
      </c>
      <c r="CI75" s="248" t="s">
        <v>633</v>
      </c>
      <c r="CJ75" s="249">
        <v>1815.23</v>
      </c>
      <c r="CK75" s="249">
        <v>0</v>
      </c>
      <c r="CL75" s="249">
        <v>2806.42</v>
      </c>
      <c r="CM75" s="249">
        <v>0</v>
      </c>
    </row>
    <row r="76" spans="1:91" x14ac:dyDescent="0.25">
      <c r="A76" s="233" t="s">
        <v>782</v>
      </c>
      <c r="B76" s="234" t="s">
        <v>783</v>
      </c>
      <c r="C76" s="234" t="s">
        <v>652</v>
      </c>
      <c r="D76" s="235"/>
      <c r="E76" s="236">
        <v>1760.42</v>
      </c>
      <c r="F76" s="237">
        <v>1760.42</v>
      </c>
      <c r="G76" s="238"/>
      <c r="H76" s="176"/>
      <c r="I76" s="239"/>
      <c r="J76" s="240"/>
      <c r="K76" s="241"/>
      <c r="L76" s="8">
        <v>889.66</v>
      </c>
      <c r="M76" s="242"/>
      <c r="N76" s="71"/>
      <c r="O76" s="100"/>
      <c r="P76" s="9"/>
      <c r="Q76" s="9"/>
      <c r="R76" s="9"/>
      <c r="S76" s="152">
        <v>46022</v>
      </c>
      <c r="T76" s="10"/>
      <c r="U76" s="23"/>
      <c r="V76" s="11"/>
      <c r="W76" s="11"/>
      <c r="X76" s="8">
        <v>889.66</v>
      </c>
      <c r="Y76" s="9"/>
      <c r="Z76" s="70"/>
      <c r="AA76" s="71"/>
      <c r="AB76" s="108"/>
      <c r="AC76" s="9"/>
      <c r="AD76" s="9"/>
      <c r="AE76" s="10"/>
      <c r="AF76" s="24">
        <v>1</v>
      </c>
      <c r="AG76" s="11">
        <v>889.66</v>
      </c>
      <c r="AH76" s="8">
        <v>889.66</v>
      </c>
      <c r="AI76" s="9">
        <v>870.7600000000001</v>
      </c>
      <c r="AJ76" s="9">
        <v>0</v>
      </c>
      <c r="AK76" s="10"/>
      <c r="AL76" s="11"/>
      <c r="AM76" s="8">
        <v>0</v>
      </c>
      <c r="AN76" s="9"/>
      <c r="AO76" s="9"/>
      <c r="AP76" s="10"/>
      <c r="AQ76" s="25"/>
      <c r="AR76" s="25"/>
      <c r="AS76" s="25"/>
      <c r="AT76" s="10"/>
      <c r="AU76" s="12">
        <v>1760.42</v>
      </c>
      <c r="AV76" s="12"/>
      <c r="AW76" s="12"/>
      <c r="AX76" s="243"/>
      <c r="AY76" s="244"/>
      <c r="AZ76" s="243"/>
      <c r="BA76" s="243"/>
      <c r="BB76" s="245"/>
      <c r="BC76" s="244"/>
      <c r="BD76" s="244"/>
      <c r="BE76" s="243">
        <v>0</v>
      </c>
      <c r="BF76" s="243">
        <v>0</v>
      </c>
      <c r="BG76" s="243">
        <v>0</v>
      </c>
      <c r="BH76" s="243">
        <v>0</v>
      </c>
      <c r="BI76" s="243">
        <v>0</v>
      </c>
      <c r="BJ76" s="243">
        <v>0</v>
      </c>
      <c r="BK76" s="243">
        <v>0</v>
      </c>
      <c r="BL76" s="243"/>
      <c r="BM76" s="243">
        <v>3</v>
      </c>
      <c r="BN76" s="243">
        <v>0</v>
      </c>
      <c r="BO76" s="243">
        <v>870.7600000000001</v>
      </c>
      <c r="BP76" s="243"/>
      <c r="BQ76" s="243"/>
      <c r="BR76" s="243"/>
      <c r="BS76" s="243"/>
      <c r="BT76" s="296"/>
      <c r="BU76" s="296"/>
      <c r="BV76" s="296"/>
      <c r="BW76" s="296"/>
      <c r="BX76" s="243"/>
      <c r="BY76" s="243"/>
      <c r="BZ76" s="246"/>
      <c r="CA76" s="246"/>
      <c r="CB76" s="246"/>
      <c r="CC76" s="247"/>
      <c r="CD76" s="243">
        <v>0</v>
      </c>
      <c r="CE76" s="243">
        <v>1760.42</v>
      </c>
      <c r="CF76" s="243">
        <v>889.66</v>
      </c>
      <c r="CG76" s="243">
        <v>1760.42</v>
      </c>
      <c r="CH76" s="243">
        <v>889.66</v>
      </c>
      <c r="CI76" s="248" t="s">
        <v>633</v>
      </c>
      <c r="CJ76" s="249">
        <v>889.66</v>
      </c>
      <c r="CK76" s="249">
        <v>0</v>
      </c>
      <c r="CL76" s="249">
        <v>1760.42</v>
      </c>
      <c r="CM76" s="249">
        <v>0</v>
      </c>
    </row>
    <row r="77" spans="1:91" x14ac:dyDescent="0.25">
      <c r="A77" s="233" t="s">
        <v>784</v>
      </c>
      <c r="B77" s="234" t="s">
        <v>785</v>
      </c>
      <c r="C77" s="234" t="s">
        <v>652</v>
      </c>
      <c r="D77" s="235"/>
      <c r="E77" s="236">
        <v>1855.92</v>
      </c>
      <c r="F77" s="237">
        <v>1855.92</v>
      </c>
      <c r="G77" s="238"/>
      <c r="H77" s="176"/>
      <c r="I77" s="239"/>
      <c r="J77" s="240"/>
      <c r="K77" s="241"/>
      <c r="L77" s="8">
        <v>1144.8800000000001</v>
      </c>
      <c r="M77" s="242"/>
      <c r="N77" s="71"/>
      <c r="O77" s="100"/>
      <c r="P77" s="9"/>
      <c r="Q77" s="9"/>
      <c r="R77" s="9"/>
      <c r="S77" s="152">
        <v>46022</v>
      </c>
      <c r="T77" s="10"/>
      <c r="U77" s="23"/>
      <c r="V77" s="11"/>
      <c r="W77" s="11"/>
      <c r="X77" s="8">
        <v>1144.8800000000001</v>
      </c>
      <c r="Y77" s="9"/>
      <c r="Z77" s="70"/>
      <c r="AA77" s="71"/>
      <c r="AB77" s="108"/>
      <c r="AC77" s="9"/>
      <c r="AD77" s="9"/>
      <c r="AE77" s="10"/>
      <c r="AF77" s="24">
        <v>1</v>
      </c>
      <c r="AG77" s="11">
        <v>1144.8800000000001</v>
      </c>
      <c r="AH77" s="8">
        <v>1144.8800000000001</v>
      </c>
      <c r="AI77" s="9">
        <v>711.04</v>
      </c>
      <c r="AJ77" s="9">
        <v>0</v>
      </c>
      <c r="AK77" s="10"/>
      <c r="AL77" s="11"/>
      <c r="AM77" s="8">
        <v>0</v>
      </c>
      <c r="AN77" s="9"/>
      <c r="AO77" s="9"/>
      <c r="AP77" s="10"/>
      <c r="AQ77" s="25"/>
      <c r="AR77" s="25"/>
      <c r="AS77" s="25"/>
      <c r="AT77" s="10"/>
      <c r="AU77" s="12">
        <v>1855.92</v>
      </c>
      <c r="AV77" s="12"/>
      <c r="AW77" s="12"/>
      <c r="AX77" s="243"/>
      <c r="AY77" s="244"/>
      <c r="AZ77" s="243"/>
      <c r="BA77" s="243"/>
      <c r="BB77" s="245"/>
      <c r="BC77" s="244"/>
      <c r="BD77" s="244"/>
      <c r="BE77" s="243">
        <v>0</v>
      </c>
      <c r="BF77" s="243">
        <v>0</v>
      </c>
      <c r="BG77" s="243">
        <v>0</v>
      </c>
      <c r="BH77" s="243">
        <v>0</v>
      </c>
      <c r="BI77" s="243">
        <v>0</v>
      </c>
      <c r="BJ77" s="243">
        <v>0</v>
      </c>
      <c r="BK77" s="243">
        <v>0</v>
      </c>
      <c r="BL77" s="243"/>
      <c r="BM77" s="243">
        <v>3</v>
      </c>
      <c r="BN77" s="243">
        <v>0</v>
      </c>
      <c r="BO77" s="243">
        <v>711.04</v>
      </c>
      <c r="BP77" s="243"/>
      <c r="BQ77" s="243"/>
      <c r="BR77" s="243"/>
      <c r="BS77" s="243"/>
      <c r="BT77" s="296"/>
      <c r="BU77" s="296"/>
      <c r="BV77" s="296"/>
      <c r="BW77" s="296"/>
      <c r="BX77" s="243"/>
      <c r="BY77" s="243"/>
      <c r="BZ77" s="246"/>
      <c r="CA77" s="246"/>
      <c r="CB77" s="246"/>
      <c r="CC77" s="247"/>
      <c r="CD77" s="243">
        <v>0</v>
      </c>
      <c r="CE77" s="243">
        <v>1855.92</v>
      </c>
      <c r="CF77" s="243">
        <v>1144.8800000000001</v>
      </c>
      <c r="CG77" s="243">
        <v>1855.92</v>
      </c>
      <c r="CH77" s="243">
        <v>1144.8800000000001</v>
      </c>
      <c r="CI77" s="248" t="s">
        <v>633</v>
      </c>
      <c r="CJ77" s="249">
        <v>1144.8800000000001</v>
      </c>
      <c r="CK77" s="249">
        <v>0</v>
      </c>
      <c r="CL77" s="249">
        <v>1855.92</v>
      </c>
      <c r="CM77" s="249">
        <v>0</v>
      </c>
    </row>
    <row r="78" spans="1:91" x14ac:dyDescent="0.25">
      <c r="A78" s="233" t="s">
        <v>786</v>
      </c>
      <c r="B78" s="234" t="s">
        <v>787</v>
      </c>
      <c r="C78" s="234" t="s">
        <v>652</v>
      </c>
      <c r="D78" s="235"/>
      <c r="E78" s="236">
        <v>108668.35</v>
      </c>
      <c r="F78" s="237">
        <v>108668.35</v>
      </c>
      <c r="G78" s="238"/>
      <c r="H78" s="176"/>
      <c r="I78" s="239"/>
      <c r="J78" s="240"/>
      <c r="K78" s="241"/>
      <c r="L78" s="8">
        <v>107074.87</v>
      </c>
      <c r="M78" s="242"/>
      <c r="N78" s="71"/>
      <c r="O78" s="100"/>
      <c r="P78" s="9"/>
      <c r="Q78" s="9"/>
      <c r="R78" s="9"/>
      <c r="S78" s="152">
        <v>46022</v>
      </c>
      <c r="T78" s="10"/>
      <c r="U78" s="23"/>
      <c r="V78" s="11"/>
      <c r="W78" s="11"/>
      <c r="X78" s="8">
        <v>107074.87</v>
      </c>
      <c r="Y78" s="9"/>
      <c r="Z78" s="70"/>
      <c r="AA78" s="71"/>
      <c r="AB78" s="108"/>
      <c r="AC78" s="9"/>
      <c r="AD78" s="9"/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/>
      <c r="AM78" s="8">
        <v>107074.87</v>
      </c>
      <c r="AN78" s="9"/>
      <c r="AO78" s="9"/>
      <c r="AP78" s="10"/>
      <c r="AQ78" s="25"/>
      <c r="AR78" s="25"/>
      <c r="AS78" s="25"/>
      <c r="AT78" s="10"/>
      <c r="AU78" s="12">
        <v>108668.35</v>
      </c>
      <c r="AV78" s="12"/>
      <c r="AW78" s="12"/>
      <c r="AX78" s="243"/>
      <c r="AY78" s="244"/>
      <c r="AZ78" s="243"/>
      <c r="BA78" s="243"/>
      <c r="BB78" s="245"/>
      <c r="BC78" s="244"/>
      <c r="BD78" s="244"/>
      <c r="BE78" s="243">
        <v>0</v>
      </c>
      <c r="BF78" s="243">
        <v>0</v>
      </c>
      <c r="BG78" s="243">
        <v>0</v>
      </c>
      <c r="BH78" s="243">
        <v>0</v>
      </c>
      <c r="BI78" s="243">
        <v>0</v>
      </c>
      <c r="BJ78" s="243">
        <v>0</v>
      </c>
      <c r="BK78" s="243">
        <v>0</v>
      </c>
      <c r="BL78" s="243"/>
      <c r="BM78" s="243">
        <v>3</v>
      </c>
      <c r="BN78" s="243">
        <v>0</v>
      </c>
      <c r="BO78" s="243">
        <v>1593.4800000000105</v>
      </c>
      <c r="BP78" s="243"/>
      <c r="BQ78" s="243"/>
      <c r="BR78" s="243"/>
      <c r="BS78" s="243"/>
      <c r="BT78" s="296"/>
      <c r="BU78" s="296"/>
      <c r="BV78" s="296"/>
      <c r="BW78" s="296"/>
      <c r="BX78" s="243"/>
      <c r="BY78" s="243"/>
      <c r="BZ78" s="246"/>
      <c r="CA78" s="246"/>
      <c r="CB78" s="246"/>
      <c r="CC78" s="247"/>
      <c r="CD78" s="243">
        <v>0</v>
      </c>
      <c r="CE78" s="243">
        <v>0</v>
      </c>
      <c r="CF78" s="243">
        <v>0</v>
      </c>
      <c r="CG78" s="243">
        <v>0</v>
      </c>
      <c r="CH78" s="243">
        <v>0</v>
      </c>
      <c r="CI78" s="248" t="s">
        <v>633</v>
      </c>
      <c r="CJ78" s="249">
        <v>107074.87</v>
      </c>
      <c r="CK78" s="249">
        <v>107074.87</v>
      </c>
      <c r="CL78" s="249">
        <v>108668.35</v>
      </c>
      <c r="CM78" s="249">
        <v>0</v>
      </c>
    </row>
    <row r="79" spans="1:91" x14ac:dyDescent="0.25">
      <c r="A79" s="233" t="s">
        <v>788</v>
      </c>
      <c r="B79" s="234" t="s">
        <v>789</v>
      </c>
      <c r="C79" s="234" t="s">
        <v>634</v>
      </c>
      <c r="D79" s="235"/>
      <c r="E79" s="236">
        <v>425035.04</v>
      </c>
      <c r="F79" s="237">
        <v>425035.04</v>
      </c>
      <c r="G79" s="238"/>
      <c r="H79" s="176"/>
      <c r="I79" s="239"/>
      <c r="J79" s="240"/>
      <c r="K79" s="241"/>
      <c r="L79" s="8">
        <v>375601.24</v>
      </c>
      <c r="M79" s="242"/>
      <c r="N79" s="71"/>
      <c r="O79" s="100"/>
      <c r="P79" s="9"/>
      <c r="Q79" s="9"/>
      <c r="R79" s="9"/>
      <c r="S79" s="152">
        <v>46022</v>
      </c>
      <c r="T79" s="10"/>
      <c r="U79" s="23"/>
      <c r="V79" s="11"/>
      <c r="W79" s="11"/>
      <c r="X79" s="8">
        <v>375601.24</v>
      </c>
      <c r="Y79" s="9"/>
      <c r="Z79" s="70"/>
      <c r="AA79" s="71"/>
      <c r="AB79" s="108"/>
      <c r="AC79" s="9"/>
      <c r="AD79" s="9"/>
      <c r="AE79" s="10"/>
      <c r="AF79" s="24">
        <v>0.91251364267879886</v>
      </c>
      <c r="AG79" s="11">
        <v>148245.99</v>
      </c>
      <c r="AH79" s="8">
        <v>148245.99</v>
      </c>
      <c r="AI79" s="9">
        <v>205672.42631297221</v>
      </c>
      <c r="AJ79" s="9">
        <v>0</v>
      </c>
      <c r="AK79" s="10"/>
      <c r="AL79" s="11"/>
      <c r="AM79" s="8">
        <v>227355.25</v>
      </c>
      <c r="AN79" s="9"/>
      <c r="AO79" s="9"/>
      <c r="AP79" s="10"/>
      <c r="AQ79" s="25"/>
      <c r="AR79" s="25"/>
      <c r="AS79" s="25"/>
      <c r="AT79" s="10"/>
      <c r="AU79" s="12">
        <v>425035.04</v>
      </c>
      <c r="AV79" s="12"/>
      <c r="AW79" s="12"/>
      <c r="AX79" s="243"/>
      <c r="AY79" s="244"/>
      <c r="AZ79" s="243"/>
      <c r="BA79" s="243"/>
      <c r="BB79" s="245"/>
      <c r="BC79" s="244"/>
      <c r="BD79" s="244"/>
      <c r="BE79" s="243">
        <v>0</v>
      </c>
      <c r="BF79" s="243">
        <v>0</v>
      </c>
      <c r="BG79" s="243">
        <v>0</v>
      </c>
      <c r="BH79" s="243">
        <v>0</v>
      </c>
      <c r="BI79" s="243">
        <v>0</v>
      </c>
      <c r="BJ79" s="243">
        <v>0</v>
      </c>
      <c r="BK79" s="243">
        <v>0</v>
      </c>
      <c r="BL79" s="243"/>
      <c r="BM79" s="243">
        <v>3</v>
      </c>
      <c r="BN79" s="243">
        <v>0</v>
      </c>
      <c r="BO79" s="243">
        <v>49433.799999999988</v>
      </c>
      <c r="BP79" s="243"/>
      <c r="BQ79" s="243"/>
      <c r="BR79" s="243"/>
      <c r="BS79" s="243"/>
      <c r="BT79" s="296"/>
      <c r="BU79" s="296"/>
      <c r="BV79" s="296"/>
      <c r="BW79" s="296"/>
      <c r="BX79" s="243"/>
      <c r="BY79" s="243"/>
      <c r="BZ79" s="246"/>
      <c r="CA79" s="246"/>
      <c r="CB79" s="246"/>
      <c r="CC79" s="247"/>
      <c r="CD79" s="243">
        <v>0</v>
      </c>
      <c r="CE79" s="243">
        <v>387850</v>
      </c>
      <c r="CF79" s="243">
        <v>162458.93</v>
      </c>
      <c r="CG79" s="243">
        <v>387850</v>
      </c>
      <c r="CH79" s="243">
        <v>162458.93</v>
      </c>
      <c r="CI79" s="248" t="s">
        <v>633</v>
      </c>
      <c r="CJ79" s="249">
        <v>375601.24</v>
      </c>
      <c r="CK79" s="249">
        <v>227355.25</v>
      </c>
      <c r="CL79" s="249">
        <v>425035.04</v>
      </c>
      <c r="CM79" s="249">
        <v>0</v>
      </c>
    </row>
    <row r="80" spans="1:91" x14ac:dyDescent="0.25">
      <c r="A80" s="233" t="s">
        <v>790</v>
      </c>
      <c r="B80" s="234" t="s">
        <v>791</v>
      </c>
      <c r="C80" s="234" t="s">
        <v>652</v>
      </c>
      <c r="D80" s="235"/>
      <c r="E80" s="236">
        <v>1855.92</v>
      </c>
      <c r="F80" s="237">
        <v>1855.92</v>
      </c>
      <c r="G80" s="238"/>
      <c r="H80" s="176"/>
      <c r="I80" s="239"/>
      <c r="J80" s="240"/>
      <c r="K80" s="241"/>
      <c r="L80" s="8">
        <v>777.55</v>
      </c>
      <c r="M80" s="242"/>
      <c r="N80" s="71"/>
      <c r="O80" s="100"/>
      <c r="P80" s="9"/>
      <c r="Q80" s="9"/>
      <c r="R80" s="9"/>
      <c r="S80" s="152">
        <v>46022</v>
      </c>
      <c r="T80" s="10"/>
      <c r="U80" s="23"/>
      <c r="V80" s="11"/>
      <c r="W80" s="11"/>
      <c r="X80" s="8">
        <v>777.55</v>
      </c>
      <c r="Y80" s="9"/>
      <c r="Z80" s="70"/>
      <c r="AA80" s="71"/>
      <c r="AB80" s="108"/>
      <c r="AC80" s="9"/>
      <c r="AD80" s="9"/>
      <c r="AE80" s="10"/>
      <c r="AF80" s="24">
        <v>1</v>
      </c>
      <c r="AG80" s="11">
        <v>777.55</v>
      </c>
      <c r="AH80" s="8">
        <v>777.55</v>
      </c>
      <c r="AI80" s="9">
        <v>1078.3700000000001</v>
      </c>
      <c r="AJ80" s="9">
        <v>0</v>
      </c>
      <c r="AK80" s="10"/>
      <c r="AL80" s="11"/>
      <c r="AM80" s="8">
        <v>0</v>
      </c>
      <c r="AN80" s="9"/>
      <c r="AO80" s="9"/>
      <c r="AP80" s="10"/>
      <c r="AQ80" s="25"/>
      <c r="AR80" s="25"/>
      <c r="AS80" s="25"/>
      <c r="AT80" s="10"/>
      <c r="AU80" s="12">
        <v>1855.92</v>
      </c>
      <c r="AV80" s="12"/>
      <c r="AW80" s="12"/>
      <c r="AX80" s="243"/>
      <c r="AY80" s="244"/>
      <c r="AZ80" s="243"/>
      <c r="BA80" s="243"/>
      <c r="BB80" s="245"/>
      <c r="BC80" s="244"/>
      <c r="BD80" s="244"/>
      <c r="BE80" s="243">
        <v>0</v>
      </c>
      <c r="BF80" s="243">
        <v>0</v>
      </c>
      <c r="BG80" s="243">
        <v>0</v>
      </c>
      <c r="BH80" s="243">
        <v>0</v>
      </c>
      <c r="BI80" s="243">
        <v>0</v>
      </c>
      <c r="BJ80" s="243">
        <v>0</v>
      </c>
      <c r="BK80" s="243">
        <v>0</v>
      </c>
      <c r="BL80" s="243"/>
      <c r="BM80" s="243">
        <v>3</v>
      </c>
      <c r="BN80" s="243">
        <v>0</v>
      </c>
      <c r="BO80" s="243">
        <v>1078.3700000000001</v>
      </c>
      <c r="BP80" s="243"/>
      <c r="BQ80" s="243"/>
      <c r="BR80" s="243"/>
      <c r="BS80" s="243"/>
      <c r="BT80" s="296"/>
      <c r="BU80" s="296"/>
      <c r="BV80" s="296"/>
      <c r="BW80" s="296"/>
      <c r="BX80" s="243"/>
      <c r="BY80" s="243"/>
      <c r="BZ80" s="246"/>
      <c r="CA80" s="246"/>
      <c r="CB80" s="246"/>
      <c r="CC80" s="247"/>
      <c r="CD80" s="243">
        <v>0</v>
      </c>
      <c r="CE80" s="243">
        <v>1855.92</v>
      </c>
      <c r="CF80" s="243">
        <v>777.55</v>
      </c>
      <c r="CG80" s="243">
        <v>1855.92</v>
      </c>
      <c r="CH80" s="243">
        <v>777.55</v>
      </c>
      <c r="CI80" s="248" t="s">
        <v>633</v>
      </c>
      <c r="CJ80" s="249">
        <v>777.55</v>
      </c>
      <c r="CK80" s="249">
        <v>0</v>
      </c>
      <c r="CL80" s="249">
        <v>1855.92</v>
      </c>
      <c r="CM80" s="249">
        <v>0</v>
      </c>
    </row>
    <row r="81" spans="1:91" x14ac:dyDescent="0.25">
      <c r="A81" s="233" t="s">
        <v>792</v>
      </c>
      <c r="B81" s="234" t="s">
        <v>793</v>
      </c>
      <c r="C81" s="234" t="s">
        <v>652</v>
      </c>
      <c r="D81" s="235"/>
      <c r="E81" s="236">
        <v>2216.42</v>
      </c>
      <c r="F81" s="237">
        <v>2216.42</v>
      </c>
      <c r="G81" s="238"/>
      <c r="H81" s="176"/>
      <c r="I81" s="239"/>
      <c r="J81" s="240"/>
      <c r="K81" s="241"/>
      <c r="L81" s="8">
        <v>1263.33</v>
      </c>
      <c r="M81" s="242"/>
      <c r="N81" s="71"/>
      <c r="O81" s="100"/>
      <c r="P81" s="9"/>
      <c r="Q81" s="9"/>
      <c r="R81" s="9"/>
      <c r="S81" s="152">
        <v>46022</v>
      </c>
      <c r="T81" s="10"/>
      <c r="U81" s="23"/>
      <c r="V81" s="11"/>
      <c r="W81" s="11"/>
      <c r="X81" s="8">
        <v>1263.33</v>
      </c>
      <c r="Y81" s="9"/>
      <c r="Z81" s="70"/>
      <c r="AA81" s="71"/>
      <c r="AB81" s="108"/>
      <c r="AC81" s="9"/>
      <c r="AD81" s="9"/>
      <c r="AE81" s="10"/>
      <c r="AF81" s="24">
        <v>1</v>
      </c>
      <c r="AG81" s="11">
        <v>1263.33</v>
      </c>
      <c r="AH81" s="8">
        <v>1263.33</v>
      </c>
      <c r="AI81" s="9">
        <v>953.09000000000015</v>
      </c>
      <c r="AJ81" s="9">
        <v>0</v>
      </c>
      <c r="AK81" s="10"/>
      <c r="AL81" s="11"/>
      <c r="AM81" s="8">
        <v>0</v>
      </c>
      <c r="AN81" s="9"/>
      <c r="AO81" s="9"/>
      <c r="AP81" s="10"/>
      <c r="AQ81" s="25"/>
      <c r="AR81" s="25"/>
      <c r="AS81" s="25"/>
      <c r="AT81" s="10"/>
      <c r="AU81" s="12">
        <v>2216.42</v>
      </c>
      <c r="AV81" s="12"/>
      <c r="AW81" s="12"/>
      <c r="AX81" s="243"/>
      <c r="AY81" s="244"/>
      <c r="AZ81" s="243"/>
      <c r="BA81" s="243"/>
      <c r="BB81" s="245"/>
      <c r="BC81" s="244"/>
      <c r="BD81" s="244"/>
      <c r="BE81" s="243">
        <v>0</v>
      </c>
      <c r="BF81" s="243">
        <v>0</v>
      </c>
      <c r="BG81" s="243">
        <v>0</v>
      </c>
      <c r="BH81" s="243">
        <v>0</v>
      </c>
      <c r="BI81" s="243">
        <v>0</v>
      </c>
      <c r="BJ81" s="243">
        <v>0</v>
      </c>
      <c r="BK81" s="243">
        <v>0</v>
      </c>
      <c r="BL81" s="243"/>
      <c r="BM81" s="243">
        <v>3</v>
      </c>
      <c r="BN81" s="243">
        <v>0</v>
      </c>
      <c r="BO81" s="243">
        <v>953.09000000000015</v>
      </c>
      <c r="BP81" s="243"/>
      <c r="BQ81" s="243"/>
      <c r="BR81" s="243"/>
      <c r="BS81" s="243"/>
      <c r="BT81" s="296"/>
      <c r="BU81" s="296"/>
      <c r="BV81" s="296"/>
      <c r="BW81" s="296"/>
      <c r="BX81" s="243"/>
      <c r="BY81" s="243"/>
      <c r="BZ81" s="246"/>
      <c r="CA81" s="246"/>
      <c r="CB81" s="246"/>
      <c r="CC81" s="247"/>
      <c r="CD81" s="243">
        <v>0</v>
      </c>
      <c r="CE81" s="243">
        <v>2216.42</v>
      </c>
      <c r="CF81" s="243">
        <v>1263.33</v>
      </c>
      <c r="CG81" s="243">
        <v>2216.42</v>
      </c>
      <c r="CH81" s="243">
        <v>1263.33</v>
      </c>
      <c r="CI81" s="248" t="s">
        <v>633</v>
      </c>
      <c r="CJ81" s="249">
        <v>1263.33</v>
      </c>
      <c r="CK81" s="249">
        <v>0</v>
      </c>
      <c r="CL81" s="249">
        <v>2216.42</v>
      </c>
      <c r="CM81" s="249">
        <v>0</v>
      </c>
    </row>
    <row r="82" spans="1:91" x14ac:dyDescent="0.25">
      <c r="A82" s="233" t="s">
        <v>794</v>
      </c>
      <c r="B82" s="234" t="s">
        <v>795</v>
      </c>
      <c r="C82" s="234" t="s">
        <v>652</v>
      </c>
      <c r="D82" s="235"/>
      <c r="E82" s="236">
        <v>2540.42</v>
      </c>
      <c r="F82" s="237">
        <v>2540.42</v>
      </c>
      <c r="G82" s="238"/>
      <c r="H82" s="176"/>
      <c r="I82" s="239"/>
      <c r="J82" s="240"/>
      <c r="K82" s="241"/>
      <c r="L82" s="8">
        <v>1602.33</v>
      </c>
      <c r="M82" s="242"/>
      <c r="N82" s="71"/>
      <c r="O82" s="100"/>
      <c r="P82" s="9"/>
      <c r="Q82" s="9"/>
      <c r="R82" s="9"/>
      <c r="S82" s="152">
        <v>46022</v>
      </c>
      <c r="T82" s="10"/>
      <c r="U82" s="23"/>
      <c r="V82" s="11"/>
      <c r="W82" s="11"/>
      <c r="X82" s="8">
        <v>1602.33</v>
      </c>
      <c r="Y82" s="9"/>
      <c r="Z82" s="70"/>
      <c r="AA82" s="71"/>
      <c r="AB82" s="108"/>
      <c r="AC82" s="9"/>
      <c r="AD82" s="9"/>
      <c r="AE82" s="10"/>
      <c r="AF82" s="24">
        <v>1</v>
      </c>
      <c r="AG82" s="11">
        <v>1602.33</v>
      </c>
      <c r="AH82" s="8">
        <v>1602.33</v>
      </c>
      <c r="AI82" s="9">
        <v>938.09000000000015</v>
      </c>
      <c r="AJ82" s="9">
        <v>0</v>
      </c>
      <c r="AK82" s="10"/>
      <c r="AL82" s="11"/>
      <c r="AM82" s="8">
        <v>0</v>
      </c>
      <c r="AN82" s="9"/>
      <c r="AO82" s="9"/>
      <c r="AP82" s="10"/>
      <c r="AQ82" s="25"/>
      <c r="AR82" s="25"/>
      <c r="AS82" s="25"/>
      <c r="AT82" s="10"/>
      <c r="AU82" s="12">
        <v>2540.42</v>
      </c>
      <c r="AV82" s="12"/>
      <c r="AW82" s="12"/>
      <c r="AX82" s="243"/>
      <c r="AY82" s="244"/>
      <c r="AZ82" s="243"/>
      <c r="BA82" s="243"/>
      <c r="BB82" s="245"/>
      <c r="BC82" s="244"/>
      <c r="BD82" s="244"/>
      <c r="BE82" s="243">
        <v>0</v>
      </c>
      <c r="BF82" s="243">
        <v>0</v>
      </c>
      <c r="BG82" s="243">
        <v>0</v>
      </c>
      <c r="BH82" s="243">
        <v>0</v>
      </c>
      <c r="BI82" s="243">
        <v>0</v>
      </c>
      <c r="BJ82" s="243">
        <v>0</v>
      </c>
      <c r="BK82" s="243">
        <v>0</v>
      </c>
      <c r="BL82" s="243"/>
      <c r="BM82" s="243">
        <v>3</v>
      </c>
      <c r="BN82" s="243">
        <v>0</v>
      </c>
      <c r="BO82" s="243">
        <v>938.09000000000015</v>
      </c>
      <c r="BP82" s="243"/>
      <c r="BQ82" s="243"/>
      <c r="BR82" s="243"/>
      <c r="BS82" s="243"/>
      <c r="BT82" s="296"/>
      <c r="BU82" s="296"/>
      <c r="BV82" s="296"/>
      <c r="BW82" s="296"/>
      <c r="BX82" s="243"/>
      <c r="BY82" s="243"/>
      <c r="BZ82" s="246"/>
      <c r="CA82" s="246"/>
      <c r="CB82" s="246"/>
      <c r="CC82" s="247"/>
      <c r="CD82" s="243">
        <v>0</v>
      </c>
      <c r="CE82" s="243">
        <v>2540.42</v>
      </c>
      <c r="CF82" s="243">
        <v>1602.33</v>
      </c>
      <c r="CG82" s="243">
        <v>2540.42</v>
      </c>
      <c r="CH82" s="243">
        <v>1602.33</v>
      </c>
      <c r="CI82" s="248" t="s">
        <v>633</v>
      </c>
      <c r="CJ82" s="249">
        <v>1602.33</v>
      </c>
      <c r="CK82" s="249">
        <v>0</v>
      </c>
      <c r="CL82" s="249">
        <v>2540.42</v>
      </c>
      <c r="CM82" s="249">
        <v>0</v>
      </c>
    </row>
    <row r="83" spans="1:91" x14ac:dyDescent="0.25">
      <c r="A83" s="233" t="s">
        <v>796</v>
      </c>
      <c r="B83" s="234" t="s">
        <v>797</v>
      </c>
      <c r="C83" s="234" t="s">
        <v>652</v>
      </c>
      <c r="D83" s="235"/>
      <c r="E83" s="236">
        <v>15697.91</v>
      </c>
      <c r="F83" s="237">
        <v>15697.91</v>
      </c>
      <c r="G83" s="238"/>
      <c r="H83" s="176"/>
      <c r="I83" s="239"/>
      <c r="J83" s="240"/>
      <c r="K83" s="241"/>
      <c r="L83" s="8">
        <v>13653.62</v>
      </c>
      <c r="M83" s="242"/>
      <c r="N83" s="71"/>
      <c r="O83" s="100"/>
      <c r="P83" s="9"/>
      <c r="Q83" s="9"/>
      <c r="R83" s="9"/>
      <c r="S83" s="152">
        <v>46022</v>
      </c>
      <c r="T83" s="10"/>
      <c r="U83" s="23"/>
      <c r="V83" s="11"/>
      <c r="W83" s="11"/>
      <c r="X83" s="8">
        <v>13653.62</v>
      </c>
      <c r="Y83" s="9"/>
      <c r="Z83" s="70"/>
      <c r="AA83" s="71"/>
      <c r="AB83" s="108"/>
      <c r="AC83" s="9"/>
      <c r="AD83" s="9"/>
      <c r="AE83" s="10"/>
      <c r="AF83" s="24">
        <v>1</v>
      </c>
      <c r="AG83" s="11">
        <v>13653.62</v>
      </c>
      <c r="AH83" s="8">
        <v>13653.62</v>
      </c>
      <c r="AI83" s="9">
        <v>2044.2899999999991</v>
      </c>
      <c r="AJ83" s="9">
        <v>0</v>
      </c>
      <c r="AK83" s="10"/>
      <c r="AL83" s="11"/>
      <c r="AM83" s="8">
        <v>0</v>
      </c>
      <c r="AN83" s="9"/>
      <c r="AO83" s="9"/>
      <c r="AP83" s="10"/>
      <c r="AQ83" s="25"/>
      <c r="AR83" s="25"/>
      <c r="AS83" s="25"/>
      <c r="AT83" s="10"/>
      <c r="AU83" s="12">
        <v>15697.91</v>
      </c>
      <c r="AV83" s="12"/>
      <c r="AW83" s="12"/>
      <c r="AX83" s="243"/>
      <c r="AY83" s="244"/>
      <c r="AZ83" s="243"/>
      <c r="BA83" s="243"/>
      <c r="BB83" s="245"/>
      <c r="BC83" s="244"/>
      <c r="BD83" s="244"/>
      <c r="BE83" s="243">
        <v>0</v>
      </c>
      <c r="BF83" s="243">
        <v>0</v>
      </c>
      <c r="BG83" s="243">
        <v>0</v>
      </c>
      <c r="BH83" s="243">
        <v>0</v>
      </c>
      <c r="BI83" s="243">
        <v>0</v>
      </c>
      <c r="BJ83" s="243">
        <v>0</v>
      </c>
      <c r="BK83" s="243">
        <v>0</v>
      </c>
      <c r="BL83" s="243"/>
      <c r="BM83" s="243">
        <v>3</v>
      </c>
      <c r="BN83" s="243">
        <v>0</v>
      </c>
      <c r="BO83" s="243">
        <v>2044.2899999999991</v>
      </c>
      <c r="BP83" s="243"/>
      <c r="BQ83" s="243"/>
      <c r="BR83" s="243"/>
      <c r="BS83" s="243"/>
      <c r="BT83" s="296"/>
      <c r="BU83" s="296"/>
      <c r="BV83" s="296"/>
      <c r="BW83" s="296"/>
      <c r="BX83" s="243"/>
      <c r="BY83" s="243"/>
      <c r="BZ83" s="246"/>
      <c r="CA83" s="246"/>
      <c r="CB83" s="246"/>
      <c r="CC83" s="247"/>
      <c r="CD83" s="243">
        <v>0</v>
      </c>
      <c r="CE83" s="243">
        <v>15697.91</v>
      </c>
      <c r="CF83" s="243">
        <v>13653.62</v>
      </c>
      <c r="CG83" s="243">
        <v>15697.91</v>
      </c>
      <c r="CH83" s="243">
        <v>13653.62</v>
      </c>
      <c r="CI83" s="248" t="s">
        <v>633</v>
      </c>
      <c r="CJ83" s="249">
        <v>13653.62</v>
      </c>
      <c r="CK83" s="249">
        <v>0</v>
      </c>
      <c r="CL83" s="249">
        <v>15697.91</v>
      </c>
      <c r="CM83" s="249">
        <v>0</v>
      </c>
    </row>
    <row r="84" spans="1:91" x14ac:dyDescent="0.25">
      <c r="A84" s="233" t="s">
        <v>798</v>
      </c>
      <c r="B84" s="234" t="s">
        <v>799</v>
      </c>
      <c r="C84" s="234" t="s">
        <v>652</v>
      </c>
      <c r="D84" s="235"/>
      <c r="E84" s="236">
        <v>1760.42</v>
      </c>
      <c r="F84" s="237">
        <v>1760.42</v>
      </c>
      <c r="G84" s="238"/>
      <c r="H84" s="176"/>
      <c r="I84" s="239"/>
      <c r="J84" s="240"/>
      <c r="K84" s="241"/>
      <c r="L84" s="8">
        <v>889.64</v>
      </c>
      <c r="M84" s="242"/>
      <c r="N84" s="71"/>
      <c r="O84" s="100"/>
      <c r="P84" s="9"/>
      <c r="Q84" s="9"/>
      <c r="R84" s="9"/>
      <c r="S84" s="152">
        <v>46022</v>
      </c>
      <c r="T84" s="10"/>
      <c r="U84" s="23"/>
      <c r="V84" s="11"/>
      <c r="W84" s="11"/>
      <c r="X84" s="8">
        <v>889.64</v>
      </c>
      <c r="Y84" s="9"/>
      <c r="Z84" s="70"/>
      <c r="AA84" s="71"/>
      <c r="AB84" s="108"/>
      <c r="AC84" s="9"/>
      <c r="AD84" s="9"/>
      <c r="AE84" s="10"/>
      <c r="AF84" s="24">
        <v>1</v>
      </c>
      <c r="AG84" s="11">
        <v>889.64</v>
      </c>
      <c r="AH84" s="8">
        <v>889.64</v>
      </c>
      <c r="AI84" s="9">
        <v>870.78000000000009</v>
      </c>
      <c r="AJ84" s="9">
        <v>0</v>
      </c>
      <c r="AK84" s="10"/>
      <c r="AL84" s="11"/>
      <c r="AM84" s="8">
        <v>0</v>
      </c>
      <c r="AN84" s="9"/>
      <c r="AO84" s="9"/>
      <c r="AP84" s="10"/>
      <c r="AQ84" s="25"/>
      <c r="AR84" s="25"/>
      <c r="AS84" s="25"/>
      <c r="AT84" s="10"/>
      <c r="AU84" s="12">
        <v>1760.42</v>
      </c>
      <c r="AV84" s="12"/>
      <c r="AW84" s="12"/>
      <c r="AX84" s="243"/>
      <c r="AY84" s="244"/>
      <c r="AZ84" s="243"/>
      <c r="BA84" s="243"/>
      <c r="BB84" s="245"/>
      <c r="BC84" s="244"/>
      <c r="BD84" s="244"/>
      <c r="BE84" s="243">
        <v>0</v>
      </c>
      <c r="BF84" s="243">
        <v>0</v>
      </c>
      <c r="BG84" s="243">
        <v>0</v>
      </c>
      <c r="BH84" s="243">
        <v>0</v>
      </c>
      <c r="BI84" s="243">
        <v>0</v>
      </c>
      <c r="BJ84" s="243">
        <v>0</v>
      </c>
      <c r="BK84" s="243">
        <v>0</v>
      </c>
      <c r="BL84" s="243"/>
      <c r="BM84" s="243">
        <v>3</v>
      </c>
      <c r="BN84" s="243">
        <v>0</v>
      </c>
      <c r="BO84" s="243">
        <v>870.78000000000009</v>
      </c>
      <c r="BP84" s="243"/>
      <c r="BQ84" s="243"/>
      <c r="BR84" s="243"/>
      <c r="BS84" s="243"/>
      <c r="BT84" s="296"/>
      <c r="BU84" s="296"/>
      <c r="BV84" s="296"/>
      <c r="BW84" s="296"/>
      <c r="BX84" s="243"/>
      <c r="BY84" s="243"/>
      <c r="BZ84" s="246"/>
      <c r="CA84" s="246"/>
      <c r="CB84" s="246"/>
      <c r="CC84" s="247"/>
      <c r="CD84" s="243">
        <v>0</v>
      </c>
      <c r="CE84" s="243">
        <v>1760.42</v>
      </c>
      <c r="CF84" s="243">
        <v>889.64</v>
      </c>
      <c r="CG84" s="243">
        <v>1760.42</v>
      </c>
      <c r="CH84" s="243">
        <v>889.64</v>
      </c>
      <c r="CI84" s="248" t="s">
        <v>633</v>
      </c>
      <c r="CJ84" s="249">
        <v>889.64</v>
      </c>
      <c r="CK84" s="249">
        <v>0</v>
      </c>
      <c r="CL84" s="249">
        <v>1760.42</v>
      </c>
      <c r="CM84" s="249">
        <v>0</v>
      </c>
    </row>
    <row r="85" spans="1:91" x14ac:dyDescent="0.25">
      <c r="A85" s="233" t="s">
        <v>800</v>
      </c>
      <c r="B85" s="234" t="s">
        <v>801</v>
      </c>
      <c r="C85" s="234" t="s">
        <v>769</v>
      </c>
      <c r="D85" s="235"/>
      <c r="E85" s="236">
        <v>46890</v>
      </c>
      <c r="F85" s="237">
        <v>46890</v>
      </c>
      <c r="G85" s="238"/>
      <c r="H85" s="176"/>
      <c r="I85" s="239"/>
      <c r="J85" s="240"/>
      <c r="K85" s="241"/>
      <c r="L85" s="8">
        <v>33665.49</v>
      </c>
      <c r="M85" s="242"/>
      <c r="N85" s="71"/>
      <c r="O85" s="100"/>
      <c r="P85" s="9"/>
      <c r="Q85" s="9"/>
      <c r="R85" s="9"/>
      <c r="S85" s="152">
        <v>46022</v>
      </c>
      <c r="T85" s="10"/>
      <c r="U85" s="23"/>
      <c r="V85" s="11"/>
      <c r="W85" s="11"/>
      <c r="X85" s="8">
        <v>19986.45</v>
      </c>
      <c r="Y85" s="9"/>
      <c r="Z85" s="70"/>
      <c r="AA85" s="71"/>
      <c r="AB85" s="108"/>
      <c r="AC85" s="9"/>
      <c r="AD85" s="9"/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/>
      <c r="AM85" s="8">
        <v>19986.45</v>
      </c>
      <c r="AN85" s="9"/>
      <c r="AO85" s="9"/>
      <c r="AP85" s="10"/>
      <c r="AQ85" s="25"/>
      <c r="AR85" s="25"/>
      <c r="AS85" s="25"/>
      <c r="AT85" s="10"/>
      <c r="AU85" s="12">
        <v>32962</v>
      </c>
      <c r="AV85" s="12"/>
      <c r="AW85" s="12"/>
      <c r="AX85" s="243"/>
      <c r="AY85" s="244"/>
      <c r="AZ85" s="243"/>
      <c r="BA85" s="243"/>
      <c r="BB85" s="245"/>
      <c r="BC85" s="244"/>
      <c r="BD85" s="244"/>
      <c r="BE85" s="243">
        <v>0</v>
      </c>
      <c r="BF85" s="243">
        <v>0</v>
      </c>
      <c r="BG85" s="243">
        <v>0</v>
      </c>
      <c r="BH85" s="243">
        <v>0</v>
      </c>
      <c r="BI85" s="243">
        <v>0</v>
      </c>
      <c r="BJ85" s="243">
        <v>0</v>
      </c>
      <c r="BK85" s="243">
        <v>0</v>
      </c>
      <c r="BL85" s="243"/>
      <c r="BM85" s="243">
        <v>3</v>
      </c>
      <c r="BN85" s="243">
        <v>0</v>
      </c>
      <c r="BO85" s="243">
        <v>12975.55</v>
      </c>
      <c r="BP85" s="243"/>
      <c r="BQ85" s="243"/>
      <c r="BR85" s="243"/>
      <c r="BS85" s="243"/>
      <c r="BT85" s="296"/>
      <c r="BU85" s="296"/>
      <c r="BV85" s="296"/>
      <c r="BW85" s="296"/>
      <c r="BX85" s="243"/>
      <c r="BY85" s="243"/>
      <c r="BZ85" s="246"/>
      <c r="CA85" s="246"/>
      <c r="CB85" s="246"/>
      <c r="CC85" s="247"/>
      <c r="CD85" s="243">
        <v>0</v>
      </c>
      <c r="CE85" s="243">
        <v>0</v>
      </c>
      <c r="CF85" s="243">
        <v>0</v>
      </c>
      <c r="CG85" s="243">
        <v>0</v>
      </c>
      <c r="CH85" s="243">
        <v>0</v>
      </c>
      <c r="CI85" s="248" t="s">
        <v>633</v>
      </c>
      <c r="CJ85" s="249">
        <v>19986.45</v>
      </c>
      <c r="CK85" s="249">
        <v>19986.45</v>
      </c>
      <c r="CL85" s="249">
        <v>32962</v>
      </c>
      <c r="CM85" s="249">
        <v>0</v>
      </c>
    </row>
    <row r="86" spans="1:91" x14ac:dyDescent="0.25">
      <c r="A86" s="233" t="s">
        <v>802</v>
      </c>
      <c r="B86" s="234" t="s">
        <v>803</v>
      </c>
      <c r="C86" s="234" t="s">
        <v>641</v>
      </c>
      <c r="D86" s="235"/>
      <c r="E86" s="236">
        <v>8232.73</v>
      </c>
      <c r="F86" s="237">
        <v>8232.73</v>
      </c>
      <c r="G86" s="238"/>
      <c r="H86" s="176"/>
      <c r="I86" s="239"/>
      <c r="J86" s="240"/>
      <c r="K86" s="241"/>
      <c r="L86" s="8">
        <v>4545.4799999999996</v>
      </c>
      <c r="M86" s="242"/>
      <c r="N86" s="71"/>
      <c r="O86" s="100"/>
      <c r="P86" s="9"/>
      <c r="Q86" s="9"/>
      <c r="R86" s="9"/>
      <c r="S86" s="152">
        <v>46022</v>
      </c>
      <c r="T86" s="10"/>
      <c r="U86" s="23"/>
      <c r="V86" s="11"/>
      <c r="W86" s="11"/>
      <c r="X86" s="8">
        <v>4545.4799999999996</v>
      </c>
      <c r="Y86" s="9"/>
      <c r="Z86" s="70"/>
      <c r="AA86" s="71"/>
      <c r="AB86" s="108"/>
      <c r="AC86" s="9"/>
      <c r="AD86" s="9"/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/>
      <c r="AM86" s="8">
        <v>4545.4799999999996</v>
      </c>
      <c r="AN86" s="9"/>
      <c r="AO86" s="9"/>
      <c r="AP86" s="10"/>
      <c r="AQ86" s="25"/>
      <c r="AR86" s="25"/>
      <c r="AS86" s="25"/>
      <c r="AT86" s="10"/>
      <c r="AU86" s="12">
        <v>8232.73</v>
      </c>
      <c r="AV86" s="12"/>
      <c r="AW86" s="12"/>
      <c r="AX86" s="243"/>
      <c r="AY86" s="244"/>
      <c r="AZ86" s="243"/>
      <c r="BA86" s="243"/>
      <c r="BB86" s="245"/>
      <c r="BC86" s="244"/>
      <c r="BD86" s="244"/>
      <c r="BE86" s="243">
        <v>0</v>
      </c>
      <c r="BF86" s="243">
        <v>0</v>
      </c>
      <c r="BG86" s="243">
        <v>0</v>
      </c>
      <c r="BH86" s="243">
        <v>0</v>
      </c>
      <c r="BI86" s="243">
        <v>0</v>
      </c>
      <c r="BJ86" s="243">
        <v>0</v>
      </c>
      <c r="BK86" s="243">
        <v>0</v>
      </c>
      <c r="BL86" s="243"/>
      <c r="BM86" s="243">
        <v>3</v>
      </c>
      <c r="BN86" s="243">
        <v>0</v>
      </c>
      <c r="BO86" s="243">
        <v>3687.25</v>
      </c>
      <c r="BP86" s="243"/>
      <c r="BQ86" s="243"/>
      <c r="BR86" s="243"/>
      <c r="BS86" s="243"/>
      <c r="BT86" s="296"/>
      <c r="BU86" s="296"/>
      <c r="BV86" s="296"/>
      <c r="BW86" s="296"/>
      <c r="BX86" s="243"/>
      <c r="BY86" s="243"/>
      <c r="BZ86" s="246"/>
      <c r="CA86" s="246"/>
      <c r="CB86" s="246"/>
      <c r="CC86" s="247"/>
      <c r="CD86" s="243">
        <v>0</v>
      </c>
      <c r="CE86" s="243">
        <v>0</v>
      </c>
      <c r="CF86" s="243">
        <v>0</v>
      </c>
      <c r="CG86" s="243">
        <v>0</v>
      </c>
      <c r="CH86" s="243">
        <v>0</v>
      </c>
      <c r="CI86" s="248" t="s">
        <v>633</v>
      </c>
      <c r="CJ86" s="249">
        <v>4545.4799999999996</v>
      </c>
      <c r="CK86" s="249">
        <v>4545.4799999999996</v>
      </c>
      <c r="CL86" s="249">
        <v>8232.73</v>
      </c>
      <c r="CM86" s="249">
        <v>0</v>
      </c>
    </row>
    <row r="87" spans="1:91" x14ac:dyDescent="0.25">
      <c r="A87" s="233" t="s">
        <v>804</v>
      </c>
      <c r="B87" s="234" t="s">
        <v>805</v>
      </c>
      <c r="C87" s="234" t="s">
        <v>652</v>
      </c>
      <c r="D87" s="235"/>
      <c r="E87" s="236">
        <v>41679.769999999997</v>
      </c>
      <c r="F87" s="237">
        <v>41679.769999999997</v>
      </c>
      <c r="G87" s="238"/>
      <c r="H87" s="176"/>
      <c r="I87" s="239"/>
      <c r="J87" s="240"/>
      <c r="K87" s="241"/>
      <c r="L87" s="8">
        <v>36111.949999999997</v>
      </c>
      <c r="M87" s="242"/>
      <c r="N87" s="71"/>
      <c r="O87" s="100"/>
      <c r="P87" s="9"/>
      <c r="Q87" s="9"/>
      <c r="R87" s="9"/>
      <c r="S87" s="152">
        <v>46022</v>
      </c>
      <c r="T87" s="10"/>
      <c r="U87" s="23"/>
      <c r="V87" s="11"/>
      <c r="W87" s="11"/>
      <c r="X87" s="8">
        <v>36111.949999999997</v>
      </c>
      <c r="Y87" s="9"/>
      <c r="Z87" s="70"/>
      <c r="AA87" s="71"/>
      <c r="AB87" s="108"/>
      <c r="AC87" s="9"/>
      <c r="AD87" s="9"/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/>
      <c r="AM87" s="8">
        <v>36111.949999999997</v>
      </c>
      <c r="AN87" s="9"/>
      <c r="AO87" s="9"/>
      <c r="AP87" s="10"/>
      <c r="AQ87" s="25"/>
      <c r="AR87" s="25"/>
      <c r="AS87" s="25"/>
      <c r="AT87" s="10"/>
      <c r="AU87" s="12">
        <v>41679.769999999997</v>
      </c>
      <c r="AV87" s="12"/>
      <c r="AW87" s="12"/>
      <c r="AX87" s="243"/>
      <c r="AY87" s="244"/>
      <c r="AZ87" s="243"/>
      <c r="BA87" s="243"/>
      <c r="BB87" s="245"/>
      <c r="BC87" s="244"/>
      <c r="BD87" s="244"/>
      <c r="BE87" s="243">
        <v>0</v>
      </c>
      <c r="BF87" s="243">
        <v>0</v>
      </c>
      <c r="BG87" s="243">
        <v>0</v>
      </c>
      <c r="BH87" s="243">
        <v>0</v>
      </c>
      <c r="BI87" s="243">
        <v>0</v>
      </c>
      <c r="BJ87" s="243">
        <v>0</v>
      </c>
      <c r="BK87" s="243">
        <v>0</v>
      </c>
      <c r="BL87" s="243"/>
      <c r="BM87" s="243">
        <v>3</v>
      </c>
      <c r="BN87" s="243">
        <v>0</v>
      </c>
      <c r="BO87" s="243">
        <v>5567.82</v>
      </c>
      <c r="BP87" s="243"/>
      <c r="BQ87" s="243"/>
      <c r="BR87" s="243"/>
      <c r="BS87" s="243"/>
      <c r="BT87" s="296"/>
      <c r="BU87" s="296"/>
      <c r="BV87" s="296"/>
      <c r="BW87" s="296"/>
      <c r="BX87" s="243"/>
      <c r="BY87" s="243"/>
      <c r="BZ87" s="246"/>
      <c r="CA87" s="246"/>
      <c r="CB87" s="246"/>
      <c r="CC87" s="247"/>
      <c r="CD87" s="243">
        <v>0</v>
      </c>
      <c r="CE87" s="243">
        <v>0</v>
      </c>
      <c r="CF87" s="243">
        <v>0</v>
      </c>
      <c r="CG87" s="243">
        <v>0</v>
      </c>
      <c r="CH87" s="243">
        <v>0</v>
      </c>
      <c r="CI87" s="248" t="s">
        <v>633</v>
      </c>
      <c r="CJ87" s="249">
        <v>36111.949999999997</v>
      </c>
      <c r="CK87" s="249">
        <v>36111.949999999997</v>
      </c>
      <c r="CL87" s="249">
        <v>41679.769999999997</v>
      </c>
      <c r="CM87" s="249">
        <v>0</v>
      </c>
    </row>
    <row r="88" spans="1:91" x14ac:dyDescent="0.25">
      <c r="A88" s="233" t="s">
        <v>806</v>
      </c>
      <c r="B88" s="234" t="s">
        <v>807</v>
      </c>
      <c r="C88" s="234" t="s">
        <v>700</v>
      </c>
      <c r="D88" s="235"/>
      <c r="E88" s="236">
        <v>22446.19</v>
      </c>
      <c r="F88" s="237">
        <v>22446.19</v>
      </c>
      <c r="G88" s="238"/>
      <c r="H88" s="176"/>
      <c r="I88" s="239"/>
      <c r="J88" s="240"/>
      <c r="K88" s="241"/>
      <c r="L88" s="8">
        <v>18064.72</v>
      </c>
      <c r="M88" s="242"/>
      <c r="N88" s="71"/>
      <c r="O88" s="100"/>
      <c r="P88" s="9"/>
      <c r="Q88" s="9"/>
      <c r="R88" s="9"/>
      <c r="S88" s="152">
        <v>46022</v>
      </c>
      <c r="T88" s="10"/>
      <c r="U88" s="23"/>
      <c r="V88" s="11"/>
      <c r="W88" s="11"/>
      <c r="X88" s="8">
        <v>18064.72</v>
      </c>
      <c r="Y88" s="9"/>
      <c r="Z88" s="70"/>
      <c r="AA88" s="71"/>
      <c r="AB88" s="108"/>
      <c r="AC88" s="9"/>
      <c r="AD88" s="9"/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/>
      <c r="AM88" s="8">
        <v>18064.72</v>
      </c>
      <c r="AN88" s="9"/>
      <c r="AO88" s="9"/>
      <c r="AP88" s="10"/>
      <c r="AQ88" s="25"/>
      <c r="AR88" s="25"/>
      <c r="AS88" s="25"/>
      <c r="AT88" s="10"/>
      <c r="AU88" s="12">
        <v>22446.19</v>
      </c>
      <c r="AV88" s="12"/>
      <c r="AW88" s="12"/>
      <c r="AX88" s="243"/>
      <c r="AY88" s="244"/>
      <c r="AZ88" s="243"/>
      <c r="BA88" s="243"/>
      <c r="BB88" s="245"/>
      <c r="BC88" s="244"/>
      <c r="BD88" s="244"/>
      <c r="BE88" s="243">
        <v>0</v>
      </c>
      <c r="BF88" s="243">
        <v>0</v>
      </c>
      <c r="BG88" s="243">
        <v>0</v>
      </c>
      <c r="BH88" s="243">
        <v>0</v>
      </c>
      <c r="BI88" s="243">
        <v>0</v>
      </c>
      <c r="BJ88" s="243">
        <v>0</v>
      </c>
      <c r="BK88" s="243">
        <v>0</v>
      </c>
      <c r="BL88" s="243"/>
      <c r="BM88" s="243">
        <v>3</v>
      </c>
      <c r="BN88" s="243">
        <v>0</v>
      </c>
      <c r="BO88" s="243">
        <v>4381.4699999999975</v>
      </c>
      <c r="BP88" s="243"/>
      <c r="BQ88" s="243"/>
      <c r="BR88" s="243"/>
      <c r="BS88" s="243"/>
      <c r="BT88" s="296"/>
      <c r="BU88" s="296"/>
      <c r="BV88" s="296"/>
      <c r="BW88" s="296"/>
      <c r="BX88" s="243"/>
      <c r="BY88" s="243"/>
      <c r="BZ88" s="246"/>
      <c r="CA88" s="246"/>
      <c r="CB88" s="246"/>
      <c r="CC88" s="247"/>
      <c r="CD88" s="243">
        <v>0</v>
      </c>
      <c r="CE88" s="243">
        <v>0</v>
      </c>
      <c r="CF88" s="243">
        <v>0</v>
      </c>
      <c r="CG88" s="243">
        <v>0</v>
      </c>
      <c r="CH88" s="243">
        <v>0</v>
      </c>
      <c r="CI88" s="248" t="s">
        <v>633</v>
      </c>
      <c r="CJ88" s="249">
        <v>18064.72</v>
      </c>
      <c r="CK88" s="249">
        <v>18064.72</v>
      </c>
      <c r="CL88" s="249">
        <v>22446.19</v>
      </c>
      <c r="CM88" s="249">
        <v>0</v>
      </c>
    </row>
    <row r="89" spans="1:91" x14ac:dyDescent="0.25">
      <c r="A89" s="233" t="s">
        <v>808</v>
      </c>
      <c r="B89" s="234" t="s">
        <v>809</v>
      </c>
      <c r="C89" s="234" t="s">
        <v>672</v>
      </c>
      <c r="D89" s="235"/>
      <c r="E89" s="236">
        <v>58900</v>
      </c>
      <c r="F89" s="237">
        <v>58900</v>
      </c>
      <c r="G89" s="238"/>
      <c r="H89" s="176"/>
      <c r="I89" s="239"/>
      <c r="J89" s="240"/>
      <c r="K89" s="241"/>
      <c r="L89" s="8">
        <v>30416.99</v>
      </c>
      <c r="M89" s="242"/>
      <c r="N89" s="71"/>
      <c r="O89" s="100"/>
      <c r="P89" s="9"/>
      <c r="Q89" s="9"/>
      <c r="R89" s="9"/>
      <c r="S89" s="152">
        <v>46022</v>
      </c>
      <c r="T89" s="10"/>
      <c r="U89" s="23"/>
      <c r="V89" s="11"/>
      <c r="W89" s="11"/>
      <c r="X89" s="8">
        <v>28875.38</v>
      </c>
      <c r="Y89" s="9"/>
      <c r="Z89" s="70"/>
      <c r="AA89" s="71"/>
      <c r="AB89" s="108"/>
      <c r="AC89" s="9"/>
      <c r="AD89" s="9"/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/>
      <c r="AM89" s="8">
        <v>28875.38</v>
      </c>
      <c r="AN89" s="9"/>
      <c r="AO89" s="9"/>
      <c r="AP89" s="10"/>
      <c r="AQ89" s="25"/>
      <c r="AR89" s="25"/>
      <c r="AS89" s="25"/>
      <c r="AT89" s="10"/>
      <c r="AU89" s="12">
        <v>58900</v>
      </c>
      <c r="AV89" s="12"/>
      <c r="AW89" s="12"/>
      <c r="AX89" s="243"/>
      <c r="AY89" s="244"/>
      <c r="AZ89" s="243"/>
      <c r="BA89" s="243"/>
      <c r="BB89" s="245"/>
      <c r="BC89" s="244"/>
      <c r="BD89" s="244"/>
      <c r="BE89" s="243">
        <v>0</v>
      </c>
      <c r="BF89" s="243">
        <v>0</v>
      </c>
      <c r="BG89" s="243">
        <v>0</v>
      </c>
      <c r="BH89" s="243">
        <v>0</v>
      </c>
      <c r="BI89" s="243">
        <v>0</v>
      </c>
      <c r="BJ89" s="243">
        <v>0</v>
      </c>
      <c r="BK89" s="243">
        <v>0</v>
      </c>
      <c r="BL89" s="243"/>
      <c r="BM89" s="243">
        <v>3</v>
      </c>
      <c r="BN89" s="243">
        <v>0</v>
      </c>
      <c r="BO89" s="243">
        <v>30024.62</v>
      </c>
      <c r="BP89" s="243"/>
      <c r="BQ89" s="243"/>
      <c r="BR89" s="243"/>
      <c r="BS89" s="243"/>
      <c r="BT89" s="296"/>
      <c r="BU89" s="296"/>
      <c r="BV89" s="296"/>
      <c r="BW89" s="296"/>
      <c r="BX89" s="243"/>
      <c r="BY89" s="243"/>
      <c r="BZ89" s="246"/>
      <c r="CA89" s="246"/>
      <c r="CB89" s="246"/>
      <c r="CC89" s="247"/>
      <c r="CD89" s="243">
        <v>0</v>
      </c>
      <c r="CE89" s="243">
        <v>0</v>
      </c>
      <c r="CF89" s="243">
        <v>0</v>
      </c>
      <c r="CG89" s="243">
        <v>0</v>
      </c>
      <c r="CH89" s="243">
        <v>0</v>
      </c>
      <c r="CI89" s="248" t="s">
        <v>633</v>
      </c>
      <c r="CJ89" s="249">
        <v>28875.38</v>
      </c>
      <c r="CK89" s="249">
        <v>28875.38</v>
      </c>
      <c r="CL89" s="249">
        <v>58900</v>
      </c>
      <c r="CM89" s="249">
        <v>0</v>
      </c>
    </row>
    <row r="90" spans="1:91" x14ac:dyDescent="0.25">
      <c r="A90" s="233" t="s">
        <v>810</v>
      </c>
      <c r="B90" s="234" t="s">
        <v>811</v>
      </c>
      <c r="C90" s="234" t="s">
        <v>652</v>
      </c>
      <c r="D90" s="235"/>
      <c r="E90" s="236">
        <v>17542.439999999999</v>
      </c>
      <c r="F90" s="237">
        <v>17542.439999999999</v>
      </c>
      <c r="G90" s="238"/>
      <c r="H90" s="176"/>
      <c r="I90" s="239"/>
      <c r="J90" s="240"/>
      <c r="K90" s="241"/>
      <c r="L90" s="8">
        <v>15759.76</v>
      </c>
      <c r="M90" s="242"/>
      <c r="N90" s="71"/>
      <c r="O90" s="100"/>
      <c r="P90" s="9"/>
      <c r="Q90" s="9"/>
      <c r="R90" s="9"/>
      <c r="S90" s="152">
        <v>46022</v>
      </c>
      <c r="T90" s="10"/>
      <c r="U90" s="23"/>
      <c r="V90" s="11"/>
      <c r="W90" s="11"/>
      <c r="X90" s="8">
        <v>15759.76</v>
      </c>
      <c r="Y90" s="9"/>
      <c r="Z90" s="70"/>
      <c r="AA90" s="71"/>
      <c r="AB90" s="108"/>
      <c r="AC90" s="9"/>
      <c r="AD90" s="9"/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/>
      <c r="AM90" s="8">
        <v>15759.76</v>
      </c>
      <c r="AN90" s="9"/>
      <c r="AO90" s="9"/>
      <c r="AP90" s="10"/>
      <c r="AQ90" s="25"/>
      <c r="AR90" s="25"/>
      <c r="AS90" s="25"/>
      <c r="AT90" s="10"/>
      <c r="AU90" s="12">
        <v>17542.439999999999</v>
      </c>
      <c r="AV90" s="12"/>
      <c r="AW90" s="12"/>
      <c r="AX90" s="243"/>
      <c r="AY90" s="244"/>
      <c r="AZ90" s="243"/>
      <c r="BA90" s="243"/>
      <c r="BB90" s="245"/>
      <c r="BC90" s="244"/>
      <c r="BD90" s="244"/>
      <c r="BE90" s="243">
        <v>0</v>
      </c>
      <c r="BF90" s="243">
        <v>0</v>
      </c>
      <c r="BG90" s="243">
        <v>0</v>
      </c>
      <c r="BH90" s="243">
        <v>0</v>
      </c>
      <c r="BI90" s="243">
        <v>0</v>
      </c>
      <c r="BJ90" s="243">
        <v>0</v>
      </c>
      <c r="BK90" s="243">
        <v>0</v>
      </c>
      <c r="BL90" s="243"/>
      <c r="BM90" s="243">
        <v>3</v>
      </c>
      <c r="BN90" s="243">
        <v>0</v>
      </c>
      <c r="BO90" s="243">
        <v>1782.6799999999985</v>
      </c>
      <c r="BP90" s="243"/>
      <c r="BQ90" s="243"/>
      <c r="BR90" s="243"/>
      <c r="BS90" s="243"/>
      <c r="BT90" s="296"/>
      <c r="BU90" s="296"/>
      <c r="BV90" s="296"/>
      <c r="BW90" s="296"/>
      <c r="BX90" s="243"/>
      <c r="BY90" s="243"/>
      <c r="BZ90" s="246"/>
      <c r="CA90" s="246"/>
      <c r="CB90" s="246"/>
      <c r="CC90" s="247"/>
      <c r="CD90" s="243">
        <v>0</v>
      </c>
      <c r="CE90" s="243">
        <v>0</v>
      </c>
      <c r="CF90" s="243">
        <v>0</v>
      </c>
      <c r="CG90" s="243">
        <v>0</v>
      </c>
      <c r="CH90" s="243">
        <v>0</v>
      </c>
      <c r="CI90" s="248" t="s">
        <v>633</v>
      </c>
      <c r="CJ90" s="249">
        <v>15759.76</v>
      </c>
      <c r="CK90" s="249">
        <v>15759.76</v>
      </c>
      <c r="CL90" s="249">
        <v>17542.439999999999</v>
      </c>
      <c r="CM90" s="249">
        <v>0</v>
      </c>
    </row>
    <row r="91" spans="1:91" x14ac:dyDescent="0.25">
      <c r="A91" s="233" t="s">
        <v>812</v>
      </c>
      <c r="B91" s="234" t="s">
        <v>813</v>
      </c>
      <c r="C91" s="234" t="s">
        <v>652</v>
      </c>
      <c r="D91" s="235"/>
      <c r="E91" s="236">
        <v>102913.84</v>
      </c>
      <c r="F91" s="237">
        <v>102913.84</v>
      </c>
      <c r="G91" s="238"/>
      <c r="H91" s="176"/>
      <c r="I91" s="239"/>
      <c r="J91" s="240"/>
      <c r="K91" s="241"/>
      <c r="L91" s="8">
        <v>98598.77</v>
      </c>
      <c r="M91" s="242"/>
      <c r="N91" s="71"/>
      <c r="O91" s="100"/>
      <c r="P91" s="9"/>
      <c r="Q91" s="9"/>
      <c r="R91" s="9"/>
      <c r="S91" s="152">
        <v>46022</v>
      </c>
      <c r="T91" s="10"/>
      <c r="U91" s="23"/>
      <c r="V91" s="11"/>
      <c r="W91" s="11"/>
      <c r="X91" s="8">
        <v>98598.77</v>
      </c>
      <c r="Y91" s="9"/>
      <c r="Z91" s="70"/>
      <c r="AA91" s="71"/>
      <c r="AB91" s="108"/>
      <c r="AC91" s="9"/>
      <c r="AD91" s="9"/>
      <c r="AE91" s="10"/>
      <c r="AF91" s="24">
        <v>0</v>
      </c>
      <c r="AG91" s="11">
        <v>0</v>
      </c>
      <c r="AH91" s="8">
        <v>0</v>
      </c>
      <c r="AI91" s="9">
        <v>0</v>
      </c>
      <c r="AJ91" s="9">
        <v>0</v>
      </c>
      <c r="AK91" s="10"/>
      <c r="AL91" s="11"/>
      <c r="AM91" s="8">
        <v>98598.77</v>
      </c>
      <c r="AN91" s="9"/>
      <c r="AO91" s="9"/>
      <c r="AP91" s="10"/>
      <c r="AQ91" s="25"/>
      <c r="AR91" s="25"/>
      <c r="AS91" s="25"/>
      <c r="AT91" s="10"/>
      <c r="AU91" s="12">
        <v>102913.84</v>
      </c>
      <c r="AV91" s="12"/>
      <c r="AW91" s="12"/>
      <c r="AX91" s="243"/>
      <c r="AY91" s="244"/>
      <c r="AZ91" s="243"/>
      <c r="BA91" s="243"/>
      <c r="BB91" s="245"/>
      <c r="BC91" s="244"/>
      <c r="BD91" s="244"/>
      <c r="BE91" s="243">
        <v>0</v>
      </c>
      <c r="BF91" s="243">
        <v>0</v>
      </c>
      <c r="BG91" s="243">
        <v>0</v>
      </c>
      <c r="BH91" s="243">
        <v>0</v>
      </c>
      <c r="BI91" s="243">
        <v>0</v>
      </c>
      <c r="BJ91" s="243">
        <v>0</v>
      </c>
      <c r="BK91" s="243">
        <v>0</v>
      </c>
      <c r="BL91" s="243"/>
      <c r="BM91" s="243">
        <v>3</v>
      </c>
      <c r="BN91" s="243">
        <v>0</v>
      </c>
      <c r="BO91" s="243">
        <v>10000</v>
      </c>
      <c r="BP91" s="243"/>
      <c r="BQ91" s="243"/>
      <c r="BR91" s="243"/>
      <c r="BS91" s="243"/>
      <c r="BT91" s="296"/>
      <c r="BU91" s="296"/>
      <c r="BV91" s="296"/>
      <c r="BW91" s="296"/>
      <c r="BX91" s="243"/>
      <c r="BY91" s="243"/>
      <c r="BZ91" s="246"/>
      <c r="CA91" s="246"/>
      <c r="CB91" s="246"/>
      <c r="CC91" s="247"/>
      <c r="CD91" s="243">
        <v>0</v>
      </c>
      <c r="CE91" s="243">
        <v>0</v>
      </c>
      <c r="CF91" s="243">
        <v>0</v>
      </c>
      <c r="CG91" s="243">
        <v>0</v>
      </c>
      <c r="CH91" s="243">
        <v>0</v>
      </c>
      <c r="CI91" s="248" t="s">
        <v>633</v>
      </c>
      <c r="CJ91" s="249">
        <v>98598.77</v>
      </c>
      <c r="CK91" s="249">
        <v>98598.77</v>
      </c>
      <c r="CL91" s="249">
        <v>102913.84</v>
      </c>
      <c r="CM91" s="249">
        <v>0</v>
      </c>
    </row>
    <row r="92" spans="1:91" x14ac:dyDescent="0.25">
      <c r="A92" s="233" t="s">
        <v>814</v>
      </c>
      <c r="B92" s="234" t="s">
        <v>815</v>
      </c>
      <c r="C92" s="234" t="s">
        <v>652</v>
      </c>
      <c r="D92" s="235"/>
      <c r="E92" s="236">
        <v>96086</v>
      </c>
      <c r="F92" s="237">
        <v>96086</v>
      </c>
      <c r="G92" s="238"/>
      <c r="H92" s="176"/>
      <c r="I92" s="239"/>
      <c r="J92" s="240"/>
      <c r="K92" s="241"/>
      <c r="L92" s="8">
        <v>75784.740000000005</v>
      </c>
      <c r="M92" s="242"/>
      <c r="N92" s="71"/>
      <c r="O92" s="100"/>
      <c r="P92" s="9"/>
      <c r="Q92" s="9"/>
      <c r="R92" s="9"/>
      <c r="S92" s="152">
        <v>46022</v>
      </c>
      <c r="T92" s="10"/>
      <c r="U92" s="23"/>
      <c r="V92" s="11"/>
      <c r="W92" s="11"/>
      <c r="X92" s="8">
        <v>75784.740000000005</v>
      </c>
      <c r="Y92" s="9"/>
      <c r="Z92" s="70"/>
      <c r="AA92" s="71"/>
      <c r="AB92" s="108"/>
      <c r="AC92" s="9"/>
      <c r="AD92" s="9"/>
      <c r="AE92" s="10"/>
      <c r="AF92" s="24">
        <v>0</v>
      </c>
      <c r="AG92" s="11">
        <v>0</v>
      </c>
      <c r="AH92" s="8">
        <v>0</v>
      </c>
      <c r="AI92" s="9">
        <v>0</v>
      </c>
      <c r="AJ92" s="9">
        <v>0</v>
      </c>
      <c r="AK92" s="10"/>
      <c r="AL92" s="11"/>
      <c r="AM92" s="8">
        <v>75784.740000000005</v>
      </c>
      <c r="AN92" s="9"/>
      <c r="AO92" s="9"/>
      <c r="AP92" s="10"/>
      <c r="AQ92" s="25"/>
      <c r="AR92" s="25"/>
      <c r="AS92" s="25"/>
      <c r="AT92" s="10"/>
      <c r="AU92" s="12">
        <v>96086</v>
      </c>
      <c r="AV92" s="12"/>
      <c r="AW92" s="12"/>
      <c r="AX92" s="243"/>
      <c r="AY92" s="244"/>
      <c r="AZ92" s="243"/>
      <c r="BA92" s="243"/>
      <c r="BB92" s="245"/>
      <c r="BC92" s="244"/>
      <c r="BD92" s="244"/>
      <c r="BE92" s="243">
        <v>0</v>
      </c>
      <c r="BF92" s="243">
        <v>0</v>
      </c>
      <c r="BG92" s="243">
        <v>0</v>
      </c>
      <c r="BH92" s="243">
        <v>0</v>
      </c>
      <c r="BI92" s="243">
        <v>0</v>
      </c>
      <c r="BJ92" s="243">
        <v>0</v>
      </c>
      <c r="BK92" s="243">
        <v>0</v>
      </c>
      <c r="BL92" s="243"/>
      <c r="BM92" s="243">
        <v>3</v>
      </c>
      <c r="BN92" s="243">
        <v>0</v>
      </c>
      <c r="BO92" s="243">
        <v>20324.300000000003</v>
      </c>
      <c r="BP92" s="243"/>
      <c r="BQ92" s="243"/>
      <c r="BR92" s="243"/>
      <c r="BS92" s="243"/>
      <c r="BT92" s="296"/>
      <c r="BU92" s="296"/>
      <c r="BV92" s="296"/>
      <c r="BW92" s="296"/>
      <c r="BX92" s="243"/>
      <c r="BY92" s="243"/>
      <c r="BZ92" s="246"/>
      <c r="CA92" s="246"/>
      <c r="CB92" s="246"/>
      <c r="CC92" s="247"/>
      <c r="CD92" s="243">
        <v>0</v>
      </c>
      <c r="CE92" s="243">
        <v>0</v>
      </c>
      <c r="CF92" s="243">
        <v>0</v>
      </c>
      <c r="CG92" s="243">
        <v>0</v>
      </c>
      <c r="CH92" s="243">
        <v>0</v>
      </c>
      <c r="CI92" s="248" t="s">
        <v>633</v>
      </c>
      <c r="CJ92" s="249">
        <v>75784.740000000005</v>
      </c>
      <c r="CK92" s="249">
        <v>75784.740000000005</v>
      </c>
      <c r="CL92" s="249">
        <v>96086</v>
      </c>
      <c r="CM92" s="249">
        <v>0</v>
      </c>
    </row>
    <row r="93" spans="1:91" x14ac:dyDescent="0.25">
      <c r="A93" s="233" t="s">
        <v>816</v>
      </c>
      <c r="B93" s="234" t="s">
        <v>817</v>
      </c>
      <c r="C93" s="234" t="s">
        <v>641</v>
      </c>
      <c r="D93" s="235"/>
      <c r="E93" s="236">
        <v>22619.54</v>
      </c>
      <c r="F93" s="237">
        <v>22619.54</v>
      </c>
      <c r="G93" s="238"/>
      <c r="H93" s="176"/>
      <c r="I93" s="239"/>
      <c r="J93" s="240"/>
      <c r="K93" s="241"/>
      <c r="L93" s="8">
        <v>19011.650000000001</v>
      </c>
      <c r="M93" s="242"/>
      <c r="N93" s="71"/>
      <c r="O93" s="100"/>
      <c r="P93" s="9"/>
      <c r="Q93" s="9"/>
      <c r="R93" s="9"/>
      <c r="S93" s="152">
        <v>46022</v>
      </c>
      <c r="T93" s="10"/>
      <c r="U93" s="23"/>
      <c r="V93" s="11"/>
      <c r="W93" s="11"/>
      <c r="X93" s="8">
        <v>19011.650000000001</v>
      </c>
      <c r="Y93" s="9"/>
      <c r="Z93" s="70"/>
      <c r="AA93" s="71"/>
      <c r="AB93" s="108"/>
      <c r="AC93" s="9"/>
      <c r="AD93" s="9"/>
      <c r="AE93" s="10"/>
      <c r="AF93" s="24">
        <v>0</v>
      </c>
      <c r="AG93" s="11">
        <v>0</v>
      </c>
      <c r="AH93" s="8">
        <v>0</v>
      </c>
      <c r="AI93" s="9">
        <v>0</v>
      </c>
      <c r="AJ93" s="9">
        <v>0</v>
      </c>
      <c r="AK93" s="10"/>
      <c r="AL93" s="11"/>
      <c r="AM93" s="8">
        <v>19011.650000000001</v>
      </c>
      <c r="AN93" s="9"/>
      <c r="AO93" s="9"/>
      <c r="AP93" s="10"/>
      <c r="AQ93" s="25"/>
      <c r="AR93" s="25"/>
      <c r="AS93" s="25"/>
      <c r="AT93" s="10"/>
      <c r="AU93" s="12">
        <v>22619.54</v>
      </c>
      <c r="AV93" s="12"/>
      <c r="AW93" s="12"/>
      <c r="AX93" s="243"/>
      <c r="AY93" s="244"/>
      <c r="AZ93" s="243"/>
      <c r="BA93" s="243"/>
      <c r="BB93" s="245"/>
      <c r="BC93" s="244"/>
      <c r="BD93" s="244"/>
      <c r="BE93" s="243">
        <v>0</v>
      </c>
      <c r="BF93" s="243">
        <v>0</v>
      </c>
      <c r="BG93" s="243">
        <v>0</v>
      </c>
      <c r="BH93" s="243">
        <v>0</v>
      </c>
      <c r="BI93" s="243">
        <v>0</v>
      </c>
      <c r="BJ93" s="243">
        <v>0</v>
      </c>
      <c r="BK93" s="243">
        <v>0</v>
      </c>
      <c r="BL93" s="243"/>
      <c r="BM93" s="243">
        <v>3</v>
      </c>
      <c r="BN93" s="243">
        <v>0</v>
      </c>
      <c r="BO93" s="243">
        <v>3607.8899999999994</v>
      </c>
      <c r="BP93" s="243"/>
      <c r="BQ93" s="243"/>
      <c r="BR93" s="243"/>
      <c r="BS93" s="243"/>
      <c r="BT93" s="296"/>
      <c r="BU93" s="296"/>
      <c r="BV93" s="296"/>
      <c r="BW93" s="296"/>
      <c r="BX93" s="243"/>
      <c r="BY93" s="243"/>
      <c r="BZ93" s="246"/>
      <c r="CA93" s="246"/>
      <c r="CB93" s="246"/>
      <c r="CC93" s="247"/>
      <c r="CD93" s="243">
        <v>0</v>
      </c>
      <c r="CE93" s="243">
        <v>0</v>
      </c>
      <c r="CF93" s="243">
        <v>0</v>
      </c>
      <c r="CG93" s="243">
        <v>0</v>
      </c>
      <c r="CH93" s="243">
        <v>0</v>
      </c>
      <c r="CI93" s="248" t="s">
        <v>633</v>
      </c>
      <c r="CJ93" s="249">
        <v>19011.650000000001</v>
      </c>
      <c r="CK93" s="249">
        <v>19011.650000000001</v>
      </c>
      <c r="CL93" s="249">
        <v>22619.54</v>
      </c>
      <c r="CM93" s="249">
        <v>0</v>
      </c>
    </row>
    <row r="94" spans="1:91" x14ac:dyDescent="0.25">
      <c r="A94" s="233" t="s">
        <v>818</v>
      </c>
      <c r="B94" s="234" t="s">
        <v>819</v>
      </c>
      <c r="C94" s="234" t="s">
        <v>634</v>
      </c>
      <c r="D94" s="235"/>
      <c r="E94" s="236">
        <v>7454.07</v>
      </c>
      <c r="F94" s="237">
        <v>7454.07</v>
      </c>
      <c r="G94" s="238"/>
      <c r="H94" s="176"/>
      <c r="I94" s="239"/>
      <c r="J94" s="240"/>
      <c r="K94" s="241"/>
      <c r="L94" s="8">
        <v>6535.41</v>
      </c>
      <c r="M94" s="242"/>
      <c r="N94" s="71"/>
      <c r="O94" s="100"/>
      <c r="P94" s="9"/>
      <c r="Q94" s="9"/>
      <c r="R94" s="9"/>
      <c r="S94" s="152">
        <v>46022</v>
      </c>
      <c r="T94" s="10"/>
      <c r="U94" s="23"/>
      <c r="V94" s="11"/>
      <c r="W94" s="11"/>
      <c r="X94" s="8">
        <v>6535.41</v>
      </c>
      <c r="Y94" s="9"/>
      <c r="Z94" s="70"/>
      <c r="AA94" s="71"/>
      <c r="AB94" s="108"/>
      <c r="AC94" s="9"/>
      <c r="AD94" s="9"/>
      <c r="AE94" s="10"/>
      <c r="AF94" s="24">
        <v>0</v>
      </c>
      <c r="AG94" s="11">
        <v>0</v>
      </c>
      <c r="AH94" s="8">
        <v>0</v>
      </c>
      <c r="AI94" s="9">
        <v>0</v>
      </c>
      <c r="AJ94" s="9">
        <v>0</v>
      </c>
      <c r="AK94" s="10"/>
      <c r="AL94" s="11"/>
      <c r="AM94" s="8">
        <v>6535.41</v>
      </c>
      <c r="AN94" s="9"/>
      <c r="AO94" s="9"/>
      <c r="AP94" s="10"/>
      <c r="AQ94" s="25"/>
      <c r="AR94" s="25"/>
      <c r="AS94" s="25"/>
      <c r="AT94" s="10"/>
      <c r="AU94" s="12">
        <v>7454.07</v>
      </c>
      <c r="AV94" s="12"/>
      <c r="AW94" s="12"/>
      <c r="AX94" s="243"/>
      <c r="AY94" s="244"/>
      <c r="AZ94" s="243"/>
      <c r="BA94" s="243"/>
      <c r="BB94" s="245"/>
      <c r="BC94" s="244"/>
      <c r="BD94" s="244"/>
      <c r="BE94" s="243">
        <v>0</v>
      </c>
      <c r="BF94" s="243">
        <v>0</v>
      </c>
      <c r="BG94" s="243">
        <v>0</v>
      </c>
      <c r="BH94" s="243">
        <v>0</v>
      </c>
      <c r="BI94" s="243">
        <v>0</v>
      </c>
      <c r="BJ94" s="243">
        <v>0</v>
      </c>
      <c r="BK94" s="243">
        <v>0</v>
      </c>
      <c r="BL94" s="243"/>
      <c r="BM94" s="243">
        <v>3</v>
      </c>
      <c r="BN94" s="243">
        <v>0</v>
      </c>
      <c r="BO94" s="243">
        <v>918.65999999999985</v>
      </c>
      <c r="BP94" s="243"/>
      <c r="BQ94" s="243"/>
      <c r="BR94" s="243"/>
      <c r="BS94" s="243"/>
      <c r="BT94" s="296"/>
      <c r="BU94" s="296"/>
      <c r="BV94" s="296"/>
      <c r="BW94" s="296"/>
      <c r="BX94" s="243"/>
      <c r="BY94" s="243"/>
      <c r="BZ94" s="246"/>
      <c r="CA94" s="246"/>
      <c r="CB94" s="246"/>
      <c r="CC94" s="247"/>
      <c r="CD94" s="243">
        <v>0</v>
      </c>
      <c r="CE94" s="243">
        <v>0</v>
      </c>
      <c r="CF94" s="243">
        <v>0</v>
      </c>
      <c r="CG94" s="243">
        <v>0</v>
      </c>
      <c r="CH94" s="243">
        <v>0</v>
      </c>
      <c r="CI94" s="248" t="s">
        <v>633</v>
      </c>
      <c r="CJ94" s="249">
        <v>6535.41</v>
      </c>
      <c r="CK94" s="249">
        <v>6535.41</v>
      </c>
      <c r="CL94" s="249">
        <v>7454.07</v>
      </c>
      <c r="CM94" s="249">
        <v>0</v>
      </c>
    </row>
    <row r="95" spans="1:91" x14ac:dyDescent="0.25">
      <c r="A95" s="233" t="s">
        <v>820</v>
      </c>
      <c r="B95" s="234" t="s">
        <v>821</v>
      </c>
      <c r="C95" s="234" t="s">
        <v>700</v>
      </c>
      <c r="D95" s="235"/>
      <c r="E95" s="236">
        <v>101491.67</v>
      </c>
      <c r="F95" s="237">
        <v>101491.67</v>
      </c>
      <c r="G95" s="238"/>
      <c r="H95" s="176"/>
      <c r="I95" s="239"/>
      <c r="J95" s="240"/>
      <c r="K95" s="241"/>
      <c r="L95" s="8">
        <v>96329.49</v>
      </c>
      <c r="M95" s="242"/>
      <c r="N95" s="240"/>
      <c r="O95" s="241"/>
      <c r="P95" s="9"/>
      <c r="Q95" s="9"/>
      <c r="R95" s="9"/>
      <c r="S95" s="152">
        <v>46022</v>
      </c>
      <c r="T95" s="10"/>
      <c r="U95" s="23"/>
      <c r="V95" s="11"/>
      <c r="W95" s="11"/>
      <c r="X95" s="8">
        <v>96329.49</v>
      </c>
      <c r="Y95" s="9"/>
      <c r="Z95" s="70"/>
      <c r="AA95" s="71"/>
      <c r="AB95" s="108"/>
      <c r="AC95" s="9"/>
      <c r="AD95" s="9"/>
      <c r="AE95" s="10"/>
      <c r="AF95" s="24">
        <v>0</v>
      </c>
      <c r="AG95" s="11">
        <v>0</v>
      </c>
      <c r="AH95" s="8">
        <v>0</v>
      </c>
      <c r="AI95" s="9">
        <v>0</v>
      </c>
      <c r="AJ95" s="9">
        <v>0</v>
      </c>
      <c r="AK95" s="10"/>
      <c r="AL95" s="11"/>
      <c r="AM95" s="8">
        <v>96329.49</v>
      </c>
      <c r="AN95" s="9"/>
      <c r="AO95" s="9"/>
      <c r="AP95" s="10"/>
      <c r="AQ95" s="25"/>
      <c r="AR95" s="25"/>
      <c r="AS95" s="25"/>
      <c r="AT95" s="10"/>
      <c r="AU95" s="12">
        <v>101491.67</v>
      </c>
      <c r="AV95" s="12"/>
      <c r="AW95" s="12"/>
      <c r="AX95" s="243"/>
      <c r="AY95" s="244"/>
      <c r="AZ95" s="243"/>
      <c r="BA95" s="243"/>
      <c r="BB95" s="245"/>
      <c r="BC95" s="244"/>
      <c r="BD95" s="244"/>
      <c r="BE95" s="243">
        <v>0</v>
      </c>
      <c r="BF95" s="243">
        <v>0</v>
      </c>
      <c r="BG95" s="243">
        <v>0</v>
      </c>
      <c r="BH95" s="243">
        <v>0</v>
      </c>
      <c r="BI95" s="243">
        <v>0</v>
      </c>
      <c r="BJ95" s="243">
        <v>0</v>
      </c>
      <c r="BK95" s="243">
        <v>0</v>
      </c>
      <c r="BL95" s="243"/>
      <c r="BM95" s="243">
        <v>3</v>
      </c>
      <c r="BN95" s="243">
        <v>0</v>
      </c>
      <c r="BO95" s="243">
        <v>5162.179999999993</v>
      </c>
      <c r="BP95" s="243"/>
      <c r="BQ95" s="243"/>
      <c r="BR95" s="243"/>
      <c r="BS95" s="243"/>
      <c r="BT95" s="296"/>
      <c r="BU95" s="296"/>
      <c r="BV95" s="296"/>
      <c r="BW95" s="296"/>
      <c r="BX95" s="243"/>
      <c r="BY95" s="243"/>
      <c r="BZ95" s="246"/>
      <c r="CA95" s="246"/>
      <c r="CB95" s="246"/>
      <c r="CC95" s="247"/>
      <c r="CD95" s="243">
        <v>0</v>
      </c>
      <c r="CE95" s="243">
        <v>0</v>
      </c>
      <c r="CF95" s="243">
        <v>0</v>
      </c>
      <c r="CG95" s="243">
        <v>0</v>
      </c>
      <c r="CH95" s="243">
        <v>0</v>
      </c>
      <c r="CI95" s="248" t="s">
        <v>633</v>
      </c>
      <c r="CJ95" s="249">
        <v>96329.49</v>
      </c>
      <c r="CK95" s="249">
        <v>96329.49</v>
      </c>
      <c r="CL95" s="249">
        <v>101491.67</v>
      </c>
      <c r="CM95" s="249">
        <v>0</v>
      </c>
    </row>
    <row r="96" spans="1:91" x14ac:dyDescent="0.25">
      <c r="A96" s="233" t="s">
        <v>822</v>
      </c>
      <c r="B96" s="234" t="s">
        <v>823</v>
      </c>
      <c r="C96" s="234" t="s">
        <v>700</v>
      </c>
      <c r="D96" s="235"/>
      <c r="E96" s="236">
        <v>0</v>
      </c>
      <c r="F96" s="237">
        <v>0</v>
      </c>
      <c r="G96" s="238"/>
      <c r="H96" s="176"/>
      <c r="I96" s="239"/>
      <c r="J96" s="240"/>
      <c r="K96" s="241"/>
      <c r="L96" s="8">
        <v>208346.69</v>
      </c>
      <c r="M96" s="242"/>
      <c r="N96" s="71"/>
      <c r="O96" s="100"/>
      <c r="P96" s="9"/>
      <c r="Q96" s="9"/>
      <c r="R96" s="9"/>
      <c r="S96" s="152">
        <v>46022</v>
      </c>
      <c r="T96" s="10"/>
      <c r="U96" s="23"/>
      <c r="V96" s="11"/>
      <c r="W96" s="11"/>
      <c r="X96" s="8">
        <v>208346.69</v>
      </c>
      <c r="Y96" s="9"/>
      <c r="Z96" s="70"/>
      <c r="AA96" s="71"/>
      <c r="AB96" s="108"/>
      <c r="AC96" s="9"/>
      <c r="AD96" s="9"/>
      <c r="AE96" s="10"/>
      <c r="AF96" s="24">
        <v>0</v>
      </c>
      <c r="AG96" s="11">
        <v>0</v>
      </c>
      <c r="AH96" s="8">
        <v>0</v>
      </c>
      <c r="AI96" s="9">
        <v>0</v>
      </c>
      <c r="AJ96" s="9">
        <v>0</v>
      </c>
      <c r="AK96" s="10"/>
      <c r="AL96" s="11"/>
      <c r="AM96" s="8">
        <v>208346.69</v>
      </c>
      <c r="AN96" s="9"/>
      <c r="AO96" s="9"/>
      <c r="AP96" s="10"/>
      <c r="AQ96" s="25"/>
      <c r="AR96" s="25"/>
      <c r="AS96" s="25"/>
      <c r="AT96" s="10"/>
      <c r="AU96" s="12">
        <v>217648.89</v>
      </c>
      <c r="AV96" s="12"/>
      <c r="AW96" s="12"/>
      <c r="AX96" s="243"/>
      <c r="AY96" s="244"/>
      <c r="AZ96" s="243"/>
      <c r="BA96" s="243"/>
      <c r="BB96" s="245"/>
      <c r="BC96" s="244"/>
      <c r="BD96" s="244"/>
      <c r="BE96" s="243">
        <v>0</v>
      </c>
      <c r="BF96" s="243">
        <v>0</v>
      </c>
      <c r="BG96" s="243">
        <v>0</v>
      </c>
      <c r="BH96" s="243">
        <v>0</v>
      </c>
      <c r="BI96" s="243">
        <v>0</v>
      </c>
      <c r="BJ96" s="243">
        <v>0</v>
      </c>
      <c r="BK96" s="243">
        <v>0</v>
      </c>
      <c r="BL96" s="243"/>
      <c r="BM96" s="243">
        <v>3</v>
      </c>
      <c r="BN96" s="243">
        <v>0</v>
      </c>
      <c r="BO96" s="243">
        <v>7000</v>
      </c>
      <c r="BP96" s="243"/>
      <c r="BQ96" s="243"/>
      <c r="BR96" s="243"/>
      <c r="BS96" s="243"/>
      <c r="BT96" s="296"/>
      <c r="BU96" s="296"/>
      <c r="BV96" s="296"/>
      <c r="BW96" s="296"/>
      <c r="BX96" s="243"/>
      <c r="BY96" s="243"/>
      <c r="BZ96" s="246"/>
      <c r="CA96" s="246"/>
      <c r="CB96" s="246"/>
      <c r="CC96" s="247"/>
      <c r="CD96" s="243">
        <v>0</v>
      </c>
      <c r="CE96" s="243">
        <v>0</v>
      </c>
      <c r="CF96" s="243">
        <v>0</v>
      </c>
      <c r="CG96" s="243">
        <v>0</v>
      </c>
      <c r="CH96" s="243">
        <v>0</v>
      </c>
      <c r="CI96" s="248" t="s">
        <v>633</v>
      </c>
      <c r="CJ96" s="249">
        <v>208346.69</v>
      </c>
      <c r="CK96" s="249">
        <v>208346.69</v>
      </c>
      <c r="CL96" s="249">
        <v>217648.89</v>
      </c>
      <c r="CM96" s="249">
        <v>0</v>
      </c>
    </row>
    <row r="97" spans="1:91" x14ac:dyDescent="0.25">
      <c r="A97" s="233" t="s">
        <v>824</v>
      </c>
      <c r="B97" s="234" t="s">
        <v>825</v>
      </c>
      <c r="C97" s="234" t="s">
        <v>652</v>
      </c>
      <c r="D97" s="235"/>
      <c r="E97" s="236">
        <v>31523.02</v>
      </c>
      <c r="F97" s="237">
        <v>31523.02</v>
      </c>
      <c r="G97" s="238"/>
      <c r="H97" s="176"/>
      <c r="I97" s="239"/>
      <c r="J97" s="240"/>
      <c r="K97" s="241"/>
      <c r="L97" s="8">
        <v>27539.82</v>
      </c>
      <c r="M97" s="242"/>
      <c r="N97" s="71"/>
      <c r="O97" s="100"/>
      <c r="P97" s="9"/>
      <c r="Q97" s="9"/>
      <c r="R97" s="9"/>
      <c r="S97" s="152">
        <v>46022</v>
      </c>
      <c r="T97" s="10"/>
      <c r="U97" s="23"/>
      <c r="V97" s="11"/>
      <c r="W97" s="11"/>
      <c r="X97" s="8">
        <v>27539.82</v>
      </c>
      <c r="Y97" s="9"/>
      <c r="Z97" s="70"/>
      <c r="AA97" s="71"/>
      <c r="AB97" s="108"/>
      <c r="AC97" s="9"/>
      <c r="AD97" s="9"/>
      <c r="AE97" s="10"/>
      <c r="AF97" s="24">
        <v>0</v>
      </c>
      <c r="AG97" s="11">
        <v>0</v>
      </c>
      <c r="AH97" s="8">
        <v>0</v>
      </c>
      <c r="AI97" s="9">
        <v>0</v>
      </c>
      <c r="AJ97" s="9">
        <v>0</v>
      </c>
      <c r="AK97" s="10"/>
      <c r="AL97" s="11"/>
      <c r="AM97" s="8">
        <v>27539.82</v>
      </c>
      <c r="AN97" s="9"/>
      <c r="AO97" s="9"/>
      <c r="AP97" s="10"/>
      <c r="AQ97" s="25"/>
      <c r="AR97" s="25"/>
      <c r="AS97" s="25"/>
      <c r="AT97" s="10"/>
      <c r="AU97" s="12">
        <v>31523.02</v>
      </c>
      <c r="AV97" s="12"/>
      <c r="AW97" s="12"/>
      <c r="AX97" s="243"/>
      <c r="AY97" s="244"/>
      <c r="AZ97" s="243"/>
      <c r="BA97" s="243"/>
      <c r="BB97" s="245"/>
      <c r="BC97" s="244"/>
      <c r="BD97" s="244"/>
      <c r="BE97" s="243">
        <v>0</v>
      </c>
      <c r="BF97" s="243">
        <v>0</v>
      </c>
      <c r="BG97" s="243">
        <v>0</v>
      </c>
      <c r="BH97" s="243">
        <v>0</v>
      </c>
      <c r="BI97" s="243">
        <v>0</v>
      </c>
      <c r="BJ97" s="243">
        <v>0</v>
      </c>
      <c r="BK97" s="243">
        <v>0</v>
      </c>
      <c r="BL97" s="243"/>
      <c r="BM97" s="243">
        <v>3</v>
      </c>
      <c r="BN97" s="243">
        <v>0</v>
      </c>
      <c r="BO97" s="243">
        <v>4278.9200000000019</v>
      </c>
      <c r="BP97" s="243"/>
      <c r="BQ97" s="243"/>
      <c r="BR97" s="243"/>
      <c r="BS97" s="243"/>
      <c r="BT97" s="296"/>
      <c r="BU97" s="296"/>
      <c r="BV97" s="296"/>
      <c r="BW97" s="296"/>
      <c r="BX97" s="243"/>
      <c r="BY97" s="243"/>
      <c r="BZ97" s="246"/>
      <c r="CA97" s="246"/>
      <c r="CB97" s="246"/>
      <c r="CC97" s="247"/>
      <c r="CD97" s="243">
        <v>0</v>
      </c>
      <c r="CE97" s="243">
        <v>0</v>
      </c>
      <c r="CF97" s="243">
        <v>0</v>
      </c>
      <c r="CG97" s="243">
        <v>0</v>
      </c>
      <c r="CH97" s="243">
        <v>0</v>
      </c>
      <c r="CI97" s="248" t="s">
        <v>633</v>
      </c>
      <c r="CJ97" s="249">
        <v>27539.82</v>
      </c>
      <c r="CK97" s="249">
        <v>27539.82</v>
      </c>
      <c r="CL97" s="249">
        <v>31523.02</v>
      </c>
      <c r="CM97" s="249">
        <v>0</v>
      </c>
    </row>
    <row r="98" spans="1:91" x14ac:dyDescent="0.25">
      <c r="A98" s="233" t="s">
        <v>826</v>
      </c>
      <c r="B98" s="234" t="s">
        <v>827</v>
      </c>
      <c r="C98" s="234" t="s">
        <v>652</v>
      </c>
      <c r="D98" s="235"/>
      <c r="E98" s="236">
        <v>15966.99</v>
      </c>
      <c r="F98" s="237">
        <v>15966.99</v>
      </c>
      <c r="G98" s="238"/>
      <c r="H98" s="176"/>
      <c r="I98" s="239"/>
      <c r="J98" s="240"/>
      <c r="K98" s="241"/>
      <c r="L98" s="8">
        <v>14039.55</v>
      </c>
      <c r="M98" s="242"/>
      <c r="N98" s="71"/>
      <c r="O98" s="100"/>
      <c r="P98" s="9"/>
      <c r="Q98" s="9"/>
      <c r="R98" s="9"/>
      <c r="S98" s="152">
        <v>46022</v>
      </c>
      <c r="T98" s="10"/>
      <c r="U98" s="23"/>
      <c r="V98" s="11"/>
      <c r="W98" s="11"/>
      <c r="X98" s="8">
        <v>14039.55</v>
      </c>
      <c r="Y98" s="9"/>
      <c r="Z98" s="70"/>
      <c r="AA98" s="71"/>
      <c r="AB98" s="108"/>
      <c r="AC98" s="9"/>
      <c r="AD98" s="9"/>
      <c r="AE98" s="10"/>
      <c r="AF98" s="24">
        <v>0</v>
      </c>
      <c r="AG98" s="11">
        <v>0</v>
      </c>
      <c r="AH98" s="8">
        <v>0</v>
      </c>
      <c r="AI98" s="9">
        <v>0</v>
      </c>
      <c r="AJ98" s="9">
        <v>0</v>
      </c>
      <c r="AK98" s="10"/>
      <c r="AL98" s="11"/>
      <c r="AM98" s="8">
        <v>14039.55</v>
      </c>
      <c r="AN98" s="9"/>
      <c r="AO98" s="9"/>
      <c r="AP98" s="10"/>
      <c r="AQ98" s="25"/>
      <c r="AR98" s="25"/>
      <c r="AS98" s="25"/>
      <c r="AT98" s="10"/>
      <c r="AU98" s="12">
        <v>15966.99</v>
      </c>
      <c r="AV98" s="12"/>
      <c r="AW98" s="12"/>
      <c r="AX98" s="243"/>
      <c r="AY98" s="244"/>
      <c r="AZ98" s="243"/>
      <c r="BA98" s="243"/>
      <c r="BB98" s="245"/>
      <c r="BC98" s="244"/>
      <c r="BD98" s="244"/>
      <c r="BE98" s="243">
        <v>0</v>
      </c>
      <c r="BF98" s="243">
        <v>0</v>
      </c>
      <c r="BG98" s="243">
        <v>0</v>
      </c>
      <c r="BH98" s="243">
        <v>0</v>
      </c>
      <c r="BI98" s="243">
        <v>0</v>
      </c>
      <c r="BJ98" s="243">
        <v>0</v>
      </c>
      <c r="BK98" s="243">
        <v>0</v>
      </c>
      <c r="BL98" s="243"/>
      <c r="BM98" s="243">
        <v>3</v>
      </c>
      <c r="BN98" s="243">
        <v>0</v>
      </c>
      <c r="BO98" s="243">
        <v>1927.4400000000005</v>
      </c>
      <c r="BP98" s="243"/>
      <c r="BQ98" s="243"/>
      <c r="BR98" s="243"/>
      <c r="BS98" s="243"/>
      <c r="BT98" s="296"/>
      <c r="BU98" s="296"/>
      <c r="BV98" s="296"/>
      <c r="BW98" s="296"/>
      <c r="BX98" s="243"/>
      <c r="BY98" s="243"/>
      <c r="BZ98" s="246"/>
      <c r="CA98" s="246"/>
      <c r="CB98" s="246"/>
      <c r="CC98" s="247"/>
      <c r="CD98" s="243">
        <v>0</v>
      </c>
      <c r="CE98" s="243">
        <v>0</v>
      </c>
      <c r="CF98" s="243">
        <v>0</v>
      </c>
      <c r="CG98" s="243">
        <v>0</v>
      </c>
      <c r="CH98" s="243">
        <v>0</v>
      </c>
      <c r="CI98" s="248" t="s">
        <v>633</v>
      </c>
      <c r="CJ98" s="249">
        <v>14039.55</v>
      </c>
      <c r="CK98" s="249">
        <v>14039.55</v>
      </c>
      <c r="CL98" s="249">
        <v>15966.99</v>
      </c>
      <c r="CM98" s="249">
        <v>0</v>
      </c>
    </row>
    <row r="99" spans="1:91" x14ac:dyDescent="0.25">
      <c r="A99" s="233" t="s">
        <v>828</v>
      </c>
      <c r="B99" s="234" t="s">
        <v>829</v>
      </c>
      <c r="C99" s="234" t="s">
        <v>769</v>
      </c>
      <c r="D99" s="235"/>
      <c r="E99" s="236">
        <v>14300</v>
      </c>
      <c r="F99" s="237">
        <v>14300</v>
      </c>
      <c r="G99" s="238"/>
      <c r="H99" s="176"/>
      <c r="I99" s="239"/>
      <c r="J99" s="240"/>
      <c r="K99" s="241"/>
      <c r="L99" s="8">
        <v>8192.7900000000009</v>
      </c>
      <c r="M99" s="242"/>
      <c r="N99" s="71"/>
      <c r="O99" s="100"/>
      <c r="P99" s="9"/>
      <c r="Q99" s="9"/>
      <c r="R99" s="9"/>
      <c r="S99" s="152">
        <v>46022</v>
      </c>
      <c r="T99" s="10"/>
      <c r="U99" s="23"/>
      <c r="V99" s="11"/>
      <c r="W99" s="11"/>
      <c r="X99" s="8">
        <v>8192.7900000000009</v>
      </c>
      <c r="Y99" s="9"/>
      <c r="Z99" s="70"/>
      <c r="AA99" s="71"/>
      <c r="AB99" s="108"/>
      <c r="AC99" s="9"/>
      <c r="AD99" s="9"/>
      <c r="AE99" s="10"/>
      <c r="AF99" s="24">
        <v>0</v>
      </c>
      <c r="AG99" s="11">
        <v>0</v>
      </c>
      <c r="AH99" s="8">
        <v>0</v>
      </c>
      <c r="AI99" s="9">
        <v>0</v>
      </c>
      <c r="AJ99" s="9">
        <v>0</v>
      </c>
      <c r="AK99" s="10"/>
      <c r="AL99" s="11"/>
      <c r="AM99" s="8">
        <v>8192.7900000000009</v>
      </c>
      <c r="AN99" s="9"/>
      <c r="AO99" s="9"/>
      <c r="AP99" s="10"/>
      <c r="AQ99" s="25"/>
      <c r="AR99" s="25"/>
      <c r="AS99" s="25"/>
      <c r="AT99" s="10"/>
      <c r="AU99" s="12">
        <v>14300</v>
      </c>
      <c r="AV99" s="12"/>
      <c r="AW99" s="12"/>
      <c r="AX99" s="243"/>
      <c r="AY99" s="244"/>
      <c r="AZ99" s="243"/>
      <c r="BA99" s="243"/>
      <c r="BB99" s="245"/>
      <c r="BC99" s="244"/>
      <c r="BD99" s="244"/>
      <c r="BE99" s="243">
        <v>0</v>
      </c>
      <c r="BF99" s="243">
        <v>0</v>
      </c>
      <c r="BG99" s="243">
        <v>0</v>
      </c>
      <c r="BH99" s="243">
        <v>0</v>
      </c>
      <c r="BI99" s="243">
        <v>0</v>
      </c>
      <c r="BJ99" s="243">
        <v>0</v>
      </c>
      <c r="BK99" s="243">
        <v>0</v>
      </c>
      <c r="BL99" s="243"/>
      <c r="BM99" s="243">
        <v>3</v>
      </c>
      <c r="BN99" s="243">
        <v>0</v>
      </c>
      <c r="BO99" s="243">
        <v>6107.2099999999991</v>
      </c>
      <c r="BP99" s="243"/>
      <c r="BQ99" s="243"/>
      <c r="BR99" s="243"/>
      <c r="BS99" s="243"/>
      <c r="BT99" s="296"/>
      <c r="BU99" s="296"/>
      <c r="BV99" s="296"/>
      <c r="BW99" s="296"/>
      <c r="BX99" s="243"/>
      <c r="BY99" s="243"/>
      <c r="BZ99" s="246"/>
      <c r="CA99" s="246"/>
      <c r="CB99" s="246"/>
      <c r="CC99" s="247"/>
      <c r="CD99" s="243">
        <v>0</v>
      </c>
      <c r="CE99" s="243">
        <v>0</v>
      </c>
      <c r="CF99" s="243">
        <v>0</v>
      </c>
      <c r="CG99" s="243">
        <v>0</v>
      </c>
      <c r="CH99" s="243">
        <v>0</v>
      </c>
      <c r="CI99" s="248" t="s">
        <v>633</v>
      </c>
      <c r="CJ99" s="249">
        <v>8192.7900000000009</v>
      </c>
      <c r="CK99" s="249">
        <v>8192.7900000000009</v>
      </c>
      <c r="CL99" s="249">
        <v>14300</v>
      </c>
      <c r="CM99" s="249">
        <v>0</v>
      </c>
    </row>
    <row r="100" spans="1:91" x14ac:dyDescent="0.25">
      <c r="A100" s="233" t="s">
        <v>830</v>
      </c>
      <c r="B100" s="234" t="s">
        <v>831</v>
      </c>
      <c r="C100" s="234" t="s">
        <v>641</v>
      </c>
      <c r="D100" s="235"/>
      <c r="E100" s="236">
        <v>0</v>
      </c>
      <c r="F100" s="237">
        <v>0</v>
      </c>
      <c r="G100" s="238"/>
      <c r="H100" s="176"/>
      <c r="I100" s="239"/>
      <c r="J100" s="240"/>
      <c r="K100" s="241"/>
      <c r="L100" s="8">
        <v>11291.59</v>
      </c>
      <c r="M100" s="242"/>
      <c r="N100" s="71"/>
      <c r="O100" s="100"/>
      <c r="P100" s="9"/>
      <c r="Q100" s="9"/>
      <c r="R100" s="9"/>
      <c r="S100" s="152">
        <v>46022</v>
      </c>
      <c r="T100" s="10"/>
      <c r="U100" s="23"/>
      <c r="V100" s="11"/>
      <c r="W100" s="11"/>
      <c r="X100" s="8">
        <v>11291.59</v>
      </c>
      <c r="Y100" s="9"/>
      <c r="Z100" s="70"/>
      <c r="AA100" s="71"/>
      <c r="AB100" s="108"/>
      <c r="AC100" s="9"/>
      <c r="AD100" s="9"/>
      <c r="AE100" s="10"/>
      <c r="AF100" s="24">
        <v>0</v>
      </c>
      <c r="AG100" s="11">
        <v>0</v>
      </c>
      <c r="AH100" s="8">
        <v>0</v>
      </c>
      <c r="AI100" s="9">
        <v>0</v>
      </c>
      <c r="AJ100" s="9">
        <v>0</v>
      </c>
      <c r="AK100" s="10"/>
      <c r="AL100" s="11"/>
      <c r="AM100" s="8">
        <v>11291.59</v>
      </c>
      <c r="AN100" s="9"/>
      <c r="AO100" s="9"/>
      <c r="AP100" s="10"/>
      <c r="AQ100" s="25"/>
      <c r="AR100" s="25"/>
      <c r="AS100" s="25"/>
      <c r="AT100" s="10"/>
      <c r="AU100" s="12">
        <v>24775</v>
      </c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>
        <v>0</v>
      </c>
      <c r="BF100" s="243">
        <v>0</v>
      </c>
      <c r="BG100" s="243">
        <v>0</v>
      </c>
      <c r="BH100" s="243">
        <v>0</v>
      </c>
      <c r="BI100" s="243">
        <v>0</v>
      </c>
      <c r="BJ100" s="243">
        <v>0</v>
      </c>
      <c r="BK100" s="243">
        <v>0</v>
      </c>
      <c r="BL100" s="243"/>
      <c r="BM100" s="243">
        <v>3</v>
      </c>
      <c r="BN100" s="243">
        <v>0</v>
      </c>
      <c r="BO100" s="243">
        <v>13483.41</v>
      </c>
      <c r="BP100" s="243"/>
      <c r="BQ100" s="243"/>
      <c r="BR100" s="243"/>
      <c r="BS100" s="243"/>
      <c r="BT100" s="296"/>
      <c r="BU100" s="296"/>
      <c r="BV100" s="296"/>
      <c r="BW100" s="296"/>
      <c r="BX100" s="243"/>
      <c r="BY100" s="243"/>
      <c r="BZ100" s="246"/>
      <c r="CA100" s="246"/>
      <c r="CB100" s="246"/>
      <c r="CC100" s="247"/>
      <c r="CD100" s="243">
        <v>0</v>
      </c>
      <c r="CE100" s="243">
        <v>0</v>
      </c>
      <c r="CF100" s="243">
        <v>0</v>
      </c>
      <c r="CG100" s="243">
        <v>0</v>
      </c>
      <c r="CH100" s="243">
        <v>0</v>
      </c>
      <c r="CI100" s="248" t="s">
        <v>633</v>
      </c>
      <c r="CJ100" s="249">
        <v>11291.59</v>
      </c>
      <c r="CK100" s="249">
        <v>11291.59</v>
      </c>
      <c r="CL100" s="249">
        <v>24775</v>
      </c>
      <c r="CM100" s="249">
        <v>0</v>
      </c>
    </row>
    <row r="101" spans="1:91" x14ac:dyDescent="0.25">
      <c r="A101" s="233" t="s">
        <v>832</v>
      </c>
      <c r="B101" s="234" t="s">
        <v>833</v>
      </c>
      <c r="C101" s="234" t="s">
        <v>700</v>
      </c>
      <c r="D101" s="235"/>
      <c r="E101" s="236">
        <v>800.69</v>
      </c>
      <c r="F101" s="237">
        <v>800.69</v>
      </c>
      <c r="G101" s="238"/>
      <c r="H101" s="176"/>
      <c r="I101" s="239"/>
      <c r="J101" s="240"/>
      <c r="K101" s="241"/>
      <c r="L101" s="8">
        <v>771.32</v>
      </c>
      <c r="M101" s="242"/>
      <c r="N101" s="71"/>
      <c r="O101" s="100"/>
      <c r="P101" s="9"/>
      <c r="Q101" s="9"/>
      <c r="R101" s="9"/>
      <c r="S101" s="152">
        <v>46022</v>
      </c>
      <c r="T101" s="10"/>
      <c r="U101" s="23"/>
      <c r="V101" s="11"/>
      <c r="W101" s="11"/>
      <c r="X101" s="8">
        <v>771.32</v>
      </c>
      <c r="Y101" s="9"/>
      <c r="Z101" s="70"/>
      <c r="AA101" s="71"/>
      <c r="AB101" s="108"/>
      <c r="AC101" s="9"/>
      <c r="AD101" s="9"/>
      <c r="AE101" s="10"/>
      <c r="AF101" s="24">
        <v>0</v>
      </c>
      <c r="AG101" s="11">
        <v>0</v>
      </c>
      <c r="AH101" s="8">
        <v>0</v>
      </c>
      <c r="AI101" s="9">
        <v>0</v>
      </c>
      <c r="AJ101" s="9">
        <v>0</v>
      </c>
      <c r="AK101" s="10"/>
      <c r="AL101" s="11"/>
      <c r="AM101" s="8">
        <v>771.32</v>
      </c>
      <c r="AN101" s="9"/>
      <c r="AO101" s="9"/>
      <c r="AP101" s="10"/>
      <c r="AQ101" s="25"/>
      <c r="AR101" s="25"/>
      <c r="AS101" s="25"/>
      <c r="AT101" s="10"/>
      <c r="AU101" s="12">
        <v>800.69</v>
      </c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>
        <v>0</v>
      </c>
      <c r="BF101" s="243">
        <v>0</v>
      </c>
      <c r="BG101" s="243">
        <v>0</v>
      </c>
      <c r="BH101" s="243">
        <v>0</v>
      </c>
      <c r="BI101" s="243">
        <v>0</v>
      </c>
      <c r="BJ101" s="243">
        <v>0</v>
      </c>
      <c r="BK101" s="243">
        <v>0</v>
      </c>
      <c r="BL101" s="243"/>
      <c r="BM101" s="243">
        <v>3</v>
      </c>
      <c r="BN101" s="243">
        <v>0</v>
      </c>
      <c r="BO101" s="243">
        <v>29.370000000000005</v>
      </c>
      <c r="BP101" s="243"/>
      <c r="BQ101" s="243"/>
      <c r="BR101" s="243"/>
      <c r="BS101" s="243"/>
      <c r="BT101" s="296"/>
      <c r="BU101" s="296"/>
      <c r="BV101" s="296"/>
      <c r="BW101" s="296"/>
      <c r="BX101" s="243"/>
      <c r="BY101" s="243"/>
      <c r="BZ101" s="246"/>
      <c r="CA101" s="246"/>
      <c r="CB101" s="246"/>
      <c r="CC101" s="247"/>
      <c r="CD101" s="243">
        <v>0</v>
      </c>
      <c r="CE101" s="243">
        <v>0</v>
      </c>
      <c r="CF101" s="243">
        <v>0</v>
      </c>
      <c r="CG101" s="243">
        <v>0</v>
      </c>
      <c r="CH101" s="243">
        <v>0</v>
      </c>
      <c r="CI101" s="248" t="s">
        <v>633</v>
      </c>
      <c r="CJ101" s="249">
        <v>771.32</v>
      </c>
      <c r="CK101" s="249">
        <v>771.32</v>
      </c>
      <c r="CL101" s="249">
        <v>800.69</v>
      </c>
      <c r="CM101" s="249">
        <v>0</v>
      </c>
    </row>
    <row r="102" spans="1:91" x14ac:dyDescent="0.25">
      <c r="A102" s="233" t="s">
        <v>834</v>
      </c>
      <c r="B102" s="234" t="s">
        <v>835</v>
      </c>
      <c r="C102" s="234" t="s">
        <v>700</v>
      </c>
      <c r="D102" s="235"/>
      <c r="E102" s="236">
        <v>247539.61</v>
      </c>
      <c r="F102" s="237">
        <v>247539.61</v>
      </c>
      <c r="G102" s="238"/>
      <c r="H102" s="176"/>
      <c r="I102" s="239"/>
      <c r="J102" s="240"/>
      <c r="K102" s="241"/>
      <c r="L102" s="8">
        <v>236312.57</v>
      </c>
      <c r="M102" s="242"/>
      <c r="N102" s="71"/>
      <c r="O102" s="100"/>
      <c r="P102" s="9"/>
      <c r="Q102" s="9"/>
      <c r="R102" s="9"/>
      <c r="S102" s="152">
        <v>46022</v>
      </c>
      <c r="T102" s="10"/>
      <c r="U102" s="23"/>
      <c r="V102" s="11"/>
      <c r="W102" s="11"/>
      <c r="X102" s="8">
        <v>236312.57</v>
      </c>
      <c r="Y102" s="9"/>
      <c r="Z102" s="70"/>
      <c r="AA102" s="71"/>
      <c r="AB102" s="108"/>
      <c r="AC102" s="9"/>
      <c r="AD102" s="9"/>
      <c r="AE102" s="10"/>
      <c r="AF102" s="24">
        <v>0</v>
      </c>
      <c r="AG102" s="11">
        <v>0</v>
      </c>
      <c r="AH102" s="8">
        <v>0</v>
      </c>
      <c r="AI102" s="9">
        <v>0</v>
      </c>
      <c r="AJ102" s="9">
        <v>0</v>
      </c>
      <c r="AK102" s="10"/>
      <c r="AL102" s="11"/>
      <c r="AM102" s="8">
        <v>236312.57</v>
      </c>
      <c r="AN102" s="9"/>
      <c r="AO102" s="9"/>
      <c r="AP102" s="10"/>
      <c r="AQ102" s="25"/>
      <c r="AR102" s="25"/>
      <c r="AS102" s="25"/>
      <c r="AT102" s="10"/>
      <c r="AU102" s="12">
        <v>247539.61</v>
      </c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>
        <v>0</v>
      </c>
      <c r="BF102" s="243">
        <v>0</v>
      </c>
      <c r="BG102" s="243">
        <v>0</v>
      </c>
      <c r="BH102" s="243">
        <v>0</v>
      </c>
      <c r="BI102" s="243">
        <v>0</v>
      </c>
      <c r="BJ102" s="243">
        <v>0</v>
      </c>
      <c r="BK102" s="243">
        <v>0</v>
      </c>
      <c r="BL102" s="243"/>
      <c r="BM102" s="243">
        <v>3</v>
      </c>
      <c r="BN102" s="243">
        <v>0</v>
      </c>
      <c r="BO102" s="243">
        <v>8250</v>
      </c>
      <c r="BP102" s="243"/>
      <c r="BQ102" s="243"/>
      <c r="BR102" s="243"/>
      <c r="BS102" s="243"/>
      <c r="BT102" s="296"/>
      <c r="BU102" s="296"/>
      <c r="BV102" s="296"/>
      <c r="BW102" s="296"/>
      <c r="BX102" s="243"/>
      <c r="BY102" s="243"/>
      <c r="BZ102" s="246"/>
      <c r="CA102" s="246"/>
      <c r="CB102" s="246"/>
      <c r="CC102" s="247"/>
      <c r="CD102" s="243">
        <v>0</v>
      </c>
      <c r="CE102" s="243">
        <v>0</v>
      </c>
      <c r="CF102" s="243">
        <v>0</v>
      </c>
      <c r="CG102" s="243">
        <v>0</v>
      </c>
      <c r="CH102" s="243">
        <v>0</v>
      </c>
      <c r="CI102" s="248" t="s">
        <v>633</v>
      </c>
      <c r="CJ102" s="249">
        <v>236312.57</v>
      </c>
      <c r="CK102" s="249">
        <v>236312.57</v>
      </c>
      <c r="CL102" s="249">
        <v>247539.61</v>
      </c>
      <c r="CM102" s="249">
        <v>0</v>
      </c>
    </row>
    <row r="103" spans="1:91" x14ac:dyDescent="0.25">
      <c r="A103" s="233" t="s">
        <v>836</v>
      </c>
      <c r="B103" s="234" t="s">
        <v>837</v>
      </c>
      <c r="C103" s="234" t="s">
        <v>672</v>
      </c>
      <c r="D103" s="235"/>
      <c r="E103" s="236">
        <v>31296.85</v>
      </c>
      <c r="F103" s="237">
        <v>31296.85</v>
      </c>
      <c r="G103" s="238"/>
      <c r="H103" s="176"/>
      <c r="I103" s="239"/>
      <c r="J103" s="240"/>
      <c r="K103" s="241"/>
      <c r="L103" s="8">
        <v>25667.34</v>
      </c>
      <c r="M103" s="242"/>
      <c r="N103" s="71"/>
      <c r="O103" s="100"/>
      <c r="P103" s="9"/>
      <c r="Q103" s="9"/>
      <c r="R103" s="9"/>
      <c r="S103" s="152">
        <v>46022</v>
      </c>
      <c r="T103" s="10"/>
      <c r="U103" s="23"/>
      <c r="V103" s="11"/>
      <c r="W103" s="11"/>
      <c r="X103" s="8">
        <v>25667.34</v>
      </c>
      <c r="Y103" s="9"/>
      <c r="Z103" s="70"/>
      <c r="AA103" s="71"/>
      <c r="AB103" s="108"/>
      <c r="AC103" s="9"/>
      <c r="AD103" s="9"/>
      <c r="AE103" s="10"/>
      <c r="AF103" s="24">
        <v>0</v>
      </c>
      <c r="AG103" s="11">
        <v>0</v>
      </c>
      <c r="AH103" s="8">
        <v>0</v>
      </c>
      <c r="AI103" s="9">
        <v>0</v>
      </c>
      <c r="AJ103" s="9">
        <v>0</v>
      </c>
      <c r="AK103" s="10"/>
      <c r="AL103" s="11"/>
      <c r="AM103" s="8">
        <v>25667.34</v>
      </c>
      <c r="AN103" s="9"/>
      <c r="AO103" s="9"/>
      <c r="AP103" s="10"/>
      <c r="AQ103" s="25"/>
      <c r="AR103" s="25"/>
      <c r="AS103" s="25"/>
      <c r="AT103" s="10"/>
      <c r="AU103" s="12">
        <v>31296.85</v>
      </c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>
        <v>0</v>
      </c>
      <c r="BF103" s="243">
        <v>0</v>
      </c>
      <c r="BG103" s="243">
        <v>0</v>
      </c>
      <c r="BH103" s="243">
        <v>0</v>
      </c>
      <c r="BI103" s="243">
        <v>0</v>
      </c>
      <c r="BJ103" s="243">
        <v>0</v>
      </c>
      <c r="BK103" s="243">
        <v>0</v>
      </c>
      <c r="BL103" s="243"/>
      <c r="BM103" s="243">
        <v>3</v>
      </c>
      <c r="BN103" s="243">
        <v>0</v>
      </c>
      <c r="BO103" s="243">
        <v>4000</v>
      </c>
      <c r="BP103" s="243"/>
      <c r="BQ103" s="243"/>
      <c r="BR103" s="243"/>
      <c r="BS103" s="243"/>
      <c r="BT103" s="296"/>
      <c r="BU103" s="296"/>
      <c r="BV103" s="296"/>
      <c r="BW103" s="296"/>
      <c r="BX103" s="243"/>
      <c r="BY103" s="243"/>
      <c r="BZ103" s="246"/>
      <c r="CA103" s="246"/>
      <c r="CB103" s="246"/>
      <c r="CC103" s="247"/>
      <c r="CD103" s="243">
        <v>0</v>
      </c>
      <c r="CE103" s="243">
        <v>0</v>
      </c>
      <c r="CF103" s="243">
        <v>0</v>
      </c>
      <c r="CG103" s="243">
        <v>0</v>
      </c>
      <c r="CH103" s="243">
        <v>0</v>
      </c>
      <c r="CI103" s="248" t="s">
        <v>633</v>
      </c>
      <c r="CJ103" s="249">
        <v>25667.34</v>
      </c>
      <c r="CK103" s="249">
        <v>25667.34</v>
      </c>
      <c r="CL103" s="249">
        <v>31296.85</v>
      </c>
      <c r="CM103" s="249">
        <v>0</v>
      </c>
    </row>
    <row r="104" spans="1:91" x14ac:dyDescent="0.25">
      <c r="A104" s="233" t="s">
        <v>838</v>
      </c>
      <c r="B104" s="234" t="s">
        <v>839</v>
      </c>
      <c r="C104" s="234" t="s">
        <v>641</v>
      </c>
      <c r="D104" s="235"/>
      <c r="E104" s="236">
        <v>20123.71</v>
      </c>
      <c r="F104" s="237">
        <v>20123.71</v>
      </c>
      <c r="G104" s="238"/>
      <c r="H104" s="176"/>
      <c r="I104" s="239"/>
      <c r="J104" s="240"/>
      <c r="K104" s="241"/>
      <c r="L104" s="8">
        <v>17208.88</v>
      </c>
      <c r="M104" s="242"/>
      <c r="N104" s="71"/>
      <c r="O104" s="100"/>
      <c r="P104" s="9"/>
      <c r="Q104" s="9"/>
      <c r="R104" s="9"/>
      <c r="S104" s="153">
        <v>46022</v>
      </c>
      <c r="T104" s="10"/>
      <c r="U104" s="23"/>
      <c r="V104" s="11"/>
      <c r="W104" s="11"/>
      <c r="X104" s="8">
        <v>17411.71</v>
      </c>
      <c r="Y104" s="9"/>
      <c r="Z104" s="70"/>
      <c r="AA104" s="71"/>
      <c r="AB104" s="108"/>
      <c r="AC104" s="9"/>
      <c r="AD104" s="9"/>
      <c r="AE104" s="10"/>
      <c r="AF104" s="24">
        <v>0</v>
      </c>
      <c r="AG104" s="11">
        <v>0</v>
      </c>
      <c r="AH104" s="8">
        <v>0</v>
      </c>
      <c r="AI104" s="9">
        <v>0</v>
      </c>
      <c r="AJ104" s="9">
        <v>0</v>
      </c>
      <c r="AK104" s="10"/>
      <c r="AL104" s="11"/>
      <c r="AM104" s="8">
        <v>17411.71</v>
      </c>
      <c r="AN104" s="9"/>
      <c r="AO104" s="9"/>
      <c r="AP104" s="10"/>
      <c r="AQ104" s="25"/>
      <c r="AR104" s="25"/>
      <c r="AS104" s="25"/>
      <c r="AT104" s="10"/>
      <c r="AU104" s="12">
        <v>20123.71</v>
      </c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>
        <v>0</v>
      </c>
      <c r="BF104" s="243">
        <v>0</v>
      </c>
      <c r="BG104" s="243">
        <v>0</v>
      </c>
      <c r="BH104" s="243">
        <v>0</v>
      </c>
      <c r="BI104" s="243">
        <v>0</v>
      </c>
      <c r="BJ104" s="243">
        <v>0</v>
      </c>
      <c r="BK104" s="243">
        <v>0</v>
      </c>
      <c r="BL104" s="243"/>
      <c r="BM104" s="243">
        <v>3</v>
      </c>
      <c r="BN104" s="243">
        <v>0</v>
      </c>
      <c r="BO104" s="243">
        <v>2942</v>
      </c>
      <c r="BP104" s="243"/>
      <c r="BQ104" s="243"/>
      <c r="BR104" s="243"/>
      <c r="BS104" s="243"/>
      <c r="BT104" s="296"/>
      <c r="BU104" s="296"/>
      <c r="BV104" s="296"/>
      <c r="BW104" s="296"/>
      <c r="BX104" s="243"/>
      <c r="BY104" s="243"/>
      <c r="BZ104" s="246"/>
      <c r="CA104" s="246"/>
      <c r="CB104" s="246"/>
      <c r="CC104" s="247"/>
      <c r="CD104" s="243">
        <v>0</v>
      </c>
      <c r="CE104" s="243">
        <v>0</v>
      </c>
      <c r="CF104" s="243">
        <v>0</v>
      </c>
      <c r="CG104" s="243">
        <v>0</v>
      </c>
      <c r="CH104" s="243">
        <v>0</v>
      </c>
      <c r="CI104" s="248" t="s">
        <v>633</v>
      </c>
      <c r="CJ104" s="249">
        <v>17411.71</v>
      </c>
      <c r="CK104" s="249">
        <v>17411.71</v>
      </c>
      <c r="CL104" s="249">
        <v>20123.71</v>
      </c>
      <c r="CM104" s="249">
        <v>0</v>
      </c>
    </row>
    <row r="105" spans="1:91" x14ac:dyDescent="0.25">
      <c r="A105" s="233" t="s">
        <v>840</v>
      </c>
      <c r="B105" s="234" t="s">
        <v>841</v>
      </c>
      <c r="C105" s="234" t="s">
        <v>672</v>
      </c>
      <c r="D105" s="235"/>
      <c r="E105" s="236">
        <v>8241.5499999999993</v>
      </c>
      <c r="F105" s="237">
        <v>8241.5499999999993</v>
      </c>
      <c r="G105" s="238"/>
      <c r="H105" s="176"/>
      <c r="I105" s="239"/>
      <c r="J105" s="240"/>
      <c r="K105" s="241"/>
      <c r="L105" s="8">
        <v>6965.65</v>
      </c>
      <c r="M105" s="242"/>
      <c r="N105" s="71"/>
      <c r="O105" s="100"/>
      <c r="P105" s="9"/>
      <c r="Q105" s="9"/>
      <c r="R105" s="9"/>
      <c r="S105" s="153">
        <v>46022</v>
      </c>
      <c r="T105" s="10"/>
      <c r="U105" s="23"/>
      <c r="V105" s="11"/>
      <c r="W105" s="11"/>
      <c r="X105" s="8">
        <v>6965.65</v>
      </c>
      <c r="Y105" s="9"/>
      <c r="Z105" s="70"/>
      <c r="AA105" s="71"/>
      <c r="AB105" s="108"/>
      <c r="AC105" s="9"/>
      <c r="AD105" s="9"/>
      <c r="AE105" s="10"/>
      <c r="AF105" s="24">
        <v>0</v>
      </c>
      <c r="AG105" s="11">
        <v>0</v>
      </c>
      <c r="AH105" s="8">
        <v>0</v>
      </c>
      <c r="AI105" s="9">
        <v>0</v>
      </c>
      <c r="AJ105" s="9">
        <v>0</v>
      </c>
      <c r="AK105" s="10"/>
      <c r="AL105" s="11"/>
      <c r="AM105" s="8">
        <v>6965.65</v>
      </c>
      <c r="AN105" s="9"/>
      <c r="AO105" s="9"/>
      <c r="AP105" s="10"/>
      <c r="AQ105" s="25"/>
      <c r="AR105" s="25"/>
      <c r="AS105" s="25"/>
      <c r="AT105" s="10"/>
      <c r="AU105" s="12">
        <v>8241.5499999999993</v>
      </c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>
        <v>0</v>
      </c>
      <c r="BF105" s="243">
        <v>0</v>
      </c>
      <c r="BG105" s="243">
        <v>0</v>
      </c>
      <c r="BH105" s="243">
        <v>0</v>
      </c>
      <c r="BI105" s="243">
        <v>0</v>
      </c>
      <c r="BJ105" s="243">
        <v>0</v>
      </c>
      <c r="BK105" s="243">
        <v>0</v>
      </c>
      <c r="BL105" s="243"/>
      <c r="BM105" s="243">
        <v>3</v>
      </c>
      <c r="BN105" s="243">
        <v>0</v>
      </c>
      <c r="BO105" s="243">
        <v>3500</v>
      </c>
      <c r="BP105" s="243"/>
      <c r="BQ105" s="243"/>
      <c r="BR105" s="243"/>
      <c r="BS105" s="243"/>
      <c r="BT105" s="296"/>
      <c r="BU105" s="296"/>
      <c r="BV105" s="296"/>
      <c r="BW105" s="296"/>
      <c r="BX105" s="243"/>
      <c r="BY105" s="243"/>
      <c r="BZ105" s="246"/>
      <c r="CA105" s="246"/>
      <c r="CB105" s="246"/>
      <c r="CC105" s="247"/>
      <c r="CD105" s="243">
        <v>0</v>
      </c>
      <c r="CE105" s="243">
        <v>0</v>
      </c>
      <c r="CF105" s="243">
        <v>0</v>
      </c>
      <c r="CG105" s="243">
        <v>0</v>
      </c>
      <c r="CH105" s="243">
        <v>0</v>
      </c>
      <c r="CI105" s="248" t="s">
        <v>633</v>
      </c>
      <c r="CJ105" s="249">
        <v>6965.65</v>
      </c>
      <c r="CK105" s="249">
        <v>6965.65</v>
      </c>
      <c r="CL105" s="249">
        <v>8241.5499999999993</v>
      </c>
      <c r="CM105" s="249">
        <v>0</v>
      </c>
    </row>
    <row r="106" spans="1:91" x14ac:dyDescent="0.25">
      <c r="A106" s="233"/>
      <c r="B106" s="120" t="s">
        <v>842</v>
      </c>
      <c r="C106" s="234"/>
      <c r="D106" s="235"/>
      <c r="E106" s="278">
        <f>SUM(E7:E105)/2</f>
        <v>158724319.57500011</v>
      </c>
      <c r="F106" s="268">
        <f>SUM(F7:F105)/2</f>
        <v>158724319.57500011</v>
      </c>
      <c r="G106" s="238"/>
      <c r="H106" s="176"/>
      <c r="I106" s="279">
        <f>SUM(I7:I105)/2</f>
        <v>88565869.739999995</v>
      </c>
      <c r="J106" s="240"/>
      <c r="K106" s="241"/>
      <c r="L106" s="272">
        <f>SUM(L7:L105)/2</f>
        <v>154998548.005</v>
      </c>
      <c r="M106" s="280">
        <f>SUM(M7:M105)/2</f>
        <v>82267736.390000001</v>
      </c>
      <c r="N106" s="71"/>
      <c r="O106" s="100"/>
      <c r="P106" s="270">
        <f>SUM(P7:P105)/2</f>
        <v>0</v>
      </c>
      <c r="Q106" s="270">
        <f>SUM(Q7:Q105)/2</f>
        <v>6318730.3600000003</v>
      </c>
      <c r="R106" s="270">
        <f>SUM(R7:R105)/2</f>
        <v>0</v>
      </c>
      <c r="S106" s="153"/>
      <c r="T106" s="10"/>
      <c r="U106" s="23"/>
      <c r="V106" s="271">
        <f>SUM(V7:V105)/2</f>
        <v>0</v>
      </c>
      <c r="W106" s="271">
        <f>SUM(W7:W105)/2</f>
        <v>0</v>
      </c>
      <c r="X106" s="272">
        <f>SUM(X7:X105)/2</f>
        <v>90036560.395000026</v>
      </c>
      <c r="Y106" s="270">
        <f>SUM(Y7:Y105)/2</f>
        <v>0</v>
      </c>
      <c r="Z106" s="281">
        <f>SUM(Z7:Z105)/2</f>
        <v>2362615.87</v>
      </c>
      <c r="AA106" s="71"/>
      <c r="AB106" s="108"/>
      <c r="AC106" s="270">
        <f>SUM(AC7:AC105)/2</f>
        <v>6318730.3600000003</v>
      </c>
      <c r="AD106" s="270">
        <f>SUM(AD7:AD105)/2</f>
        <v>0</v>
      </c>
      <c r="AE106" s="10"/>
      <c r="AF106" s="24"/>
      <c r="AG106" s="271">
        <f>SUM(AG7:AG105)/2</f>
        <v>51631929.604999982</v>
      </c>
      <c r="AH106" s="272">
        <f>SUM(AH7:AH105)/2</f>
        <v>51631929.604999982</v>
      </c>
      <c r="AI106" s="270">
        <f>SUM(AI7:AI105)/2</f>
        <v>6354907.5766267981</v>
      </c>
      <c r="AJ106" s="270">
        <f>SUM(AJ7:AJ105)/2</f>
        <v>912266.24000000011</v>
      </c>
      <c r="AK106" s="10"/>
      <c r="AL106" s="271">
        <f>SUM(AL7:AL105)/2</f>
        <v>0</v>
      </c>
      <c r="AM106" s="272">
        <f>SUM(AM7:AM105)/2</f>
        <v>38404630.789999984</v>
      </c>
      <c r="AN106" s="270">
        <f>SUM(AN7:AN105)/2</f>
        <v>0</v>
      </c>
      <c r="AO106" s="270">
        <f>SUM(AO7:AO105)/2</f>
        <v>0</v>
      </c>
      <c r="AP106" s="10"/>
      <c r="AQ106" s="282">
        <f>SUM(AQ7:AQ105)/2</f>
        <v>0</v>
      </c>
      <c r="AR106" s="282">
        <f>SUM(AR7:AR105)/2</f>
        <v>0</v>
      </c>
      <c r="AS106" s="282">
        <f>SUM(AS7:AS105)/2</f>
        <v>0</v>
      </c>
      <c r="AT106" s="10"/>
      <c r="AU106" s="283">
        <f>SUM(AU7:AU105)/2</f>
        <v>107746619.86999995</v>
      </c>
      <c r="AV106" s="283">
        <f>SUM(AV7:AV105)/2</f>
        <v>0</v>
      </c>
      <c r="AW106" s="283">
        <f>SUM(AW7:AW105)/2</f>
        <v>0</v>
      </c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6"/>
      <c r="BU106" s="296"/>
      <c r="BV106" s="296"/>
      <c r="BW106" s="29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6"/>
      <c r="BU107" s="296"/>
      <c r="BV107" s="296"/>
      <c r="BW107" s="29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86"/>
      <c r="B108" s="284" t="s">
        <v>638</v>
      </c>
      <c r="C108" s="120"/>
      <c r="D108" s="267"/>
      <c r="E108" s="278">
        <f>SUMIF(BM8:BM108,1, E8:E108)</f>
        <v>110244152.27000001</v>
      </c>
      <c r="F108" s="268">
        <f>SUMIF(BM8:BM108,1, F8:F108)</f>
        <v>110244152.27000001</v>
      </c>
      <c r="G108" s="287"/>
      <c r="H108" s="104"/>
      <c r="I108" s="279">
        <f>SUMIF(BM8:BM108,1, I8:I108)</f>
        <v>88565869.739999995</v>
      </c>
      <c r="J108" s="288"/>
      <c r="K108" s="98"/>
      <c r="L108" s="272">
        <f>SUMIF(BM8:BM108,1, L8:L108)</f>
        <v>102685172.63000001</v>
      </c>
      <c r="M108" s="280">
        <f>SUMIF(BM8:BM108,1, M8:M108)</f>
        <v>82267736.390000001</v>
      </c>
      <c r="N108" s="289"/>
      <c r="O108" s="99"/>
      <c r="P108" s="270">
        <f>SUMIF(BM8:BM108,1, P8:P108)</f>
        <v>0</v>
      </c>
      <c r="Q108" s="270">
        <f>SUMIF(BM8:BM108,1, Q8:Q108)</f>
        <v>6318730.3600000003</v>
      </c>
      <c r="R108" s="270">
        <f>SUMIF(BM8:BM108,1, R8:R108)</f>
        <v>0</v>
      </c>
      <c r="S108" s="302"/>
      <c r="T108" s="290"/>
      <c r="U108" s="291"/>
      <c r="V108" s="271">
        <f>SUMIF(BM8:BM108,1, V8:V108)</f>
        <v>0</v>
      </c>
      <c r="W108" s="271">
        <f>SUMIF(BM8:BM108,1, W8:W108)</f>
        <v>0</v>
      </c>
      <c r="X108" s="272">
        <f>SUMIF(BM8:BM108,1, X8:X108)</f>
        <v>48839231.439999998</v>
      </c>
      <c r="Y108" s="270">
        <f>SUMIF(BM8:BM108,1, Y8:Y108)</f>
        <v>0</v>
      </c>
      <c r="Z108" s="281">
        <f>SUMIF(BM8:BM108,1, Z8:Z108)</f>
        <v>2362615.87</v>
      </c>
      <c r="AA108" s="289"/>
      <c r="AB108" s="107"/>
      <c r="AC108" s="270">
        <f>SUMIF(BM8:BM108,1, AC8:AC108)</f>
        <v>6318730.3600000003</v>
      </c>
      <c r="AD108" s="270">
        <f>SUMIF(BM8:BM108,1, AD8:AD108)</f>
        <v>0</v>
      </c>
      <c r="AE108" s="290"/>
      <c r="AF108" s="292"/>
      <c r="AG108" s="271">
        <f>SUMIF(BM8:BM108,1, AG8:AG108)</f>
        <v>13732588.159999996</v>
      </c>
      <c r="AH108" s="272">
        <f>SUMIF(BM8:BM108,1, AH8:AH108)</f>
        <v>13732588.159999996</v>
      </c>
      <c r="AI108" s="270">
        <f>SUMIF(BM8:BM108,1, AI8:AI108)</f>
        <v>-32332.417331259097</v>
      </c>
      <c r="AJ108" s="270">
        <f>SUMIF(BM8:BM108,1, AJ8:AJ108)</f>
        <v>912266.24000000011</v>
      </c>
      <c r="AK108" s="290"/>
      <c r="AL108" s="271">
        <f>SUMIF(BM8:BM108,1, AL8:AL108)</f>
        <v>0</v>
      </c>
      <c r="AM108" s="272">
        <f>SUMIF(BM8:BM108,1, AM8:AM108)</f>
        <v>35106643.280000001</v>
      </c>
      <c r="AN108" s="270">
        <f>SUMIF(BM8:BM108,1, AN8:AN108)</f>
        <v>0</v>
      </c>
      <c r="AO108" s="270">
        <f>SUMIF(BM8:BM108,1, AO8:AO108)</f>
        <v>0</v>
      </c>
      <c r="AP108" s="290"/>
      <c r="AQ108" s="282">
        <f>SUMIF(BM8:BM108,1, AQ8:AQ108)</f>
        <v>0</v>
      </c>
      <c r="AR108" s="282">
        <f>SUMIF(BM8:BM108,1, AR8:AR108)</f>
        <v>0</v>
      </c>
      <c r="AS108" s="282">
        <f>SUMIF(BM8:BM108,1, AS8:AS108)</f>
        <v>0</v>
      </c>
      <c r="AT108" s="290"/>
      <c r="AU108" s="283">
        <f>SUMIF(BM8:BM108,1, AU8:AU108)</f>
        <v>59151169.550000004</v>
      </c>
      <c r="AV108" s="283">
        <f>SUMIF(BM8:BM108,1, AV8:AV108)</f>
        <v>0</v>
      </c>
      <c r="AW108" s="283">
        <f>SUMIF(BM8:BM108,1, AW8:AW108)</f>
        <v>0</v>
      </c>
      <c r="AX108" s="15"/>
      <c r="AY108" s="274"/>
      <c r="AZ108" s="15"/>
      <c r="BA108" s="15"/>
      <c r="BB108" s="275"/>
      <c r="BC108" s="274"/>
      <c r="BD108" s="274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297"/>
      <c r="BU108" s="297"/>
      <c r="BV108" s="297"/>
      <c r="BW108" s="297"/>
      <c r="BX108" s="15"/>
      <c r="BY108" s="15"/>
      <c r="BZ108" s="293"/>
      <c r="CA108" s="293"/>
      <c r="CB108" s="293"/>
      <c r="CC108" s="276"/>
      <c r="CD108" s="15"/>
      <c r="CE108" s="15"/>
      <c r="CF108" s="15"/>
      <c r="CG108" s="15"/>
      <c r="CH108" s="15"/>
      <c r="CI108" s="294"/>
      <c r="CJ108" s="277"/>
      <c r="CK108" s="277"/>
      <c r="CL108" s="277"/>
      <c r="CM108" s="277"/>
    </row>
    <row r="109" spans="1:91" x14ac:dyDescent="0.25">
      <c r="A109" s="286"/>
      <c r="B109" s="284" t="s">
        <v>639</v>
      </c>
      <c r="C109" s="120"/>
      <c r="D109" s="267"/>
      <c r="E109" s="278">
        <f>SUMIF(BM8:BM108,2, E8:E108)</f>
        <v>94554238</v>
      </c>
      <c r="F109" s="268">
        <f>SUMIF(BM8:BM108,2, F8:F108)</f>
        <v>94554238</v>
      </c>
      <c r="G109" s="287"/>
      <c r="H109" s="104"/>
      <c r="I109" s="279">
        <f>SUMIF(BM8:BM108,2, I8:I108)</f>
        <v>0</v>
      </c>
      <c r="J109" s="288"/>
      <c r="K109" s="98"/>
      <c r="L109" s="272">
        <f>SUMIF(BM8:BM108,2, L8:L108)</f>
        <v>102403703.45000002</v>
      </c>
      <c r="M109" s="280">
        <f>SUMIF(BM8:BM108,2, M8:M108)</f>
        <v>0</v>
      </c>
      <c r="N109" s="289"/>
      <c r="O109" s="99"/>
      <c r="P109" s="270">
        <f>SUMIF(BM8:BM108,2, P8:P108)</f>
        <v>0</v>
      </c>
      <c r="Q109" s="270">
        <f>SUMIF(BM8:BM108,2, Q8:Q108)</f>
        <v>0</v>
      </c>
      <c r="R109" s="270">
        <f>SUMIF(BM8:BM108,2, R8:R108)</f>
        <v>0</v>
      </c>
      <c r="S109" s="302"/>
      <c r="T109" s="290"/>
      <c r="U109" s="291"/>
      <c r="V109" s="271">
        <f>SUMIF(BM8:BM108,2, V8:V108)</f>
        <v>0</v>
      </c>
      <c r="W109" s="271">
        <f>SUMIF(BM8:BM108,2, W8:W108)</f>
        <v>0</v>
      </c>
      <c r="X109" s="272">
        <f>SUMIF(BM8:BM108,2, X8:X108)</f>
        <v>80189663.670000017</v>
      </c>
      <c r="Y109" s="270">
        <f>SUMIF(BM8:BM108,2, Y8:Y108)</f>
        <v>0</v>
      </c>
      <c r="Z109" s="281">
        <f>SUMIF(BM8:BM108,2, Z8:Z108)</f>
        <v>0</v>
      </c>
      <c r="AA109" s="289"/>
      <c r="AB109" s="107"/>
      <c r="AC109" s="270">
        <f>SUMIF(BM8:BM108,2, AC8:AC108)</f>
        <v>0</v>
      </c>
      <c r="AD109" s="270">
        <f>SUMIF(BM8:BM108,2, AD8:AD108)</f>
        <v>0</v>
      </c>
      <c r="AE109" s="290"/>
      <c r="AF109" s="292"/>
      <c r="AG109" s="271">
        <f>SUMIF(BM8:BM108,2, AG8:AG108)</f>
        <v>75164264.770000011</v>
      </c>
      <c r="AH109" s="272">
        <f>SUMIF(BM8:BM108,2, AH8:AH108)</f>
        <v>75164264.770000011</v>
      </c>
      <c r="AI109" s="270">
        <f>SUMIF(BM8:BM108,2, AI8:AI108)</f>
        <v>12368279.468429118</v>
      </c>
      <c r="AJ109" s="270">
        <f>SUMIF(BM8:BM108,2, AJ8:AJ108)</f>
        <v>0</v>
      </c>
      <c r="AK109" s="290"/>
      <c r="AL109" s="271">
        <f>SUMIF(BM8:BM108,2, AL8:AL108)</f>
        <v>0</v>
      </c>
      <c r="AM109" s="272">
        <f>SUMIF(BM8:BM108,2, AM8:AM108)</f>
        <v>5025398.8999999994</v>
      </c>
      <c r="AN109" s="270">
        <f>SUMIF(BM8:BM108,2, AN8:AN108)</f>
        <v>0</v>
      </c>
      <c r="AO109" s="270">
        <f>SUMIF(BM8:BM108,2, AO8:AO108)</f>
        <v>0</v>
      </c>
      <c r="AP109" s="290"/>
      <c r="AQ109" s="282">
        <f>SUMIF(BM8:BM108,2, AQ8:AQ108)</f>
        <v>0</v>
      </c>
      <c r="AR109" s="282">
        <f>SUMIF(BM8:BM108,2, AR8:AR108)</f>
        <v>0</v>
      </c>
      <c r="AS109" s="282">
        <f>SUMIF(BM8:BM108,2, AS8:AS108)</f>
        <v>0</v>
      </c>
      <c r="AT109" s="290"/>
      <c r="AU109" s="283">
        <f>SUMIF(BM8:BM108,2, AU8:AU108)</f>
        <v>94556479.140000001</v>
      </c>
      <c r="AV109" s="283">
        <f>SUMIF(BM8:BM108,2, AV8:AV108)</f>
        <v>0</v>
      </c>
      <c r="AW109" s="283">
        <f>SUMIF(BM8:BM108,2, AW8:AW108)</f>
        <v>0</v>
      </c>
      <c r="AX109" s="15"/>
      <c r="AY109" s="274"/>
      <c r="AZ109" s="15"/>
      <c r="BA109" s="15"/>
      <c r="BB109" s="275"/>
      <c r="BC109" s="274"/>
      <c r="BD109" s="274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297"/>
      <c r="BU109" s="297"/>
      <c r="BV109" s="297"/>
      <c r="BW109" s="297"/>
      <c r="BX109" s="15"/>
      <c r="BY109" s="15"/>
      <c r="BZ109" s="293"/>
      <c r="CA109" s="293"/>
      <c r="CB109" s="293"/>
      <c r="CC109" s="276"/>
      <c r="CD109" s="15"/>
      <c r="CE109" s="15"/>
      <c r="CF109" s="15"/>
      <c r="CG109" s="15"/>
      <c r="CH109" s="15"/>
      <c r="CI109" s="294"/>
      <c r="CJ109" s="277"/>
      <c r="CK109" s="277"/>
      <c r="CL109" s="277"/>
      <c r="CM109" s="277"/>
    </row>
    <row r="110" spans="1:91" x14ac:dyDescent="0.25">
      <c r="A110" s="286"/>
      <c r="B110" s="284" t="s">
        <v>637</v>
      </c>
      <c r="C110" s="120"/>
      <c r="D110" s="267"/>
      <c r="E110" s="278">
        <f>SUM(E8:E109)/4</f>
        <v>170242837.24875009</v>
      </c>
      <c r="F110" s="268">
        <f>SUM(F8:F109)/4</f>
        <v>170242837.24875009</v>
      </c>
      <c r="G110" s="287"/>
      <c r="H110" s="104"/>
      <c r="I110" s="279">
        <f>SUM(I8:I109)/4</f>
        <v>88565869.739999995</v>
      </c>
      <c r="J110" s="288"/>
      <c r="K110" s="98"/>
      <c r="L110" s="272">
        <f>SUM(L8:L109)/4</f>
        <v>167521130.02375001</v>
      </c>
      <c r="M110" s="280">
        <f>SUM(M8:M109)/4</f>
        <v>82267736.390000001</v>
      </c>
      <c r="N110" s="289"/>
      <c r="O110" s="99"/>
      <c r="P110" s="270">
        <f>SUM(P8:P109)/4</f>
        <v>0</v>
      </c>
      <c r="Q110" s="270">
        <f>SUM(Q8:Q109)/4</f>
        <v>6318730.3600000003</v>
      </c>
      <c r="R110" s="270">
        <f>SUM(R8:R109)/4</f>
        <v>0</v>
      </c>
      <c r="S110" s="302"/>
      <c r="T110" s="290"/>
      <c r="U110" s="291"/>
      <c r="V110" s="271">
        <f>SUM(V8:V109)/4</f>
        <v>0</v>
      </c>
      <c r="W110" s="271">
        <f>SUM(W8:W109)/4</f>
        <v>0</v>
      </c>
      <c r="X110" s="272">
        <f>SUM(X8:X109)/4</f>
        <v>99784644.073750019</v>
      </c>
      <c r="Y110" s="270">
        <f>SUM(Y8:Y109)/4</f>
        <v>0</v>
      </c>
      <c r="Z110" s="281">
        <f>SUM(Z8:Z109)/4</f>
        <v>2362615.87</v>
      </c>
      <c r="AA110" s="289"/>
      <c r="AB110" s="107"/>
      <c r="AC110" s="270">
        <f>SUM(AC8:AC109)/4</f>
        <v>6318730.3600000003</v>
      </c>
      <c r="AD110" s="270">
        <f>SUM(AD8:AD109)/4</f>
        <v>0</v>
      </c>
      <c r="AE110" s="290"/>
      <c r="AF110" s="292"/>
      <c r="AG110" s="271">
        <f>SUM(AG8:AG109)/4</f>
        <v>60948160.436249986</v>
      </c>
      <c r="AH110" s="272">
        <f>SUM(AH8:AH109)/4</f>
        <v>60948160.436249986</v>
      </c>
      <c r="AI110" s="270">
        <f>SUM(AI8:AI109)/4</f>
        <v>7850167.4452445628</v>
      </c>
      <c r="AJ110" s="270">
        <f>SUM(AJ8:AJ109)/4</f>
        <v>912266.24000000011</v>
      </c>
      <c r="AK110" s="290"/>
      <c r="AL110" s="271">
        <f>SUM(AL8:AL109)/4</f>
        <v>0</v>
      </c>
      <c r="AM110" s="272">
        <f>SUM(AM8:AM109)/4</f>
        <v>38836483.637499988</v>
      </c>
      <c r="AN110" s="270">
        <f>SUM(AN8:AN109)/4</f>
        <v>0</v>
      </c>
      <c r="AO110" s="270">
        <f>SUM(AO8:AO109)/4</f>
        <v>0</v>
      </c>
      <c r="AP110" s="290"/>
      <c r="AQ110" s="282">
        <f>SUM(AQ8:AQ109)/4</f>
        <v>0</v>
      </c>
      <c r="AR110" s="282">
        <f>SUM(AR8:AR109)/4</f>
        <v>0</v>
      </c>
      <c r="AS110" s="282">
        <f>SUM(AS8:AS109)/4</f>
        <v>0</v>
      </c>
      <c r="AT110" s="290"/>
      <c r="AU110" s="283">
        <f>SUM(AU8:AU109)/4</f>
        <v>119236877.07499996</v>
      </c>
      <c r="AV110" s="283">
        <f>SUM(AV8:AV109)/4</f>
        <v>0</v>
      </c>
      <c r="AW110" s="283">
        <f>SUM(AW8:AW109)/4</f>
        <v>0</v>
      </c>
      <c r="AX110" s="15"/>
      <c r="AY110" s="274"/>
      <c r="AZ110" s="15"/>
      <c r="BA110" s="15"/>
      <c r="BB110" s="275"/>
      <c r="BC110" s="274"/>
      <c r="BD110" s="274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297"/>
      <c r="BU110" s="297"/>
      <c r="BV110" s="297"/>
      <c r="BW110" s="297"/>
      <c r="BX110" s="15"/>
      <c r="BY110" s="15"/>
      <c r="BZ110" s="293"/>
      <c r="CA110" s="293"/>
      <c r="CB110" s="293"/>
      <c r="CC110" s="276"/>
      <c r="CD110" s="15"/>
      <c r="CE110" s="15"/>
      <c r="CF110" s="15"/>
      <c r="CG110" s="15"/>
      <c r="CH110" s="15"/>
      <c r="CI110" s="294"/>
      <c r="CJ110" s="277"/>
      <c r="CK110" s="277"/>
      <c r="CL110" s="277"/>
      <c r="CM110" s="277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6"/>
      <c r="BU111" s="296"/>
      <c r="BV111" s="296"/>
      <c r="BW111" s="29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6"/>
      <c r="BU112" s="296"/>
      <c r="BV112" s="296"/>
      <c r="BW112" s="29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6"/>
      <c r="BU113" s="296"/>
      <c r="BV113" s="296"/>
      <c r="BW113" s="29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6"/>
      <c r="BU114" s="296"/>
      <c r="BV114" s="296"/>
      <c r="BW114" s="29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6"/>
      <c r="BU115" s="296"/>
      <c r="BV115" s="296"/>
      <c r="BW115" s="29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6"/>
      <c r="BU116" s="296"/>
      <c r="BV116" s="296"/>
      <c r="BW116" s="29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6"/>
      <c r="BU117" s="296"/>
      <c r="BV117" s="296"/>
      <c r="BW117" s="29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6"/>
      <c r="BU118" s="296"/>
      <c r="BV118" s="296"/>
      <c r="BW118" s="29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6"/>
      <c r="BU119" s="296"/>
      <c r="BV119" s="296"/>
      <c r="BW119" s="29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6"/>
      <c r="BU120" s="296"/>
      <c r="BV120" s="296"/>
      <c r="BW120" s="29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6"/>
      <c r="BU121" s="296"/>
      <c r="BV121" s="296"/>
      <c r="BW121" s="29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6"/>
      <c r="BU122" s="296"/>
      <c r="BV122" s="296"/>
      <c r="BW122" s="29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6"/>
      <c r="BU123" s="296"/>
      <c r="BV123" s="296"/>
      <c r="BW123" s="29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6"/>
      <c r="BU124" s="296"/>
      <c r="BV124" s="296"/>
      <c r="BW124" s="29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6"/>
      <c r="BU125" s="296"/>
      <c r="BV125" s="296"/>
      <c r="BW125" s="29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6"/>
      <c r="BU126" s="296"/>
      <c r="BV126" s="296"/>
      <c r="BW126" s="29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6"/>
      <c r="BU127" s="296"/>
      <c r="BV127" s="296"/>
      <c r="BW127" s="29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6"/>
      <c r="BU128" s="296"/>
      <c r="BV128" s="296"/>
      <c r="BW128" s="29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6"/>
      <c r="BU129" s="296"/>
      <c r="BV129" s="296"/>
      <c r="BW129" s="29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6"/>
      <c r="BU130" s="296"/>
      <c r="BV130" s="296"/>
      <c r="BW130" s="29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6"/>
      <c r="BU131" s="296"/>
      <c r="BV131" s="296"/>
      <c r="BW131" s="29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6"/>
      <c r="BU132" s="296"/>
      <c r="BV132" s="296"/>
      <c r="BW132" s="29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6"/>
      <c r="BU133" s="296"/>
      <c r="BV133" s="296"/>
      <c r="BW133" s="29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6"/>
      <c r="BU134" s="296"/>
      <c r="BV134" s="296"/>
      <c r="BW134" s="29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6"/>
      <c r="BU135" s="296"/>
      <c r="BV135" s="296"/>
      <c r="BW135" s="29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6"/>
      <c r="BU136" s="296"/>
      <c r="BV136" s="296"/>
      <c r="BW136" s="29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6"/>
      <c r="BU137" s="296"/>
      <c r="BV137" s="296"/>
      <c r="BW137" s="29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6"/>
      <c r="BU138" s="296"/>
      <c r="BV138" s="296"/>
      <c r="BW138" s="29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6"/>
      <c r="BU139" s="296"/>
      <c r="BV139" s="296"/>
      <c r="BW139" s="29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6"/>
      <c r="BU140" s="296"/>
      <c r="BV140" s="296"/>
      <c r="BW140" s="29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6"/>
      <c r="BU141" s="296"/>
      <c r="BV141" s="296"/>
      <c r="BW141" s="29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6"/>
      <c r="BU142" s="296"/>
      <c r="BV142" s="296"/>
      <c r="BW142" s="29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6"/>
      <c r="BU143" s="296"/>
      <c r="BV143" s="296"/>
      <c r="BW143" s="29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6"/>
      <c r="BU144" s="296"/>
      <c r="BV144" s="296"/>
      <c r="BW144" s="29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6"/>
      <c r="BU145" s="296"/>
      <c r="BV145" s="296"/>
      <c r="BW145" s="29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6"/>
      <c r="BU146" s="296"/>
      <c r="BV146" s="296"/>
      <c r="BW146" s="29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6"/>
      <c r="BU147" s="296"/>
      <c r="BV147" s="296"/>
      <c r="BW147" s="29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6"/>
      <c r="BU148" s="296"/>
      <c r="BV148" s="296"/>
      <c r="BW148" s="29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6"/>
      <c r="BU149" s="296"/>
      <c r="BV149" s="296"/>
      <c r="BW149" s="29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6"/>
      <c r="BU150" s="296"/>
      <c r="BV150" s="296"/>
      <c r="BW150" s="29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6"/>
      <c r="BU151" s="296"/>
      <c r="BV151" s="296"/>
      <c r="BW151" s="29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6"/>
      <c r="BU152" s="296"/>
      <c r="BV152" s="296"/>
      <c r="BW152" s="29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6"/>
      <c r="BU153" s="296"/>
      <c r="BV153" s="296"/>
      <c r="BW153" s="29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6"/>
      <c r="BU154" s="296"/>
      <c r="BV154" s="296"/>
      <c r="BW154" s="29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6"/>
      <c r="BU155" s="296"/>
      <c r="BV155" s="296"/>
      <c r="BW155" s="29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6"/>
      <c r="BU156" s="296"/>
      <c r="BV156" s="296"/>
      <c r="BW156" s="29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6"/>
      <c r="BU157" s="296"/>
      <c r="BV157" s="296"/>
      <c r="BW157" s="29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6"/>
      <c r="BU158" s="296"/>
      <c r="BV158" s="296"/>
      <c r="BW158" s="29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6"/>
      <c r="BU159" s="296"/>
      <c r="BV159" s="296"/>
      <c r="BW159" s="29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6"/>
      <c r="BU160" s="296"/>
      <c r="BV160" s="296"/>
      <c r="BW160" s="29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6"/>
      <c r="BU161" s="296"/>
      <c r="BV161" s="296"/>
      <c r="BW161" s="29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6"/>
      <c r="BU162" s="296"/>
      <c r="BV162" s="296"/>
      <c r="BW162" s="29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6"/>
      <c r="BU163" s="296"/>
      <c r="BV163" s="296"/>
      <c r="BW163" s="29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6"/>
      <c r="BU164" s="296"/>
      <c r="BV164" s="296"/>
      <c r="BW164" s="29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6"/>
      <c r="BU165" s="296"/>
      <c r="BV165" s="296"/>
      <c r="BW165" s="29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6"/>
      <c r="BU166" s="296"/>
      <c r="BV166" s="296"/>
      <c r="BW166" s="29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6"/>
      <c r="BU167" s="296"/>
      <c r="BV167" s="296"/>
      <c r="BW167" s="29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6"/>
      <c r="BU168" s="296"/>
      <c r="BV168" s="296"/>
      <c r="BW168" s="29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6"/>
      <c r="BU169" s="296"/>
      <c r="BV169" s="296"/>
      <c r="BW169" s="29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6"/>
      <c r="BU170" s="296"/>
      <c r="BV170" s="296"/>
      <c r="BW170" s="29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6"/>
      <c r="BU171" s="296"/>
      <c r="BV171" s="296"/>
      <c r="BW171" s="29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6"/>
      <c r="BU172" s="296"/>
      <c r="BV172" s="296"/>
      <c r="BW172" s="29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6"/>
      <c r="BU173" s="296"/>
      <c r="BV173" s="296"/>
      <c r="BW173" s="29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6"/>
      <c r="BU174" s="296"/>
      <c r="BV174" s="296"/>
      <c r="BW174" s="29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6"/>
      <c r="BU175" s="296"/>
      <c r="BV175" s="296"/>
      <c r="BW175" s="29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6"/>
      <c r="BU176" s="296"/>
      <c r="BV176" s="296"/>
      <c r="BW176" s="29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6"/>
      <c r="BU177" s="296"/>
      <c r="BV177" s="296"/>
      <c r="BW177" s="29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6"/>
      <c r="BU178" s="296"/>
      <c r="BV178" s="296"/>
      <c r="BW178" s="29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6"/>
      <c r="BU179" s="296"/>
      <c r="BV179" s="296"/>
      <c r="BW179" s="29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6"/>
      <c r="BU180" s="296"/>
      <c r="BV180" s="296"/>
      <c r="BW180" s="29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6"/>
      <c r="BU181" s="296"/>
      <c r="BV181" s="296"/>
      <c r="BW181" s="29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6"/>
      <c r="BU182" s="296"/>
      <c r="BV182" s="296"/>
      <c r="BW182" s="29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6"/>
      <c r="BU183" s="296"/>
      <c r="BV183" s="296"/>
      <c r="BW183" s="29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6"/>
      <c r="BU184" s="296"/>
      <c r="BV184" s="296"/>
      <c r="BW184" s="29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6"/>
      <c r="BU185" s="296"/>
      <c r="BV185" s="296"/>
      <c r="BW185" s="29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6"/>
      <c r="BU186" s="296"/>
      <c r="BV186" s="296"/>
      <c r="BW186" s="29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6"/>
      <c r="BU187" s="296"/>
      <c r="BV187" s="296"/>
      <c r="BW187" s="29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6"/>
      <c r="BU188" s="296"/>
      <c r="BV188" s="296"/>
      <c r="BW188" s="29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6"/>
      <c r="BU189" s="296"/>
      <c r="BV189" s="296"/>
      <c r="BW189" s="29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6"/>
      <c r="BU190" s="296"/>
      <c r="BV190" s="296"/>
      <c r="BW190" s="29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6"/>
      <c r="BU191" s="296"/>
      <c r="BV191" s="296"/>
      <c r="BW191" s="29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6"/>
      <c r="BU192" s="296"/>
      <c r="BV192" s="296"/>
      <c r="BW192" s="29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6"/>
      <c r="BU193" s="296"/>
      <c r="BV193" s="296"/>
      <c r="BW193" s="29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6"/>
      <c r="BU194" s="296"/>
      <c r="BV194" s="296"/>
      <c r="BW194" s="29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6"/>
      <c r="BU195" s="296"/>
      <c r="BV195" s="296"/>
      <c r="BW195" s="29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6"/>
      <c r="BU196" s="296"/>
      <c r="BV196" s="296"/>
      <c r="BW196" s="29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6"/>
      <c r="BU197" s="296"/>
      <c r="BV197" s="296"/>
      <c r="BW197" s="29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6"/>
      <c r="BU198" s="296"/>
      <c r="BV198" s="296"/>
      <c r="BW198" s="29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6"/>
      <c r="BU199" s="296"/>
      <c r="BV199" s="296"/>
      <c r="BW199" s="29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6"/>
      <c r="BU200" s="296"/>
      <c r="BV200" s="296"/>
      <c r="BW200" s="29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6"/>
      <c r="BU201" s="296"/>
      <c r="BV201" s="296"/>
      <c r="BW201" s="29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6"/>
      <c r="BU202" s="296"/>
      <c r="BV202" s="296"/>
      <c r="BW202" s="29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6"/>
      <c r="BU203" s="296"/>
      <c r="BV203" s="296"/>
      <c r="BW203" s="29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6"/>
      <c r="BU204" s="296"/>
      <c r="BV204" s="296"/>
      <c r="BW204" s="29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6"/>
      <c r="BU205" s="296"/>
      <c r="BV205" s="296"/>
      <c r="BW205" s="29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6"/>
      <c r="BU206" s="296"/>
      <c r="BV206" s="296"/>
      <c r="BW206" s="29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6"/>
      <c r="BU207" s="296"/>
      <c r="BV207" s="296"/>
      <c r="BW207" s="29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6"/>
      <c r="BU208" s="296"/>
      <c r="BV208" s="296"/>
      <c r="BW208" s="29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6"/>
      <c r="BU209" s="296"/>
      <c r="BV209" s="296"/>
      <c r="BW209" s="29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6"/>
      <c r="BU210" s="296"/>
      <c r="BV210" s="296"/>
      <c r="BW210" s="29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6"/>
      <c r="BU211" s="296"/>
      <c r="BV211" s="296"/>
      <c r="BW211" s="29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6"/>
      <c r="BU212" s="296"/>
      <c r="BV212" s="296"/>
      <c r="BW212" s="29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6"/>
      <c r="BU213" s="296"/>
      <c r="BV213" s="296"/>
      <c r="BW213" s="29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6"/>
      <c r="BU214" s="296"/>
      <c r="BV214" s="296"/>
      <c r="BW214" s="29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6"/>
      <c r="BU215" s="296"/>
      <c r="BV215" s="296"/>
      <c r="BW215" s="29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6"/>
      <c r="BU216" s="296"/>
      <c r="BV216" s="296"/>
      <c r="BW216" s="29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6"/>
      <c r="BU217" s="296"/>
      <c r="BV217" s="296"/>
      <c r="BW217" s="29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6"/>
      <c r="BU218" s="296"/>
      <c r="BV218" s="296"/>
      <c r="BW218" s="29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6"/>
      <c r="BU219" s="296"/>
      <c r="BV219" s="296"/>
      <c r="BW219" s="29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6"/>
      <c r="BU220" s="296"/>
      <c r="BV220" s="296"/>
      <c r="BW220" s="29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6"/>
      <c r="BU221" s="296"/>
      <c r="BV221" s="296"/>
      <c r="BW221" s="29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6"/>
      <c r="BU222" s="296"/>
      <c r="BV222" s="296"/>
      <c r="BW222" s="29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6"/>
      <c r="BU223" s="296"/>
      <c r="BV223" s="296"/>
      <c r="BW223" s="29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6"/>
      <c r="BU224" s="296"/>
      <c r="BV224" s="296"/>
      <c r="BW224" s="29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6"/>
      <c r="BU225" s="296"/>
      <c r="BV225" s="296"/>
      <c r="BW225" s="29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6"/>
      <c r="BU226" s="296"/>
      <c r="BV226" s="296"/>
      <c r="BW226" s="29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6"/>
      <c r="BU227" s="296"/>
      <c r="BV227" s="296"/>
      <c r="BW227" s="29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6"/>
      <c r="BU228" s="296"/>
      <c r="BV228" s="296"/>
      <c r="BW228" s="29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6"/>
      <c r="BU229" s="296"/>
      <c r="BV229" s="296"/>
      <c r="BW229" s="29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6"/>
      <c r="BU230" s="296"/>
      <c r="BV230" s="296"/>
      <c r="BW230" s="29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6"/>
      <c r="BU231" s="296"/>
      <c r="BV231" s="296"/>
      <c r="BW231" s="29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6"/>
      <c r="BU232" s="296"/>
      <c r="BV232" s="296"/>
      <c r="BW232" s="29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6"/>
      <c r="BU233" s="296"/>
      <c r="BV233" s="296"/>
      <c r="BW233" s="29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6"/>
      <c r="BU234" s="296"/>
      <c r="BV234" s="296"/>
      <c r="BW234" s="29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6"/>
      <c r="BU235" s="296"/>
      <c r="BV235" s="296"/>
      <c r="BW235" s="29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6"/>
      <c r="BU236" s="296"/>
      <c r="BV236" s="296"/>
      <c r="BW236" s="29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6"/>
      <c r="BU237" s="296"/>
      <c r="BV237" s="296"/>
      <c r="BW237" s="29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6"/>
      <c r="BU238" s="296"/>
      <c r="BV238" s="296"/>
      <c r="BW238" s="29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6"/>
      <c r="BU239" s="296"/>
      <c r="BV239" s="296"/>
      <c r="BW239" s="29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6"/>
      <c r="BU240" s="296"/>
      <c r="BV240" s="296"/>
      <c r="BW240" s="29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6"/>
      <c r="BU241" s="296"/>
      <c r="BV241" s="296"/>
      <c r="BW241" s="29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6"/>
      <c r="BU242" s="296"/>
      <c r="BV242" s="296"/>
      <c r="BW242" s="29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6"/>
      <c r="BU243" s="296"/>
      <c r="BV243" s="296"/>
      <c r="BW243" s="29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6"/>
      <c r="BU244" s="296"/>
      <c r="BV244" s="296"/>
      <c r="BW244" s="29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6"/>
      <c r="BU245" s="296"/>
      <c r="BV245" s="296"/>
      <c r="BW245" s="29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6"/>
      <c r="BU246" s="296"/>
      <c r="BV246" s="296"/>
      <c r="BW246" s="29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6"/>
      <c r="BU247" s="296"/>
      <c r="BV247" s="296"/>
      <c r="BW247" s="29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6"/>
      <c r="BU248" s="296"/>
      <c r="BV248" s="296"/>
      <c r="BW248" s="29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6"/>
      <c r="BU249" s="296"/>
      <c r="BV249" s="296"/>
      <c r="BW249" s="29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6"/>
      <c r="BU250" s="296"/>
      <c r="BV250" s="296"/>
      <c r="BW250" s="29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6"/>
      <c r="BU251" s="296"/>
      <c r="BV251" s="296"/>
      <c r="BW251" s="29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6"/>
      <c r="BU252" s="296"/>
      <c r="BV252" s="296"/>
      <c r="BW252" s="29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6"/>
      <c r="BU253" s="296"/>
      <c r="BV253" s="296"/>
      <c r="BW253" s="29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6"/>
      <c r="BU254" s="296"/>
      <c r="BV254" s="296"/>
      <c r="BW254" s="29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6"/>
      <c r="BU255" s="296"/>
      <c r="BV255" s="296"/>
      <c r="BW255" s="29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6"/>
      <c r="BU256" s="296"/>
      <c r="BV256" s="296"/>
      <c r="BW256" s="29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6"/>
      <c r="BU257" s="296"/>
      <c r="BV257" s="296"/>
      <c r="BW257" s="29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6"/>
      <c r="BU258" s="296"/>
      <c r="BV258" s="296"/>
      <c r="BW258" s="29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6"/>
      <c r="BU259" s="296"/>
      <c r="BV259" s="296"/>
      <c r="BW259" s="29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6"/>
      <c r="BU260" s="296"/>
      <c r="BV260" s="296"/>
      <c r="BW260" s="29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6"/>
      <c r="BU261" s="296"/>
      <c r="BV261" s="296"/>
      <c r="BW261" s="29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6"/>
      <c r="BU262" s="296"/>
      <c r="BV262" s="296"/>
      <c r="BW262" s="29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6"/>
      <c r="BU263" s="296"/>
      <c r="BV263" s="296"/>
      <c r="BW263" s="29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6"/>
      <c r="BU264" s="296"/>
      <c r="BV264" s="296"/>
      <c r="BW264" s="29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6"/>
      <c r="BU265" s="296"/>
      <c r="BV265" s="296"/>
      <c r="BW265" s="29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6"/>
      <c r="BU266" s="296"/>
      <c r="BV266" s="296"/>
      <c r="BW266" s="29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6"/>
      <c r="BU267" s="296"/>
      <c r="BV267" s="296"/>
      <c r="BW267" s="29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6"/>
      <c r="BU268" s="296"/>
      <c r="BV268" s="296"/>
      <c r="BW268" s="29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6"/>
      <c r="BU269" s="296"/>
      <c r="BV269" s="296"/>
      <c r="BW269" s="29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6"/>
      <c r="BU270" s="296"/>
      <c r="BV270" s="296"/>
      <c r="BW270" s="29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6"/>
      <c r="BU271" s="296"/>
      <c r="BV271" s="296"/>
      <c r="BW271" s="29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6"/>
      <c r="BU272" s="296"/>
      <c r="BV272" s="296"/>
      <c r="BW272" s="29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6"/>
      <c r="BU273" s="296"/>
      <c r="BV273" s="296"/>
      <c r="BW273" s="29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6"/>
      <c r="BU274" s="296"/>
      <c r="BV274" s="296"/>
      <c r="BW274" s="29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6"/>
      <c r="BU275" s="296"/>
      <c r="BV275" s="296"/>
      <c r="BW275" s="29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6"/>
      <c r="BU276" s="296"/>
      <c r="BV276" s="296"/>
      <c r="BW276" s="29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6"/>
      <c r="BU277" s="296"/>
      <c r="BV277" s="296"/>
      <c r="BW277" s="29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6"/>
      <c r="BU278" s="296"/>
      <c r="BV278" s="296"/>
      <c r="BW278" s="29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6"/>
      <c r="BU279" s="296"/>
      <c r="BV279" s="296"/>
      <c r="BW279" s="29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6"/>
      <c r="BU280" s="296"/>
      <c r="BV280" s="296"/>
      <c r="BW280" s="29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6"/>
      <c r="BU281" s="296"/>
      <c r="BV281" s="296"/>
      <c r="BW281" s="29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6"/>
      <c r="BU282" s="296"/>
      <c r="BV282" s="296"/>
      <c r="BW282" s="29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6"/>
      <c r="BU283" s="296"/>
      <c r="BV283" s="296"/>
      <c r="BW283" s="29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6"/>
      <c r="BU284" s="296"/>
      <c r="BV284" s="296"/>
      <c r="BW284" s="29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6"/>
      <c r="BU285" s="296"/>
      <c r="BV285" s="296"/>
      <c r="BW285" s="29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6"/>
      <c r="BU286" s="296"/>
      <c r="BV286" s="296"/>
      <c r="BW286" s="29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6"/>
      <c r="BU287" s="296"/>
      <c r="BV287" s="296"/>
      <c r="BW287" s="29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6"/>
      <c r="BU288" s="296"/>
      <c r="BV288" s="296"/>
      <c r="BW288" s="29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6"/>
      <c r="BU289" s="296"/>
      <c r="BV289" s="296"/>
      <c r="BW289" s="29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6"/>
      <c r="BU290" s="296"/>
      <c r="BV290" s="296"/>
      <c r="BW290" s="29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6"/>
      <c r="BU291" s="296"/>
      <c r="BV291" s="296"/>
      <c r="BW291" s="29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6"/>
      <c r="BU292" s="296"/>
      <c r="BV292" s="296"/>
      <c r="BW292" s="29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6"/>
      <c r="BU293" s="296"/>
      <c r="BV293" s="296"/>
      <c r="BW293" s="29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6"/>
      <c r="BU294" s="296"/>
      <c r="BV294" s="296"/>
      <c r="BW294" s="29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6"/>
      <c r="BU295" s="296"/>
      <c r="BV295" s="296"/>
      <c r="BW295" s="29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6"/>
      <c r="BU296" s="296"/>
      <c r="BV296" s="296"/>
      <c r="BW296" s="29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6"/>
      <c r="BU297" s="296"/>
      <c r="BV297" s="296"/>
      <c r="BW297" s="29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6"/>
      <c r="BU298" s="296"/>
      <c r="BV298" s="296"/>
      <c r="BW298" s="29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6"/>
      <c r="BU299" s="296"/>
      <c r="BV299" s="296"/>
      <c r="BW299" s="29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6"/>
      <c r="BU300" s="296"/>
      <c r="BV300" s="296"/>
      <c r="BW300" s="29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6"/>
      <c r="BU301" s="296"/>
      <c r="BV301" s="296"/>
      <c r="BW301" s="29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6"/>
      <c r="BU302" s="296"/>
      <c r="BV302" s="296"/>
      <c r="BW302" s="29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6"/>
      <c r="BU303" s="296"/>
      <c r="BV303" s="296"/>
      <c r="BW303" s="29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6"/>
      <c r="BU304" s="296"/>
      <c r="BV304" s="296"/>
      <c r="BW304" s="29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6"/>
      <c r="BU305" s="296"/>
      <c r="BV305" s="296"/>
      <c r="BW305" s="29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6"/>
      <c r="BU306" s="296"/>
      <c r="BV306" s="296"/>
      <c r="BW306" s="29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6"/>
      <c r="BU307" s="296"/>
      <c r="BV307" s="296"/>
      <c r="BW307" s="29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6"/>
      <c r="BU308" s="296"/>
      <c r="BV308" s="296"/>
      <c r="BW308" s="29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6"/>
      <c r="BU309" s="296"/>
      <c r="BV309" s="296"/>
      <c r="BW309" s="29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6"/>
      <c r="BU310" s="296"/>
      <c r="BV310" s="296"/>
      <c r="BW310" s="29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6"/>
      <c r="BU311" s="296"/>
      <c r="BV311" s="296"/>
      <c r="BW311" s="29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6"/>
      <c r="BU312" s="296"/>
      <c r="BV312" s="296"/>
      <c r="BW312" s="29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6"/>
      <c r="BU313" s="296"/>
      <c r="BV313" s="296"/>
      <c r="BW313" s="29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6"/>
      <c r="BU314" s="296"/>
      <c r="BV314" s="296"/>
      <c r="BW314" s="29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6"/>
      <c r="BU315" s="296"/>
      <c r="BV315" s="296"/>
      <c r="BW315" s="29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6"/>
      <c r="BU316" s="296"/>
      <c r="BV316" s="296"/>
      <c r="BW316" s="29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6"/>
      <c r="BU317" s="296"/>
      <c r="BV317" s="296"/>
      <c r="BW317" s="29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6"/>
      <c r="BU318" s="296"/>
      <c r="BV318" s="296"/>
      <c r="BW318" s="29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6"/>
      <c r="BU319" s="296"/>
      <c r="BV319" s="296"/>
      <c r="BW319" s="29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6"/>
      <c r="BU320" s="296"/>
      <c r="BV320" s="296"/>
      <c r="BW320" s="29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6"/>
      <c r="BU321" s="296"/>
      <c r="BV321" s="296"/>
      <c r="BW321" s="29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6"/>
      <c r="BU322" s="296"/>
      <c r="BV322" s="296"/>
      <c r="BW322" s="29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6"/>
      <c r="BU323" s="296"/>
      <c r="BV323" s="296"/>
      <c r="BW323" s="29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6"/>
      <c r="BU324" s="296"/>
      <c r="BV324" s="296"/>
      <c r="BW324" s="29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6"/>
      <c r="BU325" s="296"/>
      <c r="BV325" s="296"/>
      <c r="BW325" s="29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6"/>
      <c r="BU326" s="296"/>
      <c r="BV326" s="296"/>
      <c r="BW326" s="29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6"/>
      <c r="BU327" s="296"/>
      <c r="BV327" s="296"/>
      <c r="BW327" s="29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6"/>
      <c r="BU328" s="296"/>
      <c r="BV328" s="296"/>
      <c r="BW328" s="29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6"/>
      <c r="BU329" s="296"/>
      <c r="BV329" s="296"/>
      <c r="BW329" s="29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6"/>
      <c r="BU330" s="296"/>
      <c r="BV330" s="296"/>
      <c r="BW330" s="29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6"/>
      <c r="BU331" s="296"/>
      <c r="BV331" s="296"/>
      <c r="BW331" s="29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6"/>
      <c r="BU332" s="296"/>
      <c r="BV332" s="296"/>
      <c r="BW332" s="29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6"/>
      <c r="BU333" s="296"/>
      <c r="BV333" s="296"/>
      <c r="BW333" s="29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6"/>
      <c r="BU334" s="296"/>
      <c r="BV334" s="296"/>
      <c r="BW334" s="29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6"/>
      <c r="BU335" s="296"/>
      <c r="BV335" s="296"/>
      <c r="BW335" s="29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6"/>
      <c r="BU336" s="296"/>
      <c r="BV336" s="296"/>
      <c r="BW336" s="29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6"/>
      <c r="BU337" s="296"/>
      <c r="BV337" s="296"/>
      <c r="BW337" s="29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6"/>
      <c r="BU338" s="296"/>
      <c r="BV338" s="296"/>
      <c r="BW338" s="29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6"/>
      <c r="BU339" s="296"/>
      <c r="BV339" s="296"/>
      <c r="BW339" s="29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6"/>
      <c r="BU340" s="296"/>
      <c r="BV340" s="296"/>
      <c r="BW340" s="29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6"/>
      <c r="BU341" s="296"/>
      <c r="BV341" s="296"/>
      <c r="BW341" s="29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6"/>
      <c r="BU342" s="296"/>
      <c r="BV342" s="296"/>
      <c r="BW342" s="29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6"/>
      <c r="BU343" s="296"/>
      <c r="BV343" s="296"/>
      <c r="BW343" s="29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6"/>
      <c r="BU344" s="296"/>
      <c r="BV344" s="296"/>
      <c r="BW344" s="29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6"/>
      <c r="BU345" s="296"/>
      <c r="BV345" s="296"/>
      <c r="BW345" s="29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6"/>
      <c r="BU346" s="296"/>
      <c r="BV346" s="296"/>
      <c r="BW346" s="29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6"/>
      <c r="BU347" s="296"/>
      <c r="BV347" s="296"/>
      <c r="BW347" s="29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6"/>
      <c r="BU348" s="296"/>
      <c r="BV348" s="296"/>
      <c r="BW348" s="29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6"/>
      <c r="BU349" s="296"/>
      <c r="BV349" s="296"/>
      <c r="BW349" s="29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6"/>
      <c r="BU350" s="296"/>
      <c r="BV350" s="296"/>
      <c r="BW350" s="29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6"/>
      <c r="BU351" s="296"/>
      <c r="BV351" s="296"/>
      <c r="BW351" s="29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6"/>
      <c r="BU352" s="296"/>
      <c r="BV352" s="296"/>
      <c r="BW352" s="29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6"/>
      <c r="BU353" s="296"/>
      <c r="BV353" s="296"/>
      <c r="BW353" s="29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6"/>
      <c r="BU354" s="296"/>
      <c r="BV354" s="296"/>
      <c r="BW354" s="29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6"/>
      <c r="BU355" s="296"/>
      <c r="BV355" s="296"/>
      <c r="BW355" s="29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6"/>
      <c r="BU356" s="296"/>
      <c r="BV356" s="296"/>
      <c r="BW356" s="29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6"/>
      <c r="BU357" s="296"/>
      <c r="BV357" s="296"/>
      <c r="BW357" s="29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6"/>
      <c r="BU358" s="296"/>
      <c r="BV358" s="296"/>
      <c r="BW358" s="29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6"/>
      <c r="BU359" s="296"/>
      <c r="BV359" s="296"/>
      <c r="BW359" s="29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6"/>
      <c r="BU360" s="296"/>
      <c r="BV360" s="296"/>
      <c r="BW360" s="29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6"/>
      <c r="BU361" s="296"/>
      <c r="BV361" s="296"/>
      <c r="BW361" s="29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6"/>
      <c r="BU362" s="296"/>
      <c r="BV362" s="296"/>
      <c r="BW362" s="29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6"/>
      <c r="BU363" s="296"/>
      <c r="BV363" s="296"/>
      <c r="BW363" s="29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6"/>
      <c r="BU364" s="296"/>
      <c r="BV364" s="296"/>
      <c r="BW364" s="29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6"/>
      <c r="BU365" s="296"/>
      <c r="BV365" s="296"/>
      <c r="BW365" s="29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6"/>
      <c r="BU366" s="296"/>
      <c r="BV366" s="296"/>
      <c r="BW366" s="29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6"/>
      <c r="BU367" s="296"/>
      <c r="BV367" s="296"/>
      <c r="BW367" s="29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6"/>
      <c r="BU368" s="296"/>
      <c r="BV368" s="296"/>
      <c r="BW368" s="29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6"/>
      <c r="BU369" s="296"/>
      <c r="BV369" s="296"/>
      <c r="BW369" s="29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6"/>
      <c r="BU370" s="296"/>
      <c r="BV370" s="296"/>
      <c r="BW370" s="29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6"/>
      <c r="BU371" s="296"/>
      <c r="BV371" s="296"/>
      <c r="BW371" s="29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6"/>
      <c r="BU372" s="296"/>
      <c r="BV372" s="296"/>
      <c r="BW372" s="29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6"/>
      <c r="BU373" s="296"/>
      <c r="BV373" s="296"/>
      <c r="BW373" s="29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6"/>
      <c r="BU374" s="296"/>
      <c r="BV374" s="296"/>
      <c r="BW374" s="29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6"/>
      <c r="BU375" s="296"/>
      <c r="BV375" s="296"/>
      <c r="BW375" s="29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6"/>
      <c r="BU376" s="296"/>
      <c r="BV376" s="296"/>
      <c r="BW376" s="29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6"/>
      <c r="BU377" s="296"/>
      <c r="BV377" s="296"/>
      <c r="BW377" s="29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6"/>
      <c r="BU378" s="296"/>
      <c r="BV378" s="296"/>
      <c r="BW378" s="29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6"/>
      <c r="BU379" s="296"/>
      <c r="BV379" s="296"/>
      <c r="BW379" s="29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6"/>
      <c r="BU380" s="296"/>
      <c r="BV380" s="296"/>
      <c r="BW380" s="29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6"/>
      <c r="BU381" s="296"/>
      <c r="BV381" s="296"/>
      <c r="BW381" s="29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6"/>
      <c r="BU382" s="296"/>
      <c r="BV382" s="296"/>
      <c r="BW382" s="29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6"/>
      <c r="BU383" s="296"/>
      <c r="BV383" s="296"/>
      <c r="BW383" s="29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6"/>
      <c r="BU384" s="296"/>
      <c r="BV384" s="296"/>
      <c r="BW384" s="29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6"/>
      <c r="BU385" s="296"/>
      <c r="BV385" s="296"/>
      <c r="BW385" s="29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6"/>
      <c r="BU386" s="296"/>
      <c r="BV386" s="296"/>
      <c r="BW386" s="29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6"/>
      <c r="BU387" s="296"/>
      <c r="BV387" s="296"/>
      <c r="BW387" s="29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6"/>
      <c r="BU388" s="296"/>
      <c r="BV388" s="296"/>
      <c r="BW388" s="29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6"/>
      <c r="BU389" s="296"/>
      <c r="BV389" s="296"/>
      <c r="BW389" s="29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6"/>
      <c r="BU390" s="296"/>
      <c r="BV390" s="296"/>
      <c r="BW390" s="29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6"/>
      <c r="BU391" s="296"/>
      <c r="BV391" s="296"/>
      <c r="BW391" s="29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6"/>
      <c r="BU392" s="296"/>
      <c r="BV392" s="296"/>
      <c r="BW392" s="29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6"/>
      <c r="BU393" s="296"/>
      <c r="BV393" s="296"/>
      <c r="BW393" s="29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6"/>
      <c r="BU394" s="296"/>
      <c r="BV394" s="296"/>
      <c r="BW394" s="29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6"/>
      <c r="BU395" s="296"/>
      <c r="BV395" s="296"/>
      <c r="BW395" s="29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6"/>
      <c r="BU396" s="296"/>
      <c r="BV396" s="296"/>
      <c r="BW396" s="29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6"/>
      <c r="BU397" s="296"/>
      <c r="BV397" s="296"/>
      <c r="BW397" s="29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6"/>
      <c r="BU398" s="296"/>
      <c r="BV398" s="296"/>
      <c r="BW398" s="29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6"/>
      <c r="BU399" s="296"/>
      <c r="BV399" s="296"/>
      <c r="BW399" s="29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6"/>
      <c r="BU400" s="296"/>
      <c r="BV400" s="296"/>
      <c r="BW400" s="29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6"/>
      <c r="BU401" s="296"/>
      <c r="BV401" s="296"/>
      <c r="BW401" s="29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6"/>
      <c r="BU402" s="296"/>
      <c r="BV402" s="296"/>
      <c r="BW402" s="29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6"/>
      <c r="BU403" s="296"/>
      <c r="BV403" s="296"/>
      <c r="BW403" s="29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6"/>
      <c r="BU404" s="296"/>
      <c r="BV404" s="296"/>
      <c r="BW404" s="29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6"/>
      <c r="BU405" s="296"/>
      <c r="BV405" s="296"/>
      <c r="BW405" s="29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6"/>
      <c r="BU406" s="296"/>
      <c r="BV406" s="296"/>
      <c r="BW406" s="29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6"/>
      <c r="BU407" s="296"/>
      <c r="BV407" s="296"/>
      <c r="BW407" s="29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6"/>
      <c r="BU408" s="296"/>
      <c r="BV408" s="296"/>
      <c r="BW408" s="29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6"/>
      <c r="BU409" s="296"/>
      <c r="BV409" s="296"/>
      <c r="BW409" s="29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6"/>
      <c r="BU410" s="296"/>
      <c r="BV410" s="296"/>
      <c r="BW410" s="29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6"/>
      <c r="BU411" s="296"/>
      <c r="BV411" s="296"/>
      <c r="BW411" s="29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6"/>
      <c r="BU412" s="296"/>
      <c r="BV412" s="296"/>
      <c r="BW412" s="29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6"/>
      <c r="BU413" s="296"/>
      <c r="BV413" s="296"/>
      <c r="BW413" s="29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6"/>
      <c r="BU414" s="296"/>
      <c r="BV414" s="296"/>
      <c r="BW414" s="29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6"/>
      <c r="BU415" s="296"/>
      <c r="BV415" s="296"/>
      <c r="BW415" s="29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6"/>
      <c r="BU416" s="296"/>
      <c r="BV416" s="296"/>
      <c r="BW416" s="29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6"/>
      <c r="BU417" s="296"/>
      <c r="BV417" s="296"/>
      <c r="BW417" s="29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6"/>
      <c r="BU418" s="296"/>
      <c r="BV418" s="296"/>
      <c r="BW418" s="29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6"/>
      <c r="BU419" s="296"/>
      <c r="BV419" s="296"/>
      <c r="BW419" s="29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6"/>
      <c r="BU420" s="296"/>
      <c r="BV420" s="296"/>
      <c r="BW420" s="29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6"/>
      <c r="BU421" s="296"/>
      <c r="BV421" s="296"/>
      <c r="BW421" s="29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6"/>
      <c r="BU422" s="296"/>
      <c r="BV422" s="296"/>
      <c r="BW422" s="29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6"/>
      <c r="BU423" s="296"/>
      <c r="BV423" s="296"/>
      <c r="BW423" s="29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6"/>
      <c r="BU424" s="296"/>
      <c r="BV424" s="296"/>
      <c r="BW424" s="29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6"/>
      <c r="BU425" s="296"/>
      <c r="BV425" s="296"/>
      <c r="BW425" s="29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6"/>
      <c r="BU426" s="296"/>
      <c r="BV426" s="296"/>
      <c r="BW426" s="29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6"/>
      <c r="BU427" s="296"/>
      <c r="BV427" s="296"/>
      <c r="BW427" s="29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6"/>
      <c r="BU428" s="296"/>
      <c r="BV428" s="296"/>
      <c r="BW428" s="29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6"/>
      <c r="BU429" s="296"/>
      <c r="BV429" s="296"/>
      <c r="BW429" s="29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6"/>
      <c r="BU430" s="296"/>
      <c r="BV430" s="296"/>
      <c r="BW430" s="29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6"/>
      <c r="BU431" s="296"/>
      <c r="BV431" s="296"/>
      <c r="BW431" s="29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6"/>
      <c r="BU432" s="296"/>
      <c r="BV432" s="296"/>
      <c r="BW432" s="29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6"/>
      <c r="BU433" s="296"/>
      <c r="BV433" s="296"/>
      <c r="BW433" s="29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6"/>
      <c r="BU434" s="296"/>
      <c r="BV434" s="296"/>
      <c r="BW434" s="29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6"/>
      <c r="BU435" s="296"/>
      <c r="BV435" s="296"/>
      <c r="BW435" s="29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6"/>
      <c r="BU436" s="296"/>
      <c r="BV436" s="296"/>
      <c r="BW436" s="29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6"/>
      <c r="BU437" s="296"/>
      <c r="BV437" s="296"/>
      <c r="BW437" s="29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56XMmE7hTH5iqchrhHYUfKuCXvTBnLp3QISFKi8tnkQSqi5hVU82fAtxZsE70tV9AndHP34KnuKyR0LJUSJr9g==" saltValue="AC0MbkCAsnDhUfkFKXyjV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642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6"/>
      <c r="BO7" s="296"/>
      <c r="BP7" s="296"/>
      <c r="BQ7" s="29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6"/>
      <c r="BO8" s="296"/>
      <c r="BP8" s="296"/>
      <c r="BQ8" s="29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643</v>
      </c>
      <c r="B9" s="256" t="s">
        <v>644</v>
      </c>
      <c r="C9" s="256" t="s">
        <v>645</v>
      </c>
      <c r="D9" s="235"/>
      <c r="E9" s="236">
        <v>121333.83</v>
      </c>
      <c r="F9" s="237">
        <v>121333.83</v>
      </c>
      <c r="G9" s="257"/>
      <c r="H9" s="177"/>
      <c r="I9" s="176"/>
      <c r="J9" s="239">
        <v>118278.58</v>
      </c>
      <c r="K9" s="250"/>
      <c r="L9" s="241"/>
      <c r="M9" s="8">
        <v>104550.27</v>
      </c>
      <c r="N9" s="242">
        <v>104550.27</v>
      </c>
      <c r="O9" s="72"/>
      <c r="P9" s="100"/>
      <c r="Q9" s="9"/>
      <c r="R9" s="9"/>
      <c r="S9" s="9"/>
      <c r="T9" s="258">
        <v>46357</v>
      </c>
      <c r="U9" s="10"/>
      <c r="V9" s="23"/>
      <c r="W9" s="11"/>
      <c r="X9" s="8">
        <v>104550.27</v>
      </c>
      <c r="Y9" s="9"/>
      <c r="Z9" s="9"/>
      <c r="AA9" s="9"/>
      <c r="AB9" s="10"/>
      <c r="AC9" s="24">
        <v>1</v>
      </c>
      <c r="AD9" s="11">
        <v>121333.83</v>
      </c>
      <c r="AE9" s="8">
        <v>82942.929999999993</v>
      </c>
      <c r="AF9" s="9"/>
      <c r="AG9" s="10"/>
      <c r="AH9" s="11"/>
      <c r="AI9" s="8">
        <v>21607.34</v>
      </c>
      <c r="AJ9" s="9"/>
      <c r="AK9" s="10"/>
      <c r="AL9" s="25"/>
      <c r="AM9" s="25"/>
      <c r="AN9" s="25"/>
      <c r="AO9" s="10"/>
      <c r="AP9" s="12">
        <v>121333.83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118278.58</v>
      </c>
      <c r="BA9" s="15">
        <v>104550.27</v>
      </c>
      <c r="BB9" s="15">
        <v>118278.58</v>
      </c>
      <c r="BC9" s="15">
        <v>104550.27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10967</v>
      </c>
      <c r="BJ9" s="243"/>
      <c r="BK9" s="243"/>
      <c r="BL9" s="243"/>
      <c r="BM9" s="243"/>
      <c r="BN9" s="296"/>
      <c r="BO9" s="296"/>
      <c r="BP9" s="296"/>
      <c r="BQ9" s="296"/>
      <c r="BR9" s="246"/>
      <c r="BS9" s="246"/>
      <c r="BT9" s="243"/>
      <c r="BU9" s="243"/>
      <c r="BV9" s="247" t="s">
        <v>640</v>
      </c>
      <c r="BW9" s="243">
        <v>0</v>
      </c>
      <c r="BX9" s="249">
        <v>121333.83</v>
      </c>
      <c r="BY9" s="249">
        <v>82942.929999999993</v>
      </c>
      <c r="BZ9" s="249">
        <v>121333.83</v>
      </c>
      <c r="CA9" s="249">
        <v>82942.929999999993</v>
      </c>
      <c r="CB9" s="244" t="s">
        <v>633</v>
      </c>
      <c r="CC9" s="249">
        <v>104550.27</v>
      </c>
      <c r="CD9" s="249">
        <v>21607.34</v>
      </c>
      <c r="CE9" s="249">
        <v>121333.83</v>
      </c>
      <c r="CF9" s="249">
        <v>0</v>
      </c>
    </row>
    <row r="10" spans="1:95" x14ac:dyDescent="0.25">
      <c r="A10" s="255" t="s">
        <v>646</v>
      </c>
      <c r="B10" s="256" t="s">
        <v>647</v>
      </c>
      <c r="C10" s="256" t="s">
        <v>634</v>
      </c>
      <c r="D10" s="235"/>
      <c r="E10" s="236">
        <v>8817507.3599999994</v>
      </c>
      <c r="F10" s="237">
        <v>8817507.3599999994</v>
      </c>
      <c r="G10" s="257"/>
      <c r="H10" s="177"/>
      <c r="I10" s="176"/>
      <c r="J10" s="239">
        <v>9470658.6199999992</v>
      </c>
      <c r="K10" s="250"/>
      <c r="L10" s="241"/>
      <c r="M10" s="8">
        <v>8338240.3399999999</v>
      </c>
      <c r="N10" s="242">
        <v>9050951.8599999994</v>
      </c>
      <c r="O10" s="72"/>
      <c r="P10" s="100"/>
      <c r="Q10" s="9"/>
      <c r="R10" s="9"/>
      <c r="S10" s="9"/>
      <c r="T10" s="258">
        <v>46023</v>
      </c>
      <c r="U10" s="10"/>
      <c r="V10" s="23"/>
      <c r="W10" s="11"/>
      <c r="X10" s="8">
        <v>9050951.8599999994</v>
      </c>
      <c r="Y10" s="9"/>
      <c r="Z10" s="9"/>
      <c r="AA10" s="9"/>
      <c r="AB10" s="10"/>
      <c r="AC10" s="24">
        <v>1</v>
      </c>
      <c r="AD10" s="11">
        <v>8817507.3599999994</v>
      </c>
      <c r="AE10" s="8">
        <v>7371036.3300000001</v>
      </c>
      <c r="AF10" s="9"/>
      <c r="AG10" s="10"/>
      <c r="AH10" s="11"/>
      <c r="AI10" s="8">
        <v>1679915.53</v>
      </c>
      <c r="AJ10" s="9"/>
      <c r="AK10" s="10"/>
      <c r="AL10" s="25"/>
      <c r="AM10" s="25"/>
      <c r="AN10" s="25"/>
      <c r="AO10" s="10"/>
      <c r="AP10" s="12">
        <v>9470658.6199999992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9470658.6199999992</v>
      </c>
      <c r="BA10" s="15">
        <v>9050951.8599999994</v>
      </c>
      <c r="BB10" s="15">
        <v>9470658.6199999992</v>
      </c>
      <c r="BC10" s="15">
        <v>9050951.8599999994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610000</v>
      </c>
      <c r="BJ10" s="243"/>
      <c r="BK10" s="243"/>
      <c r="BL10" s="243"/>
      <c r="BM10" s="243"/>
      <c r="BN10" s="296"/>
      <c r="BO10" s="296"/>
      <c r="BP10" s="296"/>
      <c r="BQ10" s="296"/>
      <c r="BR10" s="246"/>
      <c r="BS10" s="246"/>
      <c r="BT10" s="243"/>
      <c r="BU10" s="243"/>
      <c r="BV10" s="247" t="s">
        <v>640</v>
      </c>
      <c r="BW10" s="243">
        <v>0</v>
      </c>
      <c r="BX10" s="249">
        <v>8817507.3599999994</v>
      </c>
      <c r="BY10" s="249">
        <v>7371036.3300000001</v>
      </c>
      <c r="BZ10" s="249">
        <v>8817507.3599999994</v>
      </c>
      <c r="CA10" s="249">
        <v>7371036.3300000001</v>
      </c>
      <c r="CB10" s="244" t="s">
        <v>633</v>
      </c>
      <c r="CC10" s="249">
        <v>9050951.8599999994</v>
      </c>
      <c r="CD10" s="249">
        <v>1679915.53</v>
      </c>
      <c r="CE10" s="249">
        <v>9470658.6199999992</v>
      </c>
      <c r="CF10" s="249">
        <v>0</v>
      </c>
    </row>
    <row r="11" spans="1:95" x14ac:dyDescent="0.25">
      <c r="A11" s="255" t="s">
        <v>648</v>
      </c>
      <c r="B11" s="256" t="s">
        <v>649</v>
      </c>
      <c r="C11" s="256" t="s">
        <v>641</v>
      </c>
      <c r="D11" s="235"/>
      <c r="E11" s="236">
        <v>1471328</v>
      </c>
      <c r="F11" s="237">
        <v>1471328</v>
      </c>
      <c r="G11" s="257"/>
      <c r="H11" s="177"/>
      <c r="I11" s="176"/>
      <c r="J11" s="239">
        <v>1471328</v>
      </c>
      <c r="K11" s="250"/>
      <c r="L11" s="241"/>
      <c r="M11" s="8">
        <v>1420921.23</v>
      </c>
      <c r="N11" s="242">
        <v>1426328</v>
      </c>
      <c r="O11" s="72"/>
      <c r="P11" s="100"/>
      <c r="Q11" s="9"/>
      <c r="R11" s="9"/>
      <c r="S11" s="9"/>
      <c r="T11" s="258">
        <v>46096</v>
      </c>
      <c r="U11" s="10"/>
      <c r="V11" s="23"/>
      <c r="W11" s="11"/>
      <c r="X11" s="8">
        <v>755704.46</v>
      </c>
      <c r="Y11" s="9"/>
      <c r="Z11" s="9"/>
      <c r="AA11" s="9"/>
      <c r="AB11" s="10"/>
      <c r="AC11" s="24">
        <v>9.8846585010824214E-3</v>
      </c>
      <c r="AD11" s="11">
        <v>136.66360804402035</v>
      </c>
      <c r="AE11" s="8">
        <v>13825.83</v>
      </c>
      <c r="AF11" s="9"/>
      <c r="AG11" s="10"/>
      <c r="AH11" s="11"/>
      <c r="AI11" s="8">
        <v>741878.63</v>
      </c>
      <c r="AJ11" s="9"/>
      <c r="AK11" s="10"/>
      <c r="AL11" s="25"/>
      <c r="AM11" s="25"/>
      <c r="AN11" s="25"/>
      <c r="AO11" s="10"/>
      <c r="AP11" s="12">
        <v>1101430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1471328</v>
      </c>
      <c r="BA11" s="15">
        <v>1426328</v>
      </c>
      <c r="BB11" s="15">
        <v>1471328</v>
      </c>
      <c r="BC11" s="15">
        <v>1426328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45000</v>
      </c>
      <c r="BJ11" s="243"/>
      <c r="BK11" s="243"/>
      <c r="BL11" s="243"/>
      <c r="BM11" s="243"/>
      <c r="BN11" s="296"/>
      <c r="BO11" s="296"/>
      <c r="BP11" s="296"/>
      <c r="BQ11" s="296"/>
      <c r="BR11" s="246"/>
      <c r="BS11" s="246"/>
      <c r="BT11" s="243"/>
      <c r="BU11" s="243"/>
      <c r="BV11" s="247" t="s">
        <v>640</v>
      </c>
      <c r="BW11" s="243">
        <v>0</v>
      </c>
      <c r="BX11" s="243">
        <v>13825.83</v>
      </c>
      <c r="BY11" s="243">
        <v>1398716</v>
      </c>
      <c r="BZ11" s="243">
        <v>13825.83</v>
      </c>
      <c r="CA11" s="243">
        <v>1398716</v>
      </c>
      <c r="CB11" s="244" t="s">
        <v>633</v>
      </c>
      <c r="CC11" s="249">
        <v>755704.46</v>
      </c>
      <c r="CD11" s="249">
        <v>741878.63</v>
      </c>
      <c r="CE11" s="249">
        <v>1101430</v>
      </c>
      <c r="CF11" s="249">
        <v>0</v>
      </c>
    </row>
    <row r="12" spans="1:95" x14ac:dyDescent="0.25">
      <c r="A12" s="255" t="s">
        <v>650</v>
      </c>
      <c r="B12" s="256" t="s">
        <v>651</v>
      </c>
      <c r="C12" s="256" t="s">
        <v>652</v>
      </c>
      <c r="D12" s="235"/>
      <c r="E12" s="236">
        <v>949567.99</v>
      </c>
      <c r="F12" s="237">
        <v>949567.99</v>
      </c>
      <c r="G12" s="257"/>
      <c r="H12" s="177"/>
      <c r="I12" s="176"/>
      <c r="J12" s="239">
        <v>949567.99</v>
      </c>
      <c r="K12" s="250"/>
      <c r="L12" s="241"/>
      <c r="M12" s="8">
        <v>843462.22</v>
      </c>
      <c r="N12" s="242">
        <v>884567.99</v>
      </c>
      <c r="O12" s="71"/>
      <c r="P12" s="100"/>
      <c r="Q12" s="9"/>
      <c r="R12" s="9"/>
      <c r="S12" s="9"/>
      <c r="T12" s="258">
        <v>46054</v>
      </c>
      <c r="U12" s="10"/>
      <c r="V12" s="23"/>
      <c r="W12" s="11"/>
      <c r="X12" s="8">
        <v>844648.28</v>
      </c>
      <c r="Y12" s="9"/>
      <c r="Z12" s="9"/>
      <c r="AA12" s="9"/>
      <c r="AB12" s="10"/>
      <c r="AC12" s="24">
        <v>0.94684089048442854</v>
      </c>
      <c r="AD12" s="11">
        <v>851294.19151111925</v>
      </c>
      <c r="AE12" s="8">
        <v>788053.77</v>
      </c>
      <c r="AF12" s="9"/>
      <c r="AG12" s="10"/>
      <c r="AH12" s="11"/>
      <c r="AI12" s="8">
        <v>56594.51</v>
      </c>
      <c r="AJ12" s="9"/>
      <c r="AK12" s="10"/>
      <c r="AL12" s="25"/>
      <c r="AM12" s="25"/>
      <c r="AN12" s="25"/>
      <c r="AO12" s="10"/>
      <c r="AP12" s="12">
        <v>949568</v>
      </c>
      <c r="AQ12" s="12"/>
      <c r="AR12" s="12"/>
      <c r="AS12" s="243"/>
      <c r="AT12" s="244"/>
      <c r="AU12" s="243"/>
      <c r="AV12" s="243"/>
      <c r="AW12" s="245"/>
      <c r="AX12" s="244" t="s">
        <v>630</v>
      </c>
      <c r="AY12" s="244" t="s">
        <v>630</v>
      </c>
      <c r="AZ12" s="15">
        <v>949567.99</v>
      </c>
      <c r="BA12" s="15">
        <v>884567.99</v>
      </c>
      <c r="BB12" s="15">
        <v>949567.99</v>
      </c>
      <c r="BC12" s="15">
        <v>884567.99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65000</v>
      </c>
      <c r="BJ12" s="243"/>
      <c r="BK12" s="243"/>
      <c r="BL12" s="243"/>
      <c r="BM12" s="243"/>
      <c r="BN12" s="296"/>
      <c r="BO12" s="296"/>
      <c r="BP12" s="296"/>
      <c r="BQ12" s="296"/>
      <c r="BR12" s="246"/>
      <c r="BS12" s="246"/>
      <c r="BT12" s="243"/>
      <c r="BU12" s="243"/>
      <c r="BV12" s="247" t="s">
        <v>640</v>
      </c>
      <c r="BW12" s="243">
        <v>0</v>
      </c>
      <c r="BX12" s="243">
        <v>899088.96</v>
      </c>
      <c r="BY12" s="243">
        <v>832297.99</v>
      </c>
      <c r="BZ12" s="243">
        <v>899088.96</v>
      </c>
      <c r="CA12" s="243">
        <v>832297.99</v>
      </c>
      <c r="CB12" s="244" t="s">
        <v>633</v>
      </c>
      <c r="CC12" s="249">
        <v>844648.28</v>
      </c>
      <c r="CD12" s="249">
        <v>56594.51</v>
      </c>
      <c r="CE12" s="249">
        <v>949568</v>
      </c>
      <c r="CF12" s="249">
        <v>0</v>
      </c>
    </row>
    <row r="13" spans="1:95" x14ac:dyDescent="0.25">
      <c r="A13" s="255" t="s">
        <v>653</v>
      </c>
      <c r="B13" s="256" t="s">
        <v>654</v>
      </c>
      <c r="C13" s="256" t="s">
        <v>655</v>
      </c>
      <c r="D13" s="235"/>
      <c r="E13" s="236">
        <v>2984728.09</v>
      </c>
      <c r="F13" s="237">
        <v>2984728.09</v>
      </c>
      <c r="G13" s="257"/>
      <c r="H13" s="177"/>
      <c r="I13" s="176"/>
      <c r="J13" s="239">
        <v>625819.17000000004</v>
      </c>
      <c r="K13" s="250"/>
      <c r="L13" s="241"/>
      <c r="M13" s="8">
        <v>2083899.51</v>
      </c>
      <c r="N13" s="242">
        <v>549817.74</v>
      </c>
      <c r="O13" s="71"/>
      <c r="P13" s="100"/>
      <c r="Q13" s="9"/>
      <c r="R13" s="9"/>
      <c r="S13" s="9"/>
      <c r="T13" s="258">
        <v>46204</v>
      </c>
      <c r="U13" s="10"/>
      <c r="V13" s="23"/>
      <c r="W13" s="11"/>
      <c r="X13" s="8">
        <v>548257.74</v>
      </c>
      <c r="Y13" s="9"/>
      <c r="Z13" s="9"/>
      <c r="AA13" s="9"/>
      <c r="AB13" s="10"/>
      <c r="AC13" s="24">
        <v>1</v>
      </c>
      <c r="AD13" s="11">
        <v>2984728.09</v>
      </c>
      <c r="AE13" s="8">
        <v>306021.40999999997</v>
      </c>
      <c r="AF13" s="9"/>
      <c r="AG13" s="10"/>
      <c r="AH13" s="11"/>
      <c r="AI13" s="8">
        <v>242236.33</v>
      </c>
      <c r="AJ13" s="9"/>
      <c r="AK13" s="10"/>
      <c r="AL13" s="25"/>
      <c r="AM13" s="25"/>
      <c r="AN13" s="25"/>
      <c r="AO13" s="10"/>
      <c r="AP13" s="12">
        <v>1178494.74</v>
      </c>
      <c r="AQ13" s="12"/>
      <c r="AR13" s="12"/>
      <c r="AS13" s="243"/>
      <c r="AT13" s="244"/>
      <c r="AU13" s="243"/>
      <c r="AV13" s="243"/>
      <c r="AW13" s="245"/>
      <c r="AX13" s="244" t="s">
        <v>630</v>
      </c>
      <c r="AY13" s="244" t="s">
        <v>630</v>
      </c>
      <c r="AZ13" s="15">
        <v>625819.17000000004</v>
      </c>
      <c r="BA13" s="15">
        <v>591570.12</v>
      </c>
      <c r="BB13" s="15">
        <v>625819.17000000004</v>
      </c>
      <c r="BC13" s="15">
        <v>549817.74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34249</v>
      </c>
      <c r="BJ13" s="243"/>
      <c r="BK13" s="243"/>
      <c r="BL13" s="243"/>
      <c r="BM13" s="243"/>
      <c r="BN13" s="296"/>
      <c r="BO13" s="296"/>
      <c r="BP13" s="296"/>
      <c r="BQ13" s="296"/>
      <c r="BR13" s="246"/>
      <c r="BS13" s="246"/>
      <c r="BT13" s="243"/>
      <c r="BU13" s="243"/>
      <c r="BV13" s="247" t="s">
        <v>640</v>
      </c>
      <c r="BW13" s="243">
        <v>0</v>
      </c>
      <c r="BX13" s="243">
        <v>2984728.09</v>
      </c>
      <c r="BY13" s="243">
        <v>306021.40999999997</v>
      </c>
      <c r="BZ13" s="243">
        <v>2984728.09</v>
      </c>
      <c r="CA13" s="243">
        <v>306021.40999999997</v>
      </c>
      <c r="CB13" s="244" t="s">
        <v>633</v>
      </c>
      <c r="CC13" s="249">
        <v>548257.74</v>
      </c>
      <c r="CD13" s="249">
        <v>242236.33</v>
      </c>
      <c r="CE13" s="249">
        <v>1178494.74</v>
      </c>
      <c r="CF13" s="249">
        <v>0</v>
      </c>
    </row>
    <row r="14" spans="1:95" x14ac:dyDescent="0.25">
      <c r="A14" s="255" t="s">
        <v>656</v>
      </c>
      <c r="B14" s="256" t="s">
        <v>657</v>
      </c>
      <c r="C14" s="256" t="s">
        <v>652</v>
      </c>
      <c r="D14" s="235"/>
      <c r="E14" s="236">
        <v>462022</v>
      </c>
      <c r="F14" s="237">
        <v>462022</v>
      </c>
      <c r="G14" s="257"/>
      <c r="H14" s="177"/>
      <c r="I14" s="176"/>
      <c r="J14" s="239">
        <v>462022</v>
      </c>
      <c r="K14" s="250"/>
      <c r="L14" s="241"/>
      <c r="M14" s="8">
        <v>388044.07</v>
      </c>
      <c r="N14" s="242">
        <v>387022</v>
      </c>
      <c r="O14" s="72"/>
      <c r="P14" s="100"/>
      <c r="Q14" s="9"/>
      <c r="R14" s="9"/>
      <c r="S14" s="9"/>
      <c r="T14" s="258">
        <v>46054</v>
      </c>
      <c r="U14" s="10"/>
      <c r="V14" s="23"/>
      <c r="W14" s="11"/>
      <c r="X14" s="8">
        <v>312019.77</v>
      </c>
      <c r="Y14" s="9"/>
      <c r="Z14" s="9"/>
      <c r="AA14" s="9"/>
      <c r="AB14" s="10"/>
      <c r="AC14" s="24">
        <v>0.46844071790656255</v>
      </c>
      <c r="AD14" s="11">
        <v>101384.43251582308</v>
      </c>
      <c r="AE14" s="8">
        <v>170957.44</v>
      </c>
      <c r="AF14" s="9"/>
      <c r="AG14" s="10"/>
      <c r="AH14" s="11"/>
      <c r="AI14" s="8">
        <v>141062.32999999999</v>
      </c>
      <c r="AJ14" s="9"/>
      <c r="AK14" s="10"/>
      <c r="AL14" s="25"/>
      <c r="AM14" s="25"/>
      <c r="AN14" s="25"/>
      <c r="AO14" s="10"/>
      <c r="AP14" s="12">
        <v>462022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462022</v>
      </c>
      <c r="BA14" s="15">
        <v>387022</v>
      </c>
      <c r="BB14" s="15">
        <v>462022</v>
      </c>
      <c r="BC14" s="15">
        <v>387022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75000</v>
      </c>
      <c r="BJ14" s="243"/>
      <c r="BK14" s="243"/>
      <c r="BL14" s="243"/>
      <c r="BM14" s="243"/>
      <c r="BN14" s="296"/>
      <c r="BO14" s="296"/>
      <c r="BP14" s="296"/>
      <c r="BQ14" s="296"/>
      <c r="BR14" s="246"/>
      <c r="BS14" s="246"/>
      <c r="BT14" s="243"/>
      <c r="BU14" s="243"/>
      <c r="BV14" s="247" t="s">
        <v>640</v>
      </c>
      <c r="BW14" s="243">
        <v>0</v>
      </c>
      <c r="BX14" s="243">
        <v>216429.59</v>
      </c>
      <c r="BY14" s="243">
        <v>364950</v>
      </c>
      <c r="BZ14" s="243">
        <v>216429.59</v>
      </c>
      <c r="CA14" s="243">
        <v>364950</v>
      </c>
      <c r="CB14" s="244" t="s">
        <v>633</v>
      </c>
      <c r="CC14" s="249">
        <v>312019.77</v>
      </c>
      <c r="CD14" s="249">
        <v>141062.32999999999</v>
      </c>
      <c r="CE14" s="249">
        <v>462022</v>
      </c>
      <c r="CF14" s="249">
        <v>0</v>
      </c>
    </row>
    <row r="15" spans="1:95" x14ac:dyDescent="0.25">
      <c r="A15" s="255" t="s">
        <v>658</v>
      </c>
      <c r="B15" s="256" t="s">
        <v>659</v>
      </c>
      <c r="C15" s="256" t="s">
        <v>641</v>
      </c>
      <c r="D15" s="235"/>
      <c r="E15" s="236">
        <v>7886525.04</v>
      </c>
      <c r="F15" s="237">
        <v>7886525.04</v>
      </c>
      <c r="G15" s="257"/>
      <c r="H15" s="177"/>
      <c r="I15" s="176"/>
      <c r="J15" s="239">
        <v>7886885.04</v>
      </c>
      <c r="K15" s="250"/>
      <c r="L15" s="241"/>
      <c r="M15" s="8">
        <v>7914639.7400000002</v>
      </c>
      <c r="N15" s="242">
        <v>6876885.04</v>
      </c>
      <c r="O15" s="72"/>
      <c r="P15" s="100"/>
      <c r="Q15" s="9"/>
      <c r="R15" s="9"/>
      <c r="S15" s="9"/>
      <c r="T15" s="258">
        <v>46054</v>
      </c>
      <c r="U15" s="10"/>
      <c r="V15" s="23"/>
      <c r="W15" s="11"/>
      <c r="X15" s="8">
        <v>6451535.2199999997</v>
      </c>
      <c r="Y15" s="9"/>
      <c r="Z15" s="9"/>
      <c r="AA15" s="9"/>
      <c r="AB15" s="10"/>
      <c r="AC15" s="24">
        <v>0.24088558075321373</v>
      </c>
      <c r="AD15" s="11">
        <v>457621.31732165132</v>
      </c>
      <c r="AE15" s="8">
        <v>1919309.11</v>
      </c>
      <c r="AF15" s="9"/>
      <c r="AG15" s="10"/>
      <c r="AH15" s="11"/>
      <c r="AI15" s="8">
        <v>4532226.1100000003</v>
      </c>
      <c r="AJ15" s="9"/>
      <c r="AK15" s="10"/>
      <c r="AL15" s="25"/>
      <c r="AM15" s="25"/>
      <c r="AN15" s="25"/>
      <c r="AO15" s="10"/>
      <c r="AP15" s="12">
        <v>7886836.46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7886885.04</v>
      </c>
      <c r="BA15" s="15">
        <v>6876885.04</v>
      </c>
      <c r="BB15" s="15">
        <v>7886885.04</v>
      </c>
      <c r="BC15" s="15">
        <v>6876885.04</v>
      </c>
      <c r="BD15" s="243">
        <v>0</v>
      </c>
      <c r="BE15" s="243">
        <v>0</v>
      </c>
      <c r="BF15" s="243"/>
      <c r="BG15" s="243">
        <v>1</v>
      </c>
      <c r="BH15" s="243">
        <v>0</v>
      </c>
      <c r="BI15" s="243">
        <v>830000</v>
      </c>
      <c r="BJ15" s="243"/>
      <c r="BK15" s="243"/>
      <c r="BL15" s="243"/>
      <c r="BM15" s="243"/>
      <c r="BN15" s="296"/>
      <c r="BO15" s="296"/>
      <c r="BP15" s="296"/>
      <c r="BQ15" s="296"/>
      <c r="BR15" s="246"/>
      <c r="BS15" s="246"/>
      <c r="BT15" s="243"/>
      <c r="BU15" s="243"/>
      <c r="BV15" s="247" t="s">
        <v>640</v>
      </c>
      <c r="BW15" s="243">
        <v>0</v>
      </c>
      <c r="BX15" s="243">
        <v>1899745.58</v>
      </c>
      <c r="BY15" s="243">
        <v>7967721.04</v>
      </c>
      <c r="BZ15" s="243">
        <v>1919309.11</v>
      </c>
      <c r="CA15" s="243">
        <v>7967721.04</v>
      </c>
      <c r="CB15" s="244" t="s">
        <v>633</v>
      </c>
      <c r="CC15" s="249">
        <v>6451535.2199999997</v>
      </c>
      <c r="CD15" s="249">
        <v>4532226.1100000003</v>
      </c>
      <c r="CE15" s="249">
        <v>7886836.46</v>
      </c>
      <c r="CF15" s="249">
        <v>0</v>
      </c>
    </row>
    <row r="16" spans="1:95" x14ac:dyDescent="0.25">
      <c r="A16" s="255" t="s">
        <v>660</v>
      </c>
      <c r="B16" s="256" t="s">
        <v>661</v>
      </c>
      <c r="C16" s="256" t="s">
        <v>652</v>
      </c>
      <c r="D16" s="235"/>
      <c r="E16" s="236">
        <v>324900</v>
      </c>
      <c r="F16" s="237">
        <v>324900</v>
      </c>
      <c r="G16" s="257"/>
      <c r="H16" s="177"/>
      <c r="I16" s="176"/>
      <c r="J16" s="239">
        <v>324900</v>
      </c>
      <c r="K16" s="250"/>
      <c r="L16" s="241"/>
      <c r="M16" s="8">
        <v>306221.40999999997</v>
      </c>
      <c r="N16" s="242">
        <v>307641</v>
      </c>
      <c r="O16" s="72"/>
      <c r="P16" s="100"/>
      <c r="Q16" s="9"/>
      <c r="R16" s="9"/>
      <c r="S16" s="9"/>
      <c r="T16" s="258">
        <v>46022</v>
      </c>
      <c r="U16" s="10"/>
      <c r="V16" s="23"/>
      <c r="W16" s="11"/>
      <c r="X16" s="8">
        <v>306221.40999999997</v>
      </c>
      <c r="Y16" s="9"/>
      <c r="Z16" s="9"/>
      <c r="AA16" s="9"/>
      <c r="AB16" s="10"/>
      <c r="AC16" s="24">
        <v>0.59122929292929294</v>
      </c>
      <c r="AD16" s="11">
        <v>113569.41224757578</v>
      </c>
      <c r="AE16" s="8">
        <v>181448.27</v>
      </c>
      <c r="AF16" s="9"/>
      <c r="AG16" s="10"/>
      <c r="AH16" s="11"/>
      <c r="AI16" s="8">
        <v>124773.14</v>
      </c>
      <c r="AJ16" s="9"/>
      <c r="AK16" s="10"/>
      <c r="AL16" s="25"/>
      <c r="AM16" s="25"/>
      <c r="AN16" s="25"/>
      <c r="AO16" s="10"/>
      <c r="AP16" s="12">
        <v>324900</v>
      </c>
      <c r="AQ16" s="12"/>
      <c r="AR16" s="12"/>
      <c r="AS16" s="243"/>
      <c r="AT16" s="244"/>
      <c r="AU16" s="243"/>
      <c r="AV16" s="243"/>
      <c r="AW16" s="245"/>
      <c r="AX16" s="244" t="s">
        <v>630</v>
      </c>
      <c r="AY16" s="244" t="s">
        <v>630</v>
      </c>
      <c r="AZ16" s="15">
        <v>324900</v>
      </c>
      <c r="BA16" s="15">
        <v>307641</v>
      </c>
      <c r="BB16" s="15">
        <v>324900</v>
      </c>
      <c r="BC16" s="15">
        <v>307641</v>
      </c>
      <c r="BD16" s="243">
        <v>0</v>
      </c>
      <c r="BE16" s="243">
        <v>0</v>
      </c>
      <c r="BF16" s="243"/>
      <c r="BG16" s="243">
        <v>1</v>
      </c>
      <c r="BH16" s="243">
        <v>0</v>
      </c>
      <c r="BI16" s="243">
        <v>18000</v>
      </c>
      <c r="BJ16" s="243"/>
      <c r="BK16" s="243"/>
      <c r="BL16" s="243"/>
      <c r="BM16" s="243"/>
      <c r="BN16" s="296"/>
      <c r="BO16" s="296"/>
      <c r="BP16" s="296"/>
      <c r="BQ16" s="296"/>
      <c r="BR16" s="246"/>
      <c r="BS16" s="246"/>
      <c r="BT16" s="243"/>
      <c r="BU16" s="243"/>
      <c r="BV16" s="247" t="s">
        <v>640</v>
      </c>
      <c r="BW16" s="243">
        <v>0</v>
      </c>
      <c r="BX16" s="243">
        <v>192090.3</v>
      </c>
      <c r="BY16" s="243">
        <v>306900</v>
      </c>
      <c r="BZ16" s="243">
        <v>192090.3</v>
      </c>
      <c r="CA16" s="243">
        <v>306900</v>
      </c>
      <c r="CB16" s="244" t="s">
        <v>633</v>
      </c>
      <c r="CC16" s="249">
        <v>306221.40999999997</v>
      </c>
      <c r="CD16" s="249">
        <v>124773.14</v>
      </c>
      <c r="CE16" s="249">
        <v>324900</v>
      </c>
      <c r="CF16" s="249">
        <v>0</v>
      </c>
    </row>
    <row r="17" spans="1:84" x14ac:dyDescent="0.25">
      <c r="A17" s="255" t="s">
        <v>662</v>
      </c>
      <c r="B17" s="256" t="s">
        <v>663</v>
      </c>
      <c r="C17" s="256" t="s">
        <v>664</v>
      </c>
      <c r="D17" s="235"/>
      <c r="E17" s="236">
        <v>25295417.440000001</v>
      </c>
      <c r="F17" s="237">
        <v>25295417.440000001</v>
      </c>
      <c r="G17" s="257"/>
      <c r="H17" s="177"/>
      <c r="I17" s="176"/>
      <c r="J17" s="239">
        <v>25191176.640000001</v>
      </c>
      <c r="K17" s="250"/>
      <c r="L17" s="241"/>
      <c r="M17" s="8">
        <v>23168278.870000001</v>
      </c>
      <c r="N17" s="242">
        <v>23271176.640000001</v>
      </c>
      <c r="O17" s="72"/>
      <c r="P17" s="100"/>
      <c r="Q17" s="9"/>
      <c r="R17" s="9"/>
      <c r="S17" s="9"/>
      <c r="T17" s="258">
        <v>46274</v>
      </c>
      <c r="U17" s="10"/>
      <c r="V17" s="23"/>
      <c r="W17" s="11"/>
      <c r="X17" s="8">
        <v>12336805.630000001</v>
      </c>
      <c r="Y17" s="9"/>
      <c r="Z17" s="9"/>
      <c r="AA17" s="9"/>
      <c r="AB17" s="10"/>
      <c r="AC17" s="24">
        <v>8.9802698046311816E-2</v>
      </c>
      <c r="AD17" s="11">
        <v>189137.22868049334</v>
      </c>
      <c r="AE17" s="8">
        <v>2106141.94</v>
      </c>
      <c r="AF17" s="9"/>
      <c r="AG17" s="10"/>
      <c r="AH17" s="11"/>
      <c r="AI17" s="8">
        <v>10230663.689999999</v>
      </c>
      <c r="AJ17" s="9"/>
      <c r="AK17" s="10"/>
      <c r="AL17" s="25"/>
      <c r="AM17" s="25"/>
      <c r="AN17" s="25"/>
      <c r="AO17" s="10"/>
      <c r="AP17" s="12">
        <v>16132267.279999999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25191176.640000001</v>
      </c>
      <c r="BA17" s="15">
        <v>23271176.640000001</v>
      </c>
      <c r="BB17" s="15">
        <v>25191176.640000001</v>
      </c>
      <c r="BC17" s="15">
        <v>23271176.640000001</v>
      </c>
      <c r="BD17" s="243">
        <v>0</v>
      </c>
      <c r="BE17" s="243">
        <v>0</v>
      </c>
      <c r="BF17" s="243"/>
      <c r="BG17" s="243">
        <v>1</v>
      </c>
      <c r="BH17" s="243">
        <v>0</v>
      </c>
      <c r="BI17" s="243">
        <v>1790000</v>
      </c>
      <c r="BJ17" s="243"/>
      <c r="BK17" s="243"/>
      <c r="BL17" s="243"/>
      <c r="BM17" s="243"/>
      <c r="BN17" s="296"/>
      <c r="BO17" s="296"/>
      <c r="BP17" s="296"/>
      <c r="BQ17" s="296"/>
      <c r="BR17" s="246"/>
      <c r="BS17" s="246"/>
      <c r="BT17" s="243"/>
      <c r="BU17" s="243"/>
      <c r="BV17" s="247" t="s">
        <v>640</v>
      </c>
      <c r="BW17" s="243">
        <v>0</v>
      </c>
      <c r="BX17" s="243">
        <v>2106141.94</v>
      </c>
      <c r="BY17" s="243">
        <v>23452991.789999999</v>
      </c>
      <c r="BZ17" s="243">
        <v>2106141.94</v>
      </c>
      <c r="CA17" s="243">
        <v>23452991.789999999</v>
      </c>
      <c r="CB17" s="244" t="s">
        <v>633</v>
      </c>
      <c r="CC17" s="249">
        <v>12336805.630000001</v>
      </c>
      <c r="CD17" s="249">
        <v>10230663.689999999</v>
      </c>
      <c r="CE17" s="249">
        <v>16132267.279999999</v>
      </c>
      <c r="CF17" s="249">
        <v>0</v>
      </c>
    </row>
    <row r="18" spans="1:84" x14ac:dyDescent="0.25">
      <c r="A18" s="255" t="s">
        <v>665</v>
      </c>
      <c r="B18" s="256" t="s">
        <v>666</v>
      </c>
      <c r="C18" s="256" t="s">
        <v>652</v>
      </c>
      <c r="D18" s="235"/>
      <c r="E18" s="236">
        <v>4104848</v>
      </c>
      <c r="F18" s="237">
        <v>4104848</v>
      </c>
      <c r="G18" s="257"/>
      <c r="H18" s="177"/>
      <c r="I18" s="176"/>
      <c r="J18" s="239">
        <v>4104848</v>
      </c>
      <c r="K18" s="250"/>
      <c r="L18" s="241"/>
      <c r="M18" s="8">
        <v>3900648.79</v>
      </c>
      <c r="N18" s="242">
        <v>3944848</v>
      </c>
      <c r="O18" s="72"/>
      <c r="P18" s="100"/>
      <c r="Q18" s="9"/>
      <c r="R18" s="9"/>
      <c r="S18" s="9"/>
      <c r="T18" s="258">
        <v>46321</v>
      </c>
      <c r="U18" s="10"/>
      <c r="V18" s="23"/>
      <c r="W18" s="11"/>
      <c r="X18" s="8">
        <v>1509066.73</v>
      </c>
      <c r="Y18" s="9"/>
      <c r="Z18" s="9"/>
      <c r="AA18" s="9"/>
      <c r="AB18" s="10"/>
      <c r="AC18" s="24">
        <v>3.8918927669989549E-2</v>
      </c>
      <c r="AD18" s="11">
        <v>5941.0408601902282</v>
      </c>
      <c r="AE18" s="8">
        <v>152651.71</v>
      </c>
      <c r="AF18" s="9"/>
      <c r="AG18" s="10"/>
      <c r="AH18" s="11"/>
      <c r="AI18" s="8">
        <v>1356415.02</v>
      </c>
      <c r="AJ18" s="9"/>
      <c r="AK18" s="10"/>
      <c r="AL18" s="25"/>
      <c r="AM18" s="25"/>
      <c r="AN18" s="25"/>
      <c r="AO18" s="10"/>
      <c r="AP18" s="12">
        <v>166781.32999999999</v>
      </c>
      <c r="AQ18" s="12"/>
      <c r="AR18" s="12"/>
      <c r="AS18" s="243"/>
      <c r="AT18" s="244"/>
      <c r="AU18" s="243"/>
      <c r="AV18" s="243"/>
      <c r="AW18" s="245"/>
      <c r="AX18" s="244" t="s">
        <v>630</v>
      </c>
      <c r="AY18" s="244" t="s">
        <v>630</v>
      </c>
      <c r="AZ18" s="15">
        <v>4104848</v>
      </c>
      <c r="BA18" s="15">
        <v>3944848</v>
      </c>
      <c r="BB18" s="15">
        <v>4104848</v>
      </c>
      <c r="BC18" s="15">
        <v>3944848</v>
      </c>
      <c r="BD18" s="243">
        <v>0</v>
      </c>
      <c r="BE18" s="243">
        <v>0</v>
      </c>
      <c r="BF18" s="243"/>
      <c r="BG18" s="243">
        <v>1</v>
      </c>
      <c r="BH18" s="243">
        <v>0</v>
      </c>
      <c r="BI18" s="243">
        <v>160000</v>
      </c>
      <c r="BJ18" s="243"/>
      <c r="BK18" s="243"/>
      <c r="BL18" s="243"/>
      <c r="BM18" s="243"/>
      <c r="BN18" s="296"/>
      <c r="BO18" s="296"/>
      <c r="BP18" s="296"/>
      <c r="BQ18" s="296"/>
      <c r="BR18" s="246"/>
      <c r="BS18" s="246"/>
      <c r="BT18" s="243"/>
      <c r="BU18" s="243"/>
      <c r="BV18" s="247" t="s">
        <v>640</v>
      </c>
      <c r="BW18" s="243">
        <v>0</v>
      </c>
      <c r="BX18" s="243">
        <v>152651.71</v>
      </c>
      <c r="BY18" s="243">
        <v>3922300</v>
      </c>
      <c r="BZ18" s="243">
        <v>152651.71</v>
      </c>
      <c r="CA18" s="243">
        <v>3922300</v>
      </c>
      <c r="CB18" s="244" t="s">
        <v>633</v>
      </c>
      <c r="CC18" s="249">
        <v>1509066.73</v>
      </c>
      <c r="CD18" s="249">
        <v>1356415.02</v>
      </c>
      <c r="CE18" s="249">
        <v>166781.32999999999</v>
      </c>
      <c r="CF18" s="249">
        <v>0</v>
      </c>
    </row>
    <row r="19" spans="1:84" x14ac:dyDescent="0.25">
      <c r="A19" s="255" t="s">
        <v>667</v>
      </c>
      <c r="B19" s="256" t="s">
        <v>668</v>
      </c>
      <c r="C19" s="256" t="s">
        <v>669</v>
      </c>
      <c r="D19" s="235"/>
      <c r="E19" s="236">
        <v>6881300</v>
      </c>
      <c r="F19" s="237">
        <v>6881300</v>
      </c>
      <c r="G19" s="257"/>
      <c r="H19" s="177"/>
      <c r="I19" s="176"/>
      <c r="J19" s="239">
        <v>6881300</v>
      </c>
      <c r="K19" s="240"/>
      <c r="L19" s="241"/>
      <c r="M19" s="8">
        <v>5811297.0300000003</v>
      </c>
      <c r="N19" s="242">
        <v>5981300</v>
      </c>
      <c r="O19" s="72"/>
      <c r="P19" s="100"/>
      <c r="Q19" s="9"/>
      <c r="R19" s="9"/>
      <c r="S19" s="9"/>
      <c r="T19" s="258">
        <v>46168</v>
      </c>
      <c r="U19" s="10"/>
      <c r="V19" s="23"/>
      <c r="W19" s="11"/>
      <c r="X19" s="8">
        <v>3404588.38</v>
      </c>
      <c r="Y19" s="9"/>
      <c r="Z19" s="9"/>
      <c r="AA19" s="9"/>
      <c r="AB19" s="10"/>
      <c r="AC19" s="24">
        <v>9.4848851633997408E-2</v>
      </c>
      <c r="AD19" s="11">
        <v>56130.643641978044</v>
      </c>
      <c r="AE19" s="8">
        <v>591790.43999999994</v>
      </c>
      <c r="AF19" s="9"/>
      <c r="AG19" s="10"/>
      <c r="AH19" s="11"/>
      <c r="AI19" s="8">
        <v>2812797.94</v>
      </c>
      <c r="AJ19" s="9"/>
      <c r="AK19" s="10"/>
      <c r="AL19" s="25"/>
      <c r="AM19" s="25"/>
      <c r="AN19" s="25"/>
      <c r="AO19" s="10"/>
      <c r="AP19" s="12">
        <v>5638490</v>
      </c>
      <c r="AQ19" s="12"/>
      <c r="AR19" s="12"/>
      <c r="AS19" s="243"/>
      <c r="AT19" s="244"/>
      <c r="AU19" s="243"/>
      <c r="AV19" s="243"/>
      <c r="AW19" s="245"/>
      <c r="AX19" s="244" t="s">
        <v>630</v>
      </c>
      <c r="AY19" s="244" t="s">
        <v>630</v>
      </c>
      <c r="AZ19" s="15">
        <v>6881300</v>
      </c>
      <c r="BA19" s="15">
        <v>5981300</v>
      </c>
      <c r="BB19" s="15">
        <v>6881300</v>
      </c>
      <c r="BC19" s="15">
        <v>5981300</v>
      </c>
      <c r="BD19" s="243">
        <v>0</v>
      </c>
      <c r="BE19" s="243">
        <v>0</v>
      </c>
      <c r="BF19" s="243"/>
      <c r="BG19" s="243">
        <v>1</v>
      </c>
      <c r="BH19" s="243">
        <v>0</v>
      </c>
      <c r="BI19" s="243">
        <v>825000</v>
      </c>
      <c r="BJ19" s="243"/>
      <c r="BK19" s="243"/>
      <c r="BL19" s="243"/>
      <c r="BM19" s="243"/>
      <c r="BN19" s="296"/>
      <c r="BO19" s="296"/>
      <c r="BP19" s="296"/>
      <c r="BQ19" s="296"/>
      <c r="BR19" s="246"/>
      <c r="BS19" s="246"/>
      <c r="BT19" s="243"/>
      <c r="BU19" s="243"/>
      <c r="BV19" s="247" t="s">
        <v>640</v>
      </c>
      <c r="BW19" s="243">
        <v>0</v>
      </c>
      <c r="BX19" s="243">
        <v>591790.43999999994</v>
      </c>
      <c r="BY19" s="243">
        <v>6239300</v>
      </c>
      <c r="BZ19" s="243">
        <v>591790.43999999994</v>
      </c>
      <c r="CA19" s="243">
        <v>6239300</v>
      </c>
      <c r="CB19" s="244" t="s">
        <v>633</v>
      </c>
      <c r="CC19" s="249">
        <v>3404588.38</v>
      </c>
      <c r="CD19" s="249">
        <v>2812797.94</v>
      </c>
      <c r="CE19" s="249">
        <v>5638490</v>
      </c>
      <c r="CF19" s="249">
        <v>0</v>
      </c>
    </row>
    <row r="20" spans="1:84" x14ac:dyDescent="0.25">
      <c r="A20" s="255" t="s">
        <v>670</v>
      </c>
      <c r="B20" s="256" t="s">
        <v>671</v>
      </c>
      <c r="C20" s="256" t="s">
        <v>672</v>
      </c>
      <c r="D20" s="235"/>
      <c r="E20" s="236">
        <v>1298330</v>
      </c>
      <c r="F20" s="237">
        <v>1298330</v>
      </c>
      <c r="G20" s="257"/>
      <c r="H20" s="177"/>
      <c r="I20" s="176"/>
      <c r="J20" s="239">
        <v>1298330</v>
      </c>
      <c r="K20" s="240"/>
      <c r="L20" s="241"/>
      <c r="M20" s="8">
        <v>1067832.49</v>
      </c>
      <c r="N20" s="242">
        <v>913330</v>
      </c>
      <c r="O20" s="72"/>
      <c r="P20" s="100"/>
      <c r="Q20" s="9"/>
      <c r="R20" s="9"/>
      <c r="S20" s="9"/>
      <c r="T20" s="258">
        <v>46142</v>
      </c>
      <c r="U20" s="10"/>
      <c r="V20" s="23"/>
      <c r="W20" s="11"/>
      <c r="X20" s="8">
        <v>775780.75</v>
      </c>
      <c r="Y20" s="9"/>
      <c r="Z20" s="9"/>
      <c r="AA20" s="9"/>
      <c r="AB20" s="10"/>
      <c r="AC20" s="24">
        <v>3.4986399028453637E-2</v>
      </c>
      <c r="AD20" s="11">
        <v>1445.3535684316014</v>
      </c>
      <c r="AE20" s="8">
        <v>41311.870000000003</v>
      </c>
      <c r="AF20" s="9"/>
      <c r="AG20" s="10"/>
      <c r="AH20" s="11"/>
      <c r="AI20" s="8">
        <v>734468.88</v>
      </c>
      <c r="AJ20" s="9"/>
      <c r="AK20" s="10"/>
      <c r="AL20" s="25"/>
      <c r="AM20" s="25"/>
      <c r="AN20" s="25"/>
      <c r="AO20" s="10"/>
      <c r="AP20" s="12">
        <v>685017</v>
      </c>
      <c r="AQ20" s="12"/>
      <c r="AR20" s="12"/>
      <c r="AS20" s="243"/>
      <c r="AT20" s="244"/>
      <c r="AU20" s="243"/>
      <c r="AV20" s="243"/>
      <c r="AW20" s="245"/>
      <c r="AX20" s="244" t="s">
        <v>630</v>
      </c>
      <c r="AY20" s="244" t="s">
        <v>630</v>
      </c>
      <c r="AZ20" s="15">
        <v>1298330</v>
      </c>
      <c r="BA20" s="15">
        <v>913330</v>
      </c>
      <c r="BB20" s="15">
        <v>1298330</v>
      </c>
      <c r="BC20" s="15">
        <v>913330</v>
      </c>
      <c r="BD20" s="243">
        <v>0</v>
      </c>
      <c r="BE20" s="243">
        <v>0</v>
      </c>
      <c r="BF20" s="243"/>
      <c r="BG20" s="243">
        <v>1</v>
      </c>
      <c r="BH20" s="243">
        <v>0</v>
      </c>
      <c r="BI20" s="243">
        <v>385000</v>
      </c>
      <c r="BJ20" s="243"/>
      <c r="BK20" s="243"/>
      <c r="BL20" s="243"/>
      <c r="BM20" s="243"/>
      <c r="BN20" s="296"/>
      <c r="BO20" s="296"/>
      <c r="BP20" s="296"/>
      <c r="BQ20" s="296"/>
      <c r="BR20" s="246"/>
      <c r="BS20" s="246"/>
      <c r="BT20" s="243"/>
      <c r="BU20" s="243"/>
      <c r="BV20" s="247" t="s">
        <v>640</v>
      </c>
      <c r="BW20" s="243">
        <v>0</v>
      </c>
      <c r="BX20" s="243">
        <v>41311.870000000003</v>
      </c>
      <c r="BY20" s="243">
        <v>1180798</v>
      </c>
      <c r="BZ20" s="243">
        <v>41311.870000000003</v>
      </c>
      <c r="CA20" s="243">
        <v>1180798</v>
      </c>
      <c r="CB20" s="244" t="s">
        <v>633</v>
      </c>
      <c r="CC20" s="249">
        <v>775780.75</v>
      </c>
      <c r="CD20" s="249">
        <v>734468.88</v>
      </c>
      <c r="CE20" s="249">
        <v>685017</v>
      </c>
      <c r="CF20" s="249">
        <v>0</v>
      </c>
    </row>
    <row r="21" spans="1:84" x14ac:dyDescent="0.25">
      <c r="A21" s="255" t="s">
        <v>673</v>
      </c>
      <c r="B21" s="256" t="s">
        <v>674</v>
      </c>
      <c r="C21" s="256" t="s">
        <v>634</v>
      </c>
      <c r="D21" s="235"/>
      <c r="E21" s="236">
        <v>0</v>
      </c>
      <c r="F21" s="237">
        <v>0</v>
      </c>
      <c r="G21" s="257"/>
      <c r="H21" s="177"/>
      <c r="I21" s="176"/>
      <c r="J21" s="239"/>
      <c r="K21" s="240"/>
      <c r="L21" s="241"/>
      <c r="M21" s="8">
        <v>0</v>
      </c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>
        <v>0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0</v>
      </c>
      <c r="AJ21" s="9"/>
      <c r="AK21" s="10"/>
      <c r="AL21" s="25"/>
      <c r="AM21" s="25"/>
      <c r="AN21" s="25"/>
      <c r="AO21" s="10"/>
      <c r="AP21" s="12">
        <v>0</v>
      </c>
      <c r="AQ21" s="12"/>
      <c r="AR21" s="12"/>
      <c r="AS21" s="243"/>
      <c r="AT21" s="244"/>
      <c r="AU21" s="243"/>
      <c r="AV21" s="243"/>
      <c r="AW21" s="245"/>
      <c r="AX21" s="244"/>
      <c r="AY21" s="244"/>
      <c r="AZ21" s="243">
        <v>0</v>
      </c>
      <c r="BA21" s="243">
        <v>0</v>
      </c>
      <c r="BB21" s="243">
        <v>0</v>
      </c>
      <c r="BC21" s="243">
        <v>0</v>
      </c>
      <c r="BD21" s="243">
        <v>0</v>
      </c>
      <c r="BE21" s="243">
        <v>0</v>
      </c>
      <c r="BF21" s="243"/>
      <c r="BG21" s="243">
        <v>1</v>
      </c>
      <c r="BH21" s="243">
        <v>0</v>
      </c>
      <c r="BI21" s="243">
        <v>0</v>
      </c>
      <c r="BJ21" s="243"/>
      <c r="BK21" s="243"/>
      <c r="BL21" s="243"/>
      <c r="BM21" s="243"/>
      <c r="BN21" s="296"/>
      <c r="BO21" s="296"/>
      <c r="BP21" s="296"/>
      <c r="BQ21" s="296"/>
      <c r="BR21" s="246"/>
      <c r="BS21" s="246"/>
      <c r="BT21" s="243"/>
      <c r="BU21" s="243"/>
      <c r="BV21" s="247"/>
      <c r="BW21" s="243">
        <v>0</v>
      </c>
      <c r="BX21" s="243">
        <v>0</v>
      </c>
      <c r="BY21" s="243">
        <v>0</v>
      </c>
      <c r="BZ21" s="243">
        <v>0</v>
      </c>
      <c r="CA21" s="243">
        <v>0</v>
      </c>
      <c r="CB21" s="244" t="s">
        <v>633</v>
      </c>
      <c r="CC21" s="249">
        <v>0</v>
      </c>
      <c r="CD21" s="249">
        <v>0</v>
      </c>
      <c r="CE21" s="249">
        <v>0</v>
      </c>
      <c r="CF21" s="249">
        <v>0</v>
      </c>
    </row>
    <row r="22" spans="1:84" x14ac:dyDescent="0.25">
      <c r="A22" s="255" t="s">
        <v>675</v>
      </c>
      <c r="B22" s="256" t="s">
        <v>676</v>
      </c>
      <c r="C22" s="256" t="s">
        <v>641</v>
      </c>
      <c r="D22" s="235"/>
      <c r="E22" s="236">
        <v>1198273.02</v>
      </c>
      <c r="F22" s="237">
        <v>1198273.02</v>
      </c>
      <c r="G22" s="257"/>
      <c r="H22" s="177"/>
      <c r="I22" s="176"/>
      <c r="J22" s="239">
        <v>1230131</v>
      </c>
      <c r="K22" s="240"/>
      <c r="L22" s="241"/>
      <c r="M22" s="8">
        <v>1077411.67</v>
      </c>
      <c r="N22" s="242">
        <v>1080131</v>
      </c>
      <c r="O22" s="71"/>
      <c r="P22" s="100"/>
      <c r="Q22" s="9"/>
      <c r="R22" s="9"/>
      <c r="S22" s="9"/>
      <c r="T22" s="258">
        <v>46168</v>
      </c>
      <c r="U22" s="10"/>
      <c r="V22" s="23"/>
      <c r="W22" s="11"/>
      <c r="X22" s="8">
        <v>922990.5</v>
      </c>
      <c r="Y22" s="9"/>
      <c r="Z22" s="9"/>
      <c r="AA22" s="9"/>
      <c r="AB22" s="10"/>
      <c r="AC22" s="24">
        <v>4.7434536234153522E-3</v>
      </c>
      <c r="AD22" s="11">
        <v>26.150944433106229</v>
      </c>
      <c r="AE22" s="8">
        <v>5513.06</v>
      </c>
      <c r="AF22" s="9"/>
      <c r="AG22" s="10"/>
      <c r="AH22" s="11"/>
      <c r="AI22" s="8">
        <v>917477.44</v>
      </c>
      <c r="AJ22" s="9"/>
      <c r="AK22" s="10"/>
      <c r="AL22" s="25"/>
      <c r="AM22" s="25"/>
      <c r="AN22" s="25"/>
      <c r="AO22" s="10"/>
      <c r="AP22" s="12">
        <v>1198273.02</v>
      </c>
      <c r="AQ22" s="12"/>
      <c r="AR22" s="12"/>
      <c r="AS22" s="243"/>
      <c r="AT22" s="244"/>
      <c r="AU22" s="243"/>
      <c r="AV22" s="243"/>
      <c r="AW22" s="245"/>
      <c r="AX22" s="244" t="s">
        <v>630</v>
      </c>
      <c r="AY22" s="244" t="s">
        <v>630</v>
      </c>
      <c r="AZ22" s="15">
        <v>1230131</v>
      </c>
      <c r="BA22" s="15">
        <v>1080131</v>
      </c>
      <c r="BB22" s="15">
        <v>1230131</v>
      </c>
      <c r="BC22" s="15">
        <v>1080131</v>
      </c>
      <c r="BD22" s="243">
        <v>0</v>
      </c>
      <c r="BE22" s="243">
        <v>0</v>
      </c>
      <c r="BF22" s="243"/>
      <c r="BG22" s="243">
        <v>1</v>
      </c>
      <c r="BH22" s="243">
        <v>0</v>
      </c>
      <c r="BI22" s="243">
        <v>62974</v>
      </c>
      <c r="BJ22" s="243"/>
      <c r="BK22" s="243"/>
      <c r="BL22" s="243"/>
      <c r="BM22" s="243"/>
      <c r="BN22" s="296"/>
      <c r="BO22" s="296"/>
      <c r="BP22" s="296"/>
      <c r="BQ22" s="296"/>
      <c r="BR22" s="246"/>
      <c r="BS22" s="246"/>
      <c r="BT22" s="243"/>
      <c r="BU22" s="243"/>
      <c r="BV22" s="247" t="s">
        <v>640</v>
      </c>
      <c r="BW22" s="243">
        <v>0</v>
      </c>
      <c r="BX22" s="243">
        <v>5513.06</v>
      </c>
      <c r="BY22" s="243">
        <v>1162246</v>
      </c>
      <c r="BZ22" s="243">
        <v>5513.06</v>
      </c>
      <c r="CA22" s="243">
        <v>1162246</v>
      </c>
      <c r="CB22" s="244" t="s">
        <v>633</v>
      </c>
      <c r="CC22" s="249">
        <v>922990.5</v>
      </c>
      <c r="CD22" s="249">
        <v>917477.44</v>
      </c>
      <c r="CE22" s="249">
        <v>1198273.02</v>
      </c>
      <c r="CF22" s="249">
        <v>0</v>
      </c>
    </row>
    <row r="23" spans="1:84" x14ac:dyDescent="0.25">
      <c r="A23" s="255" t="s">
        <v>677</v>
      </c>
      <c r="B23" s="256" t="s">
        <v>678</v>
      </c>
      <c r="C23" s="256" t="s">
        <v>641</v>
      </c>
      <c r="D23" s="235"/>
      <c r="E23" s="236">
        <v>30413570</v>
      </c>
      <c r="F23" s="237">
        <v>30413570</v>
      </c>
      <c r="G23" s="257"/>
      <c r="H23" s="177"/>
      <c r="I23" s="176"/>
      <c r="J23" s="239">
        <v>28550624.699999999</v>
      </c>
      <c r="K23" s="240"/>
      <c r="L23" s="241"/>
      <c r="M23" s="8">
        <v>28038021.100000001</v>
      </c>
      <c r="N23" s="242">
        <v>26179781.699999999</v>
      </c>
      <c r="O23" s="71"/>
      <c r="P23" s="100"/>
      <c r="Q23" s="9"/>
      <c r="R23" s="9"/>
      <c r="S23" s="9"/>
      <c r="T23" s="258">
        <v>46478</v>
      </c>
      <c r="U23" s="10"/>
      <c r="V23" s="23"/>
      <c r="W23" s="11"/>
      <c r="X23" s="8">
        <v>2784796.66</v>
      </c>
      <c r="Y23" s="9"/>
      <c r="Z23" s="9"/>
      <c r="AA23" s="9"/>
      <c r="AB23" s="10"/>
      <c r="AC23" s="24">
        <v>3.1468074747562711E-5</v>
      </c>
      <c r="AD23" s="11">
        <v>2.7769002560986706E-2</v>
      </c>
      <c r="AE23" s="8">
        <v>882.45</v>
      </c>
      <c r="AF23" s="9"/>
      <c r="AG23" s="10"/>
      <c r="AH23" s="11"/>
      <c r="AI23" s="8">
        <v>2783914.21</v>
      </c>
      <c r="AJ23" s="9"/>
      <c r="AK23" s="10"/>
      <c r="AL23" s="25"/>
      <c r="AM23" s="25"/>
      <c r="AN23" s="25"/>
      <c r="AO23" s="10"/>
      <c r="AP23" s="12">
        <v>3075805.95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28550624.699999999</v>
      </c>
      <c r="BA23" s="15">
        <v>26179781.699999999</v>
      </c>
      <c r="BB23" s="15">
        <v>28550624.699999999</v>
      </c>
      <c r="BC23" s="15">
        <v>26179781.699999999</v>
      </c>
      <c r="BD23" s="243">
        <v>0</v>
      </c>
      <c r="BE23" s="243">
        <v>0</v>
      </c>
      <c r="BF23" s="243"/>
      <c r="BG23" s="243">
        <v>1</v>
      </c>
      <c r="BH23" s="243">
        <v>0</v>
      </c>
      <c r="BI23" s="243">
        <v>2370843</v>
      </c>
      <c r="BJ23" s="243"/>
      <c r="BK23" s="243"/>
      <c r="BL23" s="243"/>
      <c r="BM23" s="243"/>
      <c r="BN23" s="296"/>
      <c r="BO23" s="296"/>
      <c r="BP23" s="296"/>
      <c r="BQ23" s="296"/>
      <c r="BR23" s="246"/>
      <c r="BS23" s="246"/>
      <c r="BT23" s="243"/>
      <c r="BU23" s="243"/>
      <c r="BV23" s="247" t="s">
        <v>640</v>
      </c>
      <c r="BW23" s="243">
        <v>0</v>
      </c>
      <c r="BX23" s="243">
        <v>882.45</v>
      </c>
      <c r="BY23" s="243">
        <v>28042707</v>
      </c>
      <c r="BZ23" s="243">
        <v>882.45</v>
      </c>
      <c r="CA23" s="243">
        <v>28042707</v>
      </c>
      <c r="CB23" s="244" t="s">
        <v>633</v>
      </c>
      <c r="CC23" s="249">
        <v>2784796.66</v>
      </c>
      <c r="CD23" s="249">
        <v>2783914.21</v>
      </c>
      <c r="CE23" s="249">
        <v>3075805.95</v>
      </c>
      <c r="CF23" s="249">
        <v>0</v>
      </c>
    </row>
    <row r="24" spans="1:84" x14ac:dyDescent="0.25">
      <c r="A24" s="255" t="s">
        <v>679</v>
      </c>
      <c r="B24" s="256" t="s">
        <v>680</v>
      </c>
      <c r="C24" s="256" t="s">
        <v>655</v>
      </c>
      <c r="D24" s="235"/>
      <c r="E24" s="236">
        <v>0</v>
      </c>
      <c r="F24" s="237">
        <v>0</v>
      </c>
      <c r="G24" s="257"/>
      <c r="H24" s="177"/>
      <c r="I24" s="176"/>
      <c r="J24" s="239"/>
      <c r="K24" s="240"/>
      <c r="L24" s="241"/>
      <c r="M24" s="8">
        <v>1262951.6499999999</v>
      </c>
      <c r="N24" s="242">
        <v>1267652.77</v>
      </c>
      <c r="O24" s="71"/>
      <c r="P24" s="100"/>
      <c r="Q24" s="9"/>
      <c r="R24" s="9"/>
      <c r="S24" s="9"/>
      <c r="T24" s="258">
        <v>46022</v>
      </c>
      <c r="U24" s="10"/>
      <c r="V24" s="23"/>
      <c r="W24" s="11"/>
      <c r="X24" s="8">
        <v>1262951.6499999999</v>
      </c>
      <c r="Y24" s="9"/>
      <c r="Z24" s="9"/>
      <c r="AA24" s="9"/>
      <c r="AB24" s="10"/>
      <c r="AC24" s="24">
        <v>0</v>
      </c>
      <c r="AD24" s="11">
        <v>0</v>
      </c>
      <c r="AE24" s="8">
        <v>701.6</v>
      </c>
      <c r="AF24" s="9"/>
      <c r="AG24" s="10"/>
      <c r="AH24" s="11"/>
      <c r="AI24" s="8">
        <v>1262250.05</v>
      </c>
      <c r="AJ24" s="9"/>
      <c r="AK24" s="10"/>
      <c r="AL24" s="25"/>
      <c r="AM24" s="25"/>
      <c r="AN24" s="25"/>
      <c r="AO24" s="10"/>
      <c r="AP24" s="12">
        <v>0</v>
      </c>
      <c r="AQ24" s="12"/>
      <c r="AR24" s="12"/>
      <c r="AS24" s="243"/>
      <c r="AT24" s="244"/>
      <c r="AU24" s="243"/>
      <c r="AV24" s="243"/>
      <c r="AW24" s="245"/>
      <c r="AX24" s="244"/>
      <c r="AY24" s="244" t="s">
        <v>630</v>
      </c>
      <c r="AZ24" s="243">
        <v>0</v>
      </c>
      <c r="BA24" s="15">
        <v>1267652.77</v>
      </c>
      <c r="BB24" s="243">
        <v>0</v>
      </c>
      <c r="BC24" s="15">
        <v>1267652.77</v>
      </c>
      <c r="BD24" s="243">
        <v>0</v>
      </c>
      <c r="BE24" s="243">
        <v>0</v>
      </c>
      <c r="BF24" s="243"/>
      <c r="BG24" s="243">
        <v>1</v>
      </c>
      <c r="BH24" s="243">
        <v>0</v>
      </c>
      <c r="BI24" s="243">
        <v>-1000983.54</v>
      </c>
      <c r="BJ24" s="243"/>
      <c r="BK24" s="243"/>
      <c r="BL24" s="243"/>
      <c r="BM24" s="243"/>
      <c r="BN24" s="296"/>
      <c r="BO24" s="296"/>
      <c r="BP24" s="296"/>
      <c r="BQ24" s="296"/>
      <c r="BR24" s="246"/>
      <c r="BS24" s="246"/>
      <c r="BT24" s="243"/>
      <c r="BU24" s="243"/>
      <c r="BV24" s="247" t="s">
        <v>640</v>
      </c>
      <c r="BW24" s="243">
        <v>0</v>
      </c>
      <c r="BX24" s="243">
        <v>701.6</v>
      </c>
      <c r="BY24" s="243">
        <v>0</v>
      </c>
      <c r="BZ24" s="243">
        <v>701.6</v>
      </c>
      <c r="CA24" s="243">
        <v>0</v>
      </c>
      <c r="CB24" s="244" t="s">
        <v>633</v>
      </c>
      <c r="CC24" s="249">
        <v>1262951.6499999999</v>
      </c>
      <c r="CD24" s="249">
        <v>1262250.05</v>
      </c>
      <c r="CE24" s="249">
        <v>0</v>
      </c>
      <c r="CF24" s="249">
        <v>0</v>
      </c>
    </row>
    <row r="25" spans="1:84" x14ac:dyDescent="0.25">
      <c r="A25" s="255" t="s">
        <v>681</v>
      </c>
      <c r="B25" s="256" t="s">
        <v>682</v>
      </c>
      <c r="C25" s="256" t="s">
        <v>655</v>
      </c>
      <c r="D25" s="235"/>
      <c r="E25" s="236">
        <v>0</v>
      </c>
      <c r="F25" s="237">
        <v>0</v>
      </c>
      <c r="G25" s="257"/>
      <c r="H25" s="177"/>
      <c r="I25" s="176"/>
      <c r="J25" s="239"/>
      <c r="K25" s="250"/>
      <c r="L25" s="241"/>
      <c r="M25" s="8">
        <v>586182.6</v>
      </c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>
        <v>586182.6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586182.6</v>
      </c>
      <c r="AJ25" s="9"/>
      <c r="AK25" s="10"/>
      <c r="AL25" s="25"/>
      <c r="AM25" s="25"/>
      <c r="AN25" s="25"/>
      <c r="AO25" s="10"/>
      <c r="AP25" s="12">
        <v>0</v>
      </c>
      <c r="AQ25" s="12"/>
      <c r="AR25" s="12"/>
      <c r="AS25" s="243"/>
      <c r="AT25" s="244"/>
      <c r="AU25" s="243"/>
      <c r="AV25" s="243"/>
      <c r="AW25" s="245"/>
      <c r="AX25" s="244"/>
      <c r="AY25" s="244"/>
      <c r="AZ25" s="243">
        <v>0</v>
      </c>
      <c r="BA25" s="243">
        <v>0</v>
      </c>
      <c r="BB25" s="243">
        <v>0</v>
      </c>
      <c r="BC25" s="243">
        <v>0</v>
      </c>
      <c r="BD25" s="243">
        <v>0</v>
      </c>
      <c r="BE25" s="243">
        <v>0</v>
      </c>
      <c r="BF25" s="243"/>
      <c r="BG25" s="243">
        <v>1</v>
      </c>
      <c r="BH25" s="243">
        <v>0</v>
      </c>
      <c r="BI25" s="243">
        <v>-462255.27</v>
      </c>
      <c r="BJ25" s="243"/>
      <c r="BK25" s="243"/>
      <c r="BL25" s="243"/>
      <c r="BM25" s="243"/>
      <c r="BN25" s="296"/>
      <c r="BO25" s="296"/>
      <c r="BP25" s="296"/>
      <c r="BQ25" s="296"/>
      <c r="BR25" s="246"/>
      <c r="BS25" s="246"/>
      <c r="BT25" s="243"/>
      <c r="BU25" s="243"/>
      <c r="BV25" s="247"/>
      <c r="BW25" s="243">
        <v>0</v>
      </c>
      <c r="BX25" s="243">
        <v>0</v>
      </c>
      <c r="BY25" s="243">
        <v>0</v>
      </c>
      <c r="BZ25" s="243">
        <v>0</v>
      </c>
      <c r="CA25" s="243">
        <v>0</v>
      </c>
      <c r="CB25" s="244" t="s">
        <v>633</v>
      </c>
      <c r="CC25" s="249">
        <v>586182.6</v>
      </c>
      <c r="CD25" s="249">
        <v>586182.6</v>
      </c>
      <c r="CE25" s="249">
        <v>0</v>
      </c>
      <c r="CF25" s="249">
        <v>0</v>
      </c>
    </row>
    <row r="26" spans="1:84" x14ac:dyDescent="0.25">
      <c r="A26" s="255" t="s">
        <v>683</v>
      </c>
      <c r="B26" s="256" t="s">
        <v>684</v>
      </c>
      <c r="C26" s="256" t="s">
        <v>641</v>
      </c>
      <c r="D26" s="235"/>
      <c r="E26" s="236">
        <v>1524766</v>
      </c>
      <c r="F26" s="237">
        <v>1524766</v>
      </c>
      <c r="G26" s="257"/>
      <c r="H26" s="177"/>
      <c r="I26" s="176"/>
      <c r="J26" s="239"/>
      <c r="K26" s="250"/>
      <c r="L26" s="241"/>
      <c r="M26" s="8">
        <v>1366049.13</v>
      </c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>
        <v>50073.97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50073.97</v>
      </c>
      <c r="AJ26" s="9"/>
      <c r="AK26" s="10"/>
      <c r="AL26" s="25"/>
      <c r="AM26" s="25"/>
      <c r="AN26" s="25"/>
      <c r="AO26" s="10"/>
      <c r="AP26" s="12">
        <v>0</v>
      </c>
      <c r="AQ26" s="12"/>
      <c r="AR26" s="12"/>
      <c r="AS26" s="243"/>
      <c r="AT26" s="244"/>
      <c r="AU26" s="243"/>
      <c r="AV26" s="243"/>
      <c r="AW26" s="245"/>
      <c r="AX26" s="244"/>
      <c r="AY26" s="244"/>
      <c r="AZ26" s="243">
        <v>0</v>
      </c>
      <c r="BA26" s="243">
        <v>0</v>
      </c>
      <c r="BB26" s="243">
        <v>0</v>
      </c>
      <c r="BC26" s="243">
        <v>0</v>
      </c>
      <c r="BD26" s="243">
        <v>0</v>
      </c>
      <c r="BE26" s="243">
        <v>0</v>
      </c>
      <c r="BF26" s="243"/>
      <c r="BG26" s="243">
        <v>1</v>
      </c>
      <c r="BH26" s="243">
        <v>0</v>
      </c>
      <c r="BI26" s="243">
        <v>131440</v>
      </c>
      <c r="BJ26" s="243"/>
      <c r="BK26" s="243"/>
      <c r="BL26" s="243"/>
      <c r="BM26" s="243"/>
      <c r="BN26" s="296"/>
      <c r="BO26" s="296"/>
      <c r="BP26" s="296"/>
      <c r="BQ26" s="296"/>
      <c r="BR26" s="246"/>
      <c r="BS26" s="246"/>
      <c r="BT26" s="243"/>
      <c r="BU26" s="243"/>
      <c r="BV26" s="247"/>
      <c r="BW26" s="243">
        <v>0</v>
      </c>
      <c r="BX26" s="243">
        <v>0</v>
      </c>
      <c r="BY26" s="243">
        <v>0</v>
      </c>
      <c r="BZ26" s="243">
        <v>0</v>
      </c>
      <c r="CA26" s="243">
        <v>0</v>
      </c>
      <c r="CB26" s="244" t="s">
        <v>633</v>
      </c>
      <c r="CC26" s="249">
        <v>50073.97</v>
      </c>
      <c r="CD26" s="249">
        <v>50073.97</v>
      </c>
      <c r="CE26" s="249">
        <v>0</v>
      </c>
      <c r="CF26" s="249">
        <v>0</v>
      </c>
    </row>
    <row r="27" spans="1:84" x14ac:dyDescent="0.25">
      <c r="A27" s="255" t="s">
        <v>685</v>
      </c>
      <c r="B27" s="256" t="s">
        <v>686</v>
      </c>
      <c r="C27" s="256" t="s">
        <v>687</v>
      </c>
      <c r="D27" s="235"/>
      <c r="E27" s="236">
        <v>0</v>
      </c>
      <c r="F27" s="237">
        <v>0</v>
      </c>
      <c r="G27" s="257"/>
      <c r="H27" s="177"/>
      <c r="I27" s="176"/>
      <c r="J27" s="239"/>
      <c r="K27" s="240"/>
      <c r="L27" s="241"/>
      <c r="M27" s="8">
        <v>0</v>
      </c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>
        <v>0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0</v>
      </c>
      <c r="AJ27" s="9"/>
      <c r="AK27" s="10"/>
      <c r="AL27" s="25"/>
      <c r="AM27" s="25"/>
      <c r="AN27" s="25"/>
      <c r="AO27" s="10"/>
      <c r="AP27" s="12">
        <v>0</v>
      </c>
      <c r="AQ27" s="12"/>
      <c r="AR27" s="12"/>
      <c r="AS27" s="243"/>
      <c r="AT27" s="244"/>
      <c r="AU27" s="243"/>
      <c r="AV27" s="243"/>
      <c r="AW27" s="245"/>
      <c r="AX27" s="244"/>
      <c r="AY27" s="244"/>
      <c r="AZ27" s="243">
        <v>0</v>
      </c>
      <c r="BA27" s="243">
        <v>0</v>
      </c>
      <c r="BB27" s="243">
        <v>0</v>
      </c>
      <c r="BC27" s="243">
        <v>0</v>
      </c>
      <c r="BD27" s="243">
        <v>0</v>
      </c>
      <c r="BE27" s="243">
        <v>0</v>
      </c>
      <c r="BF27" s="243"/>
      <c r="BG27" s="243">
        <v>1</v>
      </c>
      <c r="BH27" s="243">
        <v>0</v>
      </c>
      <c r="BI27" s="243">
        <v>0</v>
      </c>
      <c r="BJ27" s="243"/>
      <c r="BK27" s="243"/>
      <c r="BL27" s="243"/>
      <c r="BM27" s="243"/>
      <c r="BN27" s="296"/>
      <c r="BO27" s="296"/>
      <c r="BP27" s="296"/>
      <c r="BQ27" s="296"/>
      <c r="BR27" s="246"/>
      <c r="BS27" s="246"/>
      <c r="BT27" s="243"/>
      <c r="BU27" s="243"/>
      <c r="BV27" s="247"/>
      <c r="BW27" s="243">
        <v>0</v>
      </c>
      <c r="BX27" s="243">
        <v>0</v>
      </c>
      <c r="BY27" s="243">
        <v>0</v>
      </c>
      <c r="BZ27" s="243">
        <v>0</v>
      </c>
      <c r="CA27" s="243">
        <v>0</v>
      </c>
      <c r="CB27" s="244" t="s">
        <v>633</v>
      </c>
      <c r="CC27" s="249">
        <v>0</v>
      </c>
      <c r="CD27" s="249">
        <v>0</v>
      </c>
      <c r="CE27" s="249">
        <v>0</v>
      </c>
      <c r="CF27" s="249">
        <v>0</v>
      </c>
    </row>
    <row r="28" spans="1:84" x14ac:dyDescent="0.25">
      <c r="A28" s="255" t="s">
        <v>688</v>
      </c>
      <c r="B28" s="256" t="s">
        <v>689</v>
      </c>
      <c r="C28" s="256" t="s">
        <v>687</v>
      </c>
      <c r="D28" s="235"/>
      <c r="E28" s="236">
        <v>0</v>
      </c>
      <c r="F28" s="237">
        <v>0</v>
      </c>
      <c r="G28" s="257"/>
      <c r="H28" s="177"/>
      <c r="I28" s="176"/>
      <c r="J28" s="239"/>
      <c r="K28" s="240"/>
      <c r="L28" s="241"/>
      <c r="M28" s="8">
        <v>0</v>
      </c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>
        <v>0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0</v>
      </c>
      <c r="AJ28" s="9"/>
      <c r="AK28" s="10"/>
      <c r="AL28" s="25"/>
      <c r="AM28" s="25"/>
      <c r="AN28" s="25"/>
      <c r="AO28" s="10"/>
      <c r="AP28" s="12">
        <v>0</v>
      </c>
      <c r="AQ28" s="12"/>
      <c r="AR28" s="12"/>
      <c r="AS28" s="243"/>
      <c r="AT28" s="244"/>
      <c r="AU28" s="243"/>
      <c r="AV28" s="243"/>
      <c r="AW28" s="245"/>
      <c r="AX28" s="244"/>
      <c r="AY28" s="244"/>
      <c r="AZ28" s="243">
        <v>0</v>
      </c>
      <c r="BA28" s="243">
        <v>0</v>
      </c>
      <c r="BB28" s="243">
        <v>0</v>
      </c>
      <c r="BC28" s="243">
        <v>0</v>
      </c>
      <c r="BD28" s="243">
        <v>0</v>
      </c>
      <c r="BE28" s="243">
        <v>0</v>
      </c>
      <c r="BF28" s="243"/>
      <c r="BG28" s="243">
        <v>1</v>
      </c>
      <c r="BH28" s="243">
        <v>0</v>
      </c>
      <c r="BI28" s="243">
        <v>0</v>
      </c>
      <c r="BJ28" s="243"/>
      <c r="BK28" s="243"/>
      <c r="BL28" s="243"/>
      <c r="BM28" s="243"/>
      <c r="BN28" s="296"/>
      <c r="BO28" s="296"/>
      <c r="BP28" s="296"/>
      <c r="BQ28" s="296"/>
      <c r="BR28" s="246"/>
      <c r="BS28" s="246"/>
      <c r="BT28" s="243"/>
      <c r="BU28" s="243"/>
      <c r="BV28" s="247"/>
      <c r="BW28" s="243">
        <v>0</v>
      </c>
      <c r="BX28" s="243">
        <v>0</v>
      </c>
      <c r="BY28" s="243">
        <v>0</v>
      </c>
      <c r="BZ28" s="243">
        <v>0</v>
      </c>
      <c r="CA28" s="243">
        <v>0</v>
      </c>
      <c r="CB28" s="244" t="s">
        <v>633</v>
      </c>
      <c r="CC28" s="249">
        <v>0</v>
      </c>
      <c r="CD28" s="249">
        <v>0</v>
      </c>
      <c r="CE28" s="249">
        <v>0</v>
      </c>
      <c r="CF28" s="249">
        <v>0</v>
      </c>
    </row>
    <row r="29" spans="1:84" x14ac:dyDescent="0.25">
      <c r="A29" s="255" t="s">
        <v>690</v>
      </c>
      <c r="B29" s="256" t="s">
        <v>691</v>
      </c>
      <c r="C29" s="256" t="s">
        <v>652</v>
      </c>
      <c r="D29" s="235"/>
      <c r="E29" s="236">
        <v>0</v>
      </c>
      <c r="F29" s="237">
        <v>0</v>
      </c>
      <c r="G29" s="257"/>
      <c r="H29" s="177"/>
      <c r="I29" s="176"/>
      <c r="J29" s="239"/>
      <c r="K29" s="240"/>
      <c r="L29" s="241"/>
      <c r="M29" s="8">
        <v>0</v>
      </c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>
        <v>0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0</v>
      </c>
      <c r="AJ29" s="9"/>
      <c r="AK29" s="10"/>
      <c r="AL29" s="25"/>
      <c r="AM29" s="25"/>
      <c r="AN29" s="25"/>
      <c r="AO29" s="10"/>
      <c r="AP29" s="12">
        <v>0</v>
      </c>
      <c r="AQ29" s="12"/>
      <c r="AR29" s="12"/>
      <c r="AS29" s="243"/>
      <c r="AT29" s="244"/>
      <c r="AU29" s="243"/>
      <c r="AV29" s="243"/>
      <c r="AW29" s="245"/>
      <c r="AX29" s="244"/>
      <c r="AY29" s="244"/>
      <c r="AZ29" s="243">
        <v>0</v>
      </c>
      <c r="BA29" s="243">
        <v>0</v>
      </c>
      <c r="BB29" s="243">
        <v>0</v>
      </c>
      <c r="BC29" s="243">
        <v>0</v>
      </c>
      <c r="BD29" s="243">
        <v>0</v>
      </c>
      <c r="BE29" s="243">
        <v>0</v>
      </c>
      <c r="BF29" s="243"/>
      <c r="BG29" s="243">
        <v>1</v>
      </c>
      <c r="BH29" s="243">
        <v>0</v>
      </c>
      <c r="BI29" s="243">
        <v>0</v>
      </c>
      <c r="BJ29" s="243"/>
      <c r="BK29" s="243"/>
      <c r="BL29" s="243"/>
      <c r="BM29" s="243"/>
      <c r="BN29" s="296"/>
      <c r="BO29" s="296"/>
      <c r="BP29" s="296"/>
      <c r="BQ29" s="296"/>
      <c r="BR29" s="246"/>
      <c r="BS29" s="246"/>
      <c r="BT29" s="243"/>
      <c r="BU29" s="243"/>
      <c r="BV29" s="247"/>
      <c r="BW29" s="243">
        <v>0</v>
      </c>
      <c r="BX29" s="243">
        <v>0</v>
      </c>
      <c r="BY29" s="243">
        <v>0</v>
      </c>
      <c r="BZ29" s="243">
        <v>0</v>
      </c>
      <c r="CA29" s="243">
        <v>0</v>
      </c>
      <c r="CB29" s="244" t="s">
        <v>633</v>
      </c>
      <c r="CC29" s="249">
        <v>0</v>
      </c>
      <c r="CD29" s="249">
        <v>0</v>
      </c>
      <c r="CE29" s="249">
        <v>0</v>
      </c>
      <c r="CF29" s="249">
        <v>0</v>
      </c>
    </row>
    <row r="30" spans="1:84" x14ac:dyDescent="0.25">
      <c r="A30" s="255" t="s">
        <v>692</v>
      </c>
      <c r="B30" s="256" t="s">
        <v>693</v>
      </c>
      <c r="C30" s="256" t="s">
        <v>641</v>
      </c>
      <c r="D30" s="235"/>
      <c r="E30" s="236">
        <v>143799</v>
      </c>
      <c r="F30" s="237">
        <v>143799</v>
      </c>
      <c r="G30" s="257"/>
      <c r="H30" s="177"/>
      <c r="I30" s="176"/>
      <c r="J30" s="239"/>
      <c r="K30" s="240"/>
      <c r="L30" s="241"/>
      <c r="M30" s="8">
        <v>110078.27</v>
      </c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>
        <v>108690.45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108690.45</v>
      </c>
      <c r="AJ30" s="9"/>
      <c r="AK30" s="10"/>
      <c r="AL30" s="25"/>
      <c r="AM30" s="25"/>
      <c r="AN30" s="25"/>
      <c r="AO30" s="10"/>
      <c r="AP30" s="12">
        <v>143799</v>
      </c>
      <c r="AQ30" s="12"/>
      <c r="AR30" s="12"/>
      <c r="AS30" s="243"/>
      <c r="AT30" s="244"/>
      <c r="AU30" s="243"/>
      <c r="AV30" s="243"/>
      <c r="AW30" s="245"/>
      <c r="AX30" s="244"/>
      <c r="AY30" s="244"/>
      <c r="AZ30" s="243">
        <v>0</v>
      </c>
      <c r="BA30" s="243">
        <v>0</v>
      </c>
      <c r="BB30" s="243">
        <v>0</v>
      </c>
      <c r="BC30" s="243">
        <v>0</v>
      </c>
      <c r="BD30" s="243">
        <v>0</v>
      </c>
      <c r="BE30" s="243">
        <v>0</v>
      </c>
      <c r="BF30" s="243"/>
      <c r="BG30" s="243">
        <v>1</v>
      </c>
      <c r="BH30" s="243">
        <v>0</v>
      </c>
      <c r="BI30" s="243">
        <v>20000</v>
      </c>
      <c r="BJ30" s="243"/>
      <c r="BK30" s="243"/>
      <c r="BL30" s="243"/>
      <c r="BM30" s="243"/>
      <c r="BN30" s="296"/>
      <c r="BO30" s="296"/>
      <c r="BP30" s="296"/>
      <c r="BQ30" s="296"/>
      <c r="BR30" s="246"/>
      <c r="BS30" s="246"/>
      <c r="BT30" s="243"/>
      <c r="BU30" s="243"/>
      <c r="BV30" s="247"/>
      <c r="BW30" s="243">
        <v>0</v>
      </c>
      <c r="BX30" s="243">
        <v>0</v>
      </c>
      <c r="BY30" s="243">
        <v>0</v>
      </c>
      <c r="BZ30" s="243">
        <v>0</v>
      </c>
      <c r="CA30" s="243">
        <v>0</v>
      </c>
      <c r="CB30" s="244" t="s">
        <v>633</v>
      </c>
      <c r="CC30" s="249">
        <v>108690.45</v>
      </c>
      <c r="CD30" s="249">
        <v>108690.45</v>
      </c>
      <c r="CE30" s="249">
        <v>143799</v>
      </c>
      <c r="CF30" s="249">
        <v>0</v>
      </c>
    </row>
    <row r="31" spans="1:84" x14ac:dyDescent="0.25">
      <c r="A31" s="255" t="s">
        <v>694</v>
      </c>
      <c r="B31" s="256" t="s">
        <v>695</v>
      </c>
      <c r="C31" s="256" t="s">
        <v>652</v>
      </c>
      <c r="D31" s="235"/>
      <c r="E31" s="236">
        <v>79531.98</v>
      </c>
      <c r="F31" s="237">
        <v>79531.98</v>
      </c>
      <c r="G31" s="257"/>
      <c r="H31" s="177"/>
      <c r="I31" s="176"/>
      <c r="J31" s="239"/>
      <c r="K31" s="240"/>
      <c r="L31" s="241"/>
      <c r="M31" s="8">
        <v>70340.570000000007</v>
      </c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>
        <v>70340.570000000007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70340.570000000007</v>
      </c>
      <c r="AJ31" s="9"/>
      <c r="AK31" s="10"/>
      <c r="AL31" s="25"/>
      <c r="AM31" s="25"/>
      <c r="AN31" s="25"/>
      <c r="AO31" s="10"/>
      <c r="AP31" s="12">
        <v>79531.98</v>
      </c>
      <c r="AQ31" s="12"/>
      <c r="AR31" s="12"/>
      <c r="AS31" s="243"/>
      <c r="AT31" s="244"/>
      <c r="AU31" s="243"/>
      <c r="AV31" s="243"/>
      <c r="AW31" s="245"/>
      <c r="AX31" s="244"/>
      <c r="AY31" s="244"/>
      <c r="AZ31" s="243">
        <v>0</v>
      </c>
      <c r="BA31" s="243">
        <v>0</v>
      </c>
      <c r="BB31" s="243">
        <v>0</v>
      </c>
      <c r="BC31" s="243">
        <v>0</v>
      </c>
      <c r="BD31" s="243">
        <v>0</v>
      </c>
      <c r="BE31" s="243">
        <v>0</v>
      </c>
      <c r="BF31" s="243"/>
      <c r="BG31" s="243">
        <v>1</v>
      </c>
      <c r="BH31" s="243">
        <v>0</v>
      </c>
      <c r="BI31" s="243">
        <v>9191.4099999999889</v>
      </c>
      <c r="BJ31" s="243"/>
      <c r="BK31" s="243"/>
      <c r="BL31" s="243"/>
      <c r="BM31" s="243"/>
      <c r="BN31" s="296"/>
      <c r="BO31" s="296"/>
      <c r="BP31" s="296"/>
      <c r="BQ31" s="296"/>
      <c r="BR31" s="246"/>
      <c r="BS31" s="246"/>
      <c r="BT31" s="243"/>
      <c r="BU31" s="243"/>
      <c r="BV31" s="247"/>
      <c r="BW31" s="243">
        <v>0</v>
      </c>
      <c r="BX31" s="243">
        <v>0</v>
      </c>
      <c r="BY31" s="243">
        <v>0</v>
      </c>
      <c r="BZ31" s="243">
        <v>0</v>
      </c>
      <c r="CA31" s="243">
        <v>0</v>
      </c>
      <c r="CB31" s="244" t="s">
        <v>633</v>
      </c>
      <c r="CC31" s="249">
        <v>70340.570000000007</v>
      </c>
      <c r="CD31" s="249">
        <v>70340.570000000007</v>
      </c>
      <c r="CE31" s="249">
        <v>79531.98</v>
      </c>
      <c r="CF31" s="249">
        <v>0</v>
      </c>
    </row>
    <row r="32" spans="1:84" x14ac:dyDescent="0.25">
      <c r="A32" s="255" t="s">
        <v>696</v>
      </c>
      <c r="B32" s="256" t="s">
        <v>697</v>
      </c>
      <c r="C32" s="256" t="s">
        <v>641</v>
      </c>
      <c r="D32" s="235"/>
      <c r="E32" s="236">
        <v>299780</v>
      </c>
      <c r="F32" s="237">
        <v>299780</v>
      </c>
      <c r="G32" s="257"/>
      <c r="H32" s="177"/>
      <c r="I32" s="176"/>
      <c r="J32" s="239"/>
      <c r="K32" s="240"/>
      <c r="L32" s="241"/>
      <c r="M32" s="8">
        <v>306248.46999999997</v>
      </c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>
        <v>311891.84999999998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311891.84999999998</v>
      </c>
      <c r="AJ32" s="9"/>
      <c r="AK32" s="10"/>
      <c r="AL32" s="25"/>
      <c r="AM32" s="25"/>
      <c r="AN32" s="25"/>
      <c r="AO32" s="10"/>
      <c r="AP32" s="12">
        <v>291620</v>
      </c>
      <c r="AQ32" s="12"/>
      <c r="AR32" s="12"/>
      <c r="AS32" s="243"/>
      <c r="AT32" s="244"/>
      <c r="AU32" s="243"/>
      <c r="AV32" s="243"/>
      <c r="AW32" s="245"/>
      <c r="AX32" s="244"/>
      <c r="AY32" s="244"/>
      <c r="AZ32" s="243">
        <v>0</v>
      </c>
      <c r="BA32" s="243">
        <v>0</v>
      </c>
      <c r="BB32" s="243">
        <v>0</v>
      </c>
      <c r="BC32" s="243">
        <v>0</v>
      </c>
      <c r="BD32" s="243">
        <v>0</v>
      </c>
      <c r="BE32" s="243">
        <v>0</v>
      </c>
      <c r="BF32" s="243"/>
      <c r="BG32" s="243">
        <v>1</v>
      </c>
      <c r="BH32" s="243">
        <v>0</v>
      </c>
      <c r="BI32" s="243">
        <v>-30000</v>
      </c>
      <c r="BJ32" s="243"/>
      <c r="BK32" s="243"/>
      <c r="BL32" s="243"/>
      <c r="BM32" s="243"/>
      <c r="BN32" s="296"/>
      <c r="BO32" s="296"/>
      <c r="BP32" s="296"/>
      <c r="BQ32" s="296"/>
      <c r="BR32" s="246"/>
      <c r="BS32" s="246"/>
      <c r="BT32" s="243"/>
      <c r="BU32" s="243"/>
      <c r="BV32" s="247"/>
      <c r="BW32" s="243">
        <v>0</v>
      </c>
      <c r="BX32" s="243">
        <v>0</v>
      </c>
      <c r="BY32" s="243">
        <v>0</v>
      </c>
      <c r="BZ32" s="243">
        <v>0</v>
      </c>
      <c r="CA32" s="243">
        <v>0</v>
      </c>
      <c r="CB32" s="244" t="s">
        <v>633</v>
      </c>
      <c r="CC32" s="249">
        <v>311891.84999999998</v>
      </c>
      <c r="CD32" s="249">
        <v>311891.84999999998</v>
      </c>
      <c r="CE32" s="249">
        <v>291620</v>
      </c>
      <c r="CF32" s="249">
        <v>0</v>
      </c>
    </row>
    <row r="33" spans="1:84" x14ac:dyDescent="0.25">
      <c r="A33" s="255" t="s">
        <v>698</v>
      </c>
      <c r="B33" s="256" t="s">
        <v>699</v>
      </c>
      <c r="C33" s="256" t="s">
        <v>700</v>
      </c>
      <c r="D33" s="235"/>
      <c r="E33" s="236">
        <v>0</v>
      </c>
      <c r="F33" s="237">
        <v>0</v>
      </c>
      <c r="G33" s="257"/>
      <c r="H33" s="177"/>
      <c r="I33" s="176"/>
      <c r="J33" s="239"/>
      <c r="K33" s="240"/>
      <c r="L33" s="241"/>
      <c r="M33" s="8">
        <v>512057.34</v>
      </c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>
        <v>512057.34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512057.34</v>
      </c>
      <c r="AJ33" s="9"/>
      <c r="AK33" s="10"/>
      <c r="AL33" s="25"/>
      <c r="AM33" s="25"/>
      <c r="AN33" s="25"/>
      <c r="AO33" s="10"/>
      <c r="AP33" s="12">
        <v>532604.56999999995</v>
      </c>
      <c r="AQ33" s="12"/>
      <c r="AR33" s="12"/>
      <c r="AS33" s="243"/>
      <c r="AT33" s="244"/>
      <c r="AU33" s="243"/>
      <c r="AV33" s="243"/>
      <c r="AW33" s="245"/>
      <c r="AX33" s="244"/>
      <c r="AY33" s="244"/>
      <c r="AZ33" s="243">
        <v>0</v>
      </c>
      <c r="BA33" s="243">
        <v>0</v>
      </c>
      <c r="BB33" s="243">
        <v>0</v>
      </c>
      <c r="BC33" s="243">
        <v>0</v>
      </c>
      <c r="BD33" s="243">
        <v>0</v>
      </c>
      <c r="BE33" s="243">
        <v>0</v>
      </c>
      <c r="BF33" s="243"/>
      <c r="BG33" s="243">
        <v>1</v>
      </c>
      <c r="BH33" s="243">
        <v>0</v>
      </c>
      <c r="BI33" s="243">
        <v>16000</v>
      </c>
      <c r="BJ33" s="243"/>
      <c r="BK33" s="243"/>
      <c r="BL33" s="243"/>
      <c r="BM33" s="243"/>
      <c r="BN33" s="296"/>
      <c r="BO33" s="296"/>
      <c r="BP33" s="296"/>
      <c r="BQ33" s="296"/>
      <c r="BR33" s="246"/>
      <c r="BS33" s="246"/>
      <c r="BT33" s="243"/>
      <c r="BU33" s="243"/>
      <c r="BV33" s="247"/>
      <c r="BW33" s="243">
        <v>0</v>
      </c>
      <c r="BX33" s="243">
        <v>0</v>
      </c>
      <c r="BY33" s="243">
        <v>0</v>
      </c>
      <c r="BZ33" s="243">
        <v>0</v>
      </c>
      <c r="CA33" s="243">
        <v>0</v>
      </c>
      <c r="CB33" s="244" t="s">
        <v>633</v>
      </c>
      <c r="CC33" s="249">
        <v>512057.34</v>
      </c>
      <c r="CD33" s="249">
        <v>512057.34</v>
      </c>
      <c r="CE33" s="249">
        <v>532604.56999999995</v>
      </c>
      <c r="CF33" s="249">
        <v>0</v>
      </c>
    </row>
    <row r="34" spans="1:84" x14ac:dyDescent="0.25">
      <c r="A34" s="255" t="s">
        <v>701</v>
      </c>
      <c r="B34" s="256" t="s">
        <v>702</v>
      </c>
      <c r="C34" s="256" t="s">
        <v>672</v>
      </c>
      <c r="D34" s="235"/>
      <c r="E34" s="236">
        <v>2062405.32</v>
      </c>
      <c r="F34" s="237">
        <v>2062405.32</v>
      </c>
      <c r="G34" s="257"/>
      <c r="H34" s="177"/>
      <c r="I34" s="176"/>
      <c r="J34" s="239"/>
      <c r="K34" s="240"/>
      <c r="L34" s="241"/>
      <c r="M34" s="8">
        <v>1707350.4</v>
      </c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>
        <v>1324237.47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1324237.47</v>
      </c>
      <c r="AJ34" s="9"/>
      <c r="AK34" s="10"/>
      <c r="AL34" s="25"/>
      <c r="AM34" s="25"/>
      <c r="AN34" s="25"/>
      <c r="AO34" s="10"/>
      <c r="AP34" s="12">
        <v>1795652.66</v>
      </c>
      <c r="AQ34" s="12"/>
      <c r="AR34" s="12"/>
      <c r="AS34" s="243"/>
      <c r="AT34" s="244"/>
      <c r="AU34" s="243"/>
      <c r="AV34" s="243"/>
      <c r="AW34" s="245"/>
      <c r="AX34" s="244"/>
      <c r="AY34" s="244"/>
      <c r="AZ34" s="243">
        <v>0</v>
      </c>
      <c r="BA34" s="243">
        <v>0</v>
      </c>
      <c r="BB34" s="243">
        <v>0</v>
      </c>
      <c r="BC34" s="243">
        <v>0</v>
      </c>
      <c r="BD34" s="243">
        <v>0</v>
      </c>
      <c r="BE34" s="243">
        <v>0</v>
      </c>
      <c r="BF34" s="243"/>
      <c r="BG34" s="243">
        <v>1</v>
      </c>
      <c r="BH34" s="243">
        <v>0</v>
      </c>
      <c r="BI34" s="243">
        <v>140000</v>
      </c>
      <c r="BJ34" s="243"/>
      <c r="BK34" s="243"/>
      <c r="BL34" s="243"/>
      <c r="BM34" s="243"/>
      <c r="BN34" s="296"/>
      <c r="BO34" s="296"/>
      <c r="BP34" s="296"/>
      <c r="BQ34" s="296"/>
      <c r="BR34" s="246"/>
      <c r="BS34" s="246"/>
      <c r="BT34" s="243"/>
      <c r="BU34" s="243"/>
      <c r="BV34" s="247"/>
      <c r="BW34" s="243">
        <v>0</v>
      </c>
      <c r="BX34" s="243">
        <v>0</v>
      </c>
      <c r="BY34" s="243">
        <v>0</v>
      </c>
      <c r="BZ34" s="243">
        <v>0</v>
      </c>
      <c r="CA34" s="243">
        <v>0</v>
      </c>
      <c r="CB34" s="244" t="s">
        <v>633</v>
      </c>
      <c r="CC34" s="249">
        <v>1324237.47</v>
      </c>
      <c r="CD34" s="249">
        <v>1324237.47</v>
      </c>
      <c r="CE34" s="249">
        <v>1795652.66</v>
      </c>
      <c r="CF34" s="249">
        <v>0</v>
      </c>
    </row>
    <row r="35" spans="1:84" x14ac:dyDescent="0.25">
      <c r="A35" s="255" t="s">
        <v>703</v>
      </c>
      <c r="B35" s="256" t="s">
        <v>704</v>
      </c>
      <c r="C35" s="256" t="s">
        <v>705</v>
      </c>
      <c r="D35" s="235"/>
      <c r="E35" s="236">
        <v>951469</v>
      </c>
      <c r="F35" s="237">
        <v>951469</v>
      </c>
      <c r="G35" s="257"/>
      <c r="H35" s="177"/>
      <c r="I35" s="176"/>
      <c r="J35" s="239"/>
      <c r="K35" s="240"/>
      <c r="L35" s="241"/>
      <c r="M35" s="8">
        <v>155536.09</v>
      </c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>
        <v>155536.09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155536.09</v>
      </c>
      <c r="AJ35" s="9"/>
      <c r="AK35" s="10"/>
      <c r="AL35" s="25"/>
      <c r="AM35" s="25"/>
      <c r="AN35" s="25"/>
      <c r="AO35" s="10"/>
      <c r="AP35" s="12">
        <v>538875.11</v>
      </c>
      <c r="AQ35" s="12"/>
      <c r="AR35" s="12"/>
      <c r="AS35" s="243"/>
      <c r="AT35" s="244"/>
      <c r="AU35" s="243"/>
      <c r="AV35" s="243"/>
      <c r="AW35" s="245"/>
      <c r="AX35" s="244"/>
      <c r="AY35" s="244"/>
      <c r="AZ35" s="243">
        <v>0</v>
      </c>
      <c r="BA35" s="243">
        <v>0</v>
      </c>
      <c r="BB35" s="243">
        <v>0</v>
      </c>
      <c r="BC35" s="243">
        <v>0</v>
      </c>
      <c r="BD35" s="243">
        <v>0</v>
      </c>
      <c r="BE35" s="243">
        <v>0</v>
      </c>
      <c r="BF35" s="243"/>
      <c r="BG35" s="243">
        <v>1</v>
      </c>
      <c r="BH35" s="243">
        <v>0</v>
      </c>
      <c r="BI35" s="243">
        <v>9546</v>
      </c>
      <c r="BJ35" s="243"/>
      <c r="BK35" s="243"/>
      <c r="BL35" s="243"/>
      <c r="BM35" s="243"/>
      <c r="BN35" s="296"/>
      <c r="BO35" s="296"/>
      <c r="BP35" s="296"/>
      <c r="BQ35" s="296"/>
      <c r="BR35" s="246"/>
      <c r="BS35" s="246"/>
      <c r="BT35" s="243"/>
      <c r="BU35" s="243"/>
      <c r="BV35" s="247"/>
      <c r="BW35" s="243">
        <v>0</v>
      </c>
      <c r="BX35" s="243">
        <v>0</v>
      </c>
      <c r="BY35" s="243">
        <v>0</v>
      </c>
      <c r="BZ35" s="243">
        <v>0</v>
      </c>
      <c r="CA35" s="243">
        <v>0</v>
      </c>
      <c r="CB35" s="244" t="s">
        <v>633</v>
      </c>
      <c r="CC35" s="249">
        <v>155536.09</v>
      </c>
      <c r="CD35" s="249">
        <v>155536.09</v>
      </c>
      <c r="CE35" s="249">
        <v>538875.11</v>
      </c>
      <c r="CF35" s="249">
        <v>0</v>
      </c>
    </row>
    <row r="36" spans="1:84" x14ac:dyDescent="0.25">
      <c r="A36" s="255" t="s">
        <v>706</v>
      </c>
      <c r="B36" s="256" t="s">
        <v>707</v>
      </c>
      <c r="C36" s="256" t="s">
        <v>700</v>
      </c>
      <c r="D36" s="235"/>
      <c r="E36" s="236">
        <v>3690645</v>
      </c>
      <c r="F36" s="237">
        <v>3690645</v>
      </c>
      <c r="G36" s="257"/>
      <c r="H36" s="177"/>
      <c r="I36" s="176"/>
      <c r="J36" s="239"/>
      <c r="K36" s="240"/>
      <c r="L36" s="241"/>
      <c r="M36" s="8">
        <v>3171351.44</v>
      </c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>
        <v>1024736.23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1024736.23</v>
      </c>
      <c r="AJ36" s="9"/>
      <c r="AK36" s="10"/>
      <c r="AL36" s="25"/>
      <c r="AM36" s="25"/>
      <c r="AN36" s="25"/>
      <c r="AO36" s="10"/>
      <c r="AP36" s="12">
        <v>1503503.31</v>
      </c>
      <c r="AQ36" s="12"/>
      <c r="AR36" s="12"/>
      <c r="AS36" s="243"/>
      <c r="AT36" s="244"/>
      <c r="AU36" s="243"/>
      <c r="AV36" s="243"/>
      <c r="AW36" s="245"/>
      <c r="AX36" s="244"/>
      <c r="AY36" s="244"/>
      <c r="AZ36" s="243">
        <v>0</v>
      </c>
      <c r="BA36" s="243">
        <v>0</v>
      </c>
      <c r="BB36" s="243">
        <v>0</v>
      </c>
      <c r="BC36" s="243">
        <v>0</v>
      </c>
      <c r="BD36" s="243">
        <v>0</v>
      </c>
      <c r="BE36" s="243">
        <v>0</v>
      </c>
      <c r="BF36" s="243"/>
      <c r="BG36" s="243">
        <v>1</v>
      </c>
      <c r="BH36" s="243">
        <v>0</v>
      </c>
      <c r="BI36" s="243">
        <v>300000</v>
      </c>
      <c r="BJ36" s="243"/>
      <c r="BK36" s="243"/>
      <c r="BL36" s="243"/>
      <c r="BM36" s="243"/>
      <c r="BN36" s="296"/>
      <c r="BO36" s="296"/>
      <c r="BP36" s="296"/>
      <c r="BQ36" s="296"/>
      <c r="BR36" s="246"/>
      <c r="BS36" s="246"/>
      <c r="BT36" s="243"/>
      <c r="BU36" s="243"/>
      <c r="BV36" s="247"/>
      <c r="BW36" s="243">
        <v>0</v>
      </c>
      <c r="BX36" s="243">
        <v>0</v>
      </c>
      <c r="BY36" s="243">
        <v>0</v>
      </c>
      <c r="BZ36" s="243">
        <v>0</v>
      </c>
      <c r="CA36" s="243">
        <v>0</v>
      </c>
      <c r="CB36" s="244" t="s">
        <v>633</v>
      </c>
      <c r="CC36" s="249">
        <v>1024736.23</v>
      </c>
      <c r="CD36" s="249">
        <v>1024736.23</v>
      </c>
      <c r="CE36" s="249">
        <v>1503503.31</v>
      </c>
      <c r="CF36" s="249">
        <v>0</v>
      </c>
    </row>
    <row r="37" spans="1:84" x14ac:dyDescent="0.25">
      <c r="A37" s="255" t="s">
        <v>708</v>
      </c>
      <c r="B37" s="256" t="s">
        <v>709</v>
      </c>
      <c r="C37" s="256" t="s">
        <v>672</v>
      </c>
      <c r="D37" s="235"/>
      <c r="E37" s="236">
        <v>385826.34</v>
      </c>
      <c r="F37" s="237">
        <v>385826.34</v>
      </c>
      <c r="G37" s="257"/>
      <c r="H37" s="177"/>
      <c r="I37" s="176"/>
      <c r="J37" s="239"/>
      <c r="K37" s="240"/>
      <c r="L37" s="241"/>
      <c r="M37" s="8">
        <v>325958.40999999997</v>
      </c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>
        <v>126405.42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126405.42</v>
      </c>
      <c r="AJ37" s="9"/>
      <c r="AK37" s="10"/>
      <c r="AL37" s="25"/>
      <c r="AM37" s="25"/>
      <c r="AN37" s="25"/>
      <c r="AO37" s="10"/>
      <c r="AP37" s="12">
        <v>377246.34</v>
      </c>
      <c r="AQ37" s="12"/>
      <c r="AR37" s="12"/>
      <c r="AS37" s="243"/>
      <c r="AT37" s="244"/>
      <c r="AU37" s="243"/>
      <c r="AV37" s="243"/>
      <c r="AW37" s="245"/>
      <c r="AX37" s="244"/>
      <c r="AY37" s="244"/>
      <c r="AZ37" s="243">
        <v>0</v>
      </c>
      <c r="BA37" s="243">
        <v>0</v>
      </c>
      <c r="BB37" s="243">
        <v>0</v>
      </c>
      <c r="BC37" s="243">
        <v>0</v>
      </c>
      <c r="BD37" s="243">
        <v>0</v>
      </c>
      <c r="BE37" s="243">
        <v>0</v>
      </c>
      <c r="BF37" s="243"/>
      <c r="BG37" s="243">
        <v>1</v>
      </c>
      <c r="BH37" s="243">
        <v>0</v>
      </c>
      <c r="BI37" s="243">
        <v>43499</v>
      </c>
      <c r="BJ37" s="243"/>
      <c r="BK37" s="243"/>
      <c r="BL37" s="243"/>
      <c r="BM37" s="243"/>
      <c r="BN37" s="296"/>
      <c r="BO37" s="296"/>
      <c r="BP37" s="296"/>
      <c r="BQ37" s="296"/>
      <c r="BR37" s="246"/>
      <c r="BS37" s="246"/>
      <c r="BT37" s="243"/>
      <c r="BU37" s="243"/>
      <c r="BV37" s="247"/>
      <c r="BW37" s="243">
        <v>0</v>
      </c>
      <c r="BX37" s="243">
        <v>0</v>
      </c>
      <c r="BY37" s="243">
        <v>0</v>
      </c>
      <c r="BZ37" s="243">
        <v>0</v>
      </c>
      <c r="CA37" s="243">
        <v>0</v>
      </c>
      <c r="CB37" s="244" t="s">
        <v>633</v>
      </c>
      <c r="CC37" s="249">
        <v>126405.42</v>
      </c>
      <c r="CD37" s="249">
        <v>126405.42</v>
      </c>
      <c r="CE37" s="249">
        <v>377246.34</v>
      </c>
      <c r="CF37" s="249">
        <v>0</v>
      </c>
    </row>
    <row r="38" spans="1:84" x14ac:dyDescent="0.25">
      <c r="A38" s="255" t="s">
        <v>710</v>
      </c>
      <c r="B38" s="256" t="s">
        <v>711</v>
      </c>
      <c r="C38" s="256" t="s">
        <v>700</v>
      </c>
      <c r="D38" s="235"/>
      <c r="E38" s="236">
        <v>3720000</v>
      </c>
      <c r="F38" s="237">
        <v>3720000</v>
      </c>
      <c r="G38" s="257"/>
      <c r="H38" s="177"/>
      <c r="I38" s="176"/>
      <c r="J38" s="239"/>
      <c r="K38" s="240"/>
      <c r="L38" s="241"/>
      <c r="M38" s="8">
        <v>3586216.64</v>
      </c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>
        <v>1925581.65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1925581.65</v>
      </c>
      <c r="AJ38" s="9"/>
      <c r="AK38" s="10"/>
      <c r="AL38" s="25"/>
      <c r="AM38" s="25"/>
      <c r="AN38" s="25"/>
      <c r="AO38" s="10"/>
      <c r="AP38" s="12">
        <v>3111145</v>
      </c>
      <c r="AQ38" s="12"/>
      <c r="AR38" s="12"/>
      <c r="AS38" s="243"/>
      <c r="AT38" s="244"/>
      <c r="AU38" s="243"/>
      <c r="AV38" s="243"/>
      <c r="AW38" s="245"/>
      <c r="AX38" s="244"/>
      <c r="AY38" s="244"/>
      <c r="AZ38" s="243">
        <v>0</v>
      </c>
      <c r="BA38" s="243">
        <v>0</v>
      </c>
      <c r="BB38" s="243">
        <v>0</v>
      </c>
      <c r="BC38" s="243">
        <v>0</v>
      </c>
      <c r="BD38" s="243">
        <v>0</v>
      </c>
      <c r="BE38" s="243">
        <v>0</v>
      </c>
      <c r="BF38" s="243"/>
      <c r="BG38" s="243">
        <v>1</v>
      </c>
      <c r="BH38" s="243">
        <v>0</v>
      </c>
      <c r="BI38" s="243">
        <v>134608</v>
      </c>
      <c r="BJ38" s="243"/>
      <c r="BK38" s="243"/>
      <c r="BL38" s="243"/>
      <c r="BM38" s="243"/>
      <c r="BN38" s="296"/>
      <c r="BO38" s="296"/>
      <c r="BP38" s="296"/>
      <c r="BQ38" s="296"/>
      <c r="BR38" s="246"/>
      <c r="BS38" s="246"/>
      <c r="BT38" s="243"/>
      <c r="BU38" s="243"/>
      <c r="BV38" s="247"/>
      <c r="BW38" s="243">
        <v>0</v>
      </c>
      <c r="BX38" s="243">
        <v>0</v>
      </c>
      <c r="BY38" s="243">
        <v>0</v>
      </c>
      <c r="BZ38" s="243">
        <v>0</v>
      </c>
      <c r="CA38" s="243">
        <v>0</v>
      </c>
      <c r="CB38" s="244" t="s">
        <v>633</v>
      </c>
      <c r="CC38" s="249">
        <v>1925581.65</v>
      </c>
      <c r="CD38" s="249">
        <v>1925581.65</v>
      </c>
      <c r="CE38" s="249">
        <v>3111145</v>
      </c>
      <c r="CF38" s="249">
        <v>0</v>
      </c>
    </row>
    <row r="39" spans="1:84" x14ac:dyDescent="0.25">
      <c r="A39" s="255" t="s">
        <v>712</v>
      </c>
      <c r="B39" s="256" t="s">
        <v>713</v>
      </c>
      <c r="C39" s="256" t="s">
        <v>652</v>
      </c>
      <c r="D39" s="235"/>
      <c r="E39" s="236">
        <v>942000</v>
      </c>
      <c r="F39" s="237">
        <v>942000</v>
      </c>
      <c r="G39" s="257"/>
      <c r="H39" s="177"/>
      <c r="I39" s="176"/>
      <c r="J39" s="239"/>
      <c r="K39" s="240"/>
      <c r="L39" s="241"/>
      <c r="M39" s="8">
        <v>794390.31</v>
      </c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>
        <v>558967.87</v>
      </c>
      <c r="Y39" s="9"/>
      <c r="Z39" s="9"/>
      <c r="AA39" s="9"/>
      <c r="AB39" s="10"/>
      <c r="AC39" s="24">
        <v>0</v>
      </c>
      <c r="AD39" s="11">
        <v>0</v>
      </c>
      <c r="AE39" s="8">
        <v>0</v>
      </c>
      <c r="AF39" s="9"/>
      <c r="AG39" s="10"/>
      <c r="AH39" s="11"/>
      <c r="AI39" s="8">
        <v>558967.87</v>
      </c>
      <c r="AJ39" s="9"/>
      <c r="AK39" s="10"/>
      <c r="AL39" s="25"/>
      <c r="AM39" s="25"/>
      <c r="AN39" s="25"/>
      <c r="AO39" s="10"/>
      <c r="AP39" s="12">
        <v>942000</v>
      </c>
      <c r="AQ39" s="12"/>
      <c r="AR39" s="12"/>
      <c r="AS39" s="243"/>
      <c r="AT39" s="244"/>
      <c r="AU39" s="243"/>
      <c r="AV39" s="243"/>
      <c r="AW39" s="245"/>
      <c r="AX39" s="244"/>
      <c r="AY39" s="244"/>
      <c r="AZ39" s="243">
        <v>0</v>
      </c>
      <c r="BA39" s="243">
        <v>0</v>
      </c>
      <c r="BB39" s="243">
        <v>0</v>
      </c>
      <c r="BC39" s="243">
        <v>0</v>
      </c>
      <c r="BD39" s="243">
        <v>0</v>
      </c>
      <c r="BE39" s="243">
        <v>0</v>
      </c>
      <c r="BF39" s="243"/>
      <c r="BG39" s="243">
        <v>1</v>
      </c>
      <c r="BH39" s="243">
        <v>0</v>
      </c>
      <c r="BI39" s="243">
        <v>120000</v>
      </c>
      <c r="BJ39" s="243"/>
      <c r="BK39" s="243"/>
      <c r="BL39" s="243"/>
      <c r="BM39" s="243"/>
      <c r="BN39" s="296"/>
      <c r="BO39" s="296"/>
      <c r="BP39" s="296"/>
      <c r="BQ39" s="296"/>
      <c r="BR39" s="246"/>
      <c r="BS39" s="246"/>
      <c r="BT39" s="243"/>
      <c r="BU39" s="243"/>
      <c r="BV39" s="247"/>
      <c r="BW39" s="243">
        <v>0</v>
      </c>
      <c r="BX39" s="243">
        <v>0</v>
      </c>
      <c r="BY39" s="243">
        <v>0</v>
      </c>
      <c r="BZ39" s="243">
        <v>0</v>
      </c>
      <c r="CA39" s="243">
        <v>0</v>
      </c>
      <c r="CB39" s="244" t="s">
        <v>633</v>
      </c>
      <c r="CC39" s="249">
        <v>558967.87</v>
      </c>
      <c r="CD39" s="249">
        <v>558967.87</v>
      </c>
      <c r="CE39" s="249">
        <v>942000</v>
      </c>
      <c r="CF39" s="249">
        <v>0</v>
      </c>
    </row>
    <row r="40" spans="1:84" x14ac:dyDescent="0.25">
      <c r="A40" s="255" t="s">
        <v>714</v>
      </c>
      <c r="B40" s="256" t="s">
        <v>715</v>
      </c>
      <c r="C40" s="256" t="s">
        <v>652</v>
      </c>
      <c r="D40" s="235"/>
      <c r="E40" s="236">
        <v>0</v>
      </c>
      <c r="F40" s="237">
        <v>0</v>
      </c>
      <c r="G40" s="257"/>
      <c r="H40" s="177"/>
      <c r="I40" s="176"/>
      <c r="J40" s="239"/>
      <c r="K40" s="240"/>
      <c r="L40" s="241"/>
      <c r="M40" s="8">
        <v>1120.6500000000001</v>
      </c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>
        <v>1120.6500000000001</v>
      </c>
      <c r="Y40" s="9"/>
      <c r="Z40" s="9"/>
      <c r="AA40" s="9"/>
      <c r="AB40" s="10"/>
      <c r="AC40" s="24">
        <v>0</v>
      </c>
      <c r="AD40" s="11">
        <v>0</v>
      </c>
      <c r="AE40" s="8">
        <v>0</v>
      </c>
      <c r="AF40" s="9"/>
      <c r="AG40" s="10"/>
      <c r="AH40" s="11"/>
      <c r="AI40" s="8">
        <v>1120.6500000000001</v>
      </c>
      <c r="AJ40" s="9"/>
      <c r="AK40" s="10"/>
      <c r="AL40" s="25"/>
      <c r="AM40" s="25"/>
      <c r="AN40" s="25"/>
      <c r="AO40" s="10"/>
      <c r="AP40" s="12">
        <v>0</v>
      </c>
      <c r="AQ40" s="12"/>
      <c r="AR40" s="12"/>
      <c r="AS40" s="243"/>
      <c r="AT40" s="244"/>
      <c r="AU40" s="243"/>
      <c r="AV40" s="243"/>
      <c r="AW40" s="245"/>
      <c r="AX40" s="244"/>
      <c r="AY40" s="244"/>
      <c r="AZ40" s="243">
        <v>0</v>
      </c>
      <c r="BA40" s="243">
        <v>0</v>
      </c>
      <c r="BB40" s="243">
        <v>0</v>
      </c>
      <c r="BC40" s="243">
        <v>0</v>
      </c>
      <c r="BD40" s="243">
        <v>0</v>
      </c>
      <c r="BE40" s="243">
        <v>0</v>
      </c>
      <c r="BF40" s="243"/>
      <c r="BG40" s="243">
        <v>1</v>
      </c>
      <c r="BH40" s="243">
        <v>0</v>
      </c>
      <c r="BI40" s="243">
        <v>0</v>
      </c>
      <c r="BJ40" s="243"/>
      <c r="BK40" s="243"/>
      <c r="BL40" s="243"/>
      <c r="BM40" s="243"/>
      <c r="BN40" s="296"/>
      <c r="BO40" s="296"/>
      <c r="BP40" s="296"/>
      <c r="BQ40" s="296"/>
      <c r="BR40" s="246"/>
      <c r="BS40" s="246"/>
      <c r="BT40" s="243"/>
      <c r="BU40" s="243"/>
      <c r="BV40" s="247"/>
      <c r="BW40" s="243">
        <v>0</v>
      </c>
      <c r="BX40" s="243">
        <v>0</v>
      </c>
      <c r="BY40" s="243">
        <v>0</v>
      </c>
      <c r="BZ40" s="243">
        <v>0</v>
      </c>
      <c r="CA40" s="243">
        <v>0</v>
      </c>
      <c r="CB40" s="244" t="s">
        <v>633</v>
      </c>
      <c r="CC40" s="249">
        <v>1120.6500000000001</v>
      </c>
      <c r="CD40" s="249">
        <v>1120.6500000000001</v>
      </c>
      <c r="CE40" s="249">
        <v>0</v>
      </c>
      <c r="CF40" s="249">
        <v>0</v>
      </c>
    </row>
    <row r="41" spans="1:84" x14ac:dyDescent="0.25">
      <c r="A41" s="255" t="s">
        <v>716</v>
      </c>
      <c r="B41" s="256" t="s">
        <v>717</v>
      </c>
      <c r="C41" s="256" t="s">
        <v>641</v>
      </c>
      <c r="D41" s="235"/>
      <c r="E41" s="236">
        <v>3777777</v>
      </c>
      <c r="F41" s="237">
        <v>3777777</v>
      </c>
      <c r="G41" s="257"/>
      <c r="H41" s="177"/>
      <c r="I41" s="176"/>
      <c r="J41" s="239"/>
      <c r="K41" s="240"/>
      <c r="L41" s="241"/>
      <c r="M41" s="8">
        <v>3536389.34</v>
      </c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>
        <v>36425.29</v>
      </c>
      <c r="Y41" s="9"/>
      <c r="Z41" s="9"/>
      <c r="AA41" s="9"/>
      <c r="AB41" s="10"/>
      <c r="AC41" s="24">
        <v>0</v>
      </c>
      <c r="AD41" s="11">
        <v>0</v>
      </c>
      <c r="AE41" s="8">
        <v>0</v>
      </c>
      <c r="AF41" s="9"/>
      <c r="AG41" s="10"/>
      <c r="AH41" s="11"/>
      <c r="AI41" s="8">
        <v>36425.29</v>
      </c>
      <c r="AJ41" s="9"/>
      <c r="AK41" s="10"/>
      <c r="AL41" s="25"/>
      <c r="AM41" s="25"/>
      <c r="AN41" s="25"/>
      <c r="AO41" s="10"/>
      <c r="AP41" s="12">
        <v>621613.94999999995</v>
      </c>
      <c r="AQ41" s="12"/>
      <c r="AR41" s="12"/>
      <c r="AS41" s="243"/>
      <c r="AT41" s="244"/>
      <c r="AU41" s="243"/>
      <c r="AV41" s="243"/>
      <c r="AW41" s="245"/>
      <c r="AX41" s="244"/>
      <c r="AY41" s="244"/>
      <c r="AZ41" s="243">
        <v>0</v>
      </c>
      <c r="BA41" s="243">
        <v>0</v>
      </c>
      <c r="BB41" s="243">
        <v>0</v>
      </c>
      <c r="BC41" s="243">
        <v>0</v>
      </c>
      <c r="BD41" s="243">
        <v>0</v>
      </c>
      <c r="BE41" s="243">
        <v>0</v>
      </c>
      <c r="BF41" s="243"/>
      <c r="BG41" s="243">
        <v>1</v>
      </c>
      <c r="BH41" s="243">
        <v>0</v>
      </c>
      <c r="BI41" s="243">
        <v>0</v>
      </c>
      <c r="BJ41" s="243"/>
      <c r="BK41" s="243"/>
      <c r="BL41" s="243"/>
      <c r="BM41" s="243"/>
      <c r="BN41" s="296"/>
      <c r="BO41" s="296"/>
      <c r="BP41" s="296"/>
      <c r="BQ41" s="296"/>
      <c r="BR41" s="246"/>
      <c r="BS41" s="246"/>
      <c r="BT41" s="243"/>
      <c r="BU41" s="243"/>
      <c r="BV41" s="247"/>
      <c r="BW41" s="243">
        <v>0</v>
      </c>
      <c r="BX41" s="243">
        <v>0</v>
      </c>
      <c r="BY41" s="243">
        <v>0</v>
      </c>
      <c r="BZ41" s="243">
        <v>0</v>
      </c>
      <c r="CA41" s="243">
        <v>0</v>
      </c>
      <c r="CB41" s="244" t="s">
        <v>633</v>
      </c>
      <c r="CC41" s="249">
        <v>36425.29</v>
      </c>
      <c r="CD41" s="249">
        <v>36425.29</v>
      </c>
      <c r="CE41" s="249">
        <v>621613.94999999995</v>
      </c>
      <c r="CF41" s="249">
        <v>0</v>
      </c>
    </row>
    <row r="42" spans="1:84" x14ac:dyDescent="0.25">
      <c r="A42" s="255" t="s">
        <v>718</v>
      </c>
      <c r="B42" s="256" t="s">
        <v>719</v>
      </c>
      <c r="C42" s="256" t="s">
        <v>634</v>
      </c>
      <c r="D42" s="235"/>
      <c r="E42" s="236">
        <v>103000</v>
      </c>
      <c r="F42" s="237">
        <v>103000</v>
      </c>
      <c r="G42" s="257"/>
      <c r="H42" s="177"/>
      <c r="I42" s="176"/>
      <c r="J42" s="239"/>
      <c r="K42" s="240"/>
      <c r="L42" s="241"/>
      <c r="M42" s="8">
        <v>77842.83</v>
      </c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>
        <v>71370.850000000006</v>
      </c>
      <c r="Y42" s="9"/>
      <c r="Z42" s="9"/>
      <c r="AA42" s="9"/>
      <c r="AB42" s="10"/>
      <c r="AC42" s="24">
        <v>0</v>
      </c>
      <c r="AD42" s="11">
        <v>0</v>
      </c>
      <c r="AE42" s="8">
        <v>0</v>
      </c>
      <c r="AF42" s="9"/>
      <c r="AG42" s="10"/>
      <c r="AH42" s="11"/>
      <c r="AI42" s="8">
        <v>71370.850000000006</v>
      </c>
      <c r="AJ42" s="9"/>
      <c r="AK42" s="10"/>
      <c r="AL42" s="25"/>
      <c r="AM42" s="25"/>
      <c r="AN42" s="25"/>
      <c r="AO42" s="10"/>
      <c r="AP42" s="12">
        <v>103000</v>
      </c>
      <c r="AQ42" s="12"/>
      <c r="AR42" s="12"/>
      <c r="AS42" s="243"/>
      <c r="AT42" s="244"/>
      <c r="AU42" s="243"/>
      <c r="AV42" s="243"/>
      <c r="AW42" s="245"/>
      <c r="AX42" s="244"/>
      <c r="AY42" s="244"/>
      <c r="AZ42" s="243">
        <v>0</v>
      </c>
      <c r="BA42" s="243">
        <v>0</v>
      </c>
      <c r="BB42" s="243">
        <v>0</v>
      </c>
      <c r="BC42" s="243">
        <v>0</v>
      </c>
      <c r="BD42" s="243">
        <v>0</v>
      </c>
      <c r="BE42" s="243">
        <v>0</v>
      </c>
      <c r="BF42" s="243"/>
      <c r="BG42" s="243">
        <v>1</v>
      </c>
      <c r="BH42" s="243">
        <v>0</v>
      </c>
      <c r="BI42" s="243">
        <v>0</v>
      </c>
      <c r="BJ42" s="243"/>
      <c r="BK42" s="243"/>
      <c r="BL42" s="243"/>
      <c r="BM42" s="243"/>
      <c r="BN42" s="296"/>
      <c r="BO42" s="296"/>
      <c r="BP42" s="296"/>
      <c r="BQ42" s="296"/>
      <c r="BR42" s="246"/>
      <c r="BS42" s="246"/>
      <c r="BT42" s="243"/>
      <c r="BU42" s="243"/>
      <c r="BV42" s="247"/>
      <c r="BW42" s="243">
        <v>0</v>
      </c>
      <c r="BX42" s="243">
        <v>0</v>
      </c>
      <c r="BY42" s="243">
        <v>0</v>
      </c>
      <c r="BZ42" s="243">
        <v>0</v>
      </c>
      <c r="CA42" s="243">
        <v>0</v>
      </c>
      <c r="CB42" s="244" t="s">
        <v>633</v>
      </c>
      <c r="CC42" s="249">
        <v>71370.850000000006</v>
      </c>
      <c r="CD42" s="249">
        <v>71370.850000000006</v>
      </c>
      <c r="CE42" s="249">
        <v>103000</v>
      </c>
      <c r="CF42" s="249">
        <v>0</v>
      </c>
    </row>
    <row r="43" spans="1:84" x14ac:dyDescent="0.25">
      <c r="A43" s="255" t="s">
        <v>720</v>
      </c>
      <c r="B43" s="256" t="s">
        <v>721</v>
      </c>
      <c r="C43" s="256" t="s">
        <v>700</v>
      </c>
      <c r="D43" s="235"/>
      <c r="E43" s="236">
        <v>116752.04</v>
      </c>
      <c r="F43" s="237">
        <v>116752.04</v>
      </c>
      <c r="G43" s="257"/>
      <c r="H43" s="177"/>
      <c r="I43" s="176"/>
      <c r="J43" s="239"/>
      <c r="K43" s="240"/>
      <c r="L43" s="241"/>
      <c r="M43" s="8">
        <v>115708.88</v>
      </c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>
        <v>115708.88</v>
      </c>
      <c r="Y43" s="9"/>
      <c r="Z43" s="9"/>
      <c r="AA43" s="9"/>
      <c r="AB43" s="10"/>
      <c r="AC43" s="24">
        <v>0</v>
      </c>
      <c r="AD43" s="11">
        <v>0</v>
      </c>
      <c r="AE43" s="8">
        <v>0</v>
      </c>
      <c r="AF43" s="9"/>
      <c r="AG43" s="10"/>
      <c r="AH43" s="11"/>
      <c r="AI43" s="8">
        <v>115708.88</v>
      </c>
      <c r="AJ43" s="9"/>
      <c r="AK43" s="10"/>
      <c r="AL43" s="25"/>
      <c r="AM43" s="25"/>
      <c r="AN43" s="25"/>
      <c r="AO43" s="10"/>
      <c r="AP43" s="12">
        <v>116752.04</v>
      </c>
      <c r="AQ43" s="12"/>
      <c r="AR43" s="12"/>
      <c r="AS43" s="243"/>
      <c r="AT43" s="244"/>
      <c r="AU43" s="243"/>
      <c r="AV43" s="243"/>
      <c r="AW43" s="245"/>
      <c r="AX43" s="244"/>
      <c r="AY43" s="244"/>
      <c r="AZ43" s="243">
        <v>0</v>
      </c>
      <c r="BA43" s="243">
        <v>0</v>
      </c>
      <c r="BB43" s="243">
        <v>0</v>
      </c>
      <c r="BC43" s="243">
        <v>0</v>
      </c>
      <c r="BD43" s="243">
        <v>0</v>
      </c>
      <c r="BE43" s="243">
        <v>0</v>
      </c>
      <c r="BF43" s="243"/>
      <c r="BG43" s="243">
        <v>1</v>
      </c>
      <c r="BH43" s="243">
        <v>0</v>
      </c>
      <c r="BI43" s="243">
        <v>0</v>
      </c>
      <c r="BJ43" s="243"/>
      <c r="BK43" s="243"/>
      <c r="BL43" s="243"/>
      <c r="BM43" s="243"/>
      <c r="BN43" s="296"/>
      <c r="BO43" s="296"/>
      <c r="BP43" s="296"/>
      <c r="BQ43" s="296"/>
      <c r="BR43" s="246"/>
      <c r="BS43" s="246"/>
      <c r="BT43" s="243"/>
      <c r="BU43" s="243"/>
      <c r="BV43" s="247"/>
      <c r="BW43" s="243">
        <v>0</v>
      </c>
      <c r="BX43" s="243">
        <v>0</v>
      </c>
      <c r="BY43" s="243">
        <v>0</v>
      </c>
      <c r="BZ43" s="243">
        <v>0</v>
      </c>
      <c r="CA43" s="243">
        <v>0</v>
      </c>
      <c r="CB43" s="244" t="s">
        <v>633</v>
      </c>
      <c r="CC43" s="249">
        <v>115708.88</v>
      </c>
      <c r="CD43" s="249">
        <v>115708.88</v>
      </c>
      <c r="CE43" s="249">
        <v>116752.04</v>
      </c>
      <c r="CF43" s="249">
        <v>0</v>
      </c>
    </row>
    <row r="44" spans="1:84" x14ac:dyDescent="0.25">
      <c r="A44" s="255" t="s">
        <v>722</v>
      </c>
      <c r="B44" s="256" t="s">
        <v>723</v>
      </c>
      <c r="C44" s="256" t="s">
        <v>700</v>
      </c>
      <c r="D44" s="235"/>
      <c r="E44" s="236">
        <v>149366.82999999999</v>
      </c>
      <c r="F44" s="237">
        <v>149366.82999999999</v>
      </c>
      <c r="G44" s="257"/>
      <c r="H44" s="177"/>
      <c r="I44" s="176"/>
      <c r="J44" s="239"/>
      <c r="K44" s="240"/>
      <c r="L44" s="241"/>
      <c r="M44" s="8">
        <v>132138.74</v>
      </c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>
        <v>132138.74</v>
      </c>
      <c r="Y44" s="9"/>
      <c r="Z44" s="9"/>
      <c r="AA44" s="9"/>
      <c r="AB44" s="10"/>
      <c r="AC44" s="24">
        <v>0</v>
      </c>
      <c r="AD44" s="11">
        <v>0</v>
      </c>
      <c r="AE44" s="8">
        <v>0</v>
      </c>
      <c r="AF44" s="9"/>
      <c r="AG44" s="10"/>
      <c r="AH44" s="11"/>
      <c r="AI44" s="8">
        <v>132138.74</v>
      </c>
      <c r="AJ44" s="9"/>
      <c r="AK44" s="10"/>
      <c r="AL44" s="25"/>
      <c r="AM44" s="25"/>
      <c r="AN44" s="25"/>
      <c r="AO44" s="10"/>
      <c r="AP44" s="12">
        <v>149366.82999999999</v>
      </c>
      <c r="AQ44" s="12"/>
      <c r="AR44" s="12"/>
      <c r="AS44" s="243"/>
      <c r="AT44" s="244"/>
      <c r="AU44" s="243"/>
      <c r="AV44" s="243"/>
      <c r="AW44" s="245"/>
      <c r="AX44" s="244"/>
      <c r="AY44" s="244"/>
      <c r="AZ44" s="243">
        <v>0</v>
      </c>
      <c r="BA44" s="243">
        <v>0</v>
      </c>
      <c r="BB44" s="243">
        <v>0</v>
      </c>
      <c r="BC44" s="243">
        <v>0</v>
      </c>
      <c r="BD44" s="243">
        <v>0</v>
      </c>
      <c r="BE44" s="243">
        <v>0</v>
      </c>
      <c r="BF44" s="243"/>
      <c r="BG44" s="243">
        <v>1</v>
      </c>
      <c r="BH44" s="243">
        <v>0</v>
      </c>
      <c r="BI44" s="243">
        <v>0</v>
      </c>
      <c r="BJ44" s="243"/>
      <c r="BK44" s="243"/>
      <c r="BL44" s="243"/>
      <c r="BM44" s="243"/>
      <c r="BN44" s="296"/>
      <c r="BO44" s="296"/>
      <c r="BP44" s="296"/>
      <c r="BQ44" s="296"/>
      <c r="BR44" s="246"/>
      <c r="BS44" s="246"/>
      <c r="BT44" s="243"/>
      <c r="BU44" s="243"/>
      <c r="BV44" s="247"/>
      <c r="BW44" s="243">
        <v>0</v>
      </c>
      <c r="BX44" s="243">
        <v>0</v>
      </c>
      <c r="BY44" s="243">
        <v>0</v>
      </c>
      <c r="BZ44" s="243">
        <v>0</v>
      </c>
      <c r="CA44" s="243">
        <v>0</v>
      </c>
      <c r="CB44" s="244" t="s">
        <v>633</v>
      </c>
      <c r="CC44" s="249">
        <v>132138.74</v>
      </c>
      <c r="CD44" s="249">
        <v>132138.74</v>
      </c>
      <c r="CE44" s="249">
        <v>149366.82999999999</v>
      </c>
      <c r="CF44" s="249">
        <v>0</v>
      </c>
    </row>
    <row r="45" spans="1:84" x14ac:dyDescent="0.25">
      <c r="A45" s="255" t="s">
        <v>724</v>
      </c>
      <c r="B45" s="259" t="s">
        <v>725</v>
      </c>
      <c r="C45" s="256" t="s">
        <v>634</v>
      </c>
      <c r="D45" s="235"/>
      <c r="E45" s="236">
        <v>0</v>
      </c>
      <c r="F45" s="237">
        <v>0</v>
      </c>
      <c r="G45" s="257"/>
      <c r="H45" s="177"/>
      <c r="I45" s="176"/>
      <c r="J45" s="239"/>
      <c r="K45" s="240"/>
      <c r="L45" s="241"/>
      <c r="M45" s="8">
        <v>335154.62</v>
      </c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>
        <v>335154.62</v>
      </c>
      <c r="Y45" s="9"/>
      <c r="Z45" s="9"/>
      <c r="AA45" s="9"/>
      <c r="AB45" s="10"/>
      <c r="AC45" s="24">
        <v>0</v>
      </c>
      <c r="AD45" s="11">
        <v>0</v>
      </c>
      <c r="AE45" s="8">
        <v>0</v>
      </c>
      <c r="AF45" s="9"/>
      <c r="AG45" s="10"/>
      <c r="AH45" s="11"/>
      <c r="AI45" s="8">
        <v>335154.62</v>
      </c>
      <c r="AJ45" s="9"/>
      <c r="AK45" s="10"/>
      <c r="AL45" s="25"/>
      <c r="AM45" s="25"/>
      <c r="AN45" s="25"/>
      <c r="AO45" s="10"/>
      <c r="AP45" s="12">
        <v>413636.54</v>
      </c>
      <c r="AQ45" s="12"/>
      <c r="AR45" s="12"/>
      <c r="AS45" s="243"/>
      <c r="AT45" s="244"/>
      <c r="AU45" s="243"/>
      <c r="AV45" s="243"/>
      <c r="AW45" s="245"/>
      <c r="AX45" s="244"/>
      <c r="AY45" s="244"/>
      <c r="AZ45" s="243">
        <v>0</v>
      </c>
      <c r="BA45" s="243">
        <v>0</v>
      </c>
      <c r="BB45" s="243">
        <v>0</v>
      </c>
      <c r="BC45" s="243">
        <v>0</v>
      </c>
      <c r="BD45" s="243">
        <v>0</v>
      </c>
      <c r="BE45" s="243">
        <v>0</v>
      </c>
      <c r="BF45" s="243"/>
      <c r="BG45" s="243">
        <v>1</v>
      </c>
      <c r="BH45" s="243">
        <v>0</v>
      </c>
      <c r="BI45" s="243">
        <v>0</v>
      </c>
      <c r="BJ45" s="243"/>
      <c r="BK45" s="243"/>
      <c r="BL45" s="243"/>
      <c r="BM45" s="243"/>
      <c r="BN45" s="296"/>
      <c r="BO45" s="296"/>
      <c r="BP45" s="296"/>
      <c r="BQ45" s="296"/>
      <c r="BR45" s="246"/>
      <c r="BS45" s="246"/>
      <c r="BT45" s="243"/>
      <c r="BU45" s="243"/>
      <c r="BV45" s="247"/>
      <c r="BW45" s="243">
        <v>0</v>
      </c>
      <c r="BX45" s="243">
        <v>0</v>
      </c>
      <c r="BY45" s="243">
        <v>0</v>
      </c>
      <c r="BZ45" s="243">
        <v>0</v>
      </c>
      <c r="CA45" s="243">
        <v>0</v>
      </c>
      <c r="CB45" s="244" t="s">
        <v>633</v>
      </c>
      <c r="CC45" s="249">
        <v>335154.62</v>
      </c>
      <c r="CD45" s="249">
        <v>335154.62</v>
      </c>
      <c r="CE45" s="249">
        <v>413636.54</v>
      </c>
      <c r="CF45" s="249">
        <v>0</v>
      </c>
    </row>
    <row r="46" spans="1:84" x14ac:dyDescent="0.25">
      <c r="A46" s="255" t="s">
        <v>726</v>
      </c>
      <c r="B46" s="259" t="s">
        <v>727</v>
      </c>
      <c r="C46" s="256" t="s">
        <v>634</v>
      </c>
      <c r="D46" s="235"/>
      <c r="E46" s="236">
        <v>0</v>
      </c>
      <c r="F46" s="237">
        <v>0</v>
      </c>
      <c r="G46" s="257"/>
      <c r="H46" s="177"/>
      <c r="I46" s="176"/>
      <c r="J46" s="239"/>
      <c r="K46" s="240"/>
      <c r="L46" s="241"/>
      <c r="M46" s="8">
        <v>0</v>
      </c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>
        <v>0</v>
      </c>
      <c r="Y46" s="9"/>
      <c r="Z46" s="9"/>
      <c r="AA46" s="9"/>
      <c r="AB46" s="10"/>
      <c r="AC46" s="24">
        <v>0</v>
      </c>
      <c r="AD46" s="11">
        <v>0</v>
      </c>
      <c r="AE46" s="8">
        <v>0</v>
      </c>
      <c r="AF46" s="9"/>
      <c r="AG46" s="10"/>
      <c r="AH46" s="11"/>
      <c r="AI46" s="8">
        <v>0</v>
      </c>
      <c r="AJ46" s="9"/>
      <c r="AK46" s="10"/>
      <c r="AL46" s="25"/>
      <c r="AM46" s="25"/>
      <c r="AN46" s="25"/>
      <c r="AO46" s="10"/>
      <c r="AP46" s="12">
        <v>0</v>
      </c>
      <c r="AQ46" s="12"/>
      <c r="AR46" s="12"/>
      <c r="AS46" s="243"/>
      <c r="AT46" s="244"/>
      <c r="AU46" s="243"/>
      <c r="AV46" s="243"/>
      <c r="AW46" s="245"/>
      <c r="AX46" s="244"/>
      <c r="AY46" s="244"/>
      <c r="AZ46" s="243">
        <v>0</v>
      </c>
      <c r="BA46" s="243">
        <v>0</v>
      </c>
      <c r="BB46" s="243">
        <v>0</v>
      </c>
      <c r="BC46" s="243">
        <v>0</v>
      </c>
      <c r="BD46" s="243">
        <v>0</v>
      </c>
      <c r="BE46" s="243">
        <v>0</v>
      </c>
      <c r="BF46" s="243"/>
      <c r="BG46" s="243">
        <v>1</v>
      </c>
      <c r="BH46" s="243">
        <v>0</v>
      </c>
      <c r="BI46" s="243">
        <v>0</v>
      </c>
      <c r="BJ46" s="243"/>
      <c r="BK46" s="243"/>
      <c r="BL46" s="243"/>
      <c r="BM46" s="243"/>
      <c r="BN46" s="296"/>
      <c r="BO46" s="296"/>
      <c r="BP46" s="296"/>
      <c r="BQ46" s="296"/>
      <c r="BR46" s="246"/>
      <c r="BS46" s="246"/>
      <c r="BT46" s="243"/>
      <c r="BU46" s="243"/>
      <c r="BV46" s="247"/>
      <c r="BW46" s="243">
        <v>0</v>
      </c>
      <c r="BX46" s="243">
        <v>0</v>
      </c>
      <c r="BY46" s="243">
        <v>0</v>
      </c>
      <c r="BZ46" s="243">
        <v>0</v>
      </c>
      <c r="CA46" s="243">
        <v>0</v>
      </c>
      <c r="CB46" s="244" t="s">
        <v>633</v>
      </c>
      <c r="CC46" s="249">
        <v>0</v>
      </c>
      <c r="CD46" s="249">
        <v>0</v>
      </c>
      <c r="CE46" s="249">
        <v>0</v>
      </c>
      <c r="CF46" s="249">
        <v>0</v>
      </c>
    </row>
    <row r="47" spans="1:84" x14ac:dyDescent="0.25">
      <c r="A47" s="255" t="s">
        <v>728</v>
      </c>
      <c r="B47" s="256" t="s">
        <v>729</v>
      </c>
      <c r="C47" s="256" t="s">
        <v>641</v>
      </c>
      <c r="D47" s="235"/>
      <c r="E47" s="236">
        <v>48439</v>
      </c>
      <c r="F47" s="237">
        <v>48439</v>
      </c>
      <c r="G47" s="257"/>
      <c r="H47" s="177"/>
      <c r="I47" s="176"/>
      <c r="J47" s="239"/>
      <c r="K47" s="240"/>
      <c r="L47" s="241"/>
      <c r="M47" s="8">
        <v>40498.51</v>
      </c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>
        <v>2299.41</v>
      </c>
      <c r="Y47" s="9"/>
      <c r="Z47" s="9"/>
      <c r="AA47" s="9"/>
      <c r="AB47" s="10"/>
      <c r="AC47" s="24">
        <v>0</v>
      </c>
      <c r="AD47" s="11">
        <v>0</v>
      </c>
      <c r="AE47" s="8">
        <v>0</v>
      </c>
      <c r="AF47" s="9"/>
      <c r="AG47" s="10"/>
      <c r="AH47" s="11"/>
      <c r="AI47" s="8">
        <v>2299.41</v>
      </c>
      <c r="AJ47" s="9"/>
      <c r="AK47" s="10"/>
      <c r="AL47" s="25"/>
      <c r="AM47" s="25"/>
      <c r="AN47" s="25"/>
      <c r="AO47" s="10"/>
      <c r="AP47" s="12">
        <v>0</v>
      </c>
      <c r="AQ47" s="12"/>
      <c r="AR47" s="12"/>
      <c r="AS47" s="243"/>
      <c r="AT47" s="244"/>
      <c r="AU47" s="243"/>
      <c r="AV47" s="243"/>
      <c r="AW47" s="245"/>
      <c r="AX47" s="244"/>
      <c r="AY47" s="244"/>
      <c r="AZ47" s="243">
        <v>0</v>
      </c>
      <c r="BA47" s="243">
        <v>0</v>
      </c>
      <c r="BB47" s="243">
        <v>0</v>
      </c>
      <c r="BC47" s="243">
        <v>0</v>
      </c>
      <c r="BD47" s="243">
        <v>0</v>
      </c>
      <c r="BE47" s="243">
        <v>0</v>
      </c>
      <c r="BF47" s="243"/>
      <c r="BG47" s="243">
        <v>1</v>
      </c>
      <c r="BH47" s="243">
        <v>0</v>
      </c>
      <c r="BI47" s="243">
        <v>0</v>
      </c>
      <c r="BJ47" s="243"/>
      <c r="BK47" s="243"/>
      <c r="BL47" s="243"/>
      <c r="BM47" s="243"/>
      <c r="BN47" s="296"/>
      <c r="BO47" s="296"/>
      <c r="BP47" s="296"/>
      <c r="BQ47" s="296"/>
      <c r="BR47" s="246"/>
      <c r="BS47" s="246"/>
      <c r="BT47" s="243"/>
      <c r="BU47" s="243"/>
      <c r="BV47" s="247"/>
      <c r="BW47" s="243">
        <v>0</v>
      </c>
      <c r="BX47" s="243">
        <v>0</v>
      </c>
      <c r="BY47" s="243">
        <v>0</v>
      </c>
      <c r="BZ47" s="243">
        <v>0</v>
      </c>
      <c r="CA47" s="243">
        <v>0</v>
      </c>
      <c r="CB47" s="244" t="s">
        <v>633</v>
      </c>
      <c r="CC47" s="249">
        <v>2299.41</v>
      </c>
      <c r="CD47" s="249">
        <v>2299.41</v>
      </c>
      <c r="CE47" s="249">
        <v>0</v>
      </c>
      <c r="CF47" s="249">
        <v>0</v>
      </c>
    </row>
    <row r="48" spans="1:84" x14ac:dyDescent="0.25">
      <c r="A48" s="255" t="s">
        <v>730</v>
      </c>
      <c r="B48" s="256" t="s">
        <v>731</v>
      </c>
      <c r="C48" s="256" t="s">
        <v>635</v>
      </c>
      <c r="D48" s="235"/>
      <c r="E48" s="236">
        <v>27888</v>
      </c>
      <c r="F48" s="237">
        <v>27888</v>
      </c>
      <c r="G48" s="257"/>
      <c r="H48" s="177"/>
      <c r="I48" s="176"/>
      <c r="J48" s="239"/>
      <c r="K48" s="240"/>
      <c r="L48" s="241"/>
      <c r="M48" s="8">
        <v>15739</v>
      </c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>
        <v>15739</v>
      </c>
      <c r="Y48" s="9"/>
      <c r="Z48" s="9"/>
      <c r="AA48" s="9"/>
      <c r="AB48" s="10"/>
      <c r="AC48" s="24">
        <v>0</v>
      </c>
      <c r="AD48" s="11">
        <v>0</v>
      </c>
      <c r="AE48" s="8">
        <v>0</v>
      </c>
      <c r="AF48" s="9"/>
      <c r="AG48" s="10"/>
      <c r="AH48" s="11"/>
      <c r="AI48" s="8">
        <v>15739</v>
      </c>
      <c r="AJ48" s="9"/>
      <c r="AK48" s="10"/>
      <c r="AL48" s="25"/>
      <c r="AM48" s="25"/>
      <c r="AN48" s="25"/>
      <c r="AO48" s="10"/>
      <c r="AP48" s="12">
        <v>27888</v>
      </c>
      <c r="AQ48" s="12"/>
      <c r="AR48" s="12"/>
      <c r="AS48" s="243"/>
      <c r="AT48" s="244"/>
      <c r="AU48" s="243"/>
      <c r="AV48" s="243"/>
      <c r="AW48" s="245"/>
      <c r="AX48" s="244"/>
      <c r="AY48" s="244"/>
      <c r="AZ48" s="243">
        <v>0</v>
      </c>
      <c r="BA48" s="243">
        <v>0</v>
      </c>
      <c r="BB48" s="243">
        <v>0</v>
      </c>
      <c r="BC48" s="243">
        <v>0</v>
      </c>
      <c r="BD48" s="243">
        <v>0</v>
      </c>
      <c r="BE48" s="243">
        <v>0</v>
      </c>
      <c r="BF48" s="243"/>
      <c r="BG48" s="243">
        <v>1</v>
      </c>
      <c r="BH48" s="243">
        <v>0</v>
      </c>
      <c r="BI48" s="243">
        <v>0</v>
      </c>
      <c r="BJ48" s="243"/>
      <c r="BK48" s="243"/>
      <c r="BL48" s="243"/>
      <c r="BM48" s="243"/>
      <c r="BN48" s="296"/>
      <c r="BO48" s="296"/>
      <c r="BP48" s="296"/>
      <c r="BQ48" s="296"/>
      <c r="BR48" s="246"/>
      <c r="BS48" s="246"/>
      <c r="BT48" s="243"/>
      <c r="BU48" s="243"/>
      <c r="BV48" s="247"/>
      <c r="BW48" s="243">
        <v>0</v>
      </c>
      <c r="BX48" s="243">
        <v>0</v>
      </c>
      <c r="BY48" s="243">
        <v>0</v>
      </c>
      <c r="BZ48" s="243">
        <v>0</v>
      </c>
      <c r="CA48" s="243">
        <v>0</v>
      </c>
      <c r="CB48" s="244" t="s">
        <v>633</v>
      </c>
      <c r="CC48" s="249">
        <v>15739</v>
      </c>
      <c r="CD48" s="249">
        <v>15739</v>
      </c>
      <c r="CE48" s="249">
        <v>27888</v>
      </c>
      <c r="CF48" s="249">
        <v>0</v>
      </c>
    </row>
    <row r="49" spans="1:84" x14ac:dyDescent="0.25">
      <c r="A49" s="255" t="s">
        <v>732</v>
      </c>
      <c r="B49" s="256" t="s">
        <v>733</v>
      </c>
      <c r="C49" s="256" t="s">
        <v>641</v>
      </c>
      <c r="D49" s="235"/>
      <c r="E49" s="236">
        <v>11055.99</v>
      </c>
      <c r="F49" s="237">
        <v>11055.99</v>
      </c>
      <c r="G49" s="257"/>
      <c r="H49" s="177"/>
      <c r="I49" s="176"/>
      <c r="J49" s="239"/>
      <c r="K49" s="240"/>
      <c r="L49" s="241"/>
      <c r="M49" s="8">
        <v>12400</v>
      </c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>
        <v>3703.18</v>
      </c>
      <c r="Y49" s="9"/>
      <c r="Z49" s="9"/>
      <c r="AA49" s="9"/>
      <c r="AB49" s="10"/>
      <c r="AC49" s="24">
        <v>0</v>
      </c>
      <c r="AD49" s="11">
        <v>0</v>
      </c>
      <c r="AE49" s="8">
        <v>0</v>
      </c>
      <c r="AF49" s="9"/>
      <c r="AG49" s="10"/>
      <c r="AH49" s="11"/>
      <c r="AI49" s="8">
        <v>3703.18</v>
      </c>
      <c r="AJ49" s="9"/>
      <c r="AK49" s="10"/>
      <c r="AL49" s="25"/>
      <c r="AM49" s="25"/>
      <c r="AN49" s="25"/>
      <c r="AO49" s="10"/>
      <c r="AP49" s="12">
        <v>11055.99</v>
      </c>
      <c r="AQ49" s="12"/>
      <c r="AR49" s="12"/>
      <c r="AS49" s="243"/>
      <c r="AT49" s="244"/>
      <c r="AU49" s="243"/>
      <c r="AV49" s="243"/>
      <c r="AW49" s="245"/>
      <c r="AX49" s="244"/>
      <c r="AY49" s="244"/>
      <c r="AZ49" s="243">
        <v>0</v>
      </c>
      <c r="BA49" s="243">
        <v>0</v>
      </c>
      <c r="BB49" s="243">
        <v>0</v>
      </c>
      <c r="BC49" s="243">
        <v>0</v>
      </c>
      <c r="BD49" s="243">
        <v>0</v>
      </c>
      <c r="BE49" s="243">
        <v>0</v>
      </c>
      <c r="BF49" s="243"/>
      <c r="BG49" s="243">
        <v>1</v>
      </c>
      <c r="BH49" s="243">
        <v>0</v>
      </c>
      <c r="BI49" s="243">
        <v>0</v>
      </c>
      <c r="BJ49" s="243"/>
      <c r="BK49" s="243"/>
      <c r="BL49" s="243"/>
      <c r="BM49" s="243"/>
      <c r="BN49" s="296"/>
      <c r="BO49" s="296"/>
      <c r="BP49" s="296"/>
      <c r="BQ49" s="296"/>
      <c r="BR49" s="246"/>
      <c r="BS49" s="246"/>
      <c r="BT49" s="243"/>
      <c r="BU49" s="243"/>
      <c r="BV49" s="247"/>
      <c r="BW49" s="243">
        <v>0</v>
      </c>
      <c r="BX49" s="243">
        <v>0</v>
      </c>
      <c r="BY49" s="243">
        <v>0</v>
      </c>
      <c r="BZ49" s="243">
        <v>0</v>
      </c>
      <c r="CA49" s="243">
        <v>0</v>
      </c>
      <c r="CB49" s="244" t="s">
        <v>633</v>
      </c>
      <c r="CC49" s="249">
        <v>3703.18</v>
      </c>
      <c r="CD49" s="249">
        <v>3703.18</v>
      </c>
      <c r="CE49" s="249">
        <v>11055.99</v>
      </c>
      <c r="CF49" s="249">
        <v>0</v>
      </c>
    </row>
    <row r="50" spans="1:84" x14ac:dyDescent="0.25">
      <c r="A50" s="255"/>
      <c r="B50" s="93" t="s">
        <v>734</v>
      </c>
      <c r="C50" s="256"/>
      <c r="D50" s="235"/>
      <c r="E50" s="278">
        <f>SUM(E8:E49)</f>
        <v>110244152.27000001</v>
      </c>
      <c r="F50" s="268">
        <f>SUM(F8:F49)</f>
        <v>110244152.27000001</v>
      </c>
      <c r="G50" s="257"/>
      <c r="H50" s="177"/>
      <c r="I50" s="176"/>
      <c r="J50" s="279">
        <f>SUM(J8:J49)</f>
        <v>88565869.739999995</v>
      </c>
      <c r="K50" s="240"/>
      <c r="L50" s="241"/>
      <c r="M50" s="272">
        <f>SUM(M8:M49)</f>
        <v>102685172.63000001</v>
      </c>
      <c r="N50" s="280">
        <f>SUM(N8:N49)</f>
        <v>82225984.00999999</v>
      </c>
      <c r="O50" s="71"/>
      <c r="P50" s="100"/>
      <c r="Q50" s="270">
        <f>SUM(Q8:Q49)</f>
        <v>0</v>
      </c>
      <c r="R50" s="270">
        <f>SUM(R8:R49)</f>
        <v>0</v>
      </c>
      <c r="S50" s="270">
        <f>SUM(S8:S49)</f>
        <v>0</v>
      </c>
      <c r="T50" s="258"/>
      <c r="U50" s="10"/>
      <c r="V50" s="23"/>
      <c r="W50" s="271">
        <f>SUM(W8:W49)</f>
        <v>0</v>
      </c>
      <c r="X50" s="272">
        <f>SUM(X8:X49)</f>
        <v>48839231.439999998</v>
      </c>
      <c r="Y50" s="270">
        <f>SUM(Y8:Y49)</f>
        <v>0</v>
      </c>
      <c r="Z50" s="270">
        <f>SUM(Z8:Z49)</f>
        <v>0</v>
      </c>
      <c r="AA50" s="270">
        <f>SUM(AA8:AA49)</f>
        <v>0</v>
      </c>
      <c r="AB50" s="10"/>
      <c r="AC50" s="24"/>
      <c r="AD50" s="271">
        <f>SUM(AD8:AD49)</f>
        <v>13700255.74266874</v>
      </c>
      <c r="AE50" s="272">
        <f>SUM(AE8:AE49)</f>
        <v>13732588.159999996</v>
      </c>
      <c r="AF50" s="270">
        <f>SUM(AF8:AF49)</f>
        <v>0</v>
      </c>
      <c r="AG50" s="10"/>
      <c r="AH50" s="271">
        <f>SUM(AH8:AH49)</f>
        <v>0</v>
      </c>
      <c r="AI50" s="272">
        <f>SUM(AI8:AI49)</f>
        <v>35106643.280000001</v>
      </c>
      <c r="AJ50" s="270">
        <f>SUM(AJ8:AJ49)</f>
        <v>0</v>
      </c>
      <c r="AK50" s="10"/>
      <c r="AL50" s="282">
        <f>SUM(AL8:AL49)</f>
        <v>0</v>
      </c>
      <c r="AM50" s="282">
        <f>SUM(AM8:AM49)</f>
        <v>0</v>
      </c>
      <c r="AN50" s="282">
        <f>SUM(AN8:AN49)</f>
        <v>0</v>
      </c>
      <c r="AO50" s="10"/>
      <c r="AP50" s="283">
        <f>SUM(AP8:AP49)</f>
        <v>59151169.550000004</v>
      </c>
      <c r="AQ50" s="283">
        <f>SUM(AQ8:AQ49)</f>
        <v>0</v>
      </c>
      <c r="AR50" s="283">
        <f>SUM(AR8:AR49)</f>
        <v>0</v>
      </c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6"/>
      <c r="BO50" s="296"/>
      <c r="BP50" s="296"/>
      <c r="BQ50" s="29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6"/>
      <c r="BO51" s="296"/>
      <c r="BP51" s="296"/>
      <c r="BQ51" s="29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93" t="s">
        <v>636</v>
      </c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6"/>
      <c r="BO52" s="296"/>
      <c r="BP52" s="296"/>
      <c r="BQ52" s="29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 t="s">
        <v>735</v>
      </c>
      <c r="B53" s="256" t="s">
        <v>736</v>
      </c>
      <c r="C53" s="256" t="s">
        <v>641</v>
      </c>
      <c r="D53" s="235"/>
      <c r="E53" s="236">
        <v>55712110.25</v>
      </c>
      <c r="F53" s="237">
        <v>55712110.25</v>
      </c>
      <c r="G53" s="257"/>
      <c r="H53" s="177"/>
      <c r="I53" s="176"/>
      <c r="J53" s="239"/>
      <c r="K53" s="240"/>
      <c r="L53" s="241"/>
      <c r="M53" s="8">
        <v>45289595.380000003</v>
      </c>
      <c r="N53" s="242"/>
      <c r="O53" s="71"/>
      <c r="P53" s="100"/>
      <c r="Q53" s="9"/>
      <c r="R53" s="9"/>
      <c r="S53" s="9"/>
      <c r="T53" s="258">
        <v>46022</v>
      </c>
      <c r="U53" s="10"/>
      <c r="V53" s="23"/>
      <c r="W53" s="11"/>
      <c r="X53" s="8">
        <v>45327566.520000003</v>
      </c>
      <c r="Y53" s="9"/>
      <c r="Z53" s="9"/>
      <c r="AA53" s="9"/>
      <c r="AB53" s="10"/>
      <c r="AC53" s="24">
        <v>0.99977862583365562</v>
      </c>
      <c r="AD53" s="11">
        <v>55687411.676013753</v>
      </c>
      <c r="AE53" s="8">
        <v>45062851.289999999</v>
      </c>
      <c r="AF53" s="9"/>
      <c r="AG53" s="10"/>
      <c r="AH53" s="11"/>
      <c r="AI53" s="8">
        <v>264715.23</v>
      </c>
      <c r="AJ53" s="9"/>
      <c r="AK53" s="10"/>
      <c r="AL53" s="25"/>
      <c r="AM53" s="25"/>
      <c r="AN53" s="25"/>
      <c r="AO53" s="10"/>
      <c r="AP53" s="12">
        <v>55712110</v>
      </c>
      <c r="AQ53" s="12"/>
      <c r="AR53" s="12"/>
      <c r="AS53" s="243"/>
      <c r="AT53" s="244"/>
      <c r="AU53" s="243"/>
      <c r="AV53" s="243"/>
      <c r="AW53" s="245"/>
      <c r="AX53" s="244"/>
      <c r="AY53" s="244"/>
      <c r="AZ53" s="243">
        <v>0</v>
      </c>
      <c r="BA53" s="243">
        <v>0</v>
      </c>
      <c r="BB53" s="243">
        <v>0</v>
      </c>
      <c r="BC53" s="243">
        <v>0</v>
      </c>
      <c r="BD53" s="243">
        <v>0</v>
      </c>
      <c r="BE53" s="243">
        <v>0</v>
      </c>
      <c r="BF53" s="243"/>
      <c r="BG53" s="243">
        <v>2</v>
      </c>
      <c r="BH53" s="243">
        <v>0</v>
      </c>
      <c r="BI53" s="243">
        <v>10375000</v>
      </c>
      <c r="BJ53" s="243"/>
      <c r="BK53" s="243"/>
      <c r="BL53" s="243"/>
      <c r="BM53" s="243"/>
      <c r="BN53" s="296"/>
      <c r="BO53" s="296"/>
      <c r="BP53" s="296"/>
      <c r="BQ53" s="296"/>
      <c r="BR53" s="246"/>
      <c r="BS53" s="246"/>
      <c r="BT53" s="243"/>
      <c r="BU53" s="243"/>
      <c r="BV53" s="247"/>
      <c r="BW53" s="243">
        <v>0</v>
      </c>
      <c r="BX53" s="243">
        <v>55699742.159999996</v>
      </c>
      <c r="BY53" s="243">
        <v>45072829.25</v>
      </c>
      <c r="BZ53" s="243">
        <v>55699742.159999996</v>
      </c>
      <c r="CA53" s="243">
        <v>45072829.25</v>
      </c>
      <c r="CB53" s="244" t="s">
        <v>633</v>
      </c>
      <c r="CC53" s="249">
        <v>45327566.520000003</v>
      </c>
      <c r="CD53" s="249">
        <v>264715.23</v>
      </c>
      <c r="CE53" s="249">
        <v>55712110</v>
      </c>
      <c r="CF53" s="249">
        <v>0</v>
      </c>
    </row>
    <row r="54" spans="1:84" x14ac:dyDescent="0.25">
      <c r="A54" s="255" t="s">
        <v>737</v>
      </c>
      <c r="B54" s="256" t="s">
        <v>738</v>
      </c>
      <c r="C54" s="256" t="s">
        <v>634</v>
      </c>
      <c r="D54" s="235"/>
      <c r="E54" s="236">
        <v>24157761.07</v>
      </c>
      <c r="F54" s="237">
        <v>24157761.07</v>
      </c>
      <c r="G54" s="257"/>
      <c r="H54" s="177"/>
      <c r="I54" s="176"/>
      <c r="J54" s="239"/>
      <c r="K54" s="240"/>
      <c r="L54" s="241"/>
      <c r="M54" s="8">
        <v>43262631.57</v>
      </c>
      <c r="N54" s="242"/>
      <c r="O54" s="71"/>
      <c r="P54" s="100"/>
      <c r="Q54" s="9"/>
      <c r="R54" s="9"/>
      <c r="S54" s="9"/>
      <c r="T54" s="258">
        <v>45747</v>
      </c>
      <c r="U54" s="10"/>
      <c r="V54" s="23"/>
      <c r="W54" s="11"/>
      <c r="X54" s="8">
        <v>21018432.219999999</v>
      </c>
      <c r="Y54" s="9"/>
      <c r="Z54" s="9"/>
      <c r="AA54" s="9"/>
      <c r="AB54" s="10"/>
      <c r="AC54" s="24">
        <v>1</v>
      </c>
      <c r="AD54" s="11">
        <v>24157761.07</v>
      </c>
      <c r="AE54" s="8">
        <v>21046229.25</v>
      </c>
      <c r="AF54" s="9"/>
      <c r="AG54" s="10"/>
      <c r="AH54" s="11"/>
      <c r="AI54" s="8">
        <v>-27797.03</v>
      </c>
      <c r="AJ54" s="9"/>
      <c r="AK54" s="10"/>
      <c r="AL54" s="25"/>
      <c r="AM54" s="25"/>
      <c r="AN54" s="25"/>
      <c r="AO54" s="10"/>
      <c r="AP54" s="12">
        <v>24160002.440000001</v>
      </c>
      <c r="AQ54" s="12"/>
      <c r="AR54" s="12"/>
      <c r="AS54" s="243"/>
      <c r="AT54" s="244"/>
      <c r="AU54" s="243"/>
      <c r="AV54" s="243"/>
      <c r="AW54" s="245"/>
      <c r="AX54" s="244"/>
      <c r="AY54" s="244"/>
      <c r="AZ54" s="243">
        <v>0</v>
      </c>
      <c r="BA54" s="243">
        <v>0</v>
      </c>
      <c r="BB54" s="243">
        <v>0</v>
      </c>
      <c r="BC54" s="243">
        <v>0</v>
      </c>
      <c r="BD54" s="243">
        <v>0</v>
      </c>
      <c r="BE54" s="243">
        <v>0</v>
      </c>
      <c r="BF54" s="243"/>
      <c r="BG54" s="243">
        <v>2</v>
      </c>
      <c r="BH54" s="243">
        <v>0</v>
      </c>
      <c r="BI54" s="243">
        <v>3104992.7200000025</v>
      </c>
      <c r="BJ54" s="243"/>
      <c r="BK54" s="243"/>
      <c r="BL54" s="243"/>
      <c r="BM54" s="243"/>
      <c r="BN54" s="296"/>
      <c r="BO54" s="296"/>
      <c r="BP54" s="296"/>
      <c r="BQ54" s="296"/>
      <c r="BR54" s="246"/>
      <c r="BS54" s="246"/>
      <c r="BT54" s="243"/>
      <c r="BU54" s="243"/>
      <c r="BV54" s="247"/>
      <c r="BW54" s="243">
        <v>0</v>
      </c>
      <c r="BX54" s="243">
        <v>24157761.07</v>
      </c>
      <c r="BY54" s="243">
        <v>21046229.25</v>
      </c>
      <c r="BZ54" s="243">
        <v>24157761.07</v>
      </c>
      <c r="CA54" s="243">
        <v>21046229.25</v>
      </c>
      <c r="CB54" s="244" t="s">
        <v>633</v>
      </c>
      <c r="CC54" s="249">
        <v>21018432.219999999</v>
      </c>
      <c r="CD54" s="249">
        <v>-27797.03</v>
      </c>
      <c r="CE54" s="249">
        <v>24160002.440000001</v>
      </c>
      <c r="CF54" s="249">
        <v>0</v>
      </c>
    </row>
    <row r="55" spans="1:84" x14ac:dyDescent="0.25">
      <c r="A55" s="255" t="s">
        <v>739</v>
      </c>
      <c r="B55" s="256" t="s">
        <v>740</v>
      </c>
      <c r="C55" s="256" t="s">
        <v>652</v>
      </c>
      <c r="D55" s="235"/>
      <c r="E55" s="236">
        <v>2472164.0499999998</v>
      </c>
      <c r="F55" s="237">
        <v>2472164.0499999998</v>
      </c>
      <c r="G55" s="257"/>
      <c r="H55" s="177"/>
      <c r="I55" s="176"/>
      <c r="J55" s="239"/>
      <c r="K55" s="240"/>
      <c r="L55" s="241"/>
      <c r="M55" s="8">
        <v>2282717.7000000002</v>
      </c>
      <c r="N55" s="242"/>
      <c r="O55" s="71"/>
      <c r="P55" s="100"/>
      <c r="Q55" s="9"/>
      <c r="R55" s="9"/>
      <c r="S55" s="9"/>
      <c r="T55" s="258">
        <v>45930</v>
      </c>
      <c r="U55" s="10"/>
      <c r="V55" s="23"/>
      <c r="W55" s="11"/>
      <c r="X55" s="8">
        <v>2286264.4300000002</v>
      </c>
      <c r="Y55" s="9"/>
      <c r="Z55" s="9"/>
      <c r="AA55" s="9"/>
      <c r="AB55" s="10"/>
      <c r="AC55" s="24">
        <v>0.93899835698214573</v>
      </c>
      <c r="AD55" s="11">
        <v>2179750.5028688391</v>
      </c>
      <c r="AE55" s="8">
        <v>2054298.05</v>
      </c>
      <c r="AF55" s="9"/>
      <c r="AG55" s="10"/>
      <c r="AH55" s="11"/>
      <c r="AI55" s="8">
        <v>231966.38</v>
      </c>
      <c r="AJ55" s="9"/>
      <c r="AK55" s="10"/>
      <c r="AL55" s="25"/>
      <c r="AM55" s="25"/>
      <c r="AN55" s="25"/>
      <c r="AO55" s="10"/>
      <c r="AP55" s="12">
        <v>2472164.0499999998</v>
      </c>
      <c r="AQ55" s="12"/>
      <c r="AR55" s="12"/>
      <c r="AS55" s="243"/>
      <c r="AT55" s="244"/>
      <c r="AU55" s="243"/>
      <c r="AV55" s="243"/>
      <c r="AW55" s="245"/>
      <c r="AX55" s="244"/>
      <c r="AY55" s="244"/>
      <c r="AZ55" s="243">
        <v>0</v>
      </c>
      <c r="BA55" s="243">
        <v>0</v>
      </c>
      <c r="BB55" s="243">
        <v>0</v>
      </c>
      <c r="BC55" s="243">
        <v>0</v>
      </c>
      <c r="BD55" s="243">
        <v>0</v>
      </c>
      <c r="BE55" s="243">
        <v>0</v>
      </c>
      <c r="BF55" s="243"/>
      <c r="BG55" s="243">
        <v>2</v>
      </c>
      <c r="BH55" s="243">
        <v>0</v>
      </c>
      <c r="BI55" s="243">
        <v>186096.34999999963</v>
      </c>
      <c r="BJ55" s="243"/>
      <c r="BK55" s="243"/>
      <c r="BL55" s="243"/>
      <c r="BM55" s="243"/>
      <c r="BN55" s="296"/>
      <c r="BO55" s="296"/>
      <c r="BP55" s="296"/>
      <c r="BQ55" s="296"/>
      <c r="BR55" s="246"/>
      <c r="BS55" s="246"/>
      <c r="BT55" s="243"/>
      <c r="BU55" s="243"/>
      <c r="BV55" s="247"/>
      <c r="BW55" s="243">
        <v>0</v>
      </c>
      <c r="BX55" s="243">
        <v>2321357.1</v>
      </c>
      <c r="BY55" s="243">
        <v>2187754.6800000002</v>
      </c>
      <c r="BZ55" s="243">
        <v>2321357.1</v>
      </c>
      <c r="CA55" s="243">
        <v>2187754.6800000002</v>
      </c>
      <c r="CB55" s="244" t="s">
        <v>633</v>
      </c>
      <c r="CC55" s="249">
        <v>2286264.4300000002</v>
      </c>
      <c r="CD55" s="249">
        <v>231966.38</v>
      </c>
      <c r="CE55" s="249">
        <v>2472164.0499999998</v>
      </c>
      <c r="CF55" s="249">
        <v>0</v>
      </c>
    </row>
    <row r="56" spans="1:84" x14ac:dyDescent="0.25">
      <c r="A56" s="255" t="s">
        <v>741</v>
      </c>
      <c r="B56" s="256" t="s">
        <v>742</v>
      </c>
      <c r="C56" s="256" t="s">
        <v>652</v>
      </c>
      <c r="D56" s="235"/>
      <c r="E56" s="236">
        <v>1777852</v>
      </c>
      <c r="F56" s="237">
        <v>1777852</v>
      </c>
      <c r="G56" s="257"/>
      <c r="H56" s="177"/>
      <c r="I56" s="176"/>
      <c r="J56" s="239"/>
      <c r="K56" s="240"/>
      <c r="L56" s="241"/>
      <c r="M56" s="8">
        <v>1708711.68</v>
      </c>
      <c r="N56" s="242"/>
      <c r="O56" s="71"/>
      <c r="P56" s="100"/>
      <c r="Q56" s="9"/>
      <c r="R56" s="9"/>
      <c r="S56" s="9"/>
      <c r="T56" s="258">
        <v>46022</v>
      </c>
      <c r="U56" s="10"/>
      <c r="V56" s="23"/>
      <c r="W56" s="11"/>
      <c r="X56" s="8">
        <v>1708475.32</v>
      </c>
      <c r="Y56" s="9"/>
      <c r="Z56" s="9"/>
      <c r="AA56" s="9"/>
      <c r="AB56" s="10"/>
      <c r="AC56" s="24">
        <v>0.81407593265701017</v>
      </c>
      <c r="AD56" s="11">
        <v>1178216.0618842826</v>
      </c>
      <c r="AE56" s="8">
        <v>1350527.55</v>
      </c>
      <c r="AF56" s="9"/>
      <c r="AG56" s="10"/>
      <c r="AH56" s="11"/>
      <c r="AI56" s="8">
        <v>357947.77</v>
      </c>
      <c r="AJ56" s="9"/>
      <c r="AK56" s="10"/>
      <c r="AL56" s="25"/>
      <c r="AM56" s="25"/>
      <c r="AN56" s="25"/>
      <c r="AO56" s="10"/>
      <c r="AP56" s="12">
        <v>1777852</v>
      </c>
      <c r="AQ56" s="12"/>
      <c r="AR56" s="12"/>
      <c r="AS56" s="243"/>
      <c r="AT56" s="244"/>
      <c r="AU56" s="243"/>
      <c r="AV56" s="243"/>
      <c r="AW56" s="245"/>
      <c r="AX56" s="244"/>
      <c r="AY56" s="244"/>
      <c r="AZ56" s="243">
        <v>0</v>
      </c>
      <c r="BA56" s="243">
        <v>0</v>
      </c>
      <c r="BB56" s="243">
        <v>0</v>
      </c>
      <c r="BC56" s="243">
        <v>0</v>
      </c>
      <c r="BD56" s="243">
        <v>0</v>
      </c>
      <c r="BE56" s="243">
        <v>0</v>
      </c>
      <c r="BF56" s="243"/>
      <c r="BG56" s="243">
        <v>2</v>
      </c>
      <c r="BH56" s="243">
        <v>0</v>
      </c>
      <c r="BI56" s="243">
        <v>65000</v>
      </c>
      <c r="BJ56" s="243"/>
      <c r="BK56" s="243"/>
      <c r="BL56" s="243"/>
      <c r="BM56" s="243"/>
      <c r="BN56" s="296"/>
      <c r="BO56" s="296"/>
      <c r="BP56" s="296"/>
      <c r="BQ56" s="296"/>
      <c r="BR56" s="246"/>
      <c r="BS56" s="246"/>
      <c r="BT56" s="243"/>
      <c r="BU56" s="243"/>
      <c r="BV56" s="247"/>
      <c r="BW56" s="243">
        <v>0</v>
      </c>
      <c r="BX56" s="243">
        <v>1447304.87</v>
      </c>
      <c r="BY56" s="243">
        <v>1658970</v>
      </c>
      <c r="BZ56" s="243">
        <v>1447304.87</v>
      </c>
      <c r="CA56" s="243">
        <v>1658970</v>
      </c>
      <c r="CB56" s="244" t="s">
        <v>633</v>
      </c>
      <c r="CC56" s="249">
        <v>1708475.32</v>
      </c>
      <c r="CD56" s="249">
        <v>357947.77</v>
      </c>
      <c r="CE56" s="249">
        <v>1777852</v>
      </c>
      <c r="CF56" s="249">
        <v>0</v>
      </c>
    </row>
    <row r="57" spans="1:84" x14ac:dyDescent="0.25">
      <c r="A57" s="255" t="s">
        <v>743</v>
      </c>
      <c r="B57" s="256" t="s">
        <v>744</v>
      </c>
      <c r="C57" s="256" t="s">
        <v>652</v>
      </c>
      <c r="D57" s="235"/>
      <c r="E57" s="236">
        <v>223896.45</v>
      </c>
      <c r="F57" s="237">
        <v>223896.45</v>
      </c>
      <c r="G57" s="257"/>
      <c r="H57" s="177"/>
      <c r="I57" s="176"/>
      <c r="J57" s="239"/>
      <c r="K57" s="240"/>
      <c r="L57" s="241"/>
      <c r="M57" s="8">
        <v>220754.51</v>
      </c>
      <c r="N57" s="242"/>
      <c r="O57" s="71"/>
      <c r="P57" s="100"/>
      <c r="Q57" s="9"/>
      <c r="R57" s="9"/>
      <c r="S57" s="9"/>
      <c r="T57" s="258">
        <v>45869</v>
      </c>
      <c r="U57" s="10"/>
      <c r="V57" s="23"/>
      <c r="W57" s="11"/>
      <c r="X57" s="8">
        <v>220754.51</v>
      </c>
      <c r="Y57" s="9"/>
      <c r="Z57" s="9"/>
      <c r="AA57" s="9"/>
      <c r="AB57" s="10"/>
      <c r="AC57" s="24">
        <v>0.90775937496231518</v>
      </c>
      <c r="AD57" s="11">
        <v>184496.66456002826</v>
      </c>
      <c r="AE57" s="8">
        <v>203244.51</v>
      </c>
      <c r="AF57" s="9"/>
      <c r="AG57" s="10"/>
      <c r="AH57" s="11"/>
      <c r="AI57" s="8">
        <v>17510</v>
      </c>
      <c r="AJ57" s="9"/>
      <c r="AK57" s="10"/>
      <c r="AL57" s="25"/>
      <c r="AM57" s="25"/>
      <c r="AN57" s="25"/>
      <c r="AO57" s="10"/>
      <c r="AP57" s="12">
        <v>223896.47</v>
      </c>
      <c r="AQ57" s="12"/>
      <c r="AR57" s="12"/>
      <c r="AS57" s="243"/>
      <c r="AT57" s="244"/>
      <c r="AU57" s="243"/>
      <c r="AV57" s="243"/>
      <c r="AW57" s="245"/>
      <c r="AX57" s="244"/>
      <c r="AY57" s="244"/>
      <c r="AZ57" s="243">
        <v>0</v>
      </c>
      <c r="BA57" s="243">
        <v>0</v>
      </c>
      <c r="BB57" s="243">
        <v>0</v>
      </c>
      <c r="BC57" s="243">
        <v>0</v>
      </c>
      <c r="BD57" s="243">
        <v>0</v>
      </c>
      <c r="BE57" s="243">
        <v>0</v>
      </c>
      <c r="BF57" s="243"/>
      <c r="BG57" s="243">
        <v>2</v>
      </c>
      <c r="BH57" s="243">
        <v>0</v>
      </c>
      <c r="BI57" s="243">
        <v>3141.9599999999919</v>
      </c>
      <c r="BJ57" s="243"/>
      <c r="BK57" s="243"/>
      <c r="BL57" s="243"/>
      <c r="BM57" s="243"/>
      <c r="BN57" s="296"/>
      <c r="BO57" s="296"/>
      <c r="BP57" s="296"/>
      <c r="BQ57" s="296"/>
      <c r="BR57" s="246"/>
      <c r="BS57" s="246"/>
      <c r="BT57" s="243"/>
      <c r="BU57" s="243"/>
      <c r="BV57" s="247"/>
      <c r="BW57" s="243">
        <v>0</v>
      </c>
      <c r="BX57" s="243">
        <v>203244.02</v>
      </c>
      <c r="BY57" s="243">
        <v>223896.9</v>
      </c>
      <c r="BZ57" s="243">
        <v>203244.02</v>
      </c>
      <c r="CA57" s="243">
        <v>223896.9</v>
      </c>
      <c r="CB57" s="244" t="s">
        <v>633</v>
      </c>
      <c r="CC57" s="249">
        <v>220754.51</v>
      </c>
      <c r="CD57" s="249">
        <v>17510</v>
      </c>
      <c r="CE57" s="249">
        <v>223896.47</v>
      </c>
      <c r="CF57" s="249">
        <v>0</v>
      </c>
    </row>
    <row r="58" spans="1:84" x14ac:dyDescent="0.25">
      <c r="A58" s="255" t="s">
        <v>745</v>
      </c>
      <c r="B58" s="256" t="s">
        <v>746</v>
      </c>
      <c r="C58" s="256" t="s">
        <v>700</v>
      </c>
      <c r="D58" s="235"/>
      <c r="E58" s="236">
        <v>3216240.01</v>
      </c>
      <c r="F58" s="237">
        <v>3216240.01</v>
      </c>
      <c r="G58" s="257"/>
      <c r="H58" s="177"/>
      <c r="I58" s="176"/>
      <c r="J58" s="239"/>
      <c r="K58" s="240"/>
      <c r="L58" s="241"/>
      <c r="M58" s="8">
        <v>3153374.23</v>
      </c>
      <c r="N58" s="242"/>
      <c r="O58" s="71"/>
      <c r="P58" s="100"/>
      <c r="Q58" s="9"/>
      <c r="R58" s="9"/>
      <c r="S58" s="9"/>
      <c r="T58" s="258">
        <v>45900</v>
      </c>
      <c r="U58" s="10"/>
      <c r="V58" s="23"/>
      <c r="W58" s="11"/>
      <c r="X58" s="8">
        <v>3153237.4</v>
      </c>
      <c r="Y58" s="9"/>
      <c r="Z58" s="9"/>
      <c r="AA58" s="9"/>
      <c r="AB58" s="10"/>
      <c r="AC58" s="24">
        <v>0.85361840838024783</v>
      </c>
      <c r="AD58" s="11">
        <v>2343558.430406095</v>
      </c>
      <c r="AE58" s="8">
        <v>2747600.3</v>
      </c>
      <c r="AF58" s="9"/>
      <c r="AG58" s="10"/>
      <c r="AH58" s="11"/>
      <c r="AI58" s="8">
        <v>405637.1</v>
      </c>
      <c r="AJ58" s="9"/>
      <c r="AK58" s="10"/>
      <c r="AL58" s="25"/>
      <c r="AM58" s="25"/>
      <c r="AN58" s="25"/>
      <c r="AO58" s="10"/>
      <c r="AP58" s="12">
        <v>3216240.01</v>
      </c>
      <c r="AQ58" s="12"/>
      <c r="AR58" s="12"/>
      <c r="AS58" s="243"/>
      <c r="AT58" s="244"/>
      <c r="AU58" s="243"/>
      <c r="AV58" s="243"/>
      <c r="AW58" s="245"/>
      <c r="AX58" s="244"/>
      <c r="AY58" s="244"/>
      <c r="AZ58" s="243">
        <v>0</v>
      </c>
      <c r="BA58" s="243">
        <v>0</v>
      </c>
      <c r="BB58" s="243">
        <v>0</v>
      </c>
      <c r="BC58" s="243">
        <v>0</v>
      </c>
      <c r="BD58" s="243">
        <v>0</v>
      </c>
      <c r="BE58" s="243">
        <v>0</v>
      </c>
      <c r="BF58" s="243"/>
      <c r="BG58" s="243">
        <v>2</v>
      </c>
      <c r="BH58" s="243">
        <v>0</v>
      </c>
      <c r="BI58" s="243">
        <v>62865.219999999739</v>
      </c>
      <c r="BJ58" s="243"/>
      <c r="BK58" s="243"/>
      <c r="BL58" s="243"/>
      <c r="BM58" s="243"/>
      <c r="BN58" s="296"/>
      <c r="BO58" s="296"/>
      <c r="BP58" s="296"/>
      <c r="BQ58" s="296"/>
      <c r="BR58" s="246"/>
      <c r="BS58" s="246"/>
      <c r="BT58" s="243"/>
      <c r="BU58" s="243"/>
      <c r="BV58" s="247"/>
      <c r="BW58" s="243">
        <v>0</v>
      </c>
      <c r="BX58" s="243">
        <v>2745440.36</v>
      </c>
      <c r="BY58" s="243">
        <v>3218768.8</v>
      </c>
      <c r="BZ58" s="243">
        <v>2745440.36</v>
      </c>
      <c r="CA58" s="243">
        <v>3218768.8</v>
      </c>
      <c r="CB58" s="244" t="s">
        <v>633</v>
      </c>
      <c r="CC58" s="249">
        <v>3153237.4</v>
      </c>
      <c r="CD58" s="249">
        <v>405637.1</v>
      </c>
      <c r="CE58" s="249">
        <v>3216240.01</v>
      </c>
      <c r="CF58" s="249">
        <v>0</v>
      </c>
    </row>
    <row r="59" spans="1:84" x14ac:dyDescent="0.25">
      <c r="A59" s="255" t="s">
        <v>747</v>
      </c>
      <c r="B59" s="256" t="s">
        <v>748</v>
      </c>
      <c r="C59" s="256" t="s">
        <v>634</v>
      </c>
      <c r="D59" s="235"/>
      <c r="E59" s="236">
        <v>3968668.9</v>
      </c>
      <c r="F59" s="237">
        <v>3968668.9</v>
      </c>
      <c r="G59" s="257"/>
      <c r="H59" s="177"/>
      <c r="I59" s="176"/>
      <c r="J59" s="239"/>
      <c r="K59" s="240"/>
      <c r="L59" s="241"/>
      <c r="M59" s="8">
        <v>3792778.91</v>
      </c>
      <c r="N59" s="242"/>
      <c r="O59" s="71"/>
      <c r="P59" s="100"/>
      <c r="Q59" s="9"/>
      <c r="R59" s="9"/>
      <c r="S59" s="9"/>
      <c r="T59" s="258">
        <v>46022</v>
      </c>
      <c r="U59" s="10"/>
      <c r="V59" s="23"/>
      <c r="W59" s="11"/>
      <c r="X59" s="8">
        <v>3789939.48</v>
      </c>
      <c r="Y59" s="9"/>
      <c r="Z59" s="9"/>
      <c r="AA59" s="9"/>
      <c r="AB59" s="10"/>
      <c r="AC59" s="24">
        <v>0.52405627260976884</v>
      </c>
      <c r="AD59" s="11">
        <v>1089934.7250410924</v>
      </c>
      <c r="AE59" s="8">
        <v>1941069.17</v>
      </c>
      <c r="AF59" s="9"/>
      <c r="AG59" s="10"/>
      <c r="AH59" s="11"/>
      <c r="AI59" s="8">
        <v>1848870.31</v>
      </c>
      <c r="AJ59" s="9"/>
      <c r="AK59" s="10"/>
      <c r="AL59" s="25"/>
      <c r="AM59" s="25"/>
      <c r="AN59" s="25"/>
      <c r="AO59" s="10"/>
      <c r="AP59" s="12">
        <v>3968668.9</v>
      </c>
      <c r="AQ59" s="12"/>
      <c r="AR59" s="12"/>
      <c r="AS59" s="243"/>
      <c r="AT59" s="244"/>
      <c r="AU59" s="243"/>
      <c r="AV59" s="243"/>
      <c r="AW59" s="245"/>
      <c r="AX59" s="244"/>
      <c r="AY59" s="244"/>
      <c r="AZ59" s="243">
        <v>0</v>
      </c>
      <c r="BA59" s="243">
        <v>0</v>
      </c>
      <c r="BB59" s="243">
        <v>0</v>
      </c>
      <c r="BC59" s="243">
        <v>0</v>
      </c>
      <c r="BD59" s="243">
        <v>0</v>
      </c>
      <c r="BE59" s="243">
        <v>0</v>
      </c>
      <c r="BF59" s="243"/>
      <c r="BG59" s="243">
        <v>2</v>
      </c>
      <c r="BH59" s="243">
        <v>0</v>
      </c>
      <c r="BI59" s="243">
        <v>155000</v>
      </c>
      <c r="BJ59" s="243"/>
      <c r="BK59" s="243"/>
      <c r="BL59" s="243"/>
      <c r="BM59" s="243"/>
      <c r="BN59" s="296"/>
      <c r="BO59" s="296"/>
      <c r="BP59" s="296"/>
      <c r="BQ59" s="296"/>
      <c r="BR59" s="246"/>
      <c r="BS59" s="246"/>
      <c r="BT59" s="243"/>
      <c r="BU59" s="243"/>
      <c r="BV59" s="247"/>
      <c r="BW59" s="243">
        <v>0</v>
      </c>
      <c r="BX59" s="243">
        <v>2079804.75</v>
      </c>
      <c r="BY59" s="243">
        <v>3703932.71</v>
      </c>
      <c r="BZ59" s="243">
        <v>2079804.75</v>
      </c>
      <c r="CA59" s="243">
        <v>3703932.71</v>
      </c>
      <c r="CB59" s="244" t="s">
        <v>633</v>
      </c>
      <c r="CC59" s="249">
        <v>3789939.48</v>
      </c>
      <c r="CD59" s="249">
        <v>1848870.31</v>
      </c>
      <c r="CE59" s="249">
        <v>3968668.9</v>
      </c>
      <c r="CF59" s="249">
        <v>0</v>
      </c>
    </row>
    <row r="60" spans="1:84" x14ac:dyDescent="0.25">
      <c r="A60" s="255" t="s">
        <v>749</v>
      </c>
      <c r="B60" s="256" t="s">
        <v>750</v>
      </c>
      <c r="C60" s="256" t="s">
        <v>652</v>
      </c>
      <c r="D60" s="235"/>
      <c r="E60" s="236">
        <v>427464.77</v>
      </c>
      <c r="F60" s="237">
        <v>427464.77</v>
      </c>
      <c r="G60" s="257"/>
      <c r="H60" s="177"/>
      <c r="I60" s="176"/>
      <c r="J60" s="239"/>
      <c r="K60" s="240"/>
      <c r="L60" s="241"/>
      <c r="M60" s="8">
        <v>371915.26</v>
      </c>
      <c r="N60" s="242"/>
      <c r="O60" s="71"/>
      <c r="P60" s="100"/>
      <c r="Q60" s="9"/>
      <c r="R60" s="9"/>
      <c r="S60" s="9"/>
      <c r="T60" s="258">
        <v>45838</v>
      </c>
      <c r="U60" s="10"/>
      <c r="V60" s="23"/>
      <c r="W60" s="11"/>
      <c r="X60" s="8">
        <v>371915.26</v>
      </c>
      <c r="Y60" s="9"/>
      <c r="Z60" s="9"/>
      <c r="AA60" s="9"/>
      <c r="AB60" s="10"/>
      <c r="AC60" s="24">
        <v>0.99493726681839978</v>
      </c>
      <c r="AD60" s="11">
        <v>423147.33694524423</v>
      </c>
      <c r="AE60" s="8">
        <v>151321.76</v>
      </c>
      <c r="AF60" s="9"/>
      <c r="AG60" s="10"/>
      <c r="AH60" s="11"/>
      <c r="AI60" s="8">
        <v>220593.5</v>
      </c>
      <c r="AJ60" s="9"/>
      <c r="AK60" s="10"/>
      <c r="AL60" s="25"/>
      <c r="AM60" s="25"/>
      <c r="AN60" s="25"/>
      <c r="AO60" s="10"/>
      <c r="AP60" s="12">
        <v>427464.77</v>
      </c>
      <c r="AQ60" s="12"/>
      <c r="AR60" s="12"/>
      <c r="AS60" s="243"/>
      <c r="AT60" s="244"/>
      <c r="AU60" s="243"/>
      <c r="AV60" s="243"/>
      <c r="AW60" s="245"/>
      <c r="AX60" s="244"/>
      <c r="AY60" s="244"/>
      <c r="AZ60" s="243">
        <v>0</v>
      </c>
      <c r="BA60" s="243">
        <v>0</v>
      </c>
      <c r="BB60" s="243">
        <v>0</v>
      </c>
      <c r="BC60" s="243">
        <v>0</v>
      </c>
      <c r="BD60" s="243">
        <v>0</v>
      </c>
      <c r="BE60" s="243">
        <v>0</v>
      </c>
      <c r="BF60" s="243"/>
      <c r="BG60" s="243">
        <v>2</v>
      </c>
      <c r="BH60" s="243">
        <v>0</v>
      </c>
      <c r="BI60" s="243">
        <v>58649.48000000004</v>
      </c>
      <c r="BJ60" s="243"/>
      <c r="BK60" s="243"/>
      <c r="BL60" s="243"/>
      <c r="BM60" s="243"/>
      <c r="BN60" s="296"/>
      <c r="BO60" s="296"/>
      <c r="BP60" s="296"/>
      <c r="BQ60" s="296"/>
      <c r="BR60" s="246"/>
      <c r="BS60" s="246"/>
      <c r="BT60" s="243"/>
      <c r="BU60" s="243"/>
      <c r="BV60" s="247"/>
      <c r="BW60" s="243">
        <v>0</v>
      </c>
      <c r="BX60" s="243">
        <v>425300.52</v>
      </c>
      <c r="BY60" s="243">
        <v>152091.76</v>
      </c>
      <c r="BZ60" s="243">
        <v>425300.52</v>
      </c>
      <c r="CA60" s="243">
        <v>152091.76</v>
      </c>
      <c r="CB60" s="244" t="s">
        <v>633</v>
      </c>
      <c r="CC60" s="249">
        <v>371915.26</v>
      </c>
      <c r="CD60" s="249">
        <v>220593.5</v>
      </c>
      <c r="CE60" s="249">
        <v>427464.77</v>
      </c>
      <c r="CF60" s="249">
        <v>0</v>
      </c>
    </row>
    <row r="61" spans="1:84" x14ac:dyDescent="0.25">
      <c r="A61" s="255" t="s">
        <v>751</v>
      </c>
      <c r="B61" s="256" t="s">
        <v>752</v>
      </c>
      <c r="C61" s="256" t="s">
        <v>641</v>
      </c>
      <c r="D61" s="235"/>
      <c r="E61" s="236">
        <v>1251279</v>
      </c>
      <c r="F61" s="237">
        <v>1251279</v>
      </c>
      <c r="G61" s="257"/>
      <c r="H61" s="177"/>
      <c r="I61" s="176"/>
      <c r="J61" s="239"/>
      <c r="K61" s="240"/>
      <c r="L61" s="241"/>
      <c r="M61" s="8">
        <v>1063948.08</v>
      </c>
      <c r="N61" s="242"/>
      <c r="O61" s="71"/>
      <c r="P61" s="100"/>
      <c r="Q61" s="9"/>
      <c r="R61" s="9"/>
      <c r="S61" s="9"/>
      <c r="T61" s="258">
        <v>46022</v>
      </c>
      <c r="U61" s="10"/>
      <c r="V61" s="23"/>
      <c r="W61" s="11"/>
      <c r="X61" s="8">
        <v>1063532.3999999999</v>
      </c>
      <c r="Y61" s="9"/>
      <c r="Z61" s="9"/>
      <c r="AA61" s="9"/>
      <c r="AB61" s="10"/>
      <c r="AC61" s="24">
        <v>0.16641374736746201</v>
      </c>
      <c r="AD61" s="11">
        <v>34652.183177816507</v>
      </c>
      <c r="AE61" s="8">
        <v>189958.63</v>
      </c>
      <c r="AF61" s="9"/>
      <c r="AG61" s="10"/>
      <c r="AH61" s="11"/>
      <c r="AI61" s="8">
        <v>873573.77</v>
      </c>
      <c r="AJ61" s="9"/>
      <c r="AK61" s="10"/>
      <c r="AL61" s="25"/>
      <c r="AM61" s="25"/>
      <c r="AN61" s="25"/>
      <c r="AO61" s="10"/>
      <c r="AP61" s="12">
        <v>1251279</v>
      </c>
      <c r="AQ61" s="12"/>
      <c r="AR61" s="12"/>
      <c r="AS61" s="243"/>
      <c r="AT61" s="244"/>
      <c r="AU61" s="243"/>
      <c r="AV61" s="243"/>
      <c r="AW61" s="245"/>
      <c r="AX61" s="244"/>
      <c r="AY61" s="244"/>
      <c r="AZ61" s="243">
        <v>0</v>
      </c>
      <c r="BA61" s="243">
        <v>0</v>
      </c>
      <c r="BB61" s="243">
        <v>0</v>
      </c>
      <c r="BC61" s="243">
        <v>0</v>
      </c>
      <c r="BD61" s="243">
        <v>0</v>
      </c>
      <c r="BE61" s="243">
        <v>0</v>
      </c>
      <c r="BF61" s="243"/>
      <c r="BG61" s="243">
        <v>2</v>
      </c>
      <c r="BH61" s="243">
        <v>0</v>
      </c>
      <c r="BI61" s="243">
        <v>186000</v>
      </c>
      <c r="BJ61" s="243"/>
      <c r="BK61" s="243"/>
      <c r="BL61" s="243"/>
      <c r="BM61" s="243"/>
      <c r="BN61" s="296"/>
      <c r="BO61" s="296"/>
      <c r="BP61" s="296"/>
      <c r="BQ61" s="296"/>
      <c r="BR61" s="246"/>
      <c r="BS61" s="246"/>
      <c r="BT61" s="243"/>
      <c r="BU61" s="243"/>
      <c r="BV61" s="247"/>
      <c r="BW61" s="243">
        <v>0</v>
      </c>
      <c r="BX61" s="243">
        <v>208229.09</v>
      </c>
      <c r="BY61" s="243">
        <v>1141484</v>
      </c>
      <c r="BZ61" s="243">
        <v>189958.63</v>
      </c>
      <c r="CA61" s="243">
        <v>1141484</v>
      </c>
      <c r="CB61" s="244" t="s">
        <v>633</v>
      </c>
      <c r="CC61" s="249">
        <v>1063532.3999999999</v>
      </c>
      <c r="CD61" s="249">
        <v>873573.77</v>
      </c>
      <c r="CE61" s="249">
        <v>1251279</v>
      </c>
      <c r="CF61" s="249">
        <v>0</v>
      </c>
    </row>
    <row r="62" spans="1:84" x14ac:dyDescent="0.25">
      <c r="A62" s="255" t="s">
        <v>753</v>
      </c>
      <c r="B62" s="256" t="s">
        <v>754</v>
      </c>
      <c r="C62" s="256" t="s">
        <v>652</v>
      </c>
      <c r="D62" s="235"/>
      <c r="E62" s="236">
        <v>199161.5</v>
      </c>
      <c r="F62" s="237">
        <v>199161.5</v>
      </c>
      <c r="G62" s="257"/>
      <c r="H62" s="177"/>
      <c r="I62" s="176"/>
      <c r="J62" s="239"/>
      <c r="K62" s="240"/>
      <c r="L62" s="241"/>
      <c r="M62" s="8">
        <v>133356.29999999999</v>
      </c>
      <c r="N62" s="242"/>
      <c r="O62" s="71"/>
      <c r="P62" s="100"/>
      <c r="Q62" s="9"/>
      <c r="R62" s="9"/>
      <c r="S62" s="9"/>
      <c r="T62" s="258">
        <v>45747</v>
      </c>
      <c r="U62" s="10"/>
      <c r="V62" s="23"/>
      <c r="W62" s="11"/>
      <c r="X62" s="8">
        <v>124146.3</v>
      </c>
      <c r="Y62" s="9"/>
      <c r="Z62" s="9"/>
      <c r="AA62" s="9"/>
      <c r="AB62" s="10"/>
      <c r="AC62" s="24">
        <v>0.91986917183228745</v>
      </c>
      <c r="AD62" s="11">
        <v>168522.32275391303</v>
      </c>
      <c r="AE62" s="8">
        <v>119458.81</v>
      </c>
      <c r="AF62" s="9"/>
      <c r="AG62" s="10"/>
      <c r="AH62" s="11"/>
      <c r="AI62" s="8">
        <v>4687.49</v>
      </c>
      <c r="AJ62" s="9"/>
      <c r="AK62" s="10"/>
      <c r="AL62" s="25"/>
      <c r="AM62" s="25"/>
      <c r="AN62" s="25"/>
      <c r="AO62" s="10"/>
      <c r="AP62" s="12">
        <v>199161.5</v>
      </c>
      <c r="AQ62" s="12"/>
      <c r="AR62" s="12"/>
      <c r="AS62" s="243"/>
      <c r="AT62" s="244"/>
      <c r="AU62" s="243"/>
      <c r="AV62" s="243"/>
      <c r="AW62" s="245"/>
      <c r="AX62" s="244"/>
      <c r="AY62" s="244"/>
      <c r="AZ62" s="243">
        <v>0</v>
      </c>
      <c r="BA62" s="243">
        <v>0</v>
      </c>
      <c r="BB62" s="243">
        <v>0</v>
      </c>
      <c r="BC62" s="243">
        <v>0</v>
      </c>
      <c r="BD62" s="243">
        <v>0</v>
      </c>
      <c r="BE62" s="243">
        <v>0</v>
      </c>
      <c r="BF62" s="243"/>
      <c r="BG62" s="243">
        <v>2</v>
      </c>
      <c r="BH62" s="243">
        <v>0</v>
      </c>
      <c r="BI62" s="243">
        <v>75015.199999999997</v>
      </c>
      <c r="BJ62" s="243"/>
      <c r="BK62" s="243"/>
      <c r="BL62" s="243"/>
      <c r="BM62" s="243"/>
      <c r="BN62" s="296"/>
      <c r="BO62" s="296"/>
      <c r="BP62" s="296"/>
      <c r="BQ62" s="296"/>
      <c r="BR62" s="246"/>
      <c r="BS62" s="246"/>
      <c r="BT62" s="243"/>
      <c r="BU62" s="243"/>
      <c r="BV62" s="247"/>
      <c r="BW62" s="243">
        <v>0</v>
      </c>
      <c r="BX62" s="243">
        <v>183202.49</v>
      </c>
      <c r="BY62" s="243">
        <v>129865</v>
      </c>
      <c r="BZ62" s="243">
        <v>183202.49</v>
      </c>
      <c r="CA62" s="243">
        <v>129865</v>
      </c>
      <c r="CB62" s="244" t="s">
        <v>633</v>
      </c>
      <c r="CC62" s="249">
        <v>124146.3</v>
      </c>
      <c r="CD62" s="249">
        <v>4687.49</v>
      </c>
      <c r="CE62" s="249">
        <v>199161.5</v>
      </c>
      <c r="CF62" s="249">
        <v>0</v>
      </c>
    </row>
    <row r="63" spans="1:84" x14ac:dyDescent="0.25">
      <c r="A63" s="255" t="s">
        <v>755</v>
      </c>
      <c r="B63" s="256" t="s">
        <v>756</v>
      </c>
      <c r="C63" s="256" t="s">
        <v>634</v>
      </c>
      <c r="D63" s="235"/>
      <c r="E63" s="236">
        <v>1147640</v>
      </c>
      <c r="F63" s="237">
        <v>1147640</v>
      </c>
      <c r="G63" s="257"/>
      <c r="H63" s="177"/>
      <c r="I63" s="176"/>
      <c r="J63" s="239"/>
      <c r="K63" s="240"/>
      <c r="L63" s="241"/>
      <c r="M63" s="8">
        <v>1123919.83</v>
      </c>
      <c r="N63" s="242"/>
      <c r="O63" s="71"/>
      <c r="P63" s="100"/>
      <c r="Q63" s="9"/>
      <c r="R63" s="9"/>
      <c r="S63" s="9"/>
      <c r="T63" s="258">
        <v>45961</v>
      </c>
      <c r="U63" s="10"/>
      <c r="V63" s="23"/>
      <c r="W63" s="11"/>
      <c r="X63" s="8">
        <v>1125399.83</v>
      </c>
      <c r="Y63" s="9"/>
      <c r="Z63" s="9"/>
      <c r="AA63" s="9"/>
      <c r="AB63" s="10"/>
      <c r="AC63" s="24">
        <v>0.27229837758139075</v>
      </c>
      <c r="AD63" s="11">
        <v>85093.264778054887</v>
      </c>
      <c r="AE63" s="8">
        <v>297705.45</v>
      </c>
      <c r="AF63" s="9"/>
      <c r="AG63" s="10"/>
      <c r="AH63" s="11"/>
      <c r="AI63" s="8">
        <v>827694.38</v>
      </c>
      <c r="AJ63" s="9"/>
      <c r="AK63" s="10"/>
      <c r="AL63" s="25"/>
      <c r="AM63" s="25"/>
      <c r="AN63" s="25"/>
      <c r="AO63" s="10"/>
      <c r="AP63" s="12">
        <v>1147640</v>
      </c>
      <c r="AQ63" s="12"/>
      <c r="AR63" s="12"/>
      <c r="AS63" s="243"/>
      <c r="AT63" s="244"/>
      <c r="AU63" s="243"/>
      <c r="AV63" s="243"/>
      <c r="AW63" s="245"/>
      <c r="AX63" s="244"/>
      <c r="AY63" s="244"/>
      <c r="AZ63" s="243">
        <v>0</v>
      </c>
      <c r="BA63" s="243">
        <v>0</v>
      </c>
      <c r="BB63" s="243">
        <v>0</v>
      </c>
      <c r="BC63" s="243">
        <v>0</v>
      </c>
      <c r="BD63" s="243">
        <v>0</v>
      </c>
      <c r="BE63" s="243">
        <v>0</v>
      </c>
      <c r="BF63" s="243"/>
      <c r="BG63" s="243">
        <v>2</v>
      </c>
      <c r="BH63" s="243">
        <v>0</v>
      </c>
      <c r="BI63" s="243">
        <v>21000</v>
      </c>
      <c r="BJ63" s="243"/>
      <c r="BK63" s="243"/>
      <c r="BL63" s="243"/>
      <c r="BM63" s="243"/>
      <c r="BN63" s="296"/>
      <c r="BO63" s="296"/>
      <c r="BP63" s="296"/>
      <c r="BQ63" s="296"/>
      <c r="BR63" s="246"/>
      <c r="BS63" s="246"/>
      <c r="BT63" s="243"/>
      <c r="BU63" s="243"/>
      <c r="BV63" s="247"/>
      <c r="BW63" s="243">
        <v>0</v>
      </c>
      <c r="BX63" s="243">
        <v>312500.08</v>
      </c>
      <c r="BY63" s="243">
        <v>1093306</v>
      </c>
      <c r="BZ63" s="243">
        <v>297705.45</v>
      </c>
      <c r="CA63" s="243">
        <v>1093306</v>
      </c>
      <c r="CB63" s="244" t="s">
        <v>633</v>
      </c>
      <c r="CC63" s="249">
        <v>1125399.83</v>
      </c>
      <c r="CD63" s="249">
        <v>827694.38</v>
      </c>
      <c r="CE63" s="249">
        <v>1147640</v>
      </c>
      <c r="CF63" s="249">
        <v>0</v>
      </c>
    </row>
    <row r="64" spans="1:84" x14ac:dyDescent="0.25">
      <c r="A64" s="255" t="s">
        <v>757</v>
      </c>
      <c r="B64" s="256" t="s">
        <v>758</v>
      </c>
      <c r="C64" s="256" t="s">
        <v>641</v>
      </c>
      <c r="D64" s="235"/>
      <c r="E64" s="236">
        <v>44560</v>
      </c>
      <c r="F64" s="237">
        <v>44560</v>
      </c>
      <c r="G64" s="257"/>
      <c r="H64" s="177"/>
      <c r="I64" s="176"/>
      <c r="J64" s="239"/>
      <c r="K64" s="240"/>
      <c r="L64" s="241"/>
      <c r="M64" s="8">
        <v>25097.25</v>
      </c>
      <c r="N64" s="242"/>
      <c r="O64" s="71"/>
      <c r="P64" s="100"/>
      <c r="Q64" s="9"/>
      <c r="R64" s="9"/>
      <c r="S64" s="9"/>
      <c r="T64" s="258">
        <v>46022</v>
      </c>
      <c r="U64" s="10"/>
      <c r="V64" s="23"/>
      <c r="W64" s="11"/>
      <c r="X64" s="8">
        <v>25097.25</v>
      </c>
      <c r="Y64" s="9"/>
      <c r="Z64" s="9"/>
      <c r="AA64" s="9"/>
      <c r="AB64" s="10"/>
      <c r="AC64" s="24">
        <v>1</v>
      </c>
      <c r="AD64" s="11">
        <v>44560</v>
      </c>
      <c r="AE64" s="8">
        <v>13506.19</v>
      </c>
      <c r="AF64" s="9"/>
      <c r="AG64" s="10"/>
      <c r="AH64" s="11"/>
      <c r="AI64" s="8">
        <v>11591.06</v>
      </c>
      <c r="AJ64" s="9"/>
      <c r="AK64" s="10"/>
      <c r="AL64" s="25"/>
      <c r="AM64" s="25"/>
      <c r="AN64" s="25"/>
      <c r="AO64" s="10"/>
      <c r="AP64" s="12">
        <v>44560</v>
      </c>
      <c r="AQ64" s="12"/>
      <c r="AR64" s="12"/>
      <c r="AS64" s="243"/>
      <c r="AT64" s="244"/>
      <c r="AU64" s="243"/>
      <c r="AV64" s="243"/>
      <c r="AW64" s="245"/>
      <c r="AX64" s="244"/>
      <c r="AY64" s="244"/>
      <c r="AZ64" s="243">
        <v>0</v>
      </c>
      <c r="BA64" s="243">
        <v>0</v>
      </c>
      <c r="BB64" s="243">
        <v>0</v>
      </c>
      <c r="BC64" s="243">
        <v>0</v>
      </c>
      <c r="BD64" s="243">
        <v>0</v>
      </c>
      <c r="BE64" s="243">
        <v>0</v>
      </c>
      <c r="BF64" s="243"/>
      <c r="BG64" s="243">
        <v>3</v>
      </c>
      <c r="BH64" s="243">
        <v>0</v>
      </c>
      <c r="BI64" s="243">
        <v>19462.75</v>
      </c>
      <c r="BJ64" s="243"/>
      <c r="BK64" s="243"/>
      <c r="BL64" s="243"/>
      <c r="BM64" s="243"/>
      <c r="BN64" s="296"/>
      <c r="BO64" s="296"/>
      <c r="BP64" s="296"/>
      <c r="BQ64" s="296"/>
      <c r="BR64" s="246"/>
      <c r="BS64" s="246"/>
      <c r="BT64" s="243"/>
      <c r="BU64" s="243"/>
      <c r="BV64" s="247"/>
      <c r="BW64" s="243">
        <v>0</v>
      </c>
      <c r="BX64" s="243">
        <v>44560</v>
      </c>
      <c r="BY64" s="243">
        <v>13506.19</v>
      </c>
      <c r="BZ64" s="243">
        <v>44560</v>
      </c>
      <c r="CA64" s="243">
        <v>13506.19</v>
      </c>
      <c r="CB64" s="244" t="s">
        <v>633</v>
      </c>
      <c r="CC64" s="249">
        <v>25097.25</v>
      </c>
      <c r="CD64" s="249">
        <v>11591.06</v>
      </c>
      <c r="CE64" s="249">
        <v>44560</v>
      </c>
      <c r="CF64" s="249">
        <v>0</v>
      </c>
    </row>
    <row r="65" spans="1:84" x14ac:dyDescent="0.25">
      <c r="A65" s="255" t="s">
        <v>759</v>
      </c>
      <c r="B65" s="256" t="s">
        <v>760</v>
      </c>
      <c r="C65" s="256" t="s">
        <v>655</v>
      </c>
      <c r="D65" s="235"/>
      <c r="E65" s="236">
        <v>0</v>
      </c>
      <c r="F65" s="237">
        <v>0</v>
      </c>
      <c r="G65" s="257"/>
      <c r="H65" s="177"/>
      <c r="I65" s="176"/>
      <c r="J65" s="239"/>
      <c r="K65" s="240"/>
      <c r="L65" s="241"/>
      <c r="M65" s="8">
        <v>1313.45</v>
      </c>
      <c r="N65" s="242"/>
      <c r="O65" s="240"/>
      <c r="P65" s="241"/>
      <c r="Q65" s="9"/>
      <c r="R65" s="9"/>
      <c r="S65" s="9"/>
      <c r="T65" s="258">
        <v>46022</v>
      </c>
      <c r="U65" s="10"/>
      <c r="V65" s="23"/>
      <c r="W65" s="11"/>
      <c r="X65" s="8">
        <v>1313.45</v>
      </c>
      <c r="Y65" s="9"/>
      <c r="Z65" s="9"/>
      <c r="AA65" s="9"/>
      <c r="AB65" s="10"/>
      <c r="AC65" s="24">
        <v>1</v>
      </c>
      <c r="AD65" s="11">
        <v>0</v>
      </c>
      <c r="AE65" s="8">
        <v>1313.45</v>
      </c>
      <c r="AF65" s="9"/>
      <c r="AG65" s="10"/>
      <c r="AH65" s="11"/>
      <c r="AI65" s="8">
        <v>0</v>
      </c>
      <c r="AJ65" s="9"/>
      <c r="AK65" s="10"/>
      <c r="AL65" s="25"/>
      <c r="AM65" s="25"/>
      <c r="AN65" s="25"/>
      <c r="AO65" s="10"/>
      <c r="AP65" s="12">
        <v>4300</v>
      </c>
      <c r="AQ65" s="12"/>
      <c r="AR65" s="12"/>
      <c r="AS65" s="243"/>
      <c r="AT65" s="244"/>
      <c r="AU65" s="243"/>
      <c r="AV65" s="243"/>
      <c r="AW65" s="245"/>
      <c r="AX65" s="244"/>
      <c r="AY65" s="244"/>
      <c r="AZ65" s="243">
        <v>0</v>
      </c>
      <c r="BA65" s="243">
        <v>0</v>
      </c>
      <c r="BB65" s="243">
        <v>0</v>
      </c>
      <c r="BC65" s="243">
        <v>0</v>
      </c>
      <c r="BD65" s="243">
        <v>0</v>
      </c>
      <c r="BE65" s="243">
        <v>0</v>
      </c>
      <c r="BF65" s="243"/>
      <c r="BG65" s="243">
        <v>3</v>
      </c>
      <c r="BH65" s="243">
        <v>0</v>
      </c>
      <c r="BI65" s="243">
        <v>2986.55</v>
      </c>
      <c r="BJ65" s="243"/>
      <c r="BK65" s="243"/>
      <c r="BL65" s="243"/>
      <c r="BM65" s="243"/>
      <c r="BN65" s="296"/>
      <c r="BO65" s="296"/>
      <c r="BP65" s="296"/>
      <c r="BQ65" s="296"/>
      <c r="BR65" s="246"/>
      <c r="BS65" s="246"/>
      <c r="BT65" s="243"/>
      <c r="BU65" s="243"/>
      <c r="BV65" s="247"/>
      <c r="BW65" s="243">
        <v>0</v>
      </c>
      <c r="BX65" s="243">
        <v>0</v>
      </c>
      <c r="BY65" s="243">
        <v>1313.45</v>
      </c>
      <c r="BZ65" s="243">
        <v>0</v>
      </c>
      <c r="CA65" s="243">
        <v>1313.45</v>
      </c>
      <c r="CB65" s="244" t="s">
        <v>633</v>
      </c>
      <c r="CC65" s="249">
        <v>1313.45</v>
      </c>
      <c r="CD65" s="249">
        <v>0</v>
      </c>
      <c r="CE65" s="249">
        <v>4300</v>
      </c>
      <c r="CF65" s="249">
        <v>0</v>
      </c>
    </row>
    <row r="66" spans="1:84" x14ac:dyDescent="0.25">
      <c r="A66" s="255" t="s">
        <v>761</v>
      </c>
      <c r="B66" s="256" t="s">
        <v>762</v>
      </c>
      <c r="C66" s="256" t="s">
        <v>652</v>
      </c>
      <c r="D66" s="235"/>
      <c r="E66" s="236">
        <v>110661.47</v>
      </c>
      <c r="F66" s="237">
        <v>110661.47</v>
      </c>
      <c r="G66" s="257"/>
      <c r="H66" s="177"/>
      <c r="I66" s="176"/>
      <c r="J66" s="239"/>
      <c r="K66" s="240"/>
      <c r="L66" s="241"/>
      <c r="M66" s="8">
        <v>94483.21</v>
      </c>
      <c r="N66" s="242"/>
      <c r="O66" s="71"/>
      <c r="P66" s="100"/>
      <c r="Q66" s="9"/>
      <c r="R66" s="9"/>
      <c r="S66" s="9"/>
      <c r="T66" s="258">
        <v>46022</v>
      </c>
      <c r="U66" s="10"/>
      <c r="V66" s="23"/>
      <c r="W66" s="11"/>
      <c r="X66" s="8">
        <v>94483.21</v>
      </c>
      <c r="Y66" s="9"/>
      <c r="Z66" s="9"/>
      <c r="AA66" s="9"/>
      <c r="AB66" s="10"/>
      <c r="AC66" s="24">
        <v>1</v>
      </c>
      <c r="AD66" s="11">
        <v>110661.47</v>
      </c>
      <c r="AE66" s="8">
        <v>85064.63</v>
      </c>
      <c r="AF66" s="9"/>
      <c r="AG66" s="10"/>
      <c r="AH66" s="11"/>
      <c r="AI66" s="8">
        <v>9418.58</v>
      </c>
      <c r="AJ66" s="9"/>
      <c r="AK66" s="10"/>
      <c r="AL66" s="25"/>
      <c r="AM66" s="25"/>
      <c r="AN66" s="25"/>
      <c r="AO66" s="10"/>
      <c r="AP66" s="12">
        <v>110661.47</v>
      </c>
      <c r="AQ66" s="12"/>
      <c r="AR66" s="12"/>
      <c r="AS66" s="243"/>
      <c r="AT66" s="244"/>
      <c r="AU66" s="243"/>
      <c r="AV66" s="243"/>
      <c r="AW66" s="245"/>
      <c r="AX66" s="244"/>
      <c r="AY66" s="244"/>
      <c r="AZ66" s="243">
        <v>0</v>
      </c>
      <c r="BA66" s="243">
        <v>0</v>
      </c>
      <c r="BB66" s="243">
        <v>0</v>
      </c>
      <c r="BC66" s="243">
        <v>0</v>
      </c>
      <c r="BD66" s="243">
        <v>0</v>
      </c>
      <c r="BE66" s="243">
        <v>0</v>
      </c>
      <c r="BF66" s="243"/>
      <c r="BG66" s="243">
        <v>3</v>
      </c>
      <c r="BH66" s="243">
        <v>0</v>
      </c>
      <c r="BI66" s="243">
        <v>16178.259999999995</v>
      </c>
      <c r="BJ66" s="243"/>
      <c r="BK66" s="243"/>
      <c r="BL66" s="243"/>
      <c r="BM66" s="243"/>
      <c r="BN66" s="296"/>
      <c r="BO66" s="296"/>
      <c r="BP66" s="296"/>
      <c r="BQ66" s="296"/>
      <c r="BR66" s="246"/>
      <c r="BS66" s="246"/>
      <c r="BT66" s="243"/>
      <c r="BU66" s="243"/>
      <c r="BV66" s="247"/>
      <c r="BW66" s="243">
        <v>0</v>
      </c>
      <c r="BX66" s="243">
        <v>110661.47</v>
      </c>
      <c r="BY66" s="243">
        <v>85064.63</v>
      </c>
      <c r="BZ66" s="243">
        <v>110661.47</v>
      </c>
      <c r="CA66" s="243">
        <v>85064.63</v>
      </c>
      <c r="CB66" s="244" t="s">
        <v>633</v>
      </c>
      <c r="CC66" s="249">
        <v>94483.21</v>
      </c>
      <c r="CD66" s="249">
        <v>9418.58</v>
      </c>
      <c r="CE66" s="249">
        <v>110661.47</v>
      </c>
      <c r="CF66" s="249">
        <v>0</v>
      </c>
    </row>
    <row r="67" spans="1:84" x14ac:dyDescent="0.25">
      <c r="A67" s="255" t="s">
        <v>763</v>
      </c>
      <c r="B67" s="256" t="s">
        <v>764</v>
      </c>
      <c r="C67" s="256" t="s">
        <v>652</v>
      </c>
      <c r="D67" s="235"/>
      <c r="E67" s="236">
        <v>18201.12</v>
      </c>
      <c r="F67" s="237">
        <v>18201.12</v>
      </c>
      <c r="G67" s="257"/>
      <c r="H67" s="177"/>
      <c r="I67" s="176"/>
      <c r="J67" s="239"/>
      <c r="K67" s="240"/>
      <c r="L67" s="241"/>
      <c r="M67" s="8">
        <v>16466.72</v>
      </c>
      <c r="N67" s="242"/>
      <c r="O67" s="71"/>
      <c r="P67" s="100"/>
      <c r="Q67" s="9"/>
      <c r="R67" s="9"/>
      <c r="S67" s="9"/>
      <c r="T67" s="258">
        <v>46022</v>
      </c>
      <c r="U67" s="10"/>
      <c r="V67" s="23"/>
      <c r="W67" s="11"/>
      <c r="X67" s="8">
        <v>16466.72</v>
      </c>
      <c r="Y67" s="9"/>
      <c r="Z67" s="9"/>
      <c r="AA67" s="9"/>
      <c r="AB67" s="10"/>
      <c r="AC67" s="24">
        <v>0</v>
      </c>
      <c r="AD67" s="11">
        <v>0</v>
      </c>
      <c r="AE67" s="8">
        <v>0</v>
      </c>
      <c r="AF67" s="9"/>
      <c r="AG67" s="10"/>
      <c r="AH67" s="11"/>
      <c r="AI67" s="8">
        <v>16466.72</v>
      </c>
      <c r="AJ67" s="9"/>
      <c r="AK67" s="10"/>
      <c r="AL67" s="25"/>
      <c r="AM67" s="25"/>
      <c r="AN67" s="25"/>
      <c r="AO67" s="10"/>
      <c r="AP67" s="12">
        <v>18201.12</v>
      </c>
      <c r="AQ67" s="12"/>
      <c r="AR67" s="12"/>
      <c r="AS67" s="243"/>
      <c r="AT67" s="244"/>
      <c r="AU67" s="243"/>
      <c r="AV67" s="243"/>
      <c r="AW67" s="245"/>
      <c r="AX67" s="244"/>
      <c r="AY67" s="244"/>
      <c r="AZ67" s="243">
        <v>0</v>
      </c>
      <c r="BA67" s="243">
        <v>0</v>
      </c>
      <c r="BB67" s="243">
        <v>0</v>
      </c>
      <c r="BC67" s="243">
        <v>0</v>
      </c>
      <c r="BD67" s="243">
        <v>0</v>
      </c>
      <c r="BE67" s="243">
        <v>0</v>
      </c>
      <c r="BF67" s="243"/>
      <c r="BG67" s="243">
        <v>3</v>
      </c>
      <c r="BH67" s="243">
        <v>0</v>
      </c>
      <c r="BI67" s="243">
        <v>0</v>
      </c>
      <c r="BJ67" s="243"/>
      <c r="BK67" s="243"/>
      <c r="BL67" s="243"/>
      <c r="BM67" s="243"/>
      <c r="BN67" s="296"/>
      <c r="BO67" s="296"/>
      <c r="BP67" s="296"/>
      <c r="BQ67" s="296"/>
      <c r="BR67" s="246"/>
      <c r="BS67" s="246"/>
      <c r="BT67" s="243"/>
      <c r="BU67" s="243"/>
      <c r="BV67" s="247"/>
      <c r="BW67" s="243">
        <v>0</v>
      </c>
      <c r="BX67" s="243">
        <v>0</v>
      </c>
      <c r="BY67" s="243">
        <v>0</v>
      </c>
      <c r="BZ67" s="243">
        <v>0</v>
      </c>
      <c r="CA67" s="243">
        <v>0</v>
      </c>
      <c r="CB67" s="244" t="s">
        <v>633</v>
      </c>
      <c r="CC67" s="249">
        <v>16466.72</v>
      </c>
      <c r="CD67" s="249">
        <v>16466.72</v>
      </c>
      <c r="CE67" s="249">
        <v>18201.12</v>
      </c>
      <c r="CF67" s="249">
        <v>0</v>
      </c>
    </row>
    <row r="68" spans="1:84" x14ac:dyDescent="0.25">
      <c r="A68" s="255" t="s">
        <v>765</v>
      </c>
      <c r="B68" s="256" t="s">
        <v>766</v>
      </c>
      <c r="C68" s="256" t="s">
        <v>641</v>
      </c>
      <c r="D68" s="235"/>
      <c r="E68" s="236">
        <v>175884.64</v>
      </c>
      <c r="F68" s="237">
        <v>175884.64</v>
      </c>
      <c r="G68" s="257"/>
      <c r="H68" s="177"/>
      <c r="I68" s="176"/>
      <c r="J68" s="239"/>
      <c r="K68" s="240"/>
      <c r="L68" s="241"/>
      <c r="M68" s="8">
        <v>118135.83</v>
      </c>
      <c r="N68" s="242"/>
      <c r="O68" s="71"/>
      <c r="P68" s="100"/>
      <c r="Q68" s="9"/>
      <c r="R68" s="9"/>
      <c r="S68" s="9"/>
      <c r="T68" s="258">
        <v>46022</v>
      </c>
      <c r="U68" s="10"/>
      <c r="V68" s="23"/>
      <c r="W68" s="11"/>
      <c r="X68" s="8">
        <v>119186.11</v>
      </c>
      <c r="Y68" s="9"/>
      <c r="Z68" s="9"/>
      <c r="AA68" s="9"/>
      <c r="AB68" s="10"/>
      <c r="AC68" s="24">
        <v>0.98508723095255835</v>
      </c>
      <c r="AD68" s="11">
        <v>170677.85873051587</v>
      </c>
      <c r="AE68" s="8">
        <v>105814.13</v>
      </c>
      <c r="AF68" s="9"/>
      <c r="AG68" s="10"/>
      <c r="AH68" s="11"/>
      <c r="AI68" s="8">
        <v>13371.98</v>
      </c>
      <c r="AJ68" s="9"/>
      <c r="AK68" s="10"/>
      <c r="AL68" s="25"/>
      <c r="AM68" s="25"/>
      <c r="AN68" s="25"/>
      <c r="AO68" s="10"/>
      <c r="AP68" s="12">
        <v>175884.64</v>
      </c>
      <c r="AQ68" s="12"/>
      <c r="AR68" s="12"/>
      <c r="AS68" s="243"/>
      <c r="AT68" s="244"/>
      <c r="AU68" s="243"/>
      <c r="AV68" s="243"/>
      <c r="AW68" s="245"/>
      <c r="AX68" s="244"/>
      <c r="AY68" s="244"/>
      <c r="AZ68" s="243">
        <v>0</v>
      </c>
      <c r="BA68" s="243">
        <v>0</v>
      </c>
      <c r="BB68" s="243">
        <v>0</v>
      </c>
      <c r="BC68" s="243">
        <v>0</v>
      </c>
      <c r="BD68" s="243">
        <v>0</v>
      </c>
      <c r="BE68" s="243">
        <v>0</v>
      </c>
      <c r="BF68" s="243"/>
      <c r="BG68" s="243">
        <v>3</v>
      </c>
      <c r="BH68" s="243">
        <v>0</v>
      </c>
      <c r="BI68" s="243">
        <v>56698.530000000013</v>
      </c>
      <c r="BJ68" s="243"/>
      <c r="BK68" s="243"/>
      <c r="BL68" s="243"/>
      <c r="BM68" s="243"/>
      <c r="BN68" s="296"/>
      <c r="BO68" s="296"/>
      <c r="BP68" s="296"/>
      <c r="BQ68" s="296"/>
      <c r="BR68" s="246"/>
      <c r="BS68" s="246"/>
      <c r="BT68" s="243"/>
      <c r="BU68" s="243"/>
      <c r="BV68" s="247"/>
      <c r="BW68" s="243">
        <v>0</v>
      </c>
      <c r="BX68" s="243">
        <v>173261.67</v>
      </c>
      <c r="BY68" s="243">
        <v>107416</v>
      </c>
      <c r="BZ68" s="243">
        <v>173261.67</v>
      </c>
      <c r="CA68" s="243">
        <v>107416</v>
      </c>
      <c r="CB68" s="244" t="s">
        <v>633</v>
      </c>
      <c r="CC68" s="249">
        <v>119186.11</v>
      </c>
      <c r="CD68" s="249">
        <v>13371.98</v>
      </c>
      <c r="CE68" s="249">
        <v>175884.64</v>
      </c>
      <c r="CF68" s="249">
        <v>0</v>
      </c>
    </row>
    <row r="69" spans="1:84" x14ac:dyDescent="0.25">
      <c r="A69" s="255" t="s">
        <v>767</v>
      </c>
      <c r="B69" s="256" t="s">
        <v>768</v>
      </c>
      <c r="C69" s="256" t="s">
        <v>769</v>
      </c>
      <c r="D69" s="235"/>
      <c r="E69" s="236">
        <v>7100</v>
      </c>
      <c r="F69" s="237">
        <v>7100</v>
      </c>
      <c r="G69" s="257"/>
      <c r="H69" s="177"/>
      <c r="I69" s="176"/>
      <c r="J69" s="239"/>
      <c r="K69" s="240"/>
      <c r="L69" s="241"/>
      <c r="M69" s="8">
        <v>3227.7</v>
      </c>
      <c r="N69" s="242"/>
      <c r="O69" s="71"/>
      <c r="P69" s="100"/>
      <c r="Q69" s="9"/>
      <c r="R69" s="9"/>
      <c r="S69" s="9"/>
      <c r="T69" s="258">
        <v>46022</v>
      </c>
      <c r="U69" s="10"/>
      <c r="V69" s="23"/>
      <c r="W69" s="11"/>
      <c r="X69" s="8">
        <v>3227.7</v>
      </c>
      <c r="Y69" s="9"/>
      <c r="Z69" s="9"/>
      <c r="AA69" s="9"/>
      <c r="AB69" s="10"/>
      <c r="AC69" s="24">
        <v>0</v>
      </c>
      <c r="AD69" s="11">
        <v>0</v>
      </c>
      <c r="AE69" s="8">
        <v>0</v>
      </c>
      <c r="AF69" s="9"/>
      <c r="AG69" s="10"/>
      <c r="AH69" s="11"/>
      <c r="AI69" s="8">
        <v>3227.7</v>
      </c>
      <c r="AJ69" s="9"/>
      <c r="AK69" s="10"/>
      <c r="AL69" s="25"/>
      <c r="AM69" s="25"/>
      <c r="AN69" s="25"/>
      <c r="AO69" s="10"/>
      <c r="AP69" s="12">
        <v>7100</v>
      </c>
      <c r="AQ69" s="12"/>
      <c r="AR69" s="12"/>
      <c r="AS69" s="243"/>
      <c r="AT69" s="244"/>
      <c r="AU69" s="243"/>
      <c r="AV69" s="243"/>
      <c r="AW69" s="245"/>
      <c r="AX69" s="244"/>
      <c r="AY69" s="244"/>
      <c r="AZ69" s="243">
        <v>0</v>
      </c>
      <c r="BA69" s="243">
        <v>0</v>
      </c>
      <c r="BB69" s="243">
        <v>0</v>
      </c>
      <c r="BC69" s="243">
        <v>0</v>
      </c>
      <c r="BD69" s="243">
        <v>0</v>
      </c>
      <c r="BE69" s="243">
        <v>0</v>
      </c>
      <c r="BF69" s="243"/>
      <c r="BG69" s="243">
        <v>3</v>
      </c>
      <c r="BH69" s="243">
        <v>0</v>
      </c>
      <c r="BI69" s="243">
        <v>3872.3</v>
      </c>
      <c r="BJ69" s="243"/>
      <c r="BK69" s="243"/>
      <c r="BL69" s="243"/>
      <c r="BM69" s="243"/>
      <c r="BN69" s="296"/>
      <c r="BO69" s="296"/>
      <c r="BP69" s="296"/>
      <c r="BQ69" s="296"/>
      <c r="BR69" s="246"/>
      <c r="BS69" s="246"/>
      <c r="BT69" s="243"/>
      <c r="BU69" s="243"/>
      <c r="BV69" s="247"/>
      <c r="BW69" s="243">
        <v>0</v>
      </c>
      <c r="BX69" s="243">
        <v>0</v>
      </c>
      <c r="BY69" s="243">
        <v>0</v>
      </c>
      <c r="BZ69" s="243">
        <v>0</v>
      </c>
      <c r="CA69" s="243">
        <v>0</v>
      </c>
      <c r="CB69" s="244" t="s">
        <v>633</v>
      </c>
      <c r="CC69" s="249">
        <v>3227.7</v>
      </c>
      <c r="CD69" s="249">
        <v>3227.7</v>
      </c>
      <c r="CE69" s="249">
        <v>7100</v>
      </c>
      <c r="CF69" s="249">
        <v>0</v>
      </c>
    </row>
    <row r="70" spans="1:84" x14ac:dyDescent="0.25">
      <c r="A70" s="255" t="s">
        <v>770</v>
      </c>
      <c r="B70" s="256" t="s">
        <v>771</v>
      </c>
      <c r="C70" s="256" t="s">
        <v>652</v>
      </c>
      <c r="D70" s="235"/>
      <c r="E70" s="236">
        <v>294600</v>
      </c>
      <c r="F70" s="237">
        <v>294600</v>
      </c>
      <c r="G70" s="257"/>
      <c r="H70" s="177"/>
      <c r="I70" s="176"/>
      <c r="J70" s="239"/>
      <c r="K70" s="240"/>
      <c r="L70" s="241"/>
      <c r="M70" s="8">
        <v>201974.83</v>
      </c>
      <c r="N70" s="242"/>
      <c r="O70" s="71"/>
      <c r="P70" s="100"/>
      <c r="Q70" s="9"/>
      <c r="R70" s="9"/>
      <c r="S70" s="9"/>
      <c r="T70" s="258">
        <v>46022</v>
      </c>
      <c r="U70" s="10"/>
      <c r="V70" s="23"/>
      <c r="W70" s="11"/>
      <c r="X70" s="8">
        <v>197889.31</v>
      </c>
      <c r="Y70" s="9"/>
      <c r="Z70" s="9"/>
      <c r="AA70" s="9"/>
      <c r="AB70" s="10"/>
      <c r="AC70" s="24">
        <v>0.34695675866949754</v>
      </c>
      <c r="AD70" s="11">
        <v>35463.574443507481</v>
      </c>
      <c r="AE70" s="8">
        <v>98049.98</v>
      </c>
      <c r="AF70" s="9"/>
      <c r="AG70" s="10"/>
      <c r="AH70" s="11"/>
      <c r="AI70" s="8">
        <v>99839.33</v>
      </c>
      <c r="AJ70" s="9"/>
      <c r="AK70" s="10"/>
      <c r="AL70" s="25"/>
      <c r="AM70" s="25"/>
      <c r="AN70" s="25"/>
      <c r="AO70" s="10"/>
      <c r="AP70" s="12">
        <v>290129</v>
      </c>
      <c r="AQ70" s="12"/>
      <c r="AR70" s="12"/>
      <c r="AS70" s="243"/>
      <c r="AT70" s="244"/>
      <c r="AU70" s="243"/>
      <c r="AV70" s="243"/>
      <c r="AW70" s="245"/>
      <c r="AX70" s="244"/>
      <c r="AY70" s="244"/>
      <c r="AZ70" s="243">
        <v>0</v>
      </c>
      <c r="BA70" s="243">
        <v>0</v>
      </c>
      <c r="BB70" s="243">
        <v>0</v>
      </c>
      <c r="BC70" s="243">
        <v>0</v>
      </c>
      <c r="BD70" s="243">
        <v>0</v>
      </c>
      <c r="BE70" s="243">
        <v>0</v>
      </c>
      <c r="BF70" s="243"/>
      <c r="BG70" s="243">
        <v>3</v>
      </c>
      <c r="BH70" s="243">
        <v>0</v>
      </c>
      <c r="BI70" s="243">
        <v>92239.69</v>
      </c>
      <c r="BJ70" s="243"/>
      <c r="BK70" s="243"/>
      <c r="BL70" s="243"/>
      <c r="BM70" s="243"/>
      <c r="BN70" s="296"/>
      <c r="BO70" s="296"/>
      <c r="BP70" s="296"/>
      <c r="BQ70" s="296"/>
      <c r="BR70" s="246"/>
      <c r="BS70" s="246"/>
      <c r="BT70" s="243"/>
      <c r="BU70" s="243"/>
      <c r="BV70" s="247"/>
      <c r="BW70" s="243">
        <v>0</v>
      </c>
      <c r="BX70" s="243">
        <v>102213.24</v>
      </c>
      <c r="BY70" s="243">
        <v>282600</v>
      </c>
      <c r="BZ70" s="243">
        <v>102213.24</v>
      </c>
      <c r="CA70" s="243">
        <v>282600</v>
      </c>
      <c r="CB70" s="244" t="s">
        <v>633</v>
      </c>
      <c r="CC70" s="249">
        <v>197889.31</v>
      </c>
      <c r="CD70" s="249">
        <v>99839.33</v>
      </c>
      <c r="CE70" s="249">
        <v>290129</v>
      </c>
      <c r="CF70" s="249">
        <v>0</v>
      </c>
    </row>
    <row r="71" spans="1:84" x14ac:dyDescent="0.25">
      <c r="A71" s="255" t="s">
        <v>772</v>
      </c>
      <c r="B71" s="256" t="s">
        <v>773</v>
      </c>
      <c r="C71" s="256" t="s">
        <v>652</v>
      </c>
      <c r="D71" s="235"/>
      <c r="E71" s="236">
        <v>129965.06</v>
      </c>
      <c r="F71" s="237">
        <v>129965.06</v>
      </c>
      <c r="G71" s="257"/>
      <c r="H71" s="177"/>
      <c r="I71" s="176"/>
      <c r="J71" s="239"/>
      <c r="K71" s="240"/>
      <c r="L71" s="241"/>
      <c r="M71" s="8">
        <v>120318.68</v>
      </c>
      <c r="N71" s="242"/>
      <c r="O71" s="71"/>
      <c r="P71" s="100"/>
      <c r="Q71" s="9"/>
      <c r="R71" s="9"/>
      <c r="S71" s="9"/>
      <c r="T71" s="258">
        <v>46022</v>
      </c>
      <c r="U71" s="10"/>
      <c r="V71" s="23"/>
      <c r="W71" s="11"/>
      <c r="X71" s="8">
        <v>120318.68</v>
      </c>
      <c r="Y71" s="9"/>
      <c r="Z71" s="9"/>
      <c r="AA71" s="9"/>
      <c r="AB71" s="10"/>
      <c r="AC71" s="24">
        <v>1</v>
      </c>
      <c r="AD71" s="11">
        <v>129965.06</v>
      </c>
      <c r="AE71" s="8">
        <v>10110.6</v>
      </c>
      <c r="AF71" s="9"/>
      <c r="AG71" s="10"/>
      <c r="AH71" s="11"/>
      <c r="AI71" s="8">
        <v>110208.08</v>
      </c>
      <c r="AJ71" s="9"/>
      <c r="AK71" s="10"/>
      <c r="AL71" s="25"/>
      <c r="AM71" s="25"/>
      <c r="AN71" s="25"/>
      <c r="AO71" s="10"/>
      <c r="AP71" s="12">
        <v>129965.06</v>
      </c>
      <c r="AQ71" s="12"/>
      <c r="AR71" s="12"/>
      <c r="AS71" s="243"/>
      <c r="AT71" s="244"/>
      <c r="AU71" s="243"/>
      <c r="AV71" s="243"/>
      <c r="AW71" s="245"/>
      <c r="AX71" s="244"/>
      <c r="AY71" s="244"/>
      <c r="AZ71" s="243">
        <v>0</v>
      </c>
      <c r="BA71" s="243">
        <v>0</v>
      </c>
      <c r="BB71" s="243">
        <v>0</v>
      </c>
      <c r="BC71" s="243">
        <v>0</v>
      </c>
      <c r="BD71" s="243">
        <v>0</v>
      </c>
      <c r="BE71" s="243">
        <v>0</v>
      </c>
      <c r="BF71" s="243"/>
      <c r="BG71" s="243">
        <v>3</v>
      </c>
      <c r="BH71" s="243">
        <v>0</v>
      </c>
      <c r="BI71" s="243">
        <v>21621.380000000005</v>
      </c>
      <c r="BJ71" s="243"/>
      <c r="BK71" s="243"/>
      <c r="BL71" s="243"/>
      <c r="BM71" s="243"/>
      <c r="BN71" s="296"/>
      <c r="BO71" s="296"/>
      <c r="BP71" s="296"/>
      <c r="BQ71" s="296"/>
      <c r="BR71" s="246"/>
      <c r="BS71" s="246"/>
      <c r="BT71" s="243"/>
      <c r="BU71" s="243"/>
      <c r="BV71" s="247"/>
      <c r="BW71" s="243">
        <v>0</v>
      </c>
      <c r="BX71" s="243">
        <v>129965.06</v>
      </c>
      <c r="BY71" s="243">
        <v>10110.6</v>
      </c>
      <c r="BZ71" s="243">
        <v>129965.06</v>
      </c>
      <c r="CA71" s="243">
        <v>10110.6</v>
      </c>
      <c r="CB71" s="244" t="s">
        <v>633</v>
      </c>
      <c r="CC71" s="249">
        <v>120318.68</v>
      </c>
      <c r="CD71" s="249">
        <v>110208.08</v>
      </c>
      <c r="CE71" s="249">
        <v>129965.06</v>
      </c>
      <c r="CF71" s="249">
        <v>0</v>
      </c>
    </row>
    <row r="72" spans="1:84" x14ac:dyDescent="0.25">
      <c r="A72" s="255" t="s">
        <v>774</v>
      </c>
      <c r="B72" s="256" t="s">
        <v>775</v>
      </c>
      <c r="C72" s="256" t="s">
        <v>700</v>
      </c>
      <c r="D72" s="235"/>
      <c r="E72" s="236">
        <v>153298.79</v>
      </c>
      <c r="F72" s="237">
        <v>153298.79</v>
      </c>
      <c r="G72" s="257"/>
      <c r="H72" s="177"/>
      <c r="I72" s="176"/>
      <c r="J72" s="239"/>
      <c r="K72" s="240"/>
      <c r="L72" s="241"/>
      <c r="M72" s="8">
        <v>136808.29999999999</v>
      </c>
      <c r="N72" s="242"/>
      <c r="O72" s="71"/>
      <c r="P72" s="100"/>
      <c r="Q72" s="9"/>
      <c r="R72" s="9"/>
      <c r="S72" s="9"/>
      <c r="T72" s="258">
        <v>46022</v>
      </c>
      <c r="U72" s="10"/>
      <c r="V72" s="23"/>
      <c r="W72" s="11"/>
      <c r="X72" s="8">
        <v>136808.29999999999</v>
      </c>
      <c r="Y72" s="9"/>
      <c r="Z72" s="9"/>
      <c r="AA72" s="9"/>
      <c r="AB72" s="10"/>
      <c r="AC72" s="24">
        <v>1</v>
      </c>
      <c r="AD72" s="11">
        <v>153298.79</v>
      </c>
      <c r="AE72" s="8">
        <v>136808.29999999999</v>
      </c>
      <c r="AF72" s="9"/>
      <c r="AG72" s="10"/>
      <c r="AH72" s="11"/>
      <c r="AI72" s="8">
        <v>0</v>
      </c>
      <c r="AJ72" s="9"/>
      <c r="AK72" s="10"/>
      <c r="AL72" s="25"/>
      <c r="AM72" s="25"/>
      <c r="AN72" s="25"/>
      <c r="AO72" s="10"/>
      <c r="AP72" s="12">
        <v>153298.79</v>
      </c>
      <c r="AQ72" s="12"/>
      <c r="AR72" s="12"/>
      <c r="AS72" s="243"/>
      <c r="AT72" s="244"/>
      <c r="AU72" s="243"/>
      <c r="AV72" s="243"/>
      <c r="AW72" s="245"/>
      <c r="AX72" s="244"/>
      <c r="AY72" s="244"/>
      <c r="AZ72" s="243">
        <v>0</v>
      </c>
      <c r="BA72" s="243">
        <v>0</v>
      </c>
      <c r="BB72" s="243">
        <v>0</v>
      </c>
      <c r="BC72" s="243">
        <v>0</v>
      </c>
      <c r="BD72" s="243">
        <v>0</v>
      </c>
      <c r="BE72" s="243">
        <v>0</v>
      </c>
      <c r="BF72" s="243"/>
      <c r="BG72" s="243">
        <v>3</v>
      </c>
      <c r="BH72" s="243">
        <v>0</v>
      </c>
      <c r="BI72" s="243">
        <v>16490.49000000002</v>
      </c>
      <c r="BJ72" s="243"/>
      <c r="BK72" s="243"/>
      <c r="BL72" s="243"/>
      <c r="BM72" s="243"/>
      <c r="BN72" s="296"/>
      <c r="BO72" s="296"/>
      <c r="BP72" s="296"/>
      <c r="BQ72" s="296"/>
      <c r="BR72" s="246"/>
      <c r="BS72" s="246"/>
      <c r="BT72" s="243"/>
      <c r="BU72" s="243"/>
      <c r="BV72" s="247"/>
      <c r="BW72" s="243">
        <v>0</v>
      </c>
      <c r="BX72" s="243">
        <v>153298.79</v>
      </c>
      <c r="BY72" s="243">
        <v>136808.29999999999</v>
      </c>
      <c r="BZ72" s="243">
        <v>153298.79</v>
      </c>
      <c r="CA72" s="243">
        <v>136808.29999999999</v>
      </c>
      <c r="CB72" s="244" t="s">
        <v>633</v>
      </c>
      <c r="CC72" s="249">
        <v>136808.29999999999</v>
      </c>
      <c r="CD72" s="249">
        <v>0</v>
      </c>
      <c r="CE72" s="249">
        <v>153298.79</v>
      </c>
      <c r="CF72" s="249">
        <v>0</v>
      </c>
    </row>
    <row r="73" spans="1:84" x14ac:dyDescent="0.25">
      <c r="A73" s="255" t="s">
        <v>776</v>
      </c>
      <c r="B73" s="256" t="s">
        <v>777</v>
      </c>
      <c r="C73" s="256" t="s">
        <v>652</v>
      </c>
      <c r="D73" s="235"/>
      <c r="E73" s="236">
        <v>2008.42</v>
      </c>
      <c r="F73" s="237">
        <v>2008.42</v>
      </c>
      <c r="G73" s="257"/>
      <c r="H73" s="177"/>
      <c r="I73" s="176"/>
      <c r="J73" s="239"/>
      <c r="K73" s="240"/>
      <c r="L73" s="241"/>
      <c r="M73" s="8">
        <v>1117.5</v>
      </c>
      <c r="N73" s="242"/>
      <c r="O73" s="71"/>
      <c r="P73" s="100"/>
      <c r="Q73" s="9"/>
      <c r="R73" s="9"/>
      <c r="S73" s="9"/>
      <c r="T73" s="258">
        <v>46022</v>
      </c>
      <c r="U73" s="10"/>
      <c r="V73" s="23"/>
      <c r="W73" s="11"/>
      <c r="X73" s="8">
        <v>1117.5</v>
      </c>
      <c r="Y73" s="9"/>
      <c r="Z73" s="9"/>
      <c r="AA73" s="9"/>
      <c r="AB73" s="10"/>
      <c r="AC73" s="24">
        <v>1</v>
      </c>
      <c r="AD73" s="11">
        <v>2008.42</v>
      </c>
      <c r="AE73" s="8">
        <v>1117.5</v>
      </c>
      <c r="AF73" s="9"/>
      <c r="AG73" s="10"/>
      <c r="AH73" s="11"/>
      <c r="AI73" s="8">
        <v>0</v>
      </c>
      <c r="AJ73" s="9"/>
      <c r="AK73" s="10"/>
      <c r="AL73" s="25"/>
      <c r="AM73" s="25"/>
      <c r="AN73" s="25"/>
      <c r="AO73" s="10"/>
      <c r="AP73" s="12">
        <v>2008.42</v>
      </c>
      <c r="AQ73" s="12"/>
      <c r="AR73" s="12"/>
      <c r="AS73" s="243"/>
      <c r="AT73" s="244"/>
      <c r="AU73" s="243"/>
      <c r="AV73" s="243"/>
      <c r="AW73" s="245"/>
      <c r="AX73" s="244"/>
      <c r="AY73" s="244"/>
      <c r="AZ73" s="243">
        <v>0</v>
      </c>
      <c r="BA73" s="243">
        <v>0</v>
      </c>
      <c r="BB73" s="243">
        <v>0</v>
      </c>
      <c r="BC73" s="243">
        <v>0</v>
      </c>
      <c r="BD73" s="243">
        <v>0</v>
      </c>
      <c r="BE73" s="243">
        <v>0</v>
      </c>
      <c r="BF73" s="243"/>
      <c r="BG73" s="243">
        <v>3</v>
      </c>
      <c r="BH73" s="243">
        <v>0</v>
      </c>
      <c r="BI73" s="243">
        <v>890.92000000000007</v>
      </c>
      <c r="BJ73" s="243"/>
      <c r="BK73" s="243"/>
      <c r="BL73" s="243"/>
      <c r="BM73" s="243"/>
      <c r="BN73" s="296"/>
      <c r="BO73" s="296"/>
      <c r="BP73" s="296"/>
      <c r="BQ73" s="296"/>
      <c r="BR73" s="246"/>
      <c r="BS73" s="246"/>
      <c r="BT73" s="243"/>
      <c r="BU73" s="243"/>
      <c r="BV73" s="247"/>
      <c r="BW73" s="243">
        <v>0</v>
      </c>
      <c r="BX73" s="243">
        <v>2008.42</v>
      </c>
      <c r="BY73" s="243">
        <v>1117.5</v>
      </c>
      <c r="BZ73" s="243">
        <v>2008.42</v>
      </c>
      <c r="CA73" s="243">
        <v>1117.5</v>
      </c>
      <c r="CB73" s="244" t="s">
        <v>633</v>
      </c>
      <c r="CC73" s="249">
        <v>1117.5</v>
      </c>
      <c r="CD73" s="249">
        <v>0</v>
      </c>
      <c r="CE73" s="249">
        <v>2008.42</v>
      </c>
      <c r="CF73" s="249">
        <v>0</v>
      </c>
    </row>
    <row r="74" spans="1:84" x14ac:dyDescent="0.25">
      <c r="A74" s="255" t="s">
        <v>778</v>
      </c>
      <c r="B74" s="256" t="s">
        <v>779</v>
      </c>
      <c r="C74" s="256" t="s">
        <v>652</v>
      </c>
      <c r="D74" s="235"/>
      <c r="E74" s="236">
        <v>9571.2000000000007</v>
      </c>
      <c r="F74" s="237">
        <v>9571.2000000000007</v>
      </c>
      <c r="G74" s="257"/>
      <c r="H74" s="177"/>
      <c r="I74" s="176"/>
      <c r="J74" s="239"/>
      <c r="K74" s="240"/>
      <c r="L74" s="241"/>
      <c r="M74" s="8">
        <v>8230.83</v>
      </c>
      <c r="N74" s="242"/>
      <c r="O74" s="71"/>
      <c r="P74" s="100"/>
      <c r="Q74" s="9"/>
      <c r="R74" s="9"/>
      <c r="S74" s="9"/>
      <c r="T74" s="258">
        <v>46022</v>
      </c>
      <c r="U74" s="10"/>
      <c r="V74" s="23"/>
      <c r="W74" s="11"/>
      <c r="X74" s="8">
        <v>8230.83</v>
      </c>
      <c r="Y74" s="9"/>
      <c r="Z74" s="9"/>
      <c r="AA74" s="9"/>
      <c r="AB74" s="10"/>
      <c r="AC74" s="24">
        <v>1</v>
      </c>
      <c r="AD74" s="11">
        <v>9571.2000000000007</v>
      </c>
      <c r="AE74" s="8">
        <v>12351.11</v>
      </c>
      <c r="AF74" s="9"/>
      <c r="AG74" s="10"/>
      <c r="AH74" s="11"/>
      <c r="AI74" s="8">
        <v>-4120.28</v>
      </c>
      <c r="AJ74" s="9"/>
      <c r="AK74" s="10"/>
      <c r="AL74" s="25"/>
      <c r="AM74" s="25"/>
      <c r="AN74" s="25"/>
      <c r="AO74" s="10"/>
      <c r="AP74" s="12">
        <v>9571.2000000000007</v>
      </c>
      <c r="AQ74" s="12"/>
      <c r="AR74" s="12"/>
      <c r="AS74" s="243"/>
      <c r="AT74" s="244"/>
      <c r="AU74" s="243"/>
      <c r="AV74" s="243"/>
      <c r="AW74" s="245"/>
      <c r="AX74" s="244"/>
      <c r="AY74" s="244"/>
      <c r="AZ74" s="243">
        <v>0</v>
      </c>
      <c r="BA74" s="243">
        <v>0</v>
      </c>
      <c r="BB74" s="243">
        <v>0</v>
      </c>
      <c r="BC74" s="243">
        <v>0</v>
      </c>
      <c r="BD74" s="243">
        <v>0</v>
      </c>
      <c r="BE74" s="243">
        <v>0</v>
      </c>
      <c r="BF74" s="243"/>
      <c r="BG74" s="243">
        <v>3</v>
      </c>
      <c r="BH74" s="243">
        <v>0</v>
      </c>
      <c r="BI74" s="243">
        <v>1340.3700000000008</v>
      </c>
      <c r="BJ74" s="243"/>
      <c r="BK74" s="243"/>
      <c r="BL74" s="243"/>
      <c r="BM74" s="243"/>
      <c r="BN74" s="296"/>
      <c r="BO74" s="296"/>
      <c r="BP74" s="296"/>
      <c r="BQ74" s="296"/>
      <c r="BR74" s="246"/>
      <c r="BS74" s="246"/>
      <c r="BT74" s="243"/>
      <c r="BU74" s="243"/>
      <c r="BV74" s="247"/>
      <c r="BW74" s="243">
        <v>0</v>
      </c>
      <c r="BX74" s="243">
        <v>9571.2000000000007</v>
      </c>
      <c r="BY74" s="243">
        <v>12351.11</v>
      </c>
      <c r="BZ74" s="243">
        <v>9571.2000000000007</v>
      </c>
      <c r="CA74" s="243">
        <v>12351.11</v>
      </c>
      <c r="CB74" s="244" t="s">
        <v>633</v>
      </c>
      <c r="CC74" s="249">
        <v>8230.83</v>
      </c>
      <c r="CD74" s="249">
        <v>-4120.28</v>
      </c>
      <c r="CE74" s="249">
        <v>9571.2000000000007</v>
      </c>
      <c r="CF74" s="249">
        <v>0</v>
      </c>
    </row>
    <row r="75" spans="1:84" x14ac:dyDescent="0.25">
      <c r="A75" s="255" t="s">
        <v>780</v>
      </c>
      <c r="B75" s="256" t="s">
        <v>781</v>
      </c>
      <c r="C75" s="256" t="s">
        <v>652</v>
      </c>
      <c r="D75" s="235"/>
      <c r="E75" s="236">
        <v>2806.42</v>
      </c>
      <c r="F75" s="237">
        <v>2806.42</v>
      </c>
      <c r="G75" s="257"/>
      <c r="H75" s="177"/>
      <c r="I75" s="176"/>
      <c r="J75" s="239"/>
      <c r="K75" s="240"/>
      <c r="L75" s="241"/>
      <c r="M75" s="8">
        <v>1815.23</v>
      </c>
      <c r="N75" s="242"/>
      <c r="O75" s="71"/>
      <c r="P75" s="100"/>
      <c r="Q75" s="9"/>
      <c r="R75" s="9"/>
      <c r="S75" s="9"/>
      <c r="T75" s="258">
        <v>46022</v>
      </c>
      <c r="U75" s="10"/>
      <c r="V75" s="23"/>
      <c r="W75" s="11"/>
      <c r="X75" s="8">
        <v>1815.23</v>
      </c>
      <c r="Y75" s="9"/>
      <c r="Z75" s="9"/>
      <c r="AA75" s="9"/>
      <c r="AB75" s="10"/>
      <c r="AC75" s="24">
        <v>1</v>
      </c>
      <c r="AD75" s="11">
        <v>2806.42</v>
      </c>
      <c r="AE75" s="8">
        <v>1815.23</v>
      </c>
      <c r="AF75" s="9"/>
      <c r="AG75" s="10"/>
      <c r="AH75" s="11"/>
      <c r="AI75" s="8">
        <v>0</v>
      </c>
      <c r="AJ75" s="9"/>
      <c r="AK75" s="10"/>
      <c r="AL75" s="25"/>
      <c r="AM75" s="25"/>
      <c r="AN75" s="25"/>
      <c r="AO75" s="10"/>
      <c r="AP75" s="12">
        <v>2806.42</v>
      </c>
      <c r="AQ75" s="12"/>
      <c r="AR75" s="12"/>
      <c r="AS75" s="243"/>
      <c r="AT75" s="244"/>
      <c r="AU75" s="243"/>
      <c r="AV75" s="243"/>
      <c r="AW75" s="245"/>
      <c r="AX75" s="244"/>
      <c r="AY75" s="244"/>
      <c r="AZ75" s="243">
        <v>0</v>
      </c>
      <c r="BA75" s="243">
        <v>0</v>
      </c>
      <c r="BB75" s="243">
        <v>0</v>
      </c>
      <c r="BC75" s="243">
        <v>0</v>
      </c>
      <c r="BD75" s="243">
        <v>0</v>
      </c>
      <c r="BE75" s="243">
        <v>0</v>
      </c>
      <c r="BF75" s="243"/>
      <c r="BG75" s="243">
        <v>3</v>
      </c>
      <c r="BH75" s="243">
        <v>0</v>
      </c>
      <c r="BI75" s="243">
        <v>991.19</v>
      </c>
      <c r="BJ75" s="243"/>
      <c r="BK75" s="243"/>
      <c r="BL75" s="243"/>
      <c r="BM75" s="243"/>
      <c r="BN75" s="296"/>
      <c r="BO75" s="296"/>
      <c r="BP75" s="296"/>
      <c r="BQ75" s="296"/>
      <c r="BR75" s="246"/>
      <c r="BS75" s="246"/>
      <c r="BT75" s="243"/>
      <c r="BU75" s="243"/>
      <c r="BV75" s="247"/>
      <c r="BW75" s="243">
        <v>0</v>
      </c>
      <c r="BX75" s="243">
        <v>2806.42</v>
      </c>
      <c r="BY75" s="243">
        <v>1815.23</v>
      </c>
      <c r="BZ75" s="243">
        <v>2806.42</v>
      </c>
      <c r="CA75" s="243">
        <v>1815.23</v>
      </c>
      <c r="CB75" s="244" t="s">
        <v>633</v>
      </c>
      <c r="CC75" s="249">
        <v>1815.23</v>
      </c>
      <c r="CD75" s="249">
        <v>0</v>
      </c>
      <c r="CE75" s="249">
        <v>2806.42</v>
      </c>
      <c r="CF75" s="249">
        <v>0</v>
      </c>
    </row>
    <row r="76" spans="1:84" x14ac:dyDescent="0.25">
      <c r="A76" s="255" t="s">
        <v>782</v>
      </c>
      <c r="B76" s="256" t="s">
        <v>783</v>
      </c>
      <c r="C76" s="256" t="s">
        <v>652</v>
      </c>
      <c r="D76" s="235"/>
      <c r="E76" s="236">
        <v>1760.42</v>
      </c>
      <c r="F76" s="237">
        <v>1760.42</v>
      </c>
      <c r="G76" s="257"/>
      <c r="H76" s="177"/>
      <c r="I76" s="176"/>
      <c r="J76" s="239"/>
      <c r="K76" s="240"/>
      <c r="L76" s="241"/>
      <c r="M76" s="8">
        <v>889.66</v>
      </c>
      <c r="N76" s="242"/>
      <c r="O76" s="71"/>
      <c r="P76" s="100"/>
      <c r="Q76" s="9"/>
      <c r="R76" s="9"/>
      <c r="S76" s="9"/>
      <c r="T76" s="258">
        <v>46022</v>
      </c>
      <c r="U76" s="10"/>
      <c r="V76" s="23"/>
      <c r="W76" s="11"/>
      <c r="X76" s="8">
        <v>889.66</v>
      </c>
      <c r="Y76" s="9"/>
      <c r="Z76" s="9"/>
      <c r="AA76" s="9"/>
      <c r="AB76" s="10"/>
      <c r="AC76" s="24">
        <v>1</v>
      </c>
      <c r="AD76" s="11">
        <v>1760.42</v>
      </c>
      <c r="AE76" s="8">
        <v>889.66</v>
      </c>
      <c r="AF76" s="9"/>
      <c r="AG76" s="10"/>
      <c r="AH76" s="11"/>
      <c r="AI76" s="8">
        <v>0</v>
      </c>
      <c r="AJ76" s="9"/>
      <c r="AK76" s="10"/>
      <c r="AL76" s="25"/>
      <c r="AM76" s="25"/>
      <c r="AN76" s="25"/>
      <c r="AO76" s="10"/>
      <c r="AP76" s="12">
        <v>1760.42</v>
      </c>
      <c r="AQ76" s="12"/>
      <c r="AR76" s="12"/>
      <c r="AS76" s="243"/>
      <c r="AT76" s="244"/>
      <c r="AU76" s="243"/>
      <c r="AV76" s="243"/>
      <c r="AW76" s="245"/>
      <c r="AX76" s="244"/>
      <c r="AY76" s="244"/>
      <c r="AZ76" s="243">
        <v>0</v>
      </c>
      <c r="BA76" s="243">
        <v>0</v>
      </c>
      <c r="BB76" s="243">
        <v>0</v>
      </c>
      <c r="BC76" s="243">
        <v>0</v>
      </c>
      <c r="BD76" s="243">
        <v>0</v>
      </c>
      <c r="BE76" s="243">
        <v>0</v>
      </c>
      <c r="BF76" s="243"/>
      <c r="BG76" s="243">
        <v>3</v>
      </c>
      <c r="BH76" s="243">
        <v>0</v>
      </c>
      <c r="BI76" s="243">
        <v>870.7600000000001</v>
      </c>
      <c r="BJ76" s="243"/>
      <c r="BK76" s="243"/>
      <c r="BL76" s="243"/>
      <c r="BM76" s="243"/>
      <c r="BN76" s="296"/>
      <c r="BO76" s="296"/>
      <c r="BP76" s="296"/>
      <c r="BQ76" s="296"/>
      <c r="BR76" s="246"/>
      <c r="BS76" s="246"/>
      <c r="BT76" s="243"/>
      <c r="BU76" s="243"/>
      <c r="BV76" s="247"/>
      <c r="BW76" s="243">
        <v>0</v>
      </c>
      <c r="BX76" s="243">
        <v>1760.42</v>
      </c>
      <c r="BY76" s="243">
        <v>889.66</v>
      </c>
      <c r="BZ76" s="243">
        <v>1760.42</v>
      </c>
      <c r="CA76" s="243">
        <v>889.66</v>
      </c>
      <c r="CB76" s="244" t="s">
        <v>633</v>
      </c>
      <c r="CC76" s="249">
        <v>889.66</v>
      </c>
      <c r="CD76" s="249">
        <v>0</v>
      </c>
      <c r="CE76" s="249">
        <v>1760.42</v>
      </c>
      <c r="CF76" s="249">
        <v>0</v>
      </c>
    </row>
    <row r="77" spans="1:84" x14ac:dyDescent="0.25">
      <c r="A77" s="255" t="s">
        <v>784</v>
      </c>
      <c r="B77" s="256" t="s">
        <v>785</v>
      </c>
      <c r="C77" s="256" t="s">
        <v>652</v>
      </c>
      <c r="D77" s="235"/>
      <c r="E77" s="236">
        <v>1855.92</v>
      </c>
      <c r="F77" s="237">
        <v>1855.92</v>
      </c>
      <c r="G77" s="257"/>
      <c r="H77" s="177"/>
      <c r="I77" s="176"/>
      <c r="J77" s="239"/>
      <c r="K77" s="240"/>
      <c r="L77" s="241"/>
      <c r="M77" s="8">
        <v>1144.8800000000001</v>
      </c>
      <c r="N77" s="242"/>
      <c r="O77" s="71"/>
      <c r="P77" s="100"/>
      <c r="Q77" s="9"/>
      <c r="R77" s="9"/>
      <c r="S77" s="9"/>
      <c r="T77" s="258">
        <v>46022</v>
      </c>
      <c r="U77" s="10"/>
      <c r="V77" s="23"/>
      <c r="W77" s="11"/>
      <c r="X77" s="8">
        <v>1144.8800000000001</v>
      </c>
      <c r="Y77" s="9"/>
      <c r="Z77" s="9"/>
      <c r="AA77" s="9"/>
      <c r="AB77" s="10"/>
      <c r="AC77" s="24">
        <v>1</v>
      </c>
      <c r="AD77" s="11">
        <v>1855.92</v>
      </c>
      <c r="AE77" s="8">
        <v>1144.8800000000001</v>
      </c>
      <c r="AF77" s="9"/>
      <c r="AG77" s="10"/>
      <c r="AH77" s="11"/>
      <c r="AI77" s="8">
        <v>0</v>
      </c>
      <c r="AJ77" s="9"/>
      <c r="AK77" s="10"/>
      <c r="AL77" s="25"/>
      <c r="AM77" s="25"/>
      <c r="AN77" s="25"/>
      <c r="AO77" s="10"/>
      <c r="AP77" s="12">
        <v>1855.92</v>
      </c>
      <c r="AQ77" s="12"/>
      <c r="AR77" s="12"/>
      <c r="AS77" s="243"/>
      <c r="AT77" s="244"/>
      <c r="AU77" s="243"/>
      <c r="AV77" s="243"/>
      <c r="AW77" s="245"/>
      <c r="AX77" s="244"/>
      <c r="AY77" s="244"/>
      <c r="AZ77" s="243">
        <v>0</v>
      </c>
      <c r="BA77" s="243">
        <v>0</v>
      </c>
      <c r="BB77" s="243">
        <v>0</v>
      </c>
      <c r="BC77" s="243">
        <v>0</v>
      </c>
      <c r="BD77" s="243">
        <v>0</v>
      </c>
      <c r="BE77" s="243">
        <v>0</v>
      </c>
      <c r="BF77" s="243"/>
      <c r="BG77" s="243">
        <v>3</v>
      </c>
      <c r="BH77" s="243">
        <v>0</v>
      </c>
      <c r="BI77" s="243">
        <v>711.04</v>
      </c>
      <c r="BJ77" s="243"/>
      <c r="BK77" s="243"/>
      <c r="BL77" s="243"/>
      <c r="BM77" s="243"/>
      <c r="BN77" s="296"/>
      <c r="BO77" s="296"/>
      <c r="BP77" s="296"/>
      <c r="BQ77" s="296"/>
      <c r="BR77" s="246"/>
      <c r="BS77" s="246"/>
      <c r="BT77" s="243"/>
      <c r="BU77" s="243"/>
      <c r="BV77" s="247"/>
      <c r="BW77" s="243">
        <v>0</v>
      </c>
      <c r="BX77" s="243">
        <v>1855.92</v>
      </c>
      <c r="BY77" s="243">
        <v>1144.8800000000001</v>
      </c>
      <c r="BZ77" s="243">
        <v>1855.92</v>
      </c>
      <c r="CA77" s="243">
        <v>1144.8800000000001</v>
      </c>
      <c r="CB77" s="244" t="s">
        <v>633</v>
      </c>
      <c r="CC77" s="249">
        <v>1144.8800000000001</v>
      </c>
      <c r="CD77" s="249">
        <v>0</v>
      </c>
      <c r="CE77" s="249">
        <v>1855.92</v>
      </c>
      <c r="CF77" s="249">
        <v>0</v>
      </c>
    </row>
    <row r="78" spans="1:84" x14ac:dyDescent="0.25">
      <c r="A78" s="255" t="s">
        <v>786</v>
      </c>
      <c r="B78" s="256" t="s">
        <v>787</v>
      </c>
      <c r="C78" s="256" t="s">
        <v>652</v>
      </c>
      <c r="D78" s="235"/>
      <c r="E78" s="236">
        <v>108668.35</v>
      </c>
      <c r="F78" s="237">
        <v>108668.35</v>
      </c>
      <c r="G78" s="257"/>
      <c r="H78" s="177"/>
      <c r="I78" s="176"/>
      <c r="J78" s="239"/>
      <c r="K78" s="240"/>
      <c r="L78" s="241"/>
      <c r="M78" s="8">
        <v>107074.87</v>
      </c>
      <c r="N78" s="242"/>
      <c r="O78" s="71"/>
      <c r="P78" s="100"/>
      <c r="Q78" s="9"/>
      <c r="R78" s="9"/>
      <c r="S78" s="9"/>
      <c r="T78" s="258">
        <v>46022</v>
      </c>
      <c r="U78" s="10"/>
      <c r="V78" s="23"/>
      <c r="W78" s="11"/>
      <c r="X78" s="8">
        <v>107074.87</v>
      </c>
      <c r="Y78" s="9"/>
      <c r="Z78" s="9"/>
      <c r="AA78" s="9"/>
      <c r="AB78" s="10"/>
      <c r="AC78" s="24">
        <v>0</v>
      </c>
      <c r="AD78" s="11">
        <v>0</v>
      </c>
      <c r="AE78" s="8">
        <v>0</v>
      </c>
      <c r="AF78" s="9"/>
      <c r="AG78" s="10"/>
      <c r="AH78" s="11"/>
      <c r="AI78" s="8">
        <v>107074.87</v>
      </c>
      <c r="AJ78" s="9"/>
      <c r="AK78" s="10"/>
      <c r="AL78" s="25"/>
      <c r="AM78" s="25"/>
      <c r="AN78" s="25"/>
      <c r="AO78" s="10"/>
      <c r="AP78" s="12">
        <v>108668.35</v>
      </c>
      <c r="AQ78" s="12"/>
      <c r="AR78" s="12"/>
      <c r="AS78" s="243"/>
      <c r="AT78" s="244"/>
      <c r="AU78" s="243"/>
      <c r="AV78" s="243"/>
      <c r="AW78" s="245"/>
      <c r="AX78" s="244"/>
      <c r="AY78" s="244"/>
      <c r="AZ78" s="243">
        <v>0</v>
      </c>
      <c r="BA78" s="243">
        <v>0</v>
      </c>
      <c r="BB78" s="243">
        <v>0</v>
      </c>
      <c r="BC78" s="243">
        <v>0</v>
      </c>
      <c r="BD78" s="243">
        <v>0</v>
      </c>
      <c r="BE78" s="243">
        <v>0</v>
      </c>
      <c r="BF78" s="243"/>
      <c r="BG78" s="243">
        <v>3</v>
      </c>
      <c r="BH78" s="243">
        <v>0</v>
      </c>
      <c r="BI78" s="243">
        <v>1593.4800000000105</v>
      </c>
      <c r="BJ78" s="243"/>
      <c r="BK78" s="243"/>
      <c r="BL78" s="243"/>
      <c r="BM78" s="243"/>
      <c r="BN78" s="296"/>
      <c r="BO78" s="296"/>
      <c r="BP78" s="296"/>
      <c r="BQ78" s="296"/>
      <c r="BR78" s="246"/>
      <c r="BS78" s="246"/>
      <c r="BT78" s="243"/>
      <c r="BU78" s="243"/>
      <c r="BV78" s="247"/>
      <c r="BW78" s="243">
        <v>0</v>
      </c>
      <c r="BX78" s="243">
        <v>0</v>
      </c>
      <c r="BY78" s="243">
        <v>0</v>
      </c>
      <c r="BZ78" s="243">
        <v>0</v>
      </c>
      <c r="CA78" s="243">
        <v>0</v>
      </c>
      <c r="CB78" s="244" t="s">
        <v>633</v>
      </c>
      <c r="CC78" s="249">
        <v>107074.87</v>
      </c>
      <c r="CD78" s="249">
        <v>107074.87</v>
      </c>
      <c r="CE78" s="249">
        <v>108668.35</v>
      </c>
      <c r="CF78" s="249">
        <v>0</v>
      </c>
    </row>
    <row r="79" spans="1:84" x14ac:dyDescent="0.25">
      <c r="A79" s="255" t="s">
        <v>788</v>
      </c>
      <c r="B79" s="256" t="s">
        <v>789</v>
      </c>
      <c r="C79" s="256" t="s">
        <v>634</v>
      </c>
      <c r="D79" s="235"/>
      <c r="E79" s="236">
        <v>425035.04</v>
      </c>
      <c r="F79" s="237">
        <v>425035.04</v>
      </c>
      <c r="G79" s="257"/>
      <c r="H79" s="177"/>
      <c r="I79" s="176"/>
      <c r="J79" s="239"/>
      <c r="K79" s="240"/>
      <c r="L79" s="241"/>
      <c r="M79" s="8">
        <v>375601.24</v>
      </c>
      <c r="N79" s="242"/>
      <c r="O79" s="71"/>
      <c r="P79" s="100"/>
      <c r="Q79" s="9"/>
      <c r="R79" s="9"/>
      <c r="S79" s="9"/>
      <c r="T79" s="258">
        <v>46022</v>
      </c>
      <c r="U79" s="10"/>
      <c r="V79" s="23"/>
      <c r="W79" s="11"/>
      <c r="X79" s="8">
        <v>375601.24</v>
      </c>
      <c r="Y79" s="9"/>
      <c r="Z79" s="9"/>
      <c r="AA79" s="9"/>
      <c r="AB79" s="10"/>
      <c r="AC79" s="24">
        <v>0.91251364267879886</v>
      </c>
      <c r="AD79" s="11">
        <v>353918.4163129722</v>
      </c>
      <c r="AE79" s="8">
        <v>148245.99</v>
      </c>
      <c r="AF79" s="9"/>
      <c r="AG79" s="10"/>
      <c r="AH79" s="11"/>
      <c r="AI79" s="8">
        <v>227355.25</v>
      </c>
      <c r="AJ79" s="9"/>
      <c r="AK79" s="10"/>
      <c r="AL79" s="25"/>
      <c r="AM79" s="25"/>
      <c r="AN79" s="25"/>
      <c r="AO79" s="10"/>
      <c r="AP79" s="12">
        <v>425035.04</v>
      </c>
      <c r="AQ79" s="12"/>
      <c r="AR79" s="12"/>
      <c r="AS79" s="243"/>
      <c r="AT79" s="244"/>
      <c r="AU79" s="243"/>
      <c r="AV79" s="243"/>
      <c r="AW79" s="245"/>
      <c r="AX79" s="244"/>
      <c r="AY79" s="244"/>
      <c r="AZ79" s="243">
        <v>0</v>
      </c>
      <c r="BA79" s="243">
        <v>0</v>
      </c>
      <c r="BB79" s="243">
        <v>0</v>
      </c>
      <c r="BC79" s="243">
        <v>0</v>
      </c>
      <c r="BD79" s="243">
        <v>0</v>
      </c>
      <c r="BE79" s="243">
        <v>0</v>
      </c>
      <c r="BF79" s="243"/>
      <c r="BG79" s="243">
        <v>3</v>
      </c>
      <c r="BH79" s="243">
        <v>0</v>
      </c>
      <c r="BI79" s="243">
        <v>49433.799999999988</v>
      </c>
      <c r="BJ79" s="243"/>
      <c r="BK79" s="243"/>
      <c r="BL79" s="243"/>
      <c r="BM79" s="243"/>
      <c r="BN79" s="296"/>
      <c r="BO79" s="296"/>
      <c r="BP79" s="296"/>
      <c r="BQ79" s="296"/>
      <c r="BR79" s="246"/>
      <c r="BS79" s="246"/>
      <c r="BT79" s="243"/>
      <c r="BU79" s="243"/>
      <c r="BV79" s="247"/>
      <c r="BW79" s="243">
        <v>0</v>
      </c>
      <c r="BX79" s="243">
        <v>387850</v>
      </c>
      <c r="BY79" s="243">
        <v>162458.93</v>
      </c>
      <c r="BZ79" s="243">
        <v>387850</v>
      </c>
      <c r="CA79" s="243">
        <v>162458.93</v>
      </c>
      <c r="CB79" s="244" t="s">
        <v>633</v>
      </c>
      <c r="CC79" s="249">
        <v>375601.24</v>
      </c>
      <c r="CD79" s="249">
        <v>227355.25</v>
      </c>
      <c r="CE79" s="249">
        <v>425035.04</v>
      </c>
      <c r="CF79" s="249">
        <v>0</v>
      </c>
    </row>
    <row r="80" spans="1:84" x14ac:dyDescent="0.25">
      <c r="A80" s="255" t="s">
        <v>790</v>
      </c>
      <c r="B80" s="256" t="s">
        <v>791</v>
      </c>
      <c r="C80" s="256" t="s">
        <v>652</v>
      </c>
      <c r="D80" s="235"/>
      <c r="E80" s="236">
        <v>1855.92</v>
      </c>
      <c r="F80" s="237">
        <v>1855.92</v>
      </c>
      <c r="G80" s="257"/>
      <c r="H80" s="177"/>
      <c r="I80" s="176"/>
      <c r="J80" s="239"/>
      <c r="K80" s="240"/>
      <c r="L80" s="241"/>
      <c r="M80" s="8">
        <v>777.55</v>
      </c>
      <c r="N80" s="242"/>
      <c r="O80" s="71"/>
      <c r="P80" s="100"/>
      <c r="Q80" s="9"/>
      <c r="R80" s="9"/>
      <c r="S80" s="9"/>
      <c r="T80" s="258">
        <v>46022</v>
      </c>
      <c r="U80" s="10"/>
      <c r="V80" s="23"/>
      <c r="W80" s="11"/>
      <c r="X80" s="8">
        <v>777.55</v>
      </c>
      <c r="Y80" s="9"/>
      <c r="Z80" s="9"/>
      <c r="AA80" s="9"/>
      <c r="AB80" s="10"/>
      <c r="AC80" s="24">
        <v>1</v>
      </c>
      <c r="AD80" s="11">
        <v>1855.92</v>
      </c>
      <c r="AE80" s="8">
        <v>777.55</v>
      </c>
      <c r="AF80" s="9"/>
      <c r="AG80" s="10"/>
      <c r="AH80" s="11"/>
      <c r="AI80" s="8">
        <v>0</v>
      </c>
      <c r="AJ80" s="9"/>
      <c r="AK80" s="10"/>
      <c r="AL80" s="25"/>
      <c r="AM80" s="25"/>
      <c r="AN80" s="25"/>
      <c r="AO80" s="10"/>
      <c r="AP80" s="12">
        <v>1855.92</v>
      </c>
      <c r="AQ80" s="12"/>
      <c r="AR80" s="12"/>
      <c r="AS80" s="243"/>
      <c r="AT80" s="244"/>
      <c r="AU80" s="243"/>
      <c r="AV80" s="243"/>
      <c r="AW80" s="245"/>
      <c r="AX80" s="244"/>
      <c r="AY80" s="244"/>
      <c r="AZ80" s="243">
        <v>0</v>
      </c>
      <c r="BA80" s="243">
        <v>0</v>
      </c>
      <c r="BB80" s="243">
        <v>0</v>
      </c>
      <c r="BC80" s="243">
        <v>0</v>
      </c>
      <c r="BD80" s="243">
        <v>0</v>
      </c>
      <c r="BE80" s="243">
        <v>0</v>
      </c>
      <c r="BF80" s="243"/>
      <c r="BG80" s="243">
        <v>3</v>
      </c>
      <c r="BH80" s="243">
        <v>0</v>
      </c>
      <c r="BI80" s="243">
        <v>1078.3700000000001</v>
      </c>
      <c r="BJ80" s="243"/>
      <c r="BK80" s="243"/>
      <c r="BL80" s="243"/>
      <c r="BM80" s="243"/>
      <c r="BN80" s="296"/>
      <c r="BO80" s="296"/>
      <c r="BP80" s="296"/>
      <c r="BQ80" s="296"/>
      <c r="BR80" s="246"/>
      <c r="BS80" s="246"/>
      <c r="BT80" s="243"/>
      <c r="BU80" s="243"/>
      <c r="BV80" s="247"/>
      <c r="BW80" s="243">
        <v>0</v>
      </c>
      <c r="BX80" s="243">
        <v>1855.92</v>
      </c>
      <c r="BY80" s="243">
        <v>777.55</v>
      </c>
      <c r="BZ80" s="243">
        <v>1855.92</v>
      </c>
      <c r="CA80" s="243">
        <v>777.55</v>
      </c>
      <c r="CB80" s="244" t="s">
        <v>633</v>
      </c>
      <c r="CC80" s="249">
        <v>777.55</v>
      </c>
      <c r="CD80" s="249">
        <v>0</v>
      </c>
      <c r="CE80" s="249">
        <v>1855.92</v>
      </c>
      <c r="CF80" s="249">
        <v>0</v>
      </c>
    </row>
    <row r="81" spans="1:84" x14ac:dyDescent="0.25">
      <c r="A81" s="255" t="s">
        <v>792</v>
      </c>
      <c r="B81" s="256" t="s">
        <v>793</v>
      </c>
      <c r="C81" s="256" t="s">
        <v>652</v>
      </c>
      <c r="D81" s="235"/>
      <c r="E81" s="236">
        <v>2216.42</v>
      </c>
      <c r="F81" s="237">
        <v>2216.42</v>
      </c>
      <c r="G81" s="257"/>
      <c r="H81" s="177"/>
      <c r="I81" s="176"/>
      <c r="J81" s="239"/>
      <c r="K81" s="240"/>
      <c r="L81" s="241"/>
      <c r="M81" s="8">
        <v>1263.33</v>
      </c>
      <c r="N81" s="242"/>
      <c r="O81" s="71"/>
      <c r="P81" s="100"/>
      <c r="Q81" s="9"/>
      <c r="R81" s="9"/>
      <c r="S81" s="9"/>
      <c r="T81" s="258">
        <v>46022</v>
      </c>
      <c r="U81" s="10"/>
      <c r="V81" s="23"/>
      <c r="W81" s="11"/>
      <c r="X81" s="8">
        <v>1263.33</v>
      </c>
      <c r="Y81" s="9"/>
      <c r="Z81" s="9"/>
      <c r="AA81" s="9"/>
      <c r="AB81" s="10"/>
      <c r="AC81" s="24">
        <v>1</v>
      </c>
      <c r="AD81" s="11">
        <v>2216.42</v>
      </c>
      <c r="AE81" s="8">
        <v>1263.33</v>
      </c>
      <c r="AF81" s="9"/>
      <c r="AG81" s="10"/>
      <c r="AH81" s="11"/>
      <c r="AI81" s="8">
        <v>0</v>
      </c>
      <c r="AJ81" s="9"/>
      <c r="AK81" s="10"/>
      <c r="AL81" s="25"/>
      <c r="AM81" s="25"/>
      <c r="AN81" s="25"/>
      <c r="AO81" s="10"/>
      <c r="AP81" s="12">
        <v>2216.42</v>
      </c>
      <c r="AQ81" s="12"/>
      <c r="AR81" s="12"/>
      <c r="AS81" s="243"/>
      <c r="AT81" s="244"/>
      <c r="AU81" s="243"/>
      <c r="AV81" s="243"/>
      <c r="AW81" s="245"/>
      <c r="AX81" s="244"/>
      <c r="AY81" s="244"/>
      <c r="AZ81" s="243">
        <v>0</v>
      </c>
      <c r="BA81" s="243">
        <v>0</v>
      </c>
      <c r="BB81" s="243">
        <v>0</v>
      </c>
      <c r="BC81" s="243">
        <v>0</v>
      </c>
      <c r="BD81" s="243">
        <v>0</v>
      </c>
      <c r="BE81" s="243">
        <v>0</v>
      </c>
      <c r="BF81" s="243"/>
      <c r="BG81" s="243">
        <v>3</v>
      </c>
      <c r="BH81" s="243">
        <v>0</v>
      </c>
      <c r="BI81" s="243">
        <v>953.09000000000015</v>
      </c>
      <c r="BJ81" s="243"/>
      <c r="BK81" s="243"/>
      <c r="BL81" s="243"/>
      <c r="BM81" s="243"/>
      <c r="BN81" s="296"/>
      <c r="BO81" s="296"/>
      <c r="BP81" s="296"/>
      <c r="BQ81" s="296"/>
      <c r="BR81" s="246"/>
      <c r="BS81" s="246"/>
      <c r="BT81" s="243"/>
      <c r="BU81" s="243"/>
      <c r="BV81" s="247"/>
      <c r="BW81" s="243">
        <v>0</v>
      </c>
      <c r="BX81" s="243">
        <v>2216.42</v>
      </c>
      <c r="BY81" s="243">
        <v>1263.33</v>
      </c>
      <c r="BZ81" s="243">
        <v>2216.42</v>
      </c>
      <c r="CA81" s="243">
        <v>1263.33</v>
      </c>
      <c r="CB81" s="244" t="s">
        <v>633</v>
      </c>
      <c r="CC81" s="249">
        <v>1263.33</v>
      </c>
      <c r="CD81" s="249">
        <v>0</v>
      </c>
      <c r="CE81" s="249">
        <v>2216.42</v>
      </c>
      <c r="CF81" s="249">
        <v>0</v>
      </c>
    </row>
    <row r="82" spans="1:84" x14ac:dyDescent="0.25">
      <c r="A82" s="255" t="s">
        <v>794</v>
      </c>
      <c r="B82" s="256" t="s">
        <v>795</v>
      </c>
      <c r="C82" s="256" t="s">
        <v>652</v>
      </c>
      <c r="D82" s="235"/>
      <c r="E82" s="236">
        <v>2540.42</v>
      </c>
      <c r="F82" s="237">
        <v>2540.42</v>
      </c>
      <c r="G82" s="257"/>
      <c r="H82" s="177"/>
      <c r="I82" s="176"/>
      <c r="J82" s="239"/>
      <c r="K82" s="240"/>
      <c r="L82" s="241"/>
      <c r="M82" s="8">
        <v>1602.33</v>
      </c>
      <c r="N82" s="242"/>
      <c r="O82" s="71"/>
      <c r="P82" s="100"/>
      <c r="Q82" s="9"/>
      <c r="R82" s="9"/>
      <c r="S82" s="9"/>
      <c r="T82" s="258">
        <v>46022</v>
      </c>
      <c r="U82" s="10"/>
      <c r="V82" s="23"/>
      <c r="W82" s="11"/>
      <c r="X82" s="8">
        <v>1602.33</v>
      </c>
      <c r="Y82" s="9"/>
      <c r="Z82" s="9"/>
      <c r="AA82" s="9"/>
      <c r="AB82" s="10"/>
      <c r="AC82" s="24">
        <v>1</v>
      </c>
      <c r="AD82" s="11">
        <v>2540.42</v>
      </c>
      <c r="AE82" s="8">
        <v>1602.33</v>
      </c>
      <c r="AF82" s="9"/>
      <c r="AG82" s="10"/>
      <c r="AH82" s="11"/>
      <c r="AI82" s="8">
        <v>0</v>
      </c>
      <c r="AJ82" s="9"/>
      <c r="AK82" s="10"/>
      <c r="AL82" s="25"/>
      <c r="AM82" s="25"/>
      <c r="AN82" s="25"/>
      <c r="AO82" s="10"/>
      <c r="AP82" s="12">
        <v>2540.42</v>
      </c>
      <c r="AQ82" s="12"/>
      <c r="AR82" s="12"/>
      <c r="AS82" s="243"/>
      <c r="AT82" s="244"/>
      <c r="AU82" s="243"/>
      <c r="AV82" s="243"/>
      <c r="AW82" s="245"/>
      <c r="AX82" s="244"/>
      <c r="AY82" s="244"/>
      <c r="AZ82" s="243">
        <v>0</v>
      </c>
      <c r="BA82" s="243">
        <v>0</v>
      </c>
      <c r="BB82" s="243">
        <v>0</v>
      </c>
      <c r="BC82" s="243">
        <v>0</v>
      </c>
      <c r="BD82" s="243">
        <v>0</v>
      </c>
      <c r="BE82" s="243">
        <v>0</v>
      </c>
      <c r="BF82" s="243"/>
      <c r="BG82" s="243">
        <v>3</v>
      </c>
      <c r="BH82" s="243">
        <v>0</v>
      </c>
      <c r="BI82" s="243">
        <v>938.09000000000015</v>
      </c>
      <c r="BJ82" s="243"/>
      <c r="BK82" s="243"/>
      <c r="BL82" s="243"/>
      <c r="BM82" s="243"/>
      <c r="BN82" s="296"/>
      <c r="BO82" s="296"/>
      <c r="BP82" s="296"/>
      <c r="BQ82" s="296"/>
      <c r="BR82" s="246"/>
      <c r="BS82" s="246"/>
      <c r="BT82" s="243"/>
      <c r="BU82" s="243"/>
      <c r="BV82" s="247"/>
      <c r="BW82" s="243">
        <v>0</v>
      </c>
      <c r="BX82" s="243">
        <v>2540.42</v>
      </c>
      <c r="BY82" s="243">
        <v>1602.33</v>
      </c>
      <c r="BZ82" s="243">
        <v>2540.42</v>
      </c>
      <c r="CA82" s="243">
        <v>1602.33</v>
      </c>
      <c r="CB82" s="244" t="s">
        <v>633</v>
      </c>
      <c r="CC82" s="249">
        <v>1602.33</v>
      </c>
      <c r="CD82" s="249">
        <v>0</v>
      </c>
      <c r="CE82" s="249">
        <v>2540.42</v>
      </c>
      <c r="CF82" s="249">
        <v>0</v>
      </c>
    </row>
    <row r="83" spans="1:84" x14ac:dyDescent="0.25">
      <c r="A83" s="255" t="s">
        <v>796</v>
      </c>
      <c r="B83" s="256" t="s">
        <v>797</v>
      </c>
      <c r="C83" s="256" t="s">
        <v>652</v>
      </c>
      <c r="D83" s="235"/>
      <c r="E83" s="236">
        <v>15697.91</v>
      </c>
      <c r="F83" s="237">
        <v>15697.91</v>
      </c>
      <c r="G83" s="257"/>
      <c r="H83" s="177"/>
      <c r="I83" s="176"/>
      <c r="J83" s="239"/>
      <c r="K83" s="240"/>
      <c r="L83" s="241"/>
      <c r="M83" s="8">
        <v>13653.62</v>
      </c>
      <c r="N83" s="242"/>
      <c r="O83" s="71"/>
      <c r="P83" s="100"/>
      <c r="Q83" s="9"/>
      <c r="R83" s="9"/>
      <c r="S83" s="9"/>
      <c r="T83" s="258">
        <v>46022</v>
      </c>
      <c r="U83" s="10"/>
      <c r="V83" s="23"/>
      <c r="W83" s="11"/>
      <c r="X83" s="8">
        <v>13653.62</v>
      </c>
      <c r="Y83" s="9"/>
      <c r="Z83" s="9"/>
      <c r="AA83" s="9"/>
      <c r="AB83" s="10"/>
      <c r="AC83" s="24">
        <v>1</v>
      </c>
      <c r="AD83" s="11">
        <v>15697.91</v>
      </c>
      <c r="AE83" s="8">
        <v>13653.62</v>
      </c>
      <c r="AF83" s="9"/>
      <c r="AG83" s="10"/>
      <c r="AH83" s="11"/>
      <c r="AI83" s="8">
        <v>0</v>
      </c>
      <c r="AJ83" s="9"/>
      <c r="AK83" s="10"/>
      <c r="AL83" s="25"/>
      <c r="AM83" s="25"/>
      <c r="AN83" s="25"/>
      <c r="AO83" s="10"/>
      <c r="AP83" s="12">
        <v>15697.91</v>
      </c>
      <c r="AQ83" s="12"/>
      <c r="AR83" s="12"/>
      <c r="AS83" s="243"/>
      <c r="AT83" s="244"/>
      <c r="AU83" s="243"/>
      <c r="AV83" s="243"/>
      <c r="AW83" s="245"/>
      <c r="AX83" s="244"/>
      <c r="AY83" s="244"/>
      <c r="AZ83" s="243">
        <v>0</v>
      </c>
      <c r="BA83" s="243">
        <v>0</v>
      </c>
      <c r="BB83" s="243">
        <v>0</v>
      </c>
      <c r="BC83" s="243">
        <v>0</v>
      </c>
      <c r="BD83" s="243">
        <v>0</v>
      </c>
      <c r="BE83" s="243">
        <v>0</v>
      </c>
      <c r="BF83" s="243"/>
      <c r="BG83" s="243">
        <v>3</v>
      </c>
      <c r="BH83" s="243">
        <v>0</v>
      </c>
      <c r="BI83" s="243">
        <v>2044.2899999999991</v>
      </c>
      <c r="BJ83" s="243"/>
      <c r="BK83" s="243"/>
      <c r="BL83" s="243"/>
      <c r="BM83" s="243"/>
      <c r="BN83" s="296"/>
      <c r="BO83" s="296"/>
      <c r="BP83" s="296"/>
      <c r="BQ83" s="296"/>
      <c r="BR83" s="246"/>
      <c r="BS83" s="246"/>
      <c r="BT83" s="243"/>
      <c r="BU83" s="243"/>
      <c r="BV83" s="247"/>
      <c r="BW83" s="243">
        <v>0</v>
      </c>
      <c r="BX83" s="243">
        <v>15697.91</v>
      </c>
      <c r="BY83" s="243">
        <v>13653.62</v>
      </c>
      <c r="BZ83" s="243">
        <v>15697.91</v>
      </c>
      <c r="CA83" s="243">
        <v>13653.62</v>
      </c>
      <c r="CB83" s="244" t="s">
        <v>633</v>
      </c>
      <c r="CC83" s="249">
        <v>13653.62</v>
      </c>
      <c r="CD83" s="249">
        <v>0</v>
      </c>
      <c r="CE83" s="249">
        <v>15697.91</v>
      </c>
      <c r="CF83" s="249">
        <v>0</v>
      </c>
    </row>
    <row r="84" spans="1:84" x14ac:dyDescent="0.25">
      <c r="A84" s="255" t="s">
        <v>798</v>
      </c>
      <c r="B84" s="256" t="s">
        <v>799</v>
      </c>
      <c r="C84" s="256" t="s">
        <v>652</v>
      </c>
      <c r="D84" s="235"/>
      <c r="E84" s="236">
        <v>1760.42</v>
      </c>
      <c r="F84" s="237">
        <v>1760.42</v>
      </c>
      <c r="G84" s="257"/>
      <c r="H84" s="177"/>
      <c r="I84" s="176"/>
      <c r="J84" s="239"/>
      <c r="K84" s="240"/>
      <c r="L84" s="241"/>
      <c r="M84" s="8">
        <v>889.64</v>
      </c>
      <c r="N84" s="242"/>
      <c r="O84" s="71"/>
      <c r="P84" s="100"/>
      <c r="Q84" s="9"/>
      <c r="R84" s="9"/>
      <c r="S84" s="9"/>
      <c r="T84" s="258">
        <v>46022</v>
      </c>
      <c r="U84" s="10"/>
      <c r="V84" s="23"/>
      <c r="W84" s="11"/>
      <c r="X84" s="8">
        <v>889.64</v>
      </c>
      <c r="Y84" s="9"/>
      <c r="Z84" s="9"/>
      <c r="AA84" s="9"/>
      <c r="AB84" s="10"/>
      <c r="AC84" s="24">
        <v>1</v>
      </c>
      <c r="AD84" s="11">
        <v>1760.42</v>
      </c>
      <c r="AE84" s="8">
        <v>889.64</v>
      </c>
      <c r="AF84" s="9"/>
      <c r="AG84" s="10"/>
      <c r="AH84" s="11"/>
      <c r="AI84" s="8">
        <v>0</v>
      </c>
      <c r="AJ84" s="9"/>
      <c r="AK84" s="10"/>
      <c r="AL84" s="25"/>
      <c r="AM84" s="25"/>
      <c r="AN84" s="25"/>
      <c r="AO84" s="10"/>
      <c r="AP84" s="12">
        <v>1760.42</v>
      </c>
      <c r="AQ84" s="12"/>
      <c r="AR84" s="12"/>
      <c r="AS84" s="243"/>
      <c r="AT84" s="244"/>
      <c r="AU84" s="243"/>
      <c r="AV84" s="243"/>
      <c r="AW84" s="245"/>
      <c r="AX84" s="244"/>
      <c r="AY84" s="244"/>
      <c r="AZ84" s="243">
        <v>0</v>
      </c>
      <c r="BA84" s="243">
        <v>0</v>
      </c>
      <c r="BB84" s="243">
        <v>0</v>
      </c>
      <c r="BC84" s="243">
        <v>0</v>
      </c>
      <c r="BD84" s="243">
        <v>0</v>
      </c>
      <c r="BE84" s="243">
        <v>0</v>
      </c>
      <c r="BF84" s="243"/>
      <c r="BG84" s="243">
        <v>3</v>
      </c>
      <c r="BH84" s="243">
        <v>0</v>
      </c>
      <c r="BI84" s="243">
        <v>870.78000000000009</v>
      </c>
      <c r="BJ84" s="243"/>
      <c r="BK84" s="243"/>
      <c r="BL84" s="243"/>
      <c r="BM84" s="243"/>
      <c r="BN84" s="296"/>
      <c r="BO84" s="296"/>
      <c r="BP84" s="296"/>
      <c r="BQ84" s="296"/>
      <c r="BR84" s="246"/>
      <c r="BS84" s="246"/>
      <c r="BT84" s="243"/>
      <c r="BU84" s="243"/>
      <c r="BV84" s="247"/>
      <c r="BW84" s="243">
        <v>0</v>
      </c>
      <c r="BX84" s="243">
        <v>1760.42</v>
      </c>
      <c r="BY84" s="243">
        <v>889.64</v>
      </c>
      <c r="BZ84" s="243">
        <v>1760.42</v>
      </c>
      <c r="CA84" s="243">
        <v>889.64</v>
      </c>
      <c r="CB84" s="244" t="s">
        <v>633</v>
      </c>
      <c r="CC84" s="249">
        <v>889.64</v>
      </c>
      <c r="CD84" s="249">
        <v>0</v>
      </c>
      <c r="CE84" s="249">
        <v>1760.42</v>
      </c>
      <c r="CF84" s="249">
        <v>0</v>
      </c>
    </row>
    <row r="85" spans="1:84" x14ac:dyDescent="0.25">
      <c r="A85" s="255" t="s">
        <v>800</v>
      </c>
      <c r="B85" s="256" t="s">
        <v>801</v>
      </c>
      <c r="C85" s="256" t="s">
        <v>769</v>
      </c>
      <c r="D85" s="235"/>
      <c r="E85" s="236">
        <v>46890</v>
      </c>
      <c r="F85" s="237">
        <v>46890</v>
      </c>
      <c r="G85" s="257"/>
      <c r="H85" s="177"/>
      <c r="I85" s="176"/>
      <c r="J85" s="239"/>
      <c r="K85" s="240"/>
      <c r="L85" s="241"/>
      <c r="M85" s="8">
        <v>33665.49</v>
      </c>
      <c r="N85" s="242"/>
      <c r="O85" s="71"/>
      <c r="P85" s="100"/>
      <c r="Q85" s="9"/>
      <c r="R85" s="9"/>
      <c r="S85" s="9"/>
      <c r="T85" s="258">
        <v>46022</v>
      </c>
      <c r="U85" s="10"/>
      <c r="V85" s="23"/>
      <c r="W85" s="11"/>
      <c r="X85" s="8">
        <v>19986.45</v>
      </c>
      <c r="Y85" s="9"/>
      <c r="Z85" s="9"/>
      <c r="AA85" s="9"/>
      <c r="AB85" s="10"/>
      <c r="AC85" s="24">
        <v>0</v>
      </c>
      <c r="AD85" s="11">
        <v>0</v>
      </c>
      <c r="AE85" s="8">
        <v>0</v>
      </c>
      <c r="AF85" s="9"/>
      <c r="AG85" s="10"/>
      <c r="AH85" s="11"/>
      <c r="AI85" s="8">
        <v>19986.45</v>
      </c>
      <c r="AJ85" s="9"/>
      <c r="AK85" s="10"/>
      <c r="AL85" s="25"/>
      <c r="AM85" s="25"/>
      <c r="AN85" s="25"/>
      <c r="AO85" s="10"/>
      <c r="AP85" s="12">
        <v>32962</v>
      </c>
      <c r="AQ85" s="12"/>
      <c r="AR85" s="12"/>
      <c r="AS85" s="243"/>
      <c r="AT85" s="244"/>
      <c r="AU85" s="243"/>
      <c r="AV85" s="243"/>
      <c r="AW85" s="245"/>
      <c r="AX85" s="244"/>
      <c r="AY85" s="244"/>
      <c r="AZ85" s="243">
        <v>0</v>
      </c>
      <c r="BA85" s="243">
        <v>0</v>
      </c>
      <c r="BB85" s="243">
        <v>0</v>
      </c>
      <c r="BC85" s="243">
        <v>0</v>
      </c>
      <c r="BD85" s="243">
        <v>0</v>
      </c>
      <c r="BE85" s="243">
        <v>0</v>
      </c>
      <c r="BF85" s="243"/>
      <c r="BG85" s="243">
        <v>3</v>
      </c>
      <c r="BH85" s="243">
        <v>0</v>
      </c>
      <c r="BI85" s="243">
        <v>12975.55</v>
      </c>
      <c r="BJ85" s="243"/>
      <c r="BK85" s="243"/>
      <c r="BL85" s="243"/>
      <c r="BM85" s="243"/>
      <c r="BN85" s="296"/>
      <c r="BO85" s="296"/>
      <c r="BP85" s="296"/>
      <c r="BQ85" s="296"/>
      <c r="BR85" s="246"/>
      <c r="BS85" s="246"/>
      <c r="BT85" s="243"/>
      <c r="BU85" s="243"/>
      <c r="BV85" s="247"/>
      <c r="BW85" s="243">
        <v>0</v>
      </c>
      <c r="BX85" s="243">
        <v>0</v>
      </c>
      <c r="BY85" s="243">
        <v>0</v>
      </c>
      <c r="BZ85" s="243">
        <v>0</v>
      </c>
      <c r="CA85" s="243">
        <v>0</v>
      </c>
      <c r="CB85" s="244" t="s">
        <v>633</v>
      </c>
      <c r="CC85" s="249">
        <v>19986.45</v>
      </c>
      <c r="CD85" s="249">
        <v>19986.45</v>
      </c>
      <c r="CE85" s="249">
        <v>32962</v>
      </c>
      <c r="CF85" s="249">
        <v>0</v>
      </c>
    </row>
    <row r="86" spans="1:84" x14ac:dyDescent="0.25">
      <c r="A86" s="255" t="s">
        <v>802</v>
      </c>
      <c r="B86" s="256" t="s">
        <v>803</v>
      </c>
      <c r="C86" s="256" t="s">
        <v>641</v>
      </c>
      <c r="D86" s="235"/>
      <c r="E86" s="236">
        <v>8232.73</v>
      </c>
      <c r="F86" s="237">
        <v>8232.73</v>
      </c>
      <c r="G86" s="257"/>
      <c r="H86" s="177"/>
      <c r="I86" s="176"/>
      <c r="J86" s="239"/>
      <c r="K86" s="240"/>
      <c r="L86" s="241"/>
      <c r="M86" s="8">
        <v>4545.4799999999996</v>
      </c>
      <c r="N86" s="242"/>
      <c r="O86" s="71"/>
      <c r="P86" s="100"/>
      <c r="Q86" s="9"/>
      <c r="R86" s="9"/>
      <c r="S86" s="9"/>
      <c r="T86" s="258">
        <v>46022</v>
      </c>
      <c r="U86" s="10"/>
      <c r="V86" s="23"/>
      <c r="W86" s="11"/>
      <c r="X86" s="8">
        <v>4545.4799999999996</v>
      </c>
      <c r="Y86" s="9"/>
      <c r="Z86" s="9"/>
      <c r="AA86" s="9"/>
      <c r="AB86" s="10"/>
      <c r="AC86" s="24">
        <v>0</v>
      </c>
      <c r="AD86" s="11">
        <v>0</v>
      </c>
      <c r="AE86" s="8">
        <v>0</v>
      </c>
      <c r="AF86" s="9"/>
      <c r="AG86" s="10"/>
      <c r="AH86" s="11"/>
      <c r="AI86" s="8">
        <v>4545.4799999999996</v>
      </c>
      <c r="AJ86" s="9"/>
      <c r="AK86" s="10"/>
      <c r="AL86" s="25"/>
      <c r="AM86" s="25"/>
      <c r="AN86" s="25"/>
      <c r="AO86" s="10"/>
      <c r="AP86" s="12">
        <v>8232.73</v>
      </c>
      <c r="AQ86" s="12"/>
      <c r="AR86" s="12"/>
      <c r="AS86" s="243"/>
      <c r="AT86" s="244"/>
      <c r="AU86" s="243"/>
      <c r="AV86" s="243"/>
      <c r="AW86" s="245"/>
      <c r="AX86" s="244"/>
      <c r="AY86" s="244"/>
      <c r="AZ86" s="243">
        <v>0</v>
      </c>
      <c r="BA86" s="243">
        <v>0</v>
      </c>
      <c r="BB86" s="243">
        <v>0</v>
      </c>
      <c r="BC86" s="243">
        <v>0</v>
      </c>
      <c r="BD86" s="243">
        <v>0</v>
      </c>
      <c r="BE86" s="243">
        <v>0</v>
      </c>
      <c r="BF86" s="243"/>
      <c r="BG86" s="243">
        <v>3</v>
      </c>
      <c r="BH86" s="243">
        <v>0</v>
      </c>
      <c r="BI86" s="243">
        <v>3687.25</v>
      </c>
      <c r="BJ86" s="243"/>
      <c r="BK86" s="243"/>
      <c r="BL86" s="243"/>
      <c r="BM86" s="243"/>
      <c r="BN86" s="296"/>
      <c r="BO86" s="296"/>
      <c r="BP86" s="296"/>
      <c r="BQ86" s="296"/>
      <c r="BR86" s="246"/>
      <c r="BS86" s="246"/>
      <c r="BT86" s="243"/>
      <c r="BU86" s="243"/>
      <c r="BV86" s="247"/>
      <c r="BW86" s="243">
        <v>0</v>
      </c>
      <c r="BX86" s="243">
        <v>0</v>
      </c>
      <c r="BY86" s="243">
        <v>0</v>
      </c>
      <c r="BZ86" s="243">
        <v>0</v>
      </c>
      <c r="CA86" s="243">
        <v>0</v>
      </c>
      <c r="CB86" s="244" t="s">
        <v>633</v>
      </c>
      <c r="CC86" s="249">
        <v>4545.4799999999996</v>
      </c>
      <c r="CD86" s="249">
        <v>4545.4799999999996</v>
      </c>
      <c r="CE86" s="249">
        <v>8232.73</v>
      </c>
      <c r="CF86" s="249">
        <v>0</v>
      </c>
    </row>
    <row r="87" spans="1:84" x14ac:dyDescent="0.25">
      <c r="A87" s="255" t="s">
        <v>804</v>
      </c>
      <c r="B87" s="256" t="s">
        <v>805</v>
      </c>
      <c r="C87" s="256" t="s">
        <v>652</v>
      </c>
      <c r="D87" s="235"/>
      <c r="E87" s="236">
        <v>41679.769999999997</v>
      </c>
      <c r="F87" s="237">
        <v>41679.769999999997</v>
      </c>
      <c r="G87" s="257"/>
      <c r="H87" s="177"/>
      <c r="I87" s="176"/>
      <c r="J87" s="239"/>
      <c r="K87" s="240"/>
      <c r="L87" s="241"/>
      <c r="M87" s="8">
        <v>36111.949999999997</v>
      </c>
      <c r="N87" s="242"/>
      <c r="O87" s="71"/>
      <c r="P87" s="100"/>
      <c r="Q87" s="9"/>
      <c r="R87" s="9"/>
      <c r="S87" s="9"/>
      <c r="T87" s="258">
        <v>46022</v>
      </c>
      <c r="U87" s="10"/>
      <c r="V87" s="23"/>
      <c r="W87" s="11"/>
      <c r="X87" s="8">
        <v>36111.949999999997</v>
      </c>
      <c r="Y87" s="9"/>
      <c r="Z87" s="9"/>
      <c r="AA87" s="9"/>
      <c r="AB87" s="10"/>
      <c r="AC87" s="24">
        <v>0</v>
      </c>
      <c r="AD87" s="11">
        <v>0</v>
      </c>
      <c r="AE87" s="8">
        <v>0</v>
      </c>
      <c r="AF87" s="9"/>
      <c r="AG87" s="10"/>
      <c r="AH87" s="11"/>
      <c r="AI87" s="8">
        <v>36111.949999999997</v>
      </c>
      <c r="AJ87" s="9"/>
      <c r="AK87" s="10"/>
      <c r="AL87" s="25"/>
      <c r="AM87" s="25"/>
      <c r="AN87" s="25"/>
      <c r="AO87" s="10"/>
      <c r="AP87" s="12">
        <v>41679.769999999997</v>
      </c>
      <c r="AQ87" s="12"/>
      <c r="AR87" s="12"/>
      <c r="AS87" s="243"/>
      <c r="AT87" s="244"/>
      <c r="AU87" s="243"/>
      <c r="AV87" s="243"/>
      <c r="AW87" s="245"/>
      <c r="AX87" s="244"/>
      <c r="AY87" s="244"/>
      <c r="AZ87" s="243">
        <v>0</v>
      </c>
      <c r="BA87" s="243">
        <v>0</v>
      </c>
      <c r="BB87" s="243">
        <v>0</v>
      </c>
      <c r="BC87" s="243">
        <v>0</v>
      </c>
      <c r="BD87" s="243">
        <v>0</v>
      </c>
      <c r="BE87" s="243">
        <v>0</v>
      </c>
      <c r="BF87" s="243"/>
      <c r="BG87" s="243">
        <v>3</v>
      </c>
      <c r="BH87" s="243">
        <v>0</v>
      </c>
      <c r="BI87" s="243">
        <v>5567.82</v>
      </c>
      <c r="BJ87" s="243"/>
      <c r="BK87" s="243"/>
      <c r="BL87" s="243"/>
      <c r="BM87" s="243"/>
      <c r="BN87" s="296"/>
      <c r="BO87" s="296"/>
      <c r="BP87" s="296"/>
      <c r="BQ87" s="296"/>
      <c r="BR87" s="246"/>
      <c r="BS87" s="246"/>
      <c r="BT87" s="243"/>
      <c r="BU87" s="243"/>
      <c r="BV87" s="247"/>
      <c r="BW87" s="243">
        <v>0</v>
      </c>
      <c r="BX87" s="243">
        <v>0</v>
      </c>
      <c r="BY87" s="243">
        <v>0</v>
      </c>
      <c r="BZ87" s="243">
        <v>0</v>
      </c>
      <c r="CA87" s="243">
        <v>0</v>
      </c>
      <c r="CB87" s="244" t="s">
        <v>633</v>
      </c>
      <c r="CC87" s="249">
        <v>36111.949999999997</v>
      </c>
      <c r="CD87" s="249">
        <v>36111.949999999997</v>
      </c>
      <c r="CE87" s="249">
        <v>41679.769999999997</v>
      </c>
      <c r="CF87" s="249">
        <v>0</v>
      </c>
    </row>
    <row r="88" spans="1:84" x14ac:dyDescent="0.25">
      <c r="A88" s="255" t="s">
        <v>806</v>
      </c>
      <c r="B88" s="256" t="s">
        <v>807</v>
      </c>
      <c r="C88" s="256" t="s">
        <v>700</v>
      </c>
      <c r="D88" s="235"/>
      <c r="E88" s="236">
        <v>22446.19</v>
      </c>
      <c r="F88" s="237">
        <v>22446.19</v>
      </c>
      <c r="G88" s="257"/>
      <c r="H88" s="177"/>
      <c r="I88" s="176"/>
      <c r="J88" s="239"/>
      <c r="K88" s="240"/>
      <c r="L88" s="241"/>
      <c r="M88" s="8">
        <v>18064.72</v>
      </c>
      <c r="N88" s="242"/>
      <c r="O88" s="71"/>
      <c r="P88" s="100"/>
      <c r="Q88" s="9"/>
      <c r="R88" s="9"/>
      <c r="S88" s="9"/>
      <c r="T88" s="258">
        <v>46022</v>
      </c>
      <c r="U88" s="10"/>
      <c r="V88" s="23"/>
      <c r="W88" s="11"/>
      <c r="X88" s="8">
        <v>18064.72</v>
      </c>
      <c r="Y88" s="9"/>
      <c r="Z88" s="9"/>
      <c r="AA88" s="9"/>
      <c r="AB88" s="10"/>
      <c r="AC88" s="24">
        <v>0</v>
      </c>
      <c r="AD88" s="11">
        <v>0</v>
      </c>
      <c r="AE88" s="8">
        <v>0</v>
      </c>
      <c r="AF88" s="9"/>
      <c r="AG88" s="10"/>
      <c r="AH88" s="11"/>
      <c r="AI88" s="8">
        <v>18064.72</v>
      </c>
      <c r="AJ88" s="9"/>
      <c r="AK88" s="10"/>
      <c r="AL88" s="25"/>
      <c r="AM88" s="25"/>
      <c r="AN88" s="25"/>
      <c r="AO88" s="10"/>
      <c r="AP88" s="12">
        <v>22446.19</v>
      </c>
      <c r="AQ88" s="12"/>
      <c r="AR88" s="12"/>
      <c r="AS88" s="243"/>
      <c r="AT88" s="244"/>
      <c r="AU88" s="243"/>
      <c r="AV88" s="243"/>
      <c r="AW88" s="245"/>
      <c r="AX88" s="244"/>
      <c r="AY88" s="244"/>
      <c r="AZ88" s="243">
        <v>0</v>
      </c>
      <c r="BA88" s="243">
        <v>0</v>
      </c>
      <c r="BB88" s="243">
        <v>0</v>
      </c>
      <c r="BC88" s="243">
        <v>0</v>
      </c>
      <c r="BD88" s="243">
        <v>0</v>
      </c>
      <c r="BE88" s="243">
        <v>0</v>
      </c>
      <c r="BF88" s="243"/>
      <c r="BG88" s="243">
        <v>3</v>
      </c>
      <c r="BH88" s="243">
        <v>0</v>
      </c>
      <c r="BI88" s="243">
        <v>4381.4699999999975</v>
      </c>
      <c r="BJ88" s="243"/>
      <c r="BK88" s="243"/>
      <c r="BL88" s="243"/>
      <c r="BM88" s="243"/>
      <c r="BN88" s="296"/>
      <c r="BO88" s="296"/>
      <c r="BP88" s="296"/>
      <c r="BQ88" s="296"/>
      <c r="BR88" s="246"/>
      <c r="BS88" s="246"/>
      <c r="BT88" s="243"/>
      <c r="BU88" s="243"/>
      <c r="BV88" s="247"/>
      <c r="BW88" s="243">
        <v>0</v>
      </c>
      <c r="BX88" s="243">
        <v>0</v>
      </c>
      <c r="BY88" s="243">
        <v>0</v>
      </c>
      <c r="BZ88" s="243">
        <v>0</v>
      </c>
      <c r="CA88" s="243">
        <v>0</v>
      </c>
      <c r="CB88" s="244" t="s">
        <v>633</v>
      </c>
      <c r="CC88" s="249">
        <v>18064.72</v>
      </c>
      <c r="CD88" s="249">
        <v>18064.72</v>
      </c>
      <c r="CE88" s="249">
        <v>22446.19</v>
      </c>
      <c r="CF88" s="249">
        <v>0</v>
      </c>
    </row>
    <row r="89" spans="1:84" x14ac:dyDescent="0.25">
      <c r="A89" s="255" t="s">
        <v>808</v>
      </c>
      <c r="B89" s="256" t="s">
        <v>809</v>
      </c>
      <c r="C89" s="256" t="s">
        <v>672</v>
      </c>
      <c r="D89" s="235"/>
      <c r="E89" s="236">
        <v>58900</v>
      </c>
      <c r="F89" s="237">
        <v>58900</v>
      </c>
      <c r="G89" s="257"/>
      <c r="H89" s="177"/>
      <c r="I89" s="176"/>
      <c r="J89" s="239"/>
      <c r="K89" s="240"/>
      <c r="L89" s="241"/>
      <c r="M89" s="8">
        <v>30416.99</v>
      </c>
      <c r="N89" s="242"/>
      <c r="O89" s="71"/>
      <c r="P89" s="100"/>
      <c r="Q89" s="9"/>
      <c r="R89" s="9"/>
      <c r="S89" s="9"/>
      <c r="T89" s="258">
        <v>46022</v>
      </c>
      <c r="U89" s="10"/>
      <c r="V89" s="23"/>
      <c r="W89" s="11"/>
      <c r="X89" s="8">
        <v>28875.38</v>
      </c>
      <c r="Y89" s="9"/>
      <c r="Z89" s="9"/>
      <c r="AA89" s="9"/>
      <c r="AB89" s="10"/>
      <c r="AC89" s="24">
        <v>0</v>
      </c>
      <c r="AD89" s="11">
        <v>0</v>
      </c>
      <c r="AE89" s="8">
        <v>0</v>
      </c>
      <c r="AF89" s="9"/>
      <c r="AG89" s="10"/>
      <c r="AH89" s="11"/>
      <c r="AI89" s="8">
        <v>28875.38</v>
      </c>
      <c r="AJ89" s="9"/>
      <c r="AK89" s="10"/>
      <c r="AL89" s="25"/>
      <c r="AM89" s="25"/>
      <c r="AN89" s="25"/>
      <c r="AO89" s="10"/>
      <c r="AP89" s="12">
        <v>58900</v>
      </c>
      <c r="AQ89" s="12"/>
      <c r="AR89" s="12"/>
      <c r="AS89" s="243"/>
      <c r="AT89" s="244"/>
      <c r="AU89" s="243"/>
      <c r="AV89" s="243"/>
      <c r="AW89" s="245"/>
      <c r="AX89" s="244"/>
      <c r="AY89" s="244"/>
      <c r="AZ89" s="243">
        <v>0</v>
      </c>
      <c r="BA89" s="243">
        <v>0</v>
      </c>
      <c r="BB89" s="243">
        <v>0</v>
      </c>
      <c r="BC89" s="243">
        <v>0</v>
      </c>
      <c r="BD89" s="243">
        <v>0</v>
      </c>
      <c r="BE89" s="243">
        <v>0</v>
      </c>
      <c r="BF89" s="243"/>
      <c r="BG89" s="243">
        <v>3</v>
      </c>
      <c r="BH89" s="243">
        <v>0</v>
      </c>
      <c r="BI89" s="243">
        <v>30024.62</v>
      </c>
      <c r="BJ89" s="243"/>
      <c r="BK89" s="243"/>
      <c r="BL89" s="243"/>
      <c r="BM89" s="243"/>
      <c r="BN89" s="296"/>
      <c r="BO89" s="296"/>
      <c r="BP89" s="296"/>
      <c r="BQ89" s="296"/>
      <c r="BR89" s="246"/>
      <c r="BS89" s="246"/>
      <c r="BT89" s="243"/>
      <c r="BU89" s="243"/>
      <c r="BV89" s="247"/>
      <c r="BW89" s="243">
        <v>0</v>
      </c>
      <c r="BX89" s="243">
        <v>0</v>
      </c>
      <c r="BY89" s="243">
        <v>0</v>
      </c>
      <c r="BZ89" s="243">
        <v>0</v>
      </c>
      <c r="CA89" s="243">
        <v>0</v>
      </c>
      <c r="CB89" s="244" t="s">
        <v>633</v>
      </c>
      <c r="CC89" s="249">
        <v>28875.38</v>
      </c>
      <c r="CD89" s="249">
        <v>28875.38</v>
      </c>
      <c r="CE89" s="249">
        <v>58900</v>
      </c>
      <c r="CF89" s="249">
        <v>0</v>
      </c>
    </row>
    <row r="90" spans="1:84" x14ac:dyDescent="0.25">
      <c r="A90" s="255" t="s">
        <v>810</v>
      </c>
      <c r="B90" s="256" t="s">
        <v>811</v>
      </c>
      <c r="C90" s="256" t="s">
        <v>652</v>
      </c>
      <c r="D90" s="235"/>
      <c r="E90" s="236">
        <v>17542.439999999999</v>
      </c>
      <c r="F90" s="237">
        <v>17542.439999999999</v>
      </c>
      <c r="G90" s="257"/>
      <c r="H90" s="177"/>
      <c r="I90" s="176"/>
      <c r="J90" s="239"/>
      <c r="K90" s="240"/>
      <c r="L90" s="241"/>
      <c r="M90" s="8">
        <v>15759.76</v>
      </c>
      <c r="N90" s="242"/>
      <c r="O90" s="71"/>
      <c r="P90" s="100"/>
      <c r="Q90" s="9"/>
      <c r="R90" s="9"/>
      <c r="S90" s="9"/>
      <c r="T90" s="258">
        <v>46022</v>
      </c>
      <c r="U90" s="10"/>
      <c r="V90" s="23"/>
      <c r="W90" s="11"/>
      <c r="X90" s="8">
        <v>15759.76</v>
      </c>
      <c r="Y90" s="9"/>
      <c r="Z90" s="9"/>
      <c r="AA90" s="9"/>
      <c r="AB90" s="10"/>
      <c r="AC90" s="24">
        <v>0</v>
      </c>
      <c r="AD90" s="11">
        <v>0</v>
      </c>
      <c r="AE90" s="8">
        <v>0</v>
      </c>
      <c r="AF90" s="9"/>
      <c r="AG90" s="10"/>
      <c r="AH90" s="11"/>
      <c r="AI90" s="8">
        <v>15759.76</v>
      </c>
      <c r="AJ90" s="9"/>
      <c r="AK90" s="10"/>
      <c r="AL90" s="25"/>
      <c r="AM90" s="25"/>
      <c r="AN90" s="25"/>
      <c r="AO90" s="10"/>
      <c r="AP90" s="12">
        <v>17542.439999999999</v>
      </c>
      <c r="AQ90" s="12"/>
      <c r="AR90" s="12"/>
      <c r="AS90" s="243"/>
      <c r="AT90" s="244"/>
      <c r="AU90" s="243"/>
      <c r="AV90" s="243"/>
      <c r="AW90" s="245"/>
      <c r="AX90" s="244"/>
      <c r="AY90" s="244"/>
      <c r="AZ90" s="243">
        <v>0</v>
      </c>
      <c r="BA90" s="243">
        <v>0</v>
      </c>
      <c r="BB90" s="243">
        <v>0</v>
      </c>
      <c r="BC90" s="243">
        <v>0</v>
      </c>
      <c r="BD90" s="243">
        <v>0</v>
      </c>
      <c r="BE90" s="243">
        <v>0</v>
      </c>
      <c r="BF90" s="243"/>
      <c r="BG90" s="243">
        <v>3</v>
      </c>
      <c r="BH90" s="243">
        <v>0</v>
      </c>
      <c r="BI90" s="243">
        <v>1782.6799999999985</v>
      </c>
      <c r="BJ90" s="243"/>
      <c r="BK90" s="243"/>
      <c r="BL90" s="243"/>
      <c r="BM90" s="243"/>
      <c r="BN90" s="296"/>
      <c r="BO90" s="296"/>
      <c r="BP90" s="296"/>
      <c r="BQ90" s="296"/>
      <c r="BR90" s="246"/>
      <c r="BS90" s="246"/>
      <c r="BT90" s="243"/>
      <c r="BU90" s="243"/>
      <c r="BV90" s="247"/>
      <c r="BW90" s="243">
        <v>0</v>
      </c>
      <c r="BX90" s="243">
        <v>0</v>
      </c>
      <c r="BY90" s="243">
        <v>0</v>
      </c>
      <c r="BZ90" s="243">
        <v>0</v>
      </c>
      <c r="CA90" s="243">
        <v>0</v>
      </c>
      <c r="CB90" s="244" t="s">
        <v>633</v>
      </c>
      <c r="CC90" s="249">
        <v>15759.76</v>
      </c>
      <c r="CD90" s="249">
        <v>15759.76</v>
      </c>
      <c r="CE90" s="249">
        <v>17542.439999999999</v>
      </c>
      <c r="CF90" s="249">
        <v>0</v>
      </c>
    </row>
    <row r="91" spans="1:84" x14ac:dyDescent="0.25">
      <c r="A91" s="255" t="s">
        <v>812</v>
      </c>
      <c r="B91" s="256" t="s">
        <v>813</v>
      </c>
      <c r="C91" s="256" t="s">
        <v>652</v>
      </c>
      <c r="D91" s="235"/>
      <c r="E91" s="236">
        <v>102913.84</v>
      </c>
      <c r="F91" s="237">
        <v>102913.84</v>
      </c>
      <c r="G91" s="257"/>
      <c r="H91" s="177"/>
      <c r="I91" s="176"/>
      <c r="J91" s="239"/>
      <c r="K91" s="240"/>
      <c r="L91" s="241"/>
      <c r="M91" s="8">
        <v>98598.77</v>
      </c>
      <c r="N91" s="242"/>
      <c r="O91" s="71"/>
      <c r="P91" s="100"/>
      <c r="Q91" s="9"/>
      <c r="R91" s="9"/>
      <c r="S91" s="9"/>
      <c r="T91" s="258">
        <v>46022</v>
      </c>
      <c r="U91" s="10"/>
      <c r="V91" s="23"/>
      <c r="W91" s="11"/>
      <c r="X91" s="8">
        <v>98598.77</v>
      </c>
      <c r="Y91" s="9"/>
      <c r="Z91" s="9"/>
      <c r="AA91" s="9"/>
      <c r="AB91" s="10"/>
      <c r="AC91" s="24">
        <v>0</v>
      </c>
      <c r="AD91" s="11">
        <v>0</v>
      </c>
      <c r="AE91" s="8">
        <v>0</v>
      </c>
      <c r="AF91" s="9"/>
      <c r="AG91" s="10"/>
      <c r="AH91" s="11"/>
      <c r="AI91" s="8">
        <v>98598.77</v>
      </c>
      <c r="AJ91" s="9"/>
      <c r="AK91" s="10"/>
      <c r="AL91" s="25"/>
      <c r="AM91" s="25"/>
      <c r="AN91" s="25"/>
      <c r="AO91" s="10"/>
      <c r="AP91" s="12">
        <v>102913.84</v>
      </c>
      <c r="AQ91" s="12"/>
      <c r="AR91" s="12"/>
      <c r="AS91" s="243"/>
      <c r="AT91" s="244"/>
      <c r="AU91" s="243"/>
      <c r="AV91" s="243"/>
      <c r="AW91" s="245"/>
      <c r="AX91" s="244"/>
      <c r="AY91" s="244"/>
      <c r="AZ91" s="243">
        <v>0</v>
      </c>
      <c r="BA91" s="243">
        <v>0</v>
      </c>
      <c r="BB91" s="243">
        <v>0</v>
      </c>
      <c r="BC91" s="243">
        <v>0</v>
      </c>
      <c r="BD91" s="243">
        <v>0</v>
      </c>
      <c r="BE91" s="243">
        <v>0</v>
      </c>
      <c r="BF91" s="243"/>
      <c r="BG91" s="243">
        <v>3</v>
      </c>
      <c r="BH91" s="243">
        <v>0</v>
      </c>
      <c r="BI91" s="243">
        <v>10000</v>
      </c>
      <c r="BJ91" s="243"/>
      <c r="BK91" s="243"/>
      <c r="BL91" s="243"/>
      <c r="BM91" s="243"/>
      <c r="BN91" s="296"/>
      <c r="BO91" s="296"/>
      <c r="BP91" s="296"/>
      <c r="BQ91" s="296"/>
      <c r="BR91" s="246"/>
      <c r="BS91" s="246"/>
      <c r="BT91" s="243"/>
      <c r="BU91" s="243"/>
      <c r="BV91" s="247"/>
      <c r="BW91" s="243">
        <v>0</v>
      </c>
      <c r="BX91" s="243">
        <v>0</v>
      </c>
      <c r="BY91" s="243">
        <v>0</v>
      </c>
      <c r="BZ91" s="243">
        <v>0</v>
      </c>
      <c r="CA91" s="243">
        <v>0</v>
      </c>
      <c r="CB91" s="244" t="s">
        <v>633</v>
      </c>
      <c r="CC91" s="249">
        <v>98598.77</v>
      </c>
      <c r="CD91" s="249">
        <v>98598.77</v>
      </c>
      <c r="CE91" s="249">
        <v>102913.84</v>
      </c>
      <c r="CF91" s="249">
        <v>0</v>
      </c>
    </row>
    <row r="92" spans="1:84" x14ac:dyDescent="0.25">
      <c r="A92" s="255" t="s">
        <v>814</v>
      </c>
      <c r="B92" s="256" t="s">
        <v>815</v>
      </c>
      <c r="C92" s="256" t="s">
        <v>652</v>
      </c>
      <c r="D92" s="235"/>
      <c r="E92" s="236">
        <v>96086</v>
      </c>
      <c r="F92" s="237">
        <v>96086</v>
      </c>
      <c r="G92" s="257"/>
      <c r="H92" s="177"/>
      <c r="I92" s="176"/>
      <c r="J92" s="239"/>
      <c r="K92" s="240"/>
      <c r="L92" s="241"/>
      <c r="M92" s="8">
        <v>75784.740000000005</v>
      </c>
      <c r="N92" s="242"/>
      <c r="O92" s="71"/>
      <c r="P92" s="100"/>
      <c r="Q92" s="9"/>
      <c r="R92" s="9"/>
      <c r="S92" s="9"/>
      <c r="T92" s="258">
        <v>46022</v>
      </c>
      <c r="U92" s="10"/>
      <c r="V92" s="23"/>
      <c r="W92" s="11"/>
      <c r="X92" s="8">
        <v>75784.740000000005</v>
      </c>
      <c r="Y92" s="9"/>
      <c r="Z92" s="9"/>
      <c r="AA92" s="9"/>
      <c r="AB92" s="10"/>
      <c r="AC92" s="24">
        <v>0</v>
      </c>
      <c r="AD92" s="11">
        <v>0</v>
      </c>
      <c r="AE92" s="8">
        <v>0</v>
      </c>
      <c r="AF92" s="9"/>
      <c r="AG92" s="10"/>
      <c r="AH92" s="11"/>
      <c r="AI92" s="8">
        <v>75784.740000000005</v>
      </c>
      <c r="AJ92" s="9"/>
      <c r="AK92" s="10"/>
      <c r="AL92" s="25"/>
      <c r="AM92" s="25"/>
      <c r="AN92" s="25"/>
      <c r="AO92" s="10"/>
      <c r="AP92" s="12">
        <v>96086</v>
      </c>
      <c r="AQ92" s="12"/>
      <c r="AR92" s="12"/>
      <c r="AS92" s="243"/>
      <c r="AT92" s="244"/>
      <c r="AU92" s="243"/>
      <c r="AV92" s="243"/>
      <c r="AW92" s="245"/>
      <c r="AX92" s="244"/>
      <c r="AY92" s="244"/>
      <c r="AZ92" s="243">
        <v>0</v>
      </c>
      <c r="BA92" s="243">
        <v>0</v>
      </c>
      <c r="BB92" s="243">
        <v>0</v>
      </c>
      <c r="BC92" s="243">
        <v>0</v>
      </c>
      <c r="BD92" s="243">
        <v>0</v>
      </c>
      <c r="BE92" s="243">
        <v>0</v>
      </c>
      <c r="BF92" s="243"/>
      <c r="BG92" s="243">
        <v>3</v>
      </c>
      <c r="BH92" s="243">
        <v>0</v>
      </c>
      <c r="BI92" s="243">
        <v>20324.300000000003</v>
      </c>
      <c r="BJ92" s="243"/>
      <c r="BK92" s="243"/>
      <c r="BL92" s="243"/>
      <c r="BM92" s="243"/>
      <c r="BN92" s="296"/>
      <c r="BO92" s="296"/>
      <c r="BP92" s="296"/>
      <c r="BQ92" s="296"/>
      <c r="BR92" s="246"/>
      <c r="BS92" s="246"/>
      <c r="BT92" s="243"/>
      <c r="BU92" s="243"/>
      <c r="BV92" s="247"/>
      <c r="BW92" s="243">
        <v>0</v>
      </c>
      <c r="BX92" s="243">
        <v>0</v>
      </c>
      <c r="BY92" s="243">
        <v>0</v>
      </c>
      <c r="BZ92" s="243">
        <v>0</v>
      </c>
      <c r="CA92" s="243">
        <v>0</v>
      </c>
      <c r="CB92" s="244" t="s">
        <v>633</v>
      </c>
      <c r="CC92" s="249">
        <v>75784.740000000005</v>
      </c>
      <c r="CD92" s="249">
        <v>75784.740000000005</v>
      </c>
      <c r="CE92" s="249">
        <v>96086</v>
      </c>
      <c r="CF92" s="249">
        <v>0</v>
      </c>
    </row>
    <row r="93" spans="1:84" x14ac:dyDescent="0.25">
      <c r="A93" s="255" t="s">
        <v>816</v>
      </c>
      <c r="B93" s="256" t="s">
        <v>817</v>
      </c>
      <c r="C93" s="256" t="s">
        <v>641</v>
      </c>
      <c r="D93" s="235"/>
      <c r="E93" s="236">
        <v>22619.54</v>
      </c>
      <c r="F93" s="237">
        <v>22619.54</v>
      </c>
      <c r="G93" s="257"/>
      <c r="H93" s="177"/>
      <c r="I93" s="176"/>
      <c r="J93" s="239"/>
      <c r="K93" s="240"/>
      <c r="L93" s="241"/>
      <c r="M93" s="8">
        <v>19011.650000000001</v>
      </c>
      <c r="N93" s="242"/>
      <c r="O93" s="71"/>
      <c r="P93" s="100"/>
      <c r="Q93" s="9"/>
      <c r="R93" s="9"/>
      <c r="S93" s="9"/>
      <c r="T93" s="258">
        <v>46022</v>
      </c>
      <c r="U93" s="10"/>
      <c r="V93" s="23"/>
      <c r="W93" s="11"/>
      <c r="X93" s="8">
        <v>19011.650000000001</v>
      </c>
      <c r="Y93" s="9"/>
      <c r="Z93" s="9"/>
      <c r="AA93" s="9"/>
      <c r="AB93" s="10"/>
      <c r="AC93" s="24">
        <v>0</v>
      </c>
      <c r="AD93" s="11">
        <v>0</v>
      </c>
      <c r="AE93" s="8">
        <v>0</v>
      </c>
      <c r="AF93" s="9"/>
      <c r="AG93" s="10"/>
      <c r="AH93" s="11"/>
      <c r="AI93" s="8">
        <v>19011.650000000001</v>
      </c>
      <c r="AJ93" s="9"/>
      <c r="AK93" s="10"/>
      <c r="AL93" s="25"/>
      <c r="AM93" s="25"/>
      <c r="AN93" s="25"/>
      <c r="AO93" s="10"/>
      <c r="AP93" s="12">
        <v>22619.54</v>
      </c>
      <c r="AQ93" s="12"/>
      <c r="AR93" s="12"/>
      <c r="AS93" s="243"/>
      <c r="AT93" s="244"/>
      <c r="AU93" s="243"/>
      <c r="AV93" s="243"/>
      <c r="AW93" s="245"/>
      <c r="AX93" s="244"/>
      <c r="AY93" s="244"/>
      <c r="AZ93" s="243">
        <v>0</v>
      </c>
      <c r="BA93" s="243">
        <v>0</v>
      </c>
      <c r="BB93" s="243">
        <v>0</v>
      </c>
      <c r="BC93" s="243">
        <v>0</v>
      </c>
      <c r="BD93" s="243">
        <v>0</v>
      </c>
      <c r="BE93" s="243">
        <v>0</v>
      </c>
      <c r="BF93" s="243"/>
      <c r="BG93" s="243">
        <v>3</v>
      </c>
      <c r="BH93" s="243">
        <v>0</v>
      </c>
      <c r="BI93" s="243">
        <v>3607.8899999999994</v>
      </c>
      <c r="BJ93" s="243"/>
      <c r="BK93" s="243"/>
      <c r="BL93" s="243"/>
      <c r="BM93" s="243"/>
      <c r="BN93" s="296"/>
      <c r="BO93" s="296"/>
      <c r="BP93" s="296"/>
      <c r="BQ93" s="296"/>
      <c r="BR93" s="246"/>
      <c r="BS93" s="246"/>
      <c r="BT93" s="243"/>
      <c r="BU93" s="243"/>
      <c r="BV93" s="247"/>
      <c r="BW93" s="243">
        <v>0</v>
      </c>
      <c r="BX93" s="243">
        <v>0</v>
      </c>
      <c r="BY93" s="243">
        <v>0</v>
      </c>
      <c r="BZ93" s="243">
        <v>0</v>
      </c>
      <c r="CA93" s="243">
        <v>0</v>
      </c>
      <c r="CB93" s="244" t="s">
        <v>633</v>
      </c>
      <c r="CC93" s="249">
        <v>19011.650000000001</v>
      </c>
      <c r="CD93" s="249">
        <v>19011.650000000001</v>
      </c>
      <c r="CE93" s="249">
        <v>22619.54</v>
      </c>
      <c r="CF93" s="249">
        <v>0</v>
      </c>
    </row>
    <row r="94" spans="1:84" x14ac:dyDescent="0.25">
      <c r="A94" s="255" t="s">
        <v>818</v>
      </c>
      <c r="B94" s="256" t="s">
        <v>819</v>
      </c>
      <c r="C94" s="256" t="s">
        <v>634</v>
      </c>
      <c r="D94" s="235"/>
      <c r="E94" s="236">
        <v>7454.07</v>
      </c>
      <c r="F94" s="237">
        <v>7454.07</v>
      </c>
      <c r="G94" s="257"/>
      <c r="H94" s="177"/>
      <c r="I94" s="176"/>
      <c r="J94" s="239"/>
      <c r="K94" s="240"/>
      <c r="L94" s="241"/>
      <c r="M94" s="8">
        <v>6535.41</v>
      </c>
      <c r="N94" s="242"/>
      <c r="O94" s="240"/>
      <c r="P94" s="241"/>
      <c r="Q94" s="9"/>
      <c r="R94" s="9"/>
      <c r="S94" s="9"/>
      <c r="T94" s="258">
        <v>46022</v>
      </c>
      <c r="U94" s="10"/>
      <c r="V94" s="23"/>
      <c r="W94" s="11"/>
      <c r="X94" s="8">
        <v>6535.41</v>
      </c>
      <c r="Y94" s="9"/>
      <c r="Z94" s="9"/>
      <c r="AA94" s="9"/>
      <c r="AB94" s="10"/>
      <c r="AC94" s="24">
        <v>0</v>
      </c>
      <c r="AD94" s="11">
        <v>0</v>
      </c>
      <c r="AE94" s="8">
        <v>0</v>
      </c>
      <c r="AF94" s="9"/>
      <c r="AG94" s="10"/>
      <c r="AH94" s="11"/>
      <c r="AI94" s="8">
        <v>6535.41</v>
      </c>
      <c r="AJ94" s="9"/>
      <c r="AK94" s="10"/>
      <c r="AL94" s="25"/>
      <c r="AM94" s="25"/>
      <c r="AN94" s="25"/>
      <c r="AO94" s="10"/>
      <c r="AP94" s="12">
        <v>7454.07</v>
      </c>
      <c r="AQ94" s="12"/>
      <c r="AR94" s="12"/>
      <c r="AS94" s="243"/>
      <c r="AT94" s="244"/>
      <c r="AU94" s="243"/>
      <c r="AV94" s="243"/>
      <c r="AW94" s="245"/>
      <c r="AX94" s="244"/>
      <c r="AY94" s="244"/>
      <c r="AZ94" s="243">
        <v>0</v>
      </c>
      <c r="BA94" s="243">
        <v>0</v>
      </c>
      <c r="BB94" s="243">
        <v>0</v>
      </c>
      <c r="BC94" s="243">
        <v>0</v>
      </c>
      <c r="BD94" s="243">
        <v>0</v>
      </c>
      <c r="BE94" s="243">
        <v>0</v>
      </c>
      <c r="BF94" s="243"/>
      <c r="BG94" s="243">
        <v>3</v>
      </c>
      <c r="BH94" s="243">
        <v>0</v>
      </c>
      <c r="BI94" s="243">
        <v>918.65999999999985</v>
      </c>
      <c r="BJ94" s="243"/>
      <c r="BK94" s="243"/>
      <c r="BL94" s="243"/>
      <c r="BM94" s="243"/>
      <c r="BN94" s="296"/>
      <c r="BO94" s="296"/>
      <c r="BP94" s="296"/>
      <c r="BQ94" s="296"/>
      <c r="BR94" s="246"/>
      <c r="BS94" s="246"/>
      <c r="BT94" s="243"/>
      <c r="BU94" s="243"/>
      <c r="BV94" s="247"/>
      <c r="BW94" s="243">
        <v>0</v>
      </c>
      <c r="BX94" s="243">
        <v>0</v>
      </c>
      <c r="BY94" s="243">
        <v>0</v>
      </c>
      <c r="BZ94" s="243">
        <v>0</v>
      </c>
      <c r="CA94" s="243">
        <v>0</v>
      </c>
      <c r="CB94" s="244" t="s">
        <v>633</v>
      </c>
      <c r="CC94" s="249">
        <v>6535.41</v>
      </c>
      <c r="CD94" s="249">
        <v>6535.41</v>
      </c>
      <c r="CE94" s="249">
        <v>7454.07</v>
      </c>
      <c r="CF94" s="249">
        <v>0</v>
      </c>
    </row>
    <row r="95" spans="1:84" x14ac:dyDescent="0.25">
      <c r="A95" s="255" t="s">
        <v>820</v>
      </c>
      <c r="B95" s="256" t="s">
        <v>821</v>
      </c>
      <c r="C95" s="256" t="s">
        <v>700</v>
      </c>
      <c r="D95" s="235"/>
      <c r="E95" s="236">
        <v>101491.67</v>
      </c>
      <c r="F95" s="237">
        <v>101491.67</v>
      </c>
      <c r="G95" s="257"/>
      <c r="H95" s="177"/>
      <c r="I95" s="176"/>
      <c r="J95" s="239"/>
      <c r="K95" s="240"/>
      <c r="L95" s="241"/>
      <c r="M95" s="8">
        <v>96329.49</v>
      </c>
      <c r="N95" s="242"/>
      <c r="O95" s="71"/>
      <c r="P95" s="100"/>
      <c r="Q95" s="9"/>
      <c r="R95" s="9"/>
      <c r="S95" s="9"/>
      <c r="T95" s="258">
        <v>46022</v>
      </c>
      <c r="U95" s="10"/>
      <c r="V95" s="23"/>
      <c r="W95" s="11"/>
      <c r="X95" s="8">
        <v>96329.49</v>
      </c>
      <c r="Y95" s="9"/>
      <c r="Z95" s="9"/>
      <c r="AA95" s="9"/>
      <c r="AB95" s="10"/>
      <c r="AC95" s="24">
        <v>0</v>
      </c>
      <c r="AD95" s="11">
        <v>0</v>
      </c>
      <c r="AE95" s="8">
        <v>0</v>
      </c>
      <c r="AF95" s="9"/>
      <c r="AG95" s="10"/>
      <c r="AH95" s="11"/>
      <c r="AI95" s="8">
        <v>96329.49</v>
      </c>
      <c r="AJ95" s="9"/>
      <c r="AK95" s="10"/>
      <c r="AL95" s="25"/>
      <c r="AM95" s="25"/>
      <c r="AN95" s="25"/>
      <c r="AO95" s="10"/>
      <c r="AP95" s="12">
        <v>101491.67</v>
      </c>
      <c r="AQ95" s="12"/>
      <c r="AR95" s="12"/>
      <c r="AS95" s="243"/>
      <c r="AT95" s="244"/>
      <c r="AU95" s="243"/>
      <c r="AV95" s="243"/>
      <c r="AW95" s="245"/>
      <c r="AX95" s="244"/>
      <c r="AY95" s="244"/>
      <c r="AZ95" s="243">
        <v>0</v>
      </c>
      <c r="BA95" s="243">
        <v>0</v>
      </c>
      <c r="BB95" s="243">
        <v>0</v>
      </c>
      <c r="BC95" s="243">
        <v>0</v>
      </c>
      <c r="BD95" s="243">
        <v>0</v>
      </c>
      <c r="BE95" s="243">
        <v>0</v>
      </c>
      <c r="BF95" s="243"/>
      <c r="BG95" s="243">
        <v>3</v>
      </c>
      <c r="BH95" s="243">
        <v>0</v>
      </c>
      <c r="BI95" s="243">
        <v>5162.179999999993</v>
      </c>
      <c r="BJ95" s="243"/>
      <c r="BK95" s="243"/>
      <c r="BL95" s="243"/>
      <c r="BM95" s="243"/>
      <c r="BN95" s="296"/>
      <c r="BO95" s="296"/>
      <c r="BP95" s="296"/>
      <c r="BQ95" s="296"/>
      <c r="BR95" s="246"/>
      <c r="BS95" s="246"/>
      <c r="BT95" s="243"/>
      <c r="BU95" s="243"/>
      <c r="BV95" s="247"/>
      <c r="BW95" s="243">
        <v>0</v>
      </c>
      <c r="BX95" s="243">
        <v>0</v>
      </c>
      <c r="BY95" s="243">
        <v>0</v>
      </c>
      <c r="BZ95" s="243">
        <v>0</v>
      </c>
      <c r="CA95" s="243">
        <v>0</v>
      </c>
      <c r="CB95" s="244" t="s">
        <v>633</v>
      </c>
      <c r="CC95" s="249">
        <v>96329.49</v>
      </c>
      <c r="CD95" s="249">
        <v>96329.49</v>
      </c>
      <c r="CE95" s="249">
        <v>101491.67</v>
      </c>
      <c r="CF95" s="249">
        <v>0</v>
      </c>
    </row>
    <row r="96" spans="1:84" x14ac:dyDescent="0.25">
      <c r="A96" s="255" t="s">
        <v>822</v>
      </c>
      <c r="B96" s="256" t="s">
        <v>823</v>
      </c>
      <c r="C96" s="256" t="s">
        <v>700</v>
      </c>
      <c r="D96" s="235"/>
      <c r="E96" s="236">
        <v>0</v>
      </c>
      <c r="F96" s="237">
        <v>0</v>
      </c>
      <c r="G96" s="257"/>
      <c r="H96" s="177"/>
      <c r="I96" s="176"/>
      <c r="J96" s="239"/>
      <c r="K96" s="240"/>
      <c r="L96" s="241"/>
      <c r="M96" s="8">
        <v>208346.69</v>
      </c>
      <c r="N96" s="242"/>
      <c r="O96" s="71"/>
      <c r="P96" s="100"/>
      <c r="Q96" s="9"/>
      <c r="R96" s="9"/>
      <c r="S96" s="9"/>
      <c r="T96" s="258">
        <v>46022</v>
      </c>
      <c r="U96" s="10"/>
      <c r="V96" s="23"/>
      <c r="W96" s="11"/>
      <c r="X96" s="8">
        <v>208346.69</v>
      </c>
      <c r="Y96" s="9"/>
      <c r="Z96" s="9"/>
      <c r="AA96" s="9"/>
      <c r="AB96" s="10"/>
      <c r="AC96" s="24">
        <v>0</v>
      </c>
      <c r="AD96" s="11">
        <v>0</v>
      </c>
      <c r="AE96" s="8">
        <v>0</v>
      </c>
      <c r="AF96" s="9"/>
      <c r="AG96" s="10"/>
      <c r="AH96" s="11"/>
      <c r="AI96" s="8">
        <v>208346.69</v>
      </c>
      <c r="AJ96" s="9"/>
      <c r="AK96" s="10"/>
      <c r="AL96" s="25"/>
      <c r="AM96" s="25"/>
      <c r="AN96" s="25"/>
      <c r="AO96" s="10"/>
      <c r="AP96" s="12">
        <v>217648.89</v>
      </c>
      <c r="AQ96" s="12"/>
      <c r="AR96" s="12"/>
      <c r="AS96" s="243"/>
      <c r="AT96" s="244"/>
      <c r="AU96" s="243"/>
      <c r="AV96" s="243"/>
      <c r="AW96" s="245"/>
      <c r="AX96" s="244"/>
      <c r="AY96" s="244"/>
      <c r="AZ96" s="243">
        <v>0</v>
      </c>
      <c r="BA96" s="243">
        <v>0</v>
      </c>
      <c r="BB96" s="243">
        <v>0</v>
      </c>
      <c r="BC96" s="243">
        <v>0</v>
      </c>
      <c r="BD96" s="243">
        <v>0</v>
      </c>
      <c r="BE96" s="243">
        <v>0</v>
      </c>
      <c r="BF96" s="243"/>
      <c r="BG96" s="243">
        <v>3</v>
      </c>
      <c r="BH96" s="243">
        <v>0</v>
      </c>
      <c r="BI96" s="243">
        <v>7000</v>
      </c>
      <c r="BJ96" s="243"/>
      <c r="BK96" s="243"/>
      <c r="BL96" s="243"/>
      <c r="BM96" s="243"/>
      <c r="BN96" s="296"/>
      <c r="BO96" s="296"/>
      <c r="BP96" s="296"/>
      <c r="BQ96" s="296"/>
      <c r="BR96" s="246"/>
      <c r="BS96" s="246"/>
      <c r="BT96" s="243"/>
      <c r="BU96" s="243"/>
      <c r="BV96" s="247"/>
      <c r="BW96" s="243">
        <v>0</v>
      </c>
      <c r="BX96" s="243">
        <v>0</v>
      </c>
      <c r="BY96" s="243">
        <v>0</v>
      </c>
      <c r="BZ96" s="243">
        <v>0</v>
      </c>
      <c r="CA96" s="243">
        <v>0</v>
      </c>
      <c r="CB96" s="244" t="s">
        <v>633</v>
      </c>
      <c r="CC96" s="249">
        <v>208346.69</v>
      </c>
      <c r="CD96" s="249">
        <v>208346.69</v>
      </c>
      <c r="CE96" s="249">
        <v>217648.89</v>
      </c>
      <c r="CF96" s="249">
        <v>0</v>
      </c>
    </row>
    <row r="97" spans="1:84" x14ac:dyDescent="0.25">
      <c r="A97" s="255" t="s">
        <v>824</v>
      </c>
      <c r="B97" s="256" t="s">
        <v>825</v>
      </c>
      <c r="C97" s="256" t="s">
        <v>652</v>
      </c>
      <c r="D97" s="235"/>
      <c r="E97" s="236">
        <v>31523.02</v>
      </c>
      <c r="F97" s="237">
        <v>31523.02</v>
      </c>
      <c r="G97" s="257"/>
      <c r="H97" s="177"/>
      <c r="I97" s="176"/>
      <c r="J97" s="239"/>
      <c r="K97" s="240"/>
      <c r="L97" s="241"/>
      <c r="M97" s="8">
        <v>27539.82</v>
      </c>
      <c r="N97" s="242"/>
      <c r="O97" s="71"/>
      <c r="P97" s="100"/>
      <c r="Q97" s="9"/>
      <c r="R97" s="9"/>
      <c r="S97" s="9"/>
      <c r="T97" s="258">
        <v>46022</v>
      </c>
      <c r="U97" s="10"/>
      <c r="V97" s="23"/>
      <c r="W97" s="11"/>
      <c r="X97" s="8">
        <v>27539.82</v>
      </c>
      <c r="Y97" s="9"/>
      <c r="Z97" s="9"/>
      <c r="AA97" s="9"/>
      <c r="AB97" s="10"/>
      <c r="AC97" s="24">
        <v>0</v>
      </c>
      <c r="AD97" s="11">
        <v>0</v>
      </c>
      <c r="AE97" s="8">
        <v>0</v>
      </c>
      <c r="AF97" s="9"/>
      <c r="AG97" s="10"/>
      <c r="AH97" s="11"/>
      <c r="AI97" s="8">
        <v>27539.82</v>
      </c>
      <c r="AJ97" s="9"/>
      <c r="AK97" s="10"/>
      <c r="AL97" s="25"/>
      <c r="AM97" s="25"/>
      <c r="AN97" s="25"/>
      <c r="AO97" s="10"/>
      <c r="AP97" s="12">
        <v>31523.02</v>
      </c>
      <c r="AQ97" s="12"/>
      <c r="AR97" s="12"/>
      <c r="AS97" s="243"/>
      <c r="AT97" s="244"/>
      <c r="AU97" s="243"/>
      <c r="AV97" s="243"/>
      <c r="AW97" s="245"/>
      <c r="AX97" s="244"/>
      <c r="AY97" s="244"/>
      <c r="AZ97" s="243">
        <v>0</v>
      </c>
      <c r="BA97" s="243">
        <v>0</v>
      </c>
      <c r="BB97" s="243">
        <v>0</v>
      </c>
      <c r="BC97" s="243">
        <v>0</v>
      </c>
      <c r="BD97" s="243">
        <v>0</v>
      </c>
      <c r="BE97" s="243">
        <v>0</v>
      </c>
      <c r="BF97" s="243"/>
      <c r="BG97" s="243">
        <v>3</v>
      </c>
      <c r="BH97" s="243">
        <v>0</v>
      </c>
      <c r="BI97" s="243">
        <v>4278.9200000000019</v>
      </c>
      <c r="BJ97" s="243"/>
      <c r="BK97" s="243"/>
      <c r="BL97" s="243"/>
      <c r="BM97" s="243"/>
      <c r="BN97" s="296"/>
      <c r="BO97" s="296"/>
      <c r="BP97" s="296"/>
      <c r="BQ97" s="296"/>
      <c r="BR97" s="246"/>
      <c r="BS97" s="246"/>
      <c r="BT97" s="243"/>
      <c r="BU97" s="243"/>
      <c r="BV97" s="247"/>
      <c r="BW97" s="243">
        <v>0</v>
      </c>
      <c r="BX97" s="243">
        <v>0</v>
      </c>
      <c r="BY97" s="243">
        <v>0</v>
      </c>
      <c r="BZ97" s="243">
        <v>0</v>
      </c>
      <c r="CA97" s="243">
        <v>0</v>
      </c>
      <c r="CB97" s="244" t="s">
        <v>633</v>
      </c>
      <c r="CC97" s="249">
        <v>27539.82</v>
      </c>
      <c r="CD97" s="249">
        <v>27539.82</v>
      </c>
      <c r="CE97" s="249">
        <v>31523.02</v>
      </c>
      <c r="CF97" s="249">
        <v>0</v>
      </c>
    </row>
    <row r="98" spans="1:84" x14ac:dyDescent="0.25">
      <c r="A98" s="255" t="s">
        <v>826</v>
      </c>
      <c r="B98" s="256" t="s">
        <v>827</v>
      </c>
      <c r="C98" s="256" t="s">
        <v>652</v>
      </c>
      <c r="D98" s="235"/>
      <c r="E98" s="236">
        <v>15966.99</v>
      </c>
      <c r="F98" s="237">
        <v>15966.99</v>
      </c>
      <c r="G98" s="257"/>
      <c r="H98" s="177"/>
      <c r="I98" s="176"/>
      <c r="J98" s="239"/>
      <c r="K98" s="240"/>
      <c r="L98" s="241"/>
      <c r="M98" s="8">
        <v>14039.55</v>
      </c>
      <c r="N98" s="242"/>
      <c r="O98" s="71"/>
      <c r="P98" s="100"/>
      <c r="Q98" s="9"/>
      <c r="R98" s="9"/>
      <c r="S98" s="9"/>
      <c r="T98" s="258">
        <v>46022</v>
      </c>
      <c r="U98" s="10"/>
      <c r="V98" s="23"/>
      <c r="W98" s="11"/>
      <c r="X98" s="8">
        <v>14039.55</v>
      </c>
      <c r="Y98" s="9"/>
      <c r="Z98" s="9"/>
      <c r="AA98" s="9"/>
      <c r="AB98" s="10"/>
      <c r="AC98" s="24">
        <v>0</v>
      </c>
      <c r="AD98" s="11">
        <v>0</v>
      </c>
      <c r="AE98" s="8">
        <v>0</v>
      </c>
      <c r="AF98" s="9"/>
      <c r="AG98" s="10"/>
      <c r="AH98" s="11"/>
      <c r="AI98" s="8">
        <v>14039.55</v>
      </c>
      <c r="AJ98" s="9"/>
      <c r="AK98" s="10"/>
      <c r="AL98" s="25"/>
      <c r="AM98" s="25"/>
      <c r="AN98" s="25"/>
      <c r="AO98" s="10"/>
      <c r="AP98" s="12">
        <v>15966.99</v>
      </c>
      <c r="AQ98" s="12"/>
      <c r="AR98" s="12"/>
      <c r="AS98" s="243"/>
      <c r="AT98" s="244"/>
      <c r="AU98" s="243"/>
      <c r="AV98" s="243"/>
      <c r="AW98" s="245"/>
      <c r="AX98" s="244"/>
      <c r="AY98" s="244"/>
      <c r="AZ98" s="243">
        <v>0</v>
      </c>
      <c r="BA98" s="243">
        <v>0</v>
      </c>
      <c r="BB98" s="243">
        <v>0</v>
      </c>
      <c r="BC98" s="243">
        <v>0</v>
      </c>
      <c r="BD98" s="243">
        <v>0</v>
      </c>
      <c r="BE98" s="243">
        <v>0</v>
      </c>
      <c r="BF98" s="243"/>
      <c r="BG98" s="243">
        <v>3</v>
      </c>
      <c r="BH98" s="243">
        <v>0</v>
      </c>
      <c r="BI98" s="243">
        <v>1927.4400000000005</v>
      </c>
      <c r="BJ98" s="243"/>
      <c r="BK98" s="243"/>
      <c r="BL98" s="243"/>
      <c r="BM98" s="243"/>
      <c r="BN98" s="296"/>
      <c r="BO98" s="296"/>
      <c r="BP98" s="296"/>
      <c r="BQ98" s="296"/>
      <c r="BR98" s="246"/>
      <c r="BS98" s="246"/>
      <c r="BT98" s="243"/>
      <c r="BU98" s="243"/>
      <c r="BV98" s="247"/>
      <c r="BW98" s="243">
        <v>0</v>
      </c>
      <c r="BX98" s="243">
        <v>0</v>
      </c>
      <c r="BY98" s="243">
        <v>0</v>
      </c>
      <c r="BZ98" s="243">
        <v>0</v>
      </c>
      <c r="CA98" s="243">
        <v>0</v>
      </c>
      <c r="CB98" s="244" t="s">
        <v>633</v>
      </c>
      <c r="CC98" s="249">
        <v>14039.55</v>
      </c>
      <c r="CD98" s="249">
        <v>14039.55</v>
      </c>
      <c r="CE98" s="249">
        <v>15966.99</v>
      </c>
      <c r="CF98" s="249">
        <v>0</v>
      </c>
    </row>
    <row r="99" spans="1:84" x14ac:dyDescent="0.25">
      <c r="A99" s="255" t="s">
        <v>828</v>
      </c>
      <c r="B99" s="256" t="s">
        <v>829</v>
      </c>
      <c r="C99" s="256" t="s">
        <v>769</v>
      </c>
      <c r="D99" s="235"/>
      <c r="E99" s="236">
        <v>14300</v>
      </c>
      <c r="F99" s="237">
        <v>14300</v>
      </c>
      <c r="G99" s="257"/>
      <c r="H99" s="177"/>
      <c r="I99" s="176"/>
      <c r="J99" s="239"/>
      <c r="K99" s="240"/>
      <c r="L99" s="241"/>
      <c r="M99" s="8">
        <v>8192.7900000000009</v>
      </c>
      <c r="N99" s="242"/>
      <c r="O99" s="71"/>
      <c r="P99" s="100"/>
      <c r="Q99" s="9"/>
      <c r="R99" s="9"/>
      <c r="S99" s="9"/>
      <c r="T99" s="258">
        <v>46022</v>
      </c>
      <c r="U99" s="10"/>
      <c r="V99" s="23"/>
      <c r="W99" s="11"/>
      <c r="X99" s="8">
        <v>8192.7900000000009</v>
      </c>
      <c r="Y99" s="9"/>
      <c r="Z99" s="9"/>
      <c r="AA99" s="9"/>
      <c r="AB99" s="10"/>
      <c r="AC99" s="24">
        <v>0</v>
      </c>
      <c r="AD99" s="11">
        <v>0</v>
      </c>
      <c r="AE99" s="8">
        <v>0</v>
      </c>
      <c r="AF99" s="9"/>
      <c r="AG99" s="10"/>
      <c r="AH99" s="11"/>
      <c r="AI99" s="8">
        <v>8192.7900000000009</v>
      </c>
      <c r="AJ99" s="9"/>
      <c r="AK99" s="10"/>
      <c r="AL99" s="25"/>
      <c r="AM99" s="25"/>
      <c r="AN99" s="25"/>
      <c r="AO99" s="10"/>
      <c r="AP99" s="12">
        <v>14300</v>
      </c>
      <c r="AQ99" s="12"/>
      <c r="AR99" s="12"/>
      <c r="AS99" s="243"/>
      <c r="AT99" s="244"/>
      <c r="AU99" s="243"/>
      <c r="AV99" s="243"/>
      <c r="AW99" s="245"/>
      <c r="AX99" s="244"/>
      <c r="AY99" s="244"/>
      <c r="AZ99" s="243">
        <v>0</v>
      </c>
      <c r="BA99" s="243">
        <v>0</v>
      </c>
      <c r="BB99" s="243">
        <v>0</v>
      </c>
      <c r="BC99" s="243">
        <v>0</v>
      </c>
      <c r="BD99" s="243">
        <v>0</v>
      </c>
      <c r="BE99" s="243">
        <v>0</v>
      </c>
      <c r="BF99" s="243"/>
      <c r="BG99" s="243">
        <v>3</v>
      </c>
      <c r="BH99" s="243">
        <v>0</v>
      </c>
      <c r="BI99" s="243">
        <v>6107.2099999999991</v>
      </c>
      <c r="BJ99" s="243"/>
      <c r="BK99" s="243"/>
      <c r="BL99" s="243"/>
      <c r="BM99" s="243"/>
      <c r="BN99" s="296"/>
      <c r="BO99" s="296"/>
      <c r="BP99" s="296"/>
      <c r="BQ99" s="296"/>
      <c r="BR99" s="246"/>
      <c r="BS99" s="246"/>
      <c r="BT99" s="243"/>
      <c r="BU99" s="243"/>
      <c r="BV99" s="247"/>
      <c r="BW99" s="243">
        <v>0</v>
      </c>
      <c r="BX99" s="243">
        <v>0</v>
      </c>
      <c r="BY99" s="243">
        <v>0</v>
      </c>
      <c r="BZ99" s="243">
        <v>0</v>
      </c>
      <c r="CA99" s="243">
        <v>0</v>
      </c>
      <c r="CB99" s="244" t="s">
        <v>633</v>
      </c>
      <c r="CC99" s="249">
        <v>8192.7900000000009</v>
      </c>
      <c r="CD99" s="249">
        <v>8192.7900000000009</v>
      </c>
      <c r="CE99" s="249">
        <v>14300</v>
      </c>
      <c r="CF99" s="249">
        <v>0</v>
      </c>
    </row>
    <row r="100" spans="1:84" x14ac:dyDescent="0.25">
      <c r="A100" s="255" t="s">
        <v>830</v>
      </c>
      <c r="B100" s="256" t="s">
        <v>831</v>
      </c>
      <c r="C100" s="256" t="s">
        <v>641</v>
      </c>
      <c r="D100" s="235"/>
      <c r="E100" s="236">
        <v>0</v>
      </c>
      <c r="F100" s="237">
        <v>0</v>
      </c>
      <c r="G100" s="257"/>
      <c r="H100" s="177"/>
      <c r="I100" s="176"/>
      <c r="J100" s="239"/>
      <c r="K100" s="240"/>
      <c r="L100" s="241"/>
      <c r="M100" s="8">
        <v>11291.59</v>
      </c>
      <c r="N100" s="242"/>
      <c r="O100" s="71"/>
      <c r="P100" s="100"/>
      <c r="Q100" s="9"/>
      <c r="R100" s="9"/>
      <c r="S100" s="9"/>
      <c r="T100" s="258">
        <v>46022</v>
      </c>
      <c r="U100" s="10"/>
      <c r="V100" s="23"/>
      <c r="W100" s="11"/>
      <c r="X100" s="8">
        <v>11291.59</v>
      </c>
      <c r="Y100" s="9"/>
      <c r="Z100" s="9"/>
      <c r="AA100" s="9"/>
      <c r="AB100" s="10"/>
      <c r="AC100" s="24">
        <v>0</v>
      </c>
      <c r="AD100" s="11">
        <v>0</v>
      </c>
      <c r="AE100" s="8">
        <v>0</v>
      </c>
      <c r="AF100" s="9"/>
      <c r="AG100" s="10"/>
      <c r="AH100" s="11"/>
      <c r="AI100" s="8">
        <v>11291.59</v>
      </c>
      <c r="AJ100" s="9"/>
      <c r="AK100" s="10"/>
      <c r="AL100" s="25"/>
      <c r="AM100" s="25"/>
      <c r="AN100" s="25"/>
      <c r="AO100" s="10"/>
      <c r="AP100" s="12">
        <v>24775</v>
      </c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>
        <v>0</v>
      </c>
      <c r="BA100" s="243">
        <v>0</v>
      </c>
      <c r="BB100" s="243">
        <v>0</v>
      </c>
      <c r="BC100" s="243">
        <v>0</v>
      </c>
      <c r="BD100" s="243">
        <v>0</v>
      </c>
      <c r="BE100" s="243">
        <v>0</v>
      </c>
      <c r="BF100" s="243"/>
      <c r="BG100" s="243">
        <v>3</v>
      </c>
      <c r="BH100" s="243">
        <v>0</v>
      </c>
      <c r="BI100" s="243">
        <v>13483.41</v>
      </c>
      <c r="BJ100" s="243"/>
      <c r="BK100" s="243"/>
      <c r="BL100" s="243"/>
      <c r="BM100" s="243"/>
      <c r="BN100" s="296"/>
      <c r="BO100" s="296"/>
      <c r="BP100" s="296"/>
      <c r="BQ100" s="296"/>
      <c r="BR100" s="246"/>
      <c r="BS100" s="246"/>
      <c r="BT100" s="243"/>
      <c r="BU100" s="243"/>
      <c r="BV100" s="247"/>
      <c r="BW100" s="243">
        <v>0</v>
      </c>
      <c r="BX100" s="243">
        <v>0</v>
      </c>
      <c r="BY100" s="243">
        <v>0</v>
      </c>
      <c r="BZ100" s="243">
        <v>0</v>
      </c>
      <c r="CA100" s="243">
        <v>0</v>
      </c>
      <c r="CB100" s="244" t="s">
        <v>633</v>
      </c>
      <c r="CC100" s="249">
        <v>11291.59</v>
      </c>
      <c r="CD100" s="249">
        <v>11291.59</v>
      </c>
      <c r="CE100" s="249">
        <v>24775</v>
      </c>
      <c r="CF100" s="249">
        <v>0</v>
      </c>
    </row>
    <row r="101" spans="1:84" x14ac:dyDescent="0.25">
      <c r="A101" s="255" t="s">
        <v>832</v>
      </c>
      <c r="B101" s="256" t="s">
        <v>833</v>
      </c>
      <c r="C101" s="256" t="s">
        <v>700</v>
      </c>
      <c r="D101" s="235"/>
      <c r="E101" s="236">
        <v>800.69</v>
      </c>
      <c r="F101" s="237">
        <v>800.69</v>
      </c>
      <c r="G101" s="257"/>
      <c r="H101" s="177"/>
      <c r="I101" s="176"/>
      <c r="J101" s="239"/>
      <c r="K101" s="240"/>
      <c r="L101" s="241"/>
      <c r="M101" s="8">
        <v>771.32</v>
      </c>
      <c r="N101" s="242"/>
      <c r="O101" s="71"/>
      <c r="P101" s="100"/>
      <c r="Q101" s="9"/>
      <c r="R101" s="9"/>
      <c r="S101" s="9"/>
      <c r="T101" s="258">
        <v>46022</v>
      </c>
      <c r="U101" s="10"/>
      <c r="V101" s="23"/>
      <c r="W101" s="11"/>
      <c r="X101" s="8">
        <v>771.32</v>
      </c>
      <c r="Y101" s="9"/>
      <c r="Z101" s="9"/>
      <c r="AA101" s="9"/>
      <c r="AB101" s="10"/>
      <c r="AC101" s="24">
        <v>0</v>
      </c>
      <c r="AD101" s="11">
        <v>0</v>
      </c>
      <c r="AE101" s="8">
        <v>0</v>
      </c>
      <c r="AF101" s="9"/>
      <c r="AG101" s="10"/>
      <c r="AH101" s="11"/>
      <c r="AI101" s="8">
        <v>771.32</v>
      </c>
      <c r="AJ101" s="9"/>
      <c r="AK101" s="10"/>
      <c r="AL101" s="25"/>
      <c r="AM101" s="25"/>
      <c r="AN101" s="25"/>
      <c r="AO101" s="10"/>
      <c r="AP101" s="12">
        <v>800.69</v>
      </c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>
        <v>0</v>
      </c>
      <c r="BA101" s="243">
        <v>0</v>
      </c>
      <c r="BB101" s="243">
        <v>0</v>
      </c>
      <c r="BC101" s="243">
        <v>0</v>
      </c>
      <c r="BD101" s="243">
        <v>0</v>
      </c>
      <c r="BE101" s="243">
        <v>0</v>
      </c>
      <c r="BF101" s="243"/>
      <c r="BG101" s="243">
        <v>3</v>
      </c>
      <c r="BH101" s="243">
        <v>0</v>
      </c>
      <c r="BI101" s="243">
        <v>29.370000000000005</v>
      </c>
      <c r="BJ101" s="243"/>
      <c r="BK101" s="243"/>
      <c r="BL101" s="243"/>
      <c r="BM101" s="243"/>
      <c r="BN101" s="296"/>
      <c r="BO101" s="296"/>
      <c r="BP101" s="296"/>
      <c r="BQ101" s="296"/>
      <c r="BR101" s="246"/>
      <c r="BS101" s="246"/>
      <c r="BT101" s="243"/>
      <c r="BU101" s="243"/>
      <c r="BV101" s="247"/>
      <c r="BW101" s="243">
        <v>0</v>
      </c>
      <c r="BX101" s="243">
        <v>0</v>
      </c>
      <c r="BY101" s="243">
        <v>0</v>
      </c>
      <c r="BZ101" s="243">
        <v>0</v>
      </c>
      <c r="CA101" s="243">
        <v>0</v>
      </c>
      <c r="CB101" s="244" t="s">
        <v>633</v>
      </c>
      <c r="CC101" s="249">
        <v>771.32</v>
      </c>
      <c r="CD101" s="249">
        <v>771.32</v>
      </c>
      <c r="CE101" s="249">
        <v>800.69</v>
      </c>
      <c r="CF101" s="249">
        <v>0</v>
      </c>
    </row>
    <row r="102" spans="1:84" x14ac:dyDescent="0.25">
      <c r="A102" s="255" t="s">
        <v>834</v>
      </c>
      <c r="B102" s="256" t="s">
        <v>835</v>
      </c>
      <c r="C102" s="256" t="s">
        <v>700</v>
      </c>
      <c r="D102" s="235"/>
      <c r="E102" s="236">
        <v>247539.61</v>
      </c>
      <c r="F102" s="237">
        <v>247539.61</v>
      </c>
      <c r="G102" s="257"/>
      <c r="H102" s="177"/>
      <c r="I102" s="176"/>
      <c r="J102" s="239"/>
      <c r="K102" s="240"/>
      <c r="L102" s="241"/>
      <c r="M102" s="8">
        <v>236312.57</v>
      </c>
      <c r="N102" s="242"/>
      <c r="O102" s="71"/>
      <c r="P102" s="100"/>
      <c r="Q102" s="9"/>
      <c r="R102" s="9"/>
      <c r="S102" s="9"/>
      <c r="T102" s="258">
        <v>46022</v>
      </c>
      <c r="U102" s="10"/>
      <c r="V102" s="23"/>
      <c r="W102" s="11"/>
      <c r="X102" s="8">
        <v>236312.57</v>
      </c>
      <c r="Y102" s="9"/>
      <c r="Z102" s="9"/>
      <c r="AA102" s="9"/>
      <c r="AB102" s="10"/>
      <c r="AC102" s="24">
        <v>0</v>
      </c>
      <c r="AD102" s="11">
        <v>0</v>
      </c>
      <c r="AE102" s="8">
        <v>0</v>
      </c>
      <c r="AF102" s="9"/>
      <c r="AG102" s="10"/>
      <c r="AH102" s="11"/>
      <c r="AI102" s="8">
        <v>236312.57</v>
      </c>
      <c r="AJ102" s="9"/>
      <c r="AK102" s="10"/>
      <c r="AL102" s="25"/>
      <c r="AM102" s="25"/>
      <c r="AN102" s="25"/>
      <c r="AO102" s="10"/>
      <c r="AP102" s="12">
        <v>247539.61</v>
      </c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>
        <v>0</v>
      </c>
      <c r="BA102" s="243">
        <v>0</v>
      </c>
      <c r="BB102" s="243">
        <v>0</v>
      </c>
      <c r="BC102" s="243">
        <v>0</v>
      </c>
      <c r="BD102" s="243">
        <v>0</v>
      </c>
      <c r="BE102" s="243">
        <v>0</v>
      </c>
      <c r="BF102" s="243"/>
      <c r="BG102" s="243">
        <v>3</v>
      </c>
      <c r="BH102" s="243">
        <v>0</v>
      </c>
      <c r="BI102" s="243">
        <v>8250</v>
      </c>
      <c r="BJ102" s="243"/>
      <c r="BK102" s="243"/>
      <c r="BL102" s="243"/>
      <c r="BM102" s="243"/>
      <c r="BN102" s="296"/>
      <c r="BO102" s="296"/>
      <c r="BP102" s="296"/>
      <c r="BQ102" s="296"/>
      <c r="BR102" s="246"/>
      <c r="BS102" s="246"/>
      <c r="BT102" s="243"/>
      <c r="BU102" s="243"/>
      <c r="BV102" s="247"/>
      <c r="BW102" s="243">
        <v>0</v>
      </c>
      <c r="BX102" s="243">
        <v>0</v>
      </c>
      <c r="BY102" s="243">
        <v>0</v>
      </c>
      <c r="BZ102" s="243">
        <v>0</v>
      </c>
      <c r="CA102" s="243">
        <v>0</v>
      </c>
      <c r="CB102" s="244" t="s">
        <v>633</v>
      </c>
      <c r="CC102" s="249">
        <v>236312.57</v>
      </c>
      <c r="CD102" s="249">
        <v>236312.57</v>
      </c>
      <c r="CE102" s="249">
        <v>247539.61</v>
      </c>
      <c r="CF102" s="249">
        <v>0</v>
      </c>
    </row>
    <row r="103" spans="1:84" x14ac:dyDescent="0.25">
      <c r="A103" s="255" t="s">
        <v>836</v>
      </c>
      <c r="B103" s="256" t="s">
        <v>837</v>
      </c>
      <c r="C103" s="256" t="s">
        <v>672</v>
      </c>
      <c r="D103" s="235"/>
      <c r="E103" s="236">
        <v>31296.85</v>
      </c>
      <c r="F103" s="237">
        <v>31296.85</v>
      </c>
      <c r="G103" s="257"/>
      <c r="H103" s="177"/>
      <c r="I103" s="176"/>
      <c r="J103" s="239"/>
      <c r="K103" s="240"/>
      <c r="L103" s="241"/>
      <c r="M103" s="8">
        <v>25667.34</v>
      </c>
      <c r="N103" s="242"/>
      <c r="O103" s="71"/>
      <c r="P103" s="100"/>
      <c r="Q103" s="9"/>
      <c r="R103" s="9"/>
      <c r="S103" s="9"/>
      <c r="T103" s="258">
        <v>46022</v>
      </c>
      <c r="U103" s="10"/>
      <c r="V103" s="23"/>
      <c r="W103" s="11"/>
      <c r="X103" s="8">
        <v>25667.34</v>
      </c>
      <c r="Y103" s="9"/>
      <c r="Z103" s="9"/>
      <c r="AA103" s="9"/>
      <c r="AB103" s="10"/>
      <c r="AC103" s="24">
        <v>0</v>
      </c>
      <c r="AD103" s="11">
        <v>0</v>
      </c>
      <c r="AE103" s="8">
        <v>0</v>
      </c>
      <c r="AF103" s="9"/>
      <c r="AG103" s="10"/>
      <c r="AH103" s="11"/>
      <c r="AI103" s="8">
        <v>25667.34</v>
      </c>
      <c r="AJ103" s="9"/>
      <c r="AK103" s="10"/>
      <c r="AL103" s="25"/>
      <c r="AM103" s="25"/>
      <c r="AN103" s="25"/>
      <c r="AO103" s="10"/>
      <c r="AP103" s="12">
        <v>31296.85</v>
      </c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>
        <v>0</v>
      </c>
      <c r="BA103" s="243">
        <v>0</v>
      </c>
      <c r="BB103" s="243">
        <v>0</v>
      </c>
      <c r="BC103" s="243">
        <v>0</v>
      </c>
      <c r="BD103" s="243">
        <v>0</v>
      </c>
      <c r="BE103" s="243">
        <v>0</v>
      </c>
      <c r="BF103" s="243"/>
      <c r="BG103" s="243">
        <v>3</v>
      </c>
      <c r="BH103" s="243">
        <v>0</v>
      </c>
      <c r="BI103" s="243">
        <v>4000</v>
      </c>
      <c r="BJ103" s="243"/>
      <c r="BK103" s="243"/>
      <c r="BL103" s="243"/>
      <c r="BM103" s="243"/>
      <c r="BN103" s="296"/>
      <c r="BO103" s="296"/>
      <c r="BP103" s="296"/>
      <c r="BQ103" s="296"/>
      <c r="BR103" s="246"/>
      <c r="BS103" s="246"/>
      <c r="BT103" s="243"/>
      <c r="BU103" s="243"/>
      <c r="BV103" s="247"/>
      <c r="BW103" s="243">
        <v>0</v>
      </c>
      <c r="BX103" s="243">
        <v>0</v>
      </c>
      <c r="BY103" s="243">
        <v>0</v>
      </c>
      <c r="BZ103" s="243">
        <v>0</v>
      </c>
      <c r="CA103" s="243">
        <v>0</v>
      </c>
      <c r="CB103" s="244" t="s">
        <v>633</v>
      </c>
      <c r="CC103" s="249">
        <v>25667.34</v>
      </c>
      <c r="CD103" s="249">
        <v>25667.34</v>
      </c>
      <c r="CE103" s="249">
        <v>31296.85</v>
      </c>
      <c r="CF103" s="249">
        <v>0</v>
      </c>
    </row>
    <row r="104" spans="1:84" x14ac:dyDescent="0.25">
      <c r="A104" s="255" t="s">
        <v>838</v>
      </c>
      <c r="B104" s="256" t="s">
        <v>839</v>
      </c>
      <c r="C104" s="256" t="s">
        <v>641</v>
      </c>
      <c r="D104" s="235"/>
      <c r="E104" s="236">
        <v>20123.71</v>
      </c>
      <c r="F104" s="237">
        <v>20123.71</v>
      </c>
      <c r="G104" s="257"/>
      <c r="H104" s="177"/>
      <c r="I104" s="176"/>
      <c r="J104" s="239"/>
      <c r="K104" s="240"/>
      <c r="L104" s="241"/>
      <c r="M104" s="8">
        <v>17208.88</v>
      </c>
      <c r="N104" s="242"/>
      <c r="O104" s="71"/>
      <c r="P104" s="100"/>
      <c r="Q104" s="9"/>
      <c r="R104" s="9"/>
      <c r="S104" s="9"/>
      <c r="T104" s="258">
        <v>46022</v>
      </c>
      <c r="U104" s="10"/>
      <c r="V104" s="23"/>
      <c r="W104" s="11"/>
      <c r="X104" s="8">
        <v>17411.71</v>
      </c>
      <c r="Y104" s="9"/>
      <c r="Z104" s="9"/>
      <c r="AA104" s="9"/>
      <c r="AB104" s="10"/>
      <c r="AC104" s="24">
        <v>0</v>
      </c>
      <c r="AD104" s="11">
        <v>0</v>
      </c>
      <c r="AE104" s="8">
        <v>0</v>
      </c>
      <c r="AF104" s="9"/>
      <c r="AG104" s="10"/>
      <c r="AH104" s="11"/>
      <c r="AI104" s="8">
        <v>17411.71</v>
      </c>
      <c r="AJ104" s="9"/>
      <c r="AK104" s="10"/>
      <c r="AL104" s="25"/>
      <c r="AM104" s="25"/>
      <c r="AN104" s="25"/>
      <c r="AO104" s="10"/>
      <c r="AP104" s="12">
        <v>20123.71</v>
      </c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>
        <v>0</v>
      </c>
      <c r="BA104" s="243">
        <v>0</v>
      </c>
      <c r="BB104" s="243">
        <v>0</v>
      </c>
      <c r="BC104" s="243">
        <v>0</v>
      </c>
      <c r="BD104" s="243">
        <v>0</v>
      </c>
      <c r="BE104" s="243">
        <v>0</v>
      </c>
      <c r="BF104" s="243"/>
      <c r="BG104" s="243">
        <v>3</v>
      </c>
      <c r="BH104" s="243">
        <v>0</v>
      </c>
      <c r="BI104" s="243">
        <v>2942</v>
      </c>
      <c r="BJ104" s="243"/>
      <c r="BK104" s="243"/>
      <c r="BL104" s="243"/>
      <c r="BM104" s="243"/>
      <c r="BN104" s="296"/>
      <c r="BO104" s="296"/>
      <c r="BP104" s="296"/>
      <c r="BQ104" s="296"/>
      <c r="BR104" s="246"/>
      <c r="BS104" s="246"/>
      <c r="BT104" s="243"/>
      <c r="BU104" s="243"/>
      <c r="BV104" s="247"/>
      <c r="BW104" s="243">
        <v>0</v>
      </c>
      <c r="BX104" s="243">
        <v>0</v>
      </c>
      <c r="BY104" s="243">
        <v>0</v>
      </c>
      <c r="BZ104" s="243">
        <v>0</v>
      </c>
      <c r="CA104" s="243">
        <v>0</v>
      </c>
      <c r="CB104" s="244" t="s">
        <v>633</v>
      </c>
      <c r="CC104" s="249">
        <v>17411.71</v>
      </c>
      <c r="CD104" s="249">
        <v>17411.71</v>
      </c>
      <c r="CE104" s="249">
        <v>20123.71</v>
      </c>
      <c r="CF104" s="249">
        <v>0</v>
      </c>
    </row>
    <row r="105" spans="1:84" x14ac:dyDescent="0.25">
      <c r="A105" s="255" t="s">
        <v>840</v>
      </c>
      <c r="B105" s="256" t="s">
        <v>841</v>
      </c>
      <c r="C105" s="256" t="s">
        <v>672</v>
      </c>
      <c r="D105" s="235"/>
      <c r="E105" s="236">
        <v>8241.5499999999993</v>
      </c>
      <c r="F105" s="237">
        <v>8241.5499999999993</v>
      </c>
      <c r="G105" s="257"/>
      <c r="H105" s="177"/>
      <c r="I105" s="176"/>
      <c r="J105" s="239"/>
      <c r="K105" s="240"/>
      <c r="L105" s="241"/>
      <c r="M105" s="8">
        <v>6965.65</v>
      </c>
      <c r="N105" s="242"/>
      <c r="O105" s="71"/>
      <c r="P105" s="100"/>
      <c r="Q105" s="9"/>
      <c r="R105" s="9"/>
      <c r="S105" s="9"/>
      <c r="T105" s="258">
        <v>46022</v>
      </c>
      <c r="U105" s="10"/>
      <c r="V105" s="23"/>
      <c r="W105" s="11"/>
      <c r="X105" s="8">
        <v>6965.65</v>
      </c>
      <c r="Y105" s="9"/>
      <c r="Z105" s="9"/>
      <c r="AA105" s="9"/>
      <c r="AB105" s="10"/>
      <c r="AC105" s="24">
        <v>0</v>
      </c>
      <c r="AD105" s="11">
        <v>0</v>
      </c>
      <c r="AE105" s="8">
        <v>0</v>
      </c>
      <c r="AF105" s="9"/>
      <c r="AG105" s="10"/>
      <c r="AH105" s="11"/>
      <c r="AI105" s="8">
        <v>6965.65</v>
      </c>
      <c r="AJ105" s="9"/>
      <c r="AK105" s="10"/>
      <c r="AL105" s="25"/>
      <c r="AM105" s="25"/>
      <c r="AN105" s="25"/>
      <c r="AO105" s="10"/>
      <c r="AP105" s="12">
        <v>8241.5499999999993</v>
      </c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>
        <v>0</v>
      </c>
      <c r="BA105" s="243">
        <v>0</v>
      </c>
      <c r="BB105" s="243">
        <v>0</v>
      </c>
      <c r="BC105" s="243">
        <v>0</v>
      </c>
      <c r="BD105" s="243">
        <v>0</v>
      </c>
      <c r="BE105" s="243">
        <v>0</v>
      </c>
      <c r="BF105" s="243"/>
      <c r="BG105" s="243">
        <v>3</v>
      </c>
      <c r="BH105" s="243">
        <v>0</v>
      </c>
      <c r="BI105" s="243">
        <v>3500</v>
      </c>
      <c r="BJ105" s="243"/>
      <c r="BK105" s="243"/>
      <c r="BL105" s="243"/>
      <c r="BM105" s="243"/>
      <c r="BN105" s="296"/>
      <c r="BO105" s="296"/>
      <c r="BP105" s="296"/>
      <c r="BQ105" s="296"/>
      <c r="BR105" s="246"/>
      <c r="BS105" s="246"/>
      <c r="BT105" s="243"/>
      <c r="BU105" s="243"/>
      <c r="BV105" s="247"/>
      <c r="BW105" s="243">
        <v>0</v>
      </c>
      <c r="BX105" s="243">
        <v>0</v>
      </c>
      <c r="BY105" s="243">
        <v>0</v>
      </c>
      <c r="BZ105" s="243">
        <v>0</v>
      </c>
      <c r="CA105" s="243">
        <v>0</v>
      </c>
      <c r="CB105" s="244" t="s">
        <v>633</v>
      </c>
      <c r="CC105" s="249">
        <v>6965.65</v>
      </c>
      <c r="CD105" s="249">
        <v>6965.65</v>
      </c>
      <c r="CE105" s="249">
        <v>8241.5499999999993</v>
      </c>
      <c r="CF105" s="249">
        <v>0</v>
      </c>
    </row>
    <row r="106" spans="1:84" x14ac:dyDescent="0.25">
      <c r="A106" s="255"/>
      <c r="B106" s="93" t="s">
        <v>842</v>
      </c>
      <c r="C106" s="256"/>
      <c r="D106" s="235"/>
      <c r="E106" s="278">
        <f>SUM(E7:E105)/2</f>
        <v>158724319.57500011</v>
      </c>
      <c r="F106" s="268">
        <f>SUM(F7:F105)/2</f>
        <v>158724319.57500011</v>
      </c>
      <c r="G106" s="257"/>
      <c r="H106" s="177"/>
      <c r="I106" s="176"/>
      <c r="J106" s="279">
        <f>SUM(J7:J105)/2</f>
        <v>88565869.739999995</v>
      </c>
      <c r="K106" s="240"/>
      <c r="L106" s="241"/>
      <c r="M106" s="272">
        <f>SUM(M7:M105)/2</f>
        <v>154998548.005</v>
      </c>
      <c r="N106" s="280">
        <f>SUM(N7:N105)/2</f>
        <v>82225984.00999999</v>
      </c>
      <c r="O106" s="71"/>
      <c r="P106" s="100"/>
      <c r="Q106" s="270">
        <f>SUM(Q7:Q105)/2</f>
        <v>0</v>
      </c>
      <c r="R106" s="270">
        <f>SUM(R7:R105)/2</f>
        <v>0</v>
      </c>
      <c r="S106" s="270">
        <f>SUM(S7:S105)/2</f>
        <v>0</v>
      </c>
      <c r="T106" s="258"/>
      <c r="U106" s="10"/>
      <c r="V106" s="23"/>
      <c r="W106" s="271">
        <f>SUM(W7:W105)/2</f>
        <v>0</v>
      </c>
      <c r="X106" s="272">
        <f>SUM(X7:X105)/2</f>
        <v>90036560.395000026</v>
      </c>
      <c r="Y106" s="270">
        <f>SUM(Y7:Y105)/2</f>
        <v>0</v>
      </c>
      <c r="Z106" s="270">
        <f>SUM(Z7:Z105)/2</f>
        <v>0</v>
      </c>
      <c r="AA106" s="270">
        <f>SUM(AA7:AA105)/2</f>
        <v>0</v>
      </c>
      <c r="AB106" s="10"/>
      <c r="AC106" s="24"/>
      <c r="AD106" s="271">
        <f>SUM(AD7:AD105)/2</f>
        <v>57986837.181626804</v>
      </c>
      <c r="AE106" s="272">
        <f>SUM(AE7:AE105)/2</f>
        <v>51631929.604999982</v>
      </c>
      <c r="AF106" s="270">
        <f>SUM(AF7:AF105)/2</f>
        <v>0</v>
      </c>
      <c r="AG106" s="10"/>
      <c r="AH106" s="271">
        <f>SUM(AH7:AH105)/2</f>
        <v>0</v>
      </c>
      <c r="AI106" s="272">
        <f>SUM(AI7:AI105)/2</f>
        <v>38404630.789999984</v>
      </c>
      <c r="AJ106" s="270">
        <f>SUM(AJ7:AJ105)/2</f>
        <v>0</v>
      </c>
      <c r="AK106" s="10"/>
      <c r="AL106" s="282">
        <f>SUM(AL7:AL105)/2</f>
        <v>0</v>
      </c>
      <c r="AM106" s="282">
        <f>SUM(AM7:AM105)/2</f>
        <v>0</v>
      </c>
      <c r="AN106" s="282">
        <f>SUM(AN7:AN105)/2</f>
        <v>0</v>
      </c>
      <c r="AO106" s="10"/>
      <c r="AP106" s="283">
        <f>SUM(AP7:AP105)/2</f>
        <v>107746619.86999995</v>
      </c>
      <c r="AQ106" s="283">
        <f>SUM(AQ7:AQ105)/2</f>
        <v>0</v>
      </c>
      <c r="AR106" s="283">
        <f>SUM(AR7:AR105)/2</f>
        <v>0</v>
      </c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6"/>
      <c r="BO106" s="296"/>
      <c r="BP106" s="296"/>
      <c r="BQ106" s="29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6"/>
      <c r="BO107" s="296"/>
      <c r="BP107" s="296"/>
      <c r="BQ107" s="29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99"/>
      <c r="B108" s="298" t="s">
        <v>638</v>
      </c>
      <c r="C108" s="93"/>
      <c r="D108" s="267"/>
      <c r="E108" s="278">
        <f>SUMIF(BG8:BG108,1, E8:E108)</f>
        <v>110244152.27000001</v>
      </c>
      <c r="F108" s="268">
        <f>SUMIF(BG8:BG108,1, F8:F108)</f>
        <v>110244152.27000001</v>
      </c>
      <c r="G108" s="300"/>
      <c r="H108" s="113"/>
      <c r="I108" s="104"/>
      <c r="J108" s="279">
        <f>SUMIF(BG8:BG108,1, J8:J108)</f>
        <v>88565869.739999995</v>
      </c>
      <c r="K108" s="288"/>
      <c r="L108" s="98"/>
      <c r="M108" s="272">
        <f>SUMIF(BG8:BG108,1, M8:M108)</f>
        <v>102685172.63000001</v>
      </c>
      <c r="N108" s="280">
        <f>SUMIF(BG8:BG108,1, N8:N108)</f>
        <v>82225984.00999999</v>
      </c>
      <c r="O108" s="289"/>
      <c r="P108" s="99"/>
      <c r="Q108" s="270">
        <f>SUMIF(BG8:BG108,1, Q8:Q108)</f>
        <v>0</v>
      </c>
      <c r="R108" s="270">
        <f>SUMIF(BG8:BG108,1, R8:R108)</f>
        <v>0</v>
      </c>
      <c r="S108" s="270">
        <f>SUMIF(BG8:BG108,1, S8:S108)</f>
        <v>0</v>
      </c>
      <c r="T108" s="301"/>
      <c r="U108" s="290"/>
      <c r="V108" s="291"/>
      <c r="W108" s="271">
        <f>SUMIF(BG8:BG108,1, W8:W108)</f>
        <v>0</v>
      </c>
      <c r="X108" s="272">
        <f>SUMIF(BG8:BG108,1, X8:X108)</f>
        <v>48839231.439999998</v>
      </c>
      <c r="Y108" s="270">
        <f>SUMIF(BG8:BG108,1, Y8:Y108)</f>
        <v>0</v>
      </c>
      <c r="Z108" s="270">
        <f>SUMIF(BG8:BG108,1, Z8:Z108)</f>
        <v>0</v>
      </c>
      <c r="AA108" s="270">
        <f>SUMIF(BG8:BG108,1, AA8:AA108)</f>
        <v>0</v>
      </c>
      <c r="AB108" s="290"/>
      <c r="AC108" s="292"/>
      <c r="AD108" s="271">
        <f>SUMIF(BG8:BG108,1, AD8:AD108)</f>
        <v>13700255.74266874</v>
      </c>
      <c r="AE108" s="272">
        <f>SUMIF(BG8:BG108,1, AE8:AE108)</f>
        <v>13732588.159999996</v>
      </c>
      <c r="AF108" s="270">
        <f>SUMIF(BG8:BG108,1, AF8:AF108)</f>
        <v>0</v>
      </c>
      <c r="AG108" s="290"/>
      <c r="AH108" s="271">
        <f>SUMIF(BG8:BG108,1, AH8:AH108)</f>
        <v>0</v>
      </c>
      <c r="AI108" s="272">
        <f>SUMIF(BG8:BG108,1, AI8:AI108)</f>
        <v>35106643.280000001</v>
      </c>
      <c r="AJ108" s="270">
        <f>SUMIF(BG8:BG108,1, AJ8:AJ108)</f>
        <v>0</v>
      </c>
      <c r="AK108" s="290"/>
      <c r="AL108" s="282">
        <f>SUMIF(BG8:BG108,1, AL8:AL108)</f>
        <v>0</v>
      </c>
      <c r="AM108" s="282">
        <f>SUMIF(BG8:BG108,1, AM8:AM108)</f>
        <v>0</v>
      </c>
      <c r="AN108" s="282">
        <f>SUMIF(BG8:BG108,1, AN8:AN108)</f>
        <v>0</v>
      </c>
      <c r="AO108" s="290"/>
      <c r="AP108" s="283">
        <f>SUMIF(BG8:BG108,1, AP8:AP108)</f>
        <v>59151169.550000004</v>
      </c>
      <c r="AQ108" s="283">
        <f>SUMIF(BG8:BG108,1, AQ8:AQ108)</f>
        <v>0</v>
      </c>
      <c r="AR108" s="283">
        <f>SUMIF(BG8:BG108,1, AR8:AR108)</f>
        <v>0</v>
      </c>
      <c r="AS108" s="15"/>
      <c r="AT108" s="274"/>
      <c r="AU108" s="15"/>
      <c r="AV108" s="15"/>
      <c r="AW108" s="275"/>
      <c r="AX108" s="274"/>
      <c r="AY108" s="274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297"/>
      <c r="BO108" s="297"/>
      <c r="BP108" s="297"/>
      <c r="BQ108" s="297"/>
      <c r="BR108" s="293"/>
      <c r="BS108" s="293"/>
      <c r="BT108" s="15"/>
      <c r="BU108" s="15"/>
      <c r="BV108" s="276"/>
      <c r="BW108" s="15"/>
      <c r="BX108" s="15"/>
      <c r="BY108" s="15"/>
      <c r="BZ108" s="15"/>
      <c r="CA108" s="15"/>
      <c r="CB108" s="274"/>
      <c r="CC108" s="277"/>
      <c r="CD108" s="277"/>
      <c r="CE108" s="277"/>
      <c r="CF108" s="277"/>
    </row>
    <row r="109" spans="1:84" x14ac:dyDescent="0.25">
      <c r="A109" s="299"/>
      <c r="B109" s="298" t="s">
        <v>639</v>
      </c>
      <c r="C109" s="93"/>
      <c r="D109" s="267"/>
      <c r="E109" s="278">
        <f>SUMIF(BG8:BG108,2, E8:E108)</f>
        <v>94554238</v>
      </c>
      <c r="F109" s="268">
        <f>SUMIF(BG8:BG108,2, F8:F108)</f>
        <v>94554238</v>
      </c>
      <c r="G109" s="300"/>
      <c r="H109" s="113"/>
      <c r="I109" s="104"/>
      <c r="J109" s="279">
        <f>SUMIF(BG8:BG108,2, J8:J108)</f>
        <v>0</v>
      </c>
      <c r="K109" s="288"/>
      <c r="L109" s="98"/>
      <c r="M109" s="272">
        <f>SUMIF(BG8:BG108,2, M8:M108)</f>
        <v>102403703.45000002</v>
      </c>
      <c r="N109" s="280">
        <f>SUMIF(BG8:BG108,2, N8:N108)</f>
        <v>0</v>
      </c>
      <c r="O109" s="289"/>
      <c r="P109" s="99"/>
      <c r="Q109" s="270">
        <f>SUMIF(BG8:BG108,2, Q8:Q108)</f>
        <v>0</v>
      </c>
      <c r="R109" s="270">
        <f>SUMIF(BG8:BG108,2, R8:R108)</f>
        <v>0</v>
      </c>
      <c r="S109" s="270">
        <f>SUMIF(BG8:BG108,2, S8:S108)</f>
        <v>0</v>
      </c>
      <c r="T109" s="301"/>
      <c r="U109" s="290"/>
      <c r="V109" s="291"/>
      <c r="W109" s="271">
        <f>SUMIF(BG8:BG108,2, W8:W108)</f>
        <v>0</v>
      </c>
      <c r="X109" s="272">
        <f>SUMIF(BG8:BG108,2, X8:X108)</f>
        <v>80189663.670000017</v>
      </c>
      <c r="Y109" s="270">
        <f>SUMIF(BG8:BG108,2, Y8:Y108)</f>
        <v>0</v>
      </c>
      <c r="Z109" s="270">
        <f>SUMIF(BG8:BG108,2, Z8:Z108)</f>
        <v>0</v>
      </c>
      <c r="AA109" s="270">
        <f>SUMIF(BG8:BG108,2, AA8:AA108)</f>
        <v>0</v>
      </c>
      <c r="AB109" s="290"/>
      <c r="AC109" s="292"/>
      <c r="AD109" s="271">
        <f>SUMIF(BG8:BG108,2, AD8:AD108)</f>
        <v>87532544.238429129</v>
      </c>
      <c r="AE109" s="272">
        <f>SUMIF(BG8:BG108,2, AE8:AE108)</f>
        <v>75164264.770000011</v>
      </c>
      <c r="AF109" s="270">
        <f>SUMIF(BG8:BG108,2, AF8:AF108)</f>
        <v>0</v>
      </c>
      <c r="AG109" s="290"/>
      <c r="AH109" s="271">
        <f>SUMIF(BG8:BG108,2, AH8:AH108)</f>
        <v>0</v>
      </c>
      <c r="AI109" s="272">
        <f>SUMIF(BG8:BG108,2, AI8:AI108)</f>
        <v>5025398.8999999994</v>
      </c>
      <c r="AJ109" s="270">
        <f>SUMIF(BG8:BG108,2, AJ8:AJ108)</f>
        <v>0</v>
      </c>
      <c r="AK109" s="290"/>
      <c r="AL109" s="282">
        <f>SUMIF(BG8:BG108,2, AL8:AL108)</f>
        <v>0</v>
      </c>
      <c r="AM109" s="282">
        <f>SUMIF(BG8:BG108,2, AM8:AM108)</f>
        <v>0</v>
      </c>
      <c r="AN109" s="282">
        <f>SUMIF(BG8:BG108,2, AN8:AN108)</f>
        <v>0</v>
      </c>
      <c r="AO109" s="290"/>
      <c r="AP109" s="283">
        <f>SUMIF(BG8:BG108,2, AP8:AP108)</f>
        <v>94556479.140000001</v>
      </c>
      <c r="AQ109" s="283">
        <f>SUMIF(BG8:BG108,2, AQ8:AQ108)</f>
        <v>0</v>
      </c>
      <c r="AR109" s="283">
        <f>SUMIF(BG8:BG108,2, AR8:AR108)</f>
        <v>0</v>
      </c>
      <c r="AS109" s="15"/>
      <c r="AT109" s="274"/>
      <c r="AU109" s="15"/>
      <c r="AV109" s="15"/>
      <c r="AW109" s="275"/>
      <c r="AX109" s="274"/>
      <c r="AY109" s="274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297"/>
      <c r="BO109" s="297"/>
      <c r="BP109" s="297"/>
      <c r="BQ109" s="297"/>
      <c r="BR109" s="293"/>
      <c r="BS109" s="293"/>
      <c r="BT109" s="15"/>
      <c r="BU109" s="15"/>
      <c r="BV109" s="276"/>
      <c r="BW109" s="15"/>
      <c r="BX109" s="15"/>
      <c r="BY109" s="15"/>
      <c r="BZ109" s="15"/>
      <c r="CA109" s="15"/>
      <c r="CB109" s="274"/>
      <c r="CC109" s="277"/>
      <c r="CD109" s="277"/>
      <c r="CE109" s="277"/>
      <c r="CF109" s="277"/>
    </row>
    <row r="110" spans="1:84" x14ac:dyDescent="0.25">
      <c r="A110" s="299"/>
      <c r="B110" s="298" t="s">
        <v>637</v>
      </c>
      <c r="C110" s="93"/>
      <c r="D110" s="267"/>
      <c r="E110" s="278">
        <f>SUM(E8:E109)/4</f>
        <v>170242837.24875009</v>
      </c>
      <c r="F110" s="268">
        <f>SUM(F8:F109)/4</f>
        <v>170242837.24875009</v>
      </c>
      <c r="G110" s="300"/>
      <c r="H110" s="113"/>
      <c r="I110" s="104"/>
      <c r="J110" s="279">
        <f>SUM(J8:J109)/4</f>
        <v>88565869.739999995</v>
      </c>
      <c r="K110" s="288"/>
      <c r="L110" s="98"/>
      <c r="M110" s="272">
        <f>SUM(M8:M109)/4</f>
        <v>167521130.02375001</v>
      </c>
      <c r="N110" s="280">
        <f>SUM(N8:N109)/4</f>
        <v>82225984.00999999</v>
      </c>
      <c r="O110" s="289"/>
      <c r="P110" s="99"/>
      <c r="Q110" s="270">
        <f>SUM(Q8:Q109)/4</f>
        <v>0</v>
      </c>
      <c r="R110" s="270">
        <f>SUM(R8:R109)/4</f>
        <v>0</v>
      </c>
      <c r="S110" s="270">
        <f>SUM(S8:S109)/4</f>
        <v>0</v>
      </c>
      <c r="T110" s="301"/>
      <c r="U110" s="290"/>
      <c r="V110" s="291"/>
      <c r="W110" s="271">
        <f>SUM(W8:W109)/4</f>
        <v>0</v>
      </c>
      <c r="X110" s="272">
        <f>SUM(X8:X109)/4</f>
        <v>99784644.073750019</v>
      </c>
      <c r="Y110" s="270">
        <f>SUM(Y8:Y109)/4</f>
        <v>0</v>
      </c>
      <c r="Z110" s="270">
        <f>SUM(Z8:Z109)/4</f>
        <v>0</v>
      </c>
      <c r="AA110" s="270">
        <f>SUM(AA8:AA109)/4</f>
        <v>0</v>
      </c>
      <c r="AB110" s="290"/>
      <c r="AC110" s="292"/>
      <c r="AD110" s="271">
        <f>SUM(AD8:AD109)/4</f>
        <v>68798327.881494582</v>
      </c>
      <c r="AE110" s="272">
        <f>SUM(AE8:AE109)/4</f>
        <v>60948160.436249986</v>
      </c>
      <c r="AF110" s="270">
        <f>SUM(AF8:AF109)/4</f>
        <v>0</v>
      </c>
      <c r="AG110" s="290"/>
      <c r="AH110" s="271">
        <f>SUM(AH8:AH109)/4</f>
        <v>0</v>
      </c>
      <c r="AI110" s="272">
        <f>SUM(AI8:AI109)/4</f>
        <v>38836483.637499988</v>
      </c>
      <c r="AJ110" s="270">
        <f>SUM(AJ8:AJ109)/4</f>
        <v>0</v>
      </c>
      <c r="AK110" s="290"/>
      <c r="AL110" s="282">
        <f>SUM(AL8:AL109)/4</f>
        <v>0</v>
      </c>
      <c r="AM110" s="282">
        <f>SUM(AM8:AM109)/4</f>
        <v>0</v>
      </c>
      <c r="AN110" s="282">
        <f>SUM(AN8:AN109)/4</f>
        <v>0</v>
      </c>
      <c r="AO110" s="290"/>
      <c r="AP110" s="283">
        <f>SUM(AP8:AP109)/4</f>
        <v>119236877.07499996</v>
      </c>
      <c r="AQ110" s="283">
        <f>SUM(AQ8:AQ109)/4</f>
        <v>0</v>
      </c>
      <c r="AR110" s="283">
        <f>SUM(AR8:AR109)/4</f>
        <v>0</v>
      </c>
      <c r="AS110" s="15"/>
      <c r="AT110" s="274"/>
      <c r="AU110" s="15"/>
      <c r="AV110" s="15"/>
      <c r="AW110" s="275"/>
      <c r="AX110" s="274"/>
      <c r="AY110" s="274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297"/>
      <c r="BO110" s="297"/>
      <c r="BP110" s="297"/>
      <c r="BQ110" s="297"/>
      <c r="BR110" s="293"/>
      <c r="BS110" s="293"/>
      <c r="BT110" s="15"/>
      <c r="BU110" s="15"/>
      <c r="BV110" s="276"/>
      <c r="BW110" s="15"/>
      <c r="BX110" s="15"/>
      <c r="BY110" s="15"/>
      <c r="BZ110" s="15"/>
      <c r="CA110" s="15"/>
      <c r="CB110" s="274"/>
      <c r="CC110" s="277"/>
      <c r="CD110" s="277"/>
      <c r="CE110" s="277"/>
      <c r="CF110" s="277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6"/>
      <c r="BO111" s="296"/>
      <c r="BP111" s="296"/>
      <c r="BQ111" s="29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6"/>
      <c r="BO112" s="296"/>
      <c r="BP112" s="296"/>
      <c r="BQ112" s="29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6"/>
      <c r="BO113" s="296"/>
      <c r="BP113" s="296"/>
      <c r="BQ113" s="29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6"/>
      <c r="BO114" s="296"/>
      <c r="BP114" s="296"/>
      <c r="BQ114" s="29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6"/>
      <c r="BO115" s="296"/>
      <c r="BP115" s="296"/>
      <c r="BQ115" s="29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6"/>
      <c r="BO116" s="296"/>
      <c r="BP116" s="296"/>
      <c r="BQ116" s="29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6"/>
      <c r="BO117" s="296"/>
      <c r="BP117" s="296"/>
      <c r="BQ117" s="29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6"/>
      <c r="BO118" s="296"/>
      <c r="BP118" s="296"/>
      <c r="BQ118" s="29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6"/>
      <c r="BO119" s="296"/>
      <c r="BP119" s="296"/>
      <c r="BQ119" s="29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6"/>
      <c r="BO120" s="296"/>
      <c r="BP120" s="296"/>
      <c r="BQ120" s="29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6"/>
      <c r="BO121" s="296"/>
      <c r="BP121" s="296"/>
      <c r="BQ121" s="29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6"/>
      <c r="BO122" s="296"/>
      <c r="BP122" s="296"/>
      <c r="BQ122" s="29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6"/>
      <c r="BO123" s="296"/>
      <c r="BP123" s="296"/>
      <c r="BQ123" s="29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6"/>
      <c r="BO124" s="296"/>
      <c r="BP124" s="296"/>
      <c r="BQ124" s="29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6"/>
      <c r="BO125" s="296"/>
      <c r="BP125" s="296"/>
      <c r="BQ125" s="29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6"/>
      <c r="BO126" s="296"/>
      <c r="BP126" s="296"/>
      <c r="BQ126" s="29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6"/>
      <c r="BO127" s="296"/>
      <c r="BP127" s="296"/>
      <c r="BQ127" s="29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6"/>
      <c r="BO128" s="296"/>
      <c r="BP128" s="296"/>
      <c r="BQ128" s="29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6"/>
      <c r="BO129" s="296"/>
      <c r="BP129" s="296"/>
      <c r="BQ129" s="29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6"/>
      <c r="BO130" s="296"/>
      <c r="BP130" s="296"/>
      <c r="BQ130" s="29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6"/>
      <c r="BO131" s="296"/>
      <c r="BP131" s="296"/>
      <c r="BQ131" s="29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6"/>
      <c r="BO132" s="296"/>
      <c r="BP132" s="296"/>
      <c r="BQ132" s="29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6"/>
      <c r="BO133" s="296"/>
      <c r="BP133" s="296"/>
      <c r="BQ133" s="29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6"/>
      <c r="BO134" s="296"/>
      <c r="BP134" s="296"/>
      <c r="BQ134" s="29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6"/>
      <c r="BO135" s="296"/>
      <c r="BP135" s="296"/>
      <c r="BQ135" s="29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6"/>
      <c r="BO136" s="296"/>
      <c r="BP136" s="296"/>
      <c r="BQ136" s="29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6"/>
      <c r="BO137" s="296"/>
      <c r="BP137" s="296"/>
      <c r="BQ137" s="29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6"/>
      <c r="BO138" s="296"/>
      <c r="BP138" s="296"/>
      <c r="BQ138" s="29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6"/>
      <c r="BO139" s="296"/>
      <c r="BP139" s="296"/>
      <c r="BQ139" s="29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6"/>
      <c r="BO140" s="296"/>
      <c r="BP140" s="296"/>
      <c r="BQ140" s="29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6"/>
      <c r="BO141" s="296"/>
      <c r="BP141" s="296"/>
      <c r="BQ141" s="29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6"/>
      <c r="BO142" s="296"/>
      <c r="BP142" s="296"/>
      <c r="BQ142" s="29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6"/>
      <c r="BO143" s="296"/>
      <c r="BP143" s="296"/>
      <c r="BQ143" s="29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6"/>
      <c r="BO144" s="296"/>
      <c r="BP144" s="296"/>
      <c r="BQ144" s="29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6"/>
      <c r="BO145" s="296"/>
      <c r="BP145" s="296"/>
      <c r="BQ145" s="29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6"/>
      <c r="BO146" s="296"/>
      <c r="BP146" s="296"/>
      <c r="BQ146" s="29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6"/>
      <c r="BO147" s="296"/>
      <c r="BP147" s="296"/>
      <c r="BQ147" s="29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6"/>
      <c r="BO148" s="296"/>
      <c r="BP148" s="296"/>
      <c r="BQ148" s="29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6"/>
      <c r="BO149" s="296"/>
      <c r="BP149" s="296"/>
      <c r="BQ149" s="29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6"/>
      <c r="BO150" s="296"/>
      <c r="BP150" s="296"/>
      <c r="BQ150" s="29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6"/>
      <c r="BO151" s="296"/>
      <c r="BP151" s="296"/>
      <c r="BQ151" s="29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6"/>
      <c r="BO152" s="296"/>
      <c r="BP152" s="296"/>
      <c r="BQ152" s="29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6"/>
      <c r="BO153" s="296"/>
      <c r="BP153" s="296"/>
      <c r="BQ153" s="29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6"/>
      <c r="BO154" s="296"/>
      <c r="BP154" s="296"/>
      <c r="BQ154" s="29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6"/>
      <c r="BO155" s="296"/>
      <c r="BP155" s="296"/>
      <c r="BQ155" s="29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6"/>
      <c r="BO156" s="296"/>
      <c r="BP156" s="296"/>
      <c r="BQ156" s="29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6"/>
      <c r="BO157" s="296"/>
      <c r="BP157" s="296"/>
      <c r="BQ157" s="29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6"/>
      <c r="BO158" s="296"/>
      <c r="BP158" s="296"/>
      <c r="BQ158" s="29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6"/>
      <c r="BO159" s="296"/>
      <c r="BP159" s="296"/>
      <c r="BQ159" s="29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6"/>
      <c r="BO160" s="296"/>
      <c r="BP160" s="296"/>
      <c r="BQ160" s="29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6"/>
      <c r="BO161" s="296"/>
      <c r="BP161" s="296"/>
      <c r="BQ161" s="29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6"/>
      <c r="BO162" s="296"/>
      <c r="BP162" s="296"/>
      <c r="BQ162" s="29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6"/>
      <c r="BO163" s="296"/>
      <c r="BP163" s="296"/>
      <c r="BQ163" s="29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6"/>
      <c r="BO164" s="296"/>
      <c r="BP164" s="296"/>
      <c r="BQ164" s="29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6"/>
      <c r="BO165" s="296"/>
      <c r="BP165" s="296"/>
      <c r="BQ165" s="29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6"/>
      <c r="BO166" s="296"/>
      <c r="BP166" s="296"/>
      <c r="BQ166" s="29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6"/>
      <c r="BO167" s="296"/>
      <c r="BP167" s="296"/>
      <c r="BQ167" s="29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6"/>
      <c r="BO168" s="296"/>
      <c r="BP168" s="296"/>
      <c r="BQ168" s="29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6"/>
      <c r="BO169" s="296"/>
      <c r="BP169" s="296"/>
      <c r="BQ169" s="29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6"/>
      <c r="BO170" s="296"/>
      <c r="BP170" s="296"/>
      <c r="BQ170" s="29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6"/>
      <c r="BO171" s="296"/>
      <c r="BP171" s="296"/>
      <c r="BQ171" s="29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6"/>
      <c r="BO172" s="296"/>
      <c r="BP172" s="296"/>
      <c r="BQ172" s="29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6"/>
      <c r="BO173" s="296"/>
      <c r="BP173" s="296"/>
      <c r="BQ173" s="29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6"/>
      <c r="BO174" s="296"/>
      <c r="BP174" s="296"/>
      <c r="BQ174" s="29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6"/>
      <c r="BO175" s="296"/>
      <c r="BP175" s="296"/>
      <c r="BQ175" s="29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6"/>
      <c r="BO176" s="296"/>
      <c r="BP176" s="296"/>
      <c r="BQ176" s="29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6"/>
      <c r="BO177" s="296"/>
      <c r="BP177" s="296"/>
      <c r="BQ177" s="29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6"/>
      <c r="BO178" s="296"/>
      <c r="BP178" s="296"/>
      <c r="BQ178" s="29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6"/>
      <c r="BO179" s="296"/>
      <c r="BP179" s="296"/>
      <c r="BQ179" s="29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6"/>
      <c r="BO180" s="296"/>
      <c r="BP180" s="296"/>
      <c r="BQ180" s="29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6"/>
      <c r="BO181" s="296"/>
      <c r="BP181" s="296"/>
      <c r="BQ181" s="29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6"/>
      <c r="BO182" s="296"/>
      <c r="BP182" s="296"/>
      <c r="BQ182" s="29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6"/>
      <c r="BO183" s="296"/>
      <c r="BP183" s="296"/>
      <c r="BQ183" s="29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6"/>
      <c r="BO184" s="296"/>
      <c r="BP184" s="296"/>
      <c r="BQ184" s="29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6"/>
      <c r="BO185" s="296"/>
      <c r="BP185" s="296"/>
      <c r="BQ185" s="29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6"/>
      <c r="BO186" s="296"/>
      <c r="BP186" s="296"/>
      <c r="BQ186" s="29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6"/>
      <c r="BO187" s="296"/>
      <c r="BP187" s="296"/>
      <c r="BQ187" s="29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6"/>
      <c r="BO188" s="296"/>
      <c r="BP188" s="296"/>
      <c r="BQ188" s="29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6"/>
      <c r="BO189" s="296"/>
      <c r="BP189" s="296"/>
      <c r="BQ189" s="29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6"/>
      <c r="BO190" s="296"/>
      <c r="BP190" s="296"/>
      <c r="BQ190" s="29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6"/>
      <c r="BO191" s="296"/>
      <c r="BP191" s="296"/>
      <c r="BQ191" s="29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6"/>
      <c r="BO192" s="296"/>
      <c r="BP192" s="296"/>
      <c r="BQ192" s="29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6"/>
      <c r="BO193" s="296"/>
      <c r="BP193" s="296"/>
      <c r="BQ193" s="29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6"/>
      <c r="BO194" s="296"/>
      <c r="BP194" s="296"/>
      <c r="BQ194" s="29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6"/>
      <c r="BO195" s="296"/>
      <c r="BP195" s="296"/>
      <c r="BQ195" s="29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6"/>
      <c r="BO196" s="296"/>
      <c r="BP196" s="296"/>
      <c r="BQ196" s="29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6"/>
      <c r="BO197" s="296"/>
      <c r="BP197" s="296"/>
      <c r="BQ197" s="29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6"/>
      <c r="BO198" s="296"/>
      <c r="BP198" s="296"/>
      <c r="BQ198" s="29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6"/>
      <c r="BO199" s="296"/>
      <c r="BP199" s="296"/>
      <c r="BQ199" s="29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6"/>
      <c r="BO200" s="296"/>
      <c r="BP200" s="296"/>
      <c r="BQ200" s="29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6"/>
      <c r="BO201" s="296"/>
      <c r="BP201" s="296"/>
      <c r="BQ201" s="29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6"/>
      <c r="BO202" s="296"/>
      <c r="BP202" s="296"/>
      <c r="BQ202" s="29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6"/>
      <c r="BO203" s="296"/>
      <c r="BP203" s="296"/>
      <c r="BQ203" s="29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6"/>
      <c r="BO204" s="296"/>
      <c r="BP204" s="296"/>
      <c r="BQ204" s="29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6"/>
      <c r="BO205" s="296"/>
      <c r="BP205" s="296"/>
      <c r="BQ205" s="29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6"/>
      <c r="BO206" s="296"/>
      <c r="BP206" s="296"/>
      <c r="BQ206" s="29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6"/>
      <c r="BO207" s="296"/>
      <c r="BP207" s="296"/>
      <c r="BQ207" s="29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6"/>
      <c r="BO208" s="296"/>
      <c r="BP208" s="296"/>
      <c r="BQ208" s="29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6"/>
      <c r="BO209" s="296"/>
      <c r="BP209" s="296"/>
      <c r="BQ209" s="29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6"/>
      <c r="BO210" s="296"/>
      <c r="BP210" s="296"/>
      <c r="BQ210" s="29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6"/>
      <c r="BO211" s="296"/>
      <c r="BP211" s="296"/>
      <c r="BQ211" s="29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6"/>
      <c r="BO212" s="296"/>
      <c r="BP212" s="296"/>
      <c r="BQ212" s="29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6"/>
      <c r="BO213" s="296"/>
      <c r="BP213" s="296"/>
      <c r="BQ213" s="29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6"/>
      <c r="BO214" s="296"/>
      <c r="BP214" s="296"/>
      <c r="BQ214" s="29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6"/>
      <c r="BO215" s="296"/>
      <c r="BP215" s="296"/>
      <c r="BQ215" s="29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6"/>
      <c r="BO216" s="296"/>
      <c r="BP216" s="296"/>
      <c r="BQ216" s="29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6"/>
      <c r="BO217" s="296"/>
      <c r="BP217" s="296"/>
      <c r="BQ217" s="29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6"/>
      <c r="BO218" s="296"/>
      <c r="BP218" s="296"/>
      <c r="BQ218" s="29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6"/>
      <c r="BO219" s="296"/>
      <c r="BP219" s="296"/>
      <c r="BQ219" s="29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6"/>
      <c r="BO220" s="296"/>
      <c r="BP220" s="296"/>
      <c r="BQ220" s="29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6"/>
      <c r="BO221" s="296"/>
      <c r="BP221" s="296"/>
      <c r="BQ221" s="29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6"/>
      <c r="BO222" s="296"/>
      <c r="BP222" s="296"/>
      <c r="BQ222" s="29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6"/>
      <c r="BO223" s="296"/>
      <c r="BP223" s="296"/>
      <c r="BQ223" s="29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6"/>
      <c r="BO224" s="296"/>
      <c r="BP224" s="296"/>
      <c r="BQ224" s="29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6"/>
      <c r="BO225" s="296"/>
      <c r="BP225" s="296"/>
      <c r="BQ225" s="29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6"/>
      <c r="BO226" s="296"/>
      <c r="BP226" s="296"/>
      <c r="BQ226" s="29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6"/>
      <c r="BO227" s="296"/>
      <c r="BP227" s="296"/>
      <c r="BQ227" s="29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6"/>
      <c r="BO228" s="296"/>
      <c r="BP228" s="296"/>
      <c r="BQ228" s="29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6"/>
      <c r="BO229" s="296"/>
      <c r="BP229" s="296"/>
      <c r="BQ229" s="29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6"/>
      <c r="BO230" s="296"/>
      <c r="BP230" s="296"/>
      <c r="BQ230" s="29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6"/>
      <c r="BO231" s="296"/>
      <c r="BP231" s="296"/>
      <c r="BQ231" s="29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6"/>
      <c r="BO232" s="296"/>
      <c r="BP232" s="296"/>
      <c r="BQ232" s="29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6"/>
      <c r="BO233" s="296"/>
      <c r="BP233" s="296"/>
      <c r="BQ233" s="29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6"/>
      <c r="BO234" s="296"/>
      <c r="BP234" s="296"/>
      <c r="BQ234" s="29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6"/>
      <c r="BO235" s="296"/>
      <c r="BP235" s="296"/>
      <c r="BQ235" s="29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6"/>
      <c r="BO236" s="296"/>
      <c r="BP236" s="296"/>
      <c r="BQ236" s="29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6"/>
      <c r="BO237" s="296"/>
      <c r="BP237" s="296"/>
      <c r="BQ237" s="29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6"/>
      <c r="BO238" s="296"/>
      <c r="BP238" s="296"/>
      <c r="BQ238" s="29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6"/>
      <c r="BO239" s="296"/>
      <c r="BP239" s="296"/>
      <c r="BQ239" s="29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6"/>
      <c r="BO240" s="296"/>
      <c r="BP240" s="296"/>
      <c r="BQ240" s="29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6"/>
      <c r="BO241" s="296"/>
      <c r="BP241" s="296"/>
      <c r="BQ241" s="29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6"/>
      <c r="BO242" s="296"/>
      <c r="BP242" s="296"/>
      <c r="BQ242" s="29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6"/>
      <c r="BO243" s="296"/>
      <c r="BP243" s="296"/>
      <c r="BQ243" s="29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6"/>
      <c r="BO244" s="296"/>
      <c r="BP244" s="296"/>
      <c r="BQ244" s="29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6"/>
      <c r="BO245" s="296"/>
      <c r="BP245" s="296"/>
      <c r="BQ245" s="29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6"/>
      <c r="BO246" s="296"/>
      <c r="BP246" s="296"/>
      <c r="BQ246" s="29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6"/>
      <c r="BO247" s="296"/>
      <c r="BP247" s="296"/>
      <c r="BQ247" s="29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6"/>
      <c r="BO248" s="296"/>
      <c r="BP248" s="296"/>
      <c r="BQ248" s="29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6"/>
      <c r="BO249" s="296"/>
      <c r="BP249" s="296"/>
      <c r="BQ249" s="29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6"/>
      <c r="BO250" s="296"/>
      <c r="BP250" s="296"/>
      <c r="BQ250" s="29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6"/>
      <c r="BO251" s="296"/>
      <c r="BP251" s="296"/>
      <c r="BQ251" s="29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6"/>
      <c r="BO252" s="296"/>
      <c r="BP252" s="296"/>
      <c r="BQ252" s="29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6"/>
      <c r="BO253" s="296"/>
      <c r="BP253" s="296"/>
      <c r="BQ253" s="29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6"/>
      <c r="BO254" s="296"/>
      <c r="BP254" s="296"/>
      <c r="BQ254" s="29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6"/>
      <c r="BO255" s="296"/>
      <c r="BP255" s="296"/>
      <c r="BQ255" s="29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6"/>
      <c r="BO256" s="296"/>
      <c r="BP256" s="296"/>
      <c r="BQ256" s="29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6"/>
      <c r="BO257" s="296"/>
      <c r="BP257" s="296"/>
      <c r="BQ257" s="29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6"/>
      <c r="BO258" s="296"/>
      <c r="BP258" s="296"/>
      <c r="BQ258" s="29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6"/>
      <c r="BO259" s="296"/>
      <c r="BP259" s="296"/>
      <c r="BQ259" s="29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6"/>
      <c r="BO260" s="296"/>
      <c r="BP260" s="296"/>
      <c r="BQ260" s="29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6"/>
      <c r="BO261" s="296"/>
      <c r="BP261" s="296"/>
      <c r="BQ261" s="29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6"/>
      <c r="BO262" s="296"/>
      <c r="BP262" s="296"/>
      <c r="BQ262" s="29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6"/>
      <c r="BO263" s="296"/>
      <c r="BP263" s="296"/>
      <c r="BQ263" s="29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6"/>
      <c r="BO264" s="296"/>
      <c r="BP264" s="296"/>
      <c r="BQ264" s="29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6"/>
      <c r="BO265" s="296"/>
      <c r="BP265" s="296"/>
      <c r="BQ265" s="29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6"/>
      <c r="BO266" s="296"/>
      <c r="BP266" s="296"/>
      <c r="BQ266" s="29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6"/>
      <c r="BO267" s="296"/>
      <c r="BP267" s="296"/>
      <c r="BQ267" s="29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6"/>
      <c r="BO268" s="296"/>
      <c r="BP268" s="296"/>
      <c r="BQ268" s="29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6"/>
      <c r="BO269" s="296"/>
      <c r="BP269" s="296"/>
      <c r="BQ269" s="29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6"/>
      <c r="BO270" s="296"/>
      <c r="BP270" s="296"/>
      <c r="BQ270" s="29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6"/>
      <c r="BO271" s="296"/>
      <c r="BP271" s="296"/>
      <c r="BQ271" s="29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6"/>
      <c r="BO272" s="296"/>
      <c r="BP272" s="296"/>
      <c r="BQ272" s="29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6"/>
      <c r="BO273" s="296"/>
      <c r="BP273" s="296"/>
      <c r="BQ273" s="29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6"/>
      <c r="BO274" s="296"/>
      <c r="BP274" s="296"/>
      <c r="BQ274" s="29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6"/>
      <c r="BO275" s="296"/>
      <c r="BP275" s="296"/>
      <c r="BQ275" s="29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6"/>
      <c r="BO276" s="296"/>
      <c r="BP276" s="296"/>
      <c r="BQ276" s="29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6"/>
      <c r="BO277" s="296"/>
      <c r="BP277" s="296"/>
      <c r="BQ277" s="29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6"/>
      <c r="BO278" s="296"/>
      <c r="BP278" s="296"/>
      <c r="BQ278" s="29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6"/>
      <c r="BO279" s="296"/>
      <c r="BP279" s="296"/>
      <c r="BQ279" s="29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6"/>
      <c r="BO280" s="296"/>
      <c r="BP280" s="296"/>
      <c r="BQ280" s="29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6"/>
      <c r="BO281" s="296"/>
      <c r="BP281" s="296"/>
      <c r="BQ281" s="29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6"/>
      <c r="BO282" s="296"/>
      <c r="BP282" s="296"/>
      <c r="BQ282" s="29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6"/>
      <c r="BO283" s="296"/>
      <c r="BP283" s="296"/>
      <c r="BQ283" s="29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6"/>
      <c r="BO284" s="296"/>
      <c r="BP284" s="296"/>
      <c r="BQ284" s="29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6"/>
      <c r="BO285" s="296"/>
      <c r="BP285" s="296"/>
      <c r="BQ285" s="29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6"/>
      <c r="BO286" s="296"/>
      <c r="BP286" s="296"/>
      <c r="BQ286" s="29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6"/>
      <c r="BO287" s="296"/>
      <c r="BP287" s="296"/>
      <c r="BQ287" s="29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6"/>
      <c r="BO288" s="296"/>
      <c r="BP288" s="296"/>
      <c r="BQ288" s="29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6"/>
      <c r="BO289" s="296"/>
      <c r="BP289" s="296"/>
      <c r="BQ289" s="29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6"/>
      <c r="BO290" s="296"/>
      <c r="BP290" s="296"/>
      <c r="BQ290" s="29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6"/>
      <c r="BO291" s="296"/>
      <c r="BP291" s="296"/>
      <c r="BQ291" s="29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6"/>
      <c r="BO292" s="296"/>
      <c r="BP292" s="296"/>
      <c r="BQ292" s="29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6"/>
      <c r="BO293" s="296"/>
      <c r="BP293" s="296"/>
      <c r="BQ293" s="29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6"/>
      <c r="BO294" s="296"/>
      <c r="BP294" s="296"/>
      <c r="BQ294" s="29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6"/>
      <c r="BO295" s="296"/>
      <c r="BP295" s="296"/>
      <c r="BQ295" s="29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6"/>
      <c r="BO296" s="296"/>
      <c r="BP296" s="296"/>
      <c r="BQ296" s="29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6"/>
      <c r="BO297" s="296"/>
      <c r="BP297" s="296"/>
      <c r="BQ297" s="29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6"/>
      <c r="BO298" s="296"/>
      <c r="BP298" s="296"/>
      <c r="BQ298" s="29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6"/>
      <c r="BO299" s="296"/>
      <c r="BP299" s="296"/>
      <c r="BQ299" s="29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6"/>
      <c r="BO300" s="296"/>
      <c r="BP300" s="296"/>
      <c r="BQ300" s="29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6"/>
      <c r="BO301" s="296"/>
      <c r="BP301" s="296"/>
      <c r="BQ301" s="29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6"/>
      <c r="BO302" s="296"/>
      <c r="BP302" s="296"/>
      <c r="BQ302" s="29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6"/>
      <c r="BO303" s="296"/>
      <c r="BP303" s="296"/>
      <c r="BQ303" s="29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6"/>
      <c r="BO304" s="296"/>
      <c r="BP304" s="296"/>
      <c r="BQ304" s="29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6"/>
      <c r="BO305" s="296"/>
      <c r="BP305" s="296"/>
      <c r="BQ305" s="29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6"/>
      <c r="BO306" s="296"/>
      <c r="BP306" s="296"/>
      <c r="BQ306" s="29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6"/>
      <c r="BO307" s="296"/>
      <c r="BP307" s="296"/>
      <c r="BQ307" s="29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6"/>
      <c r="BO308" s="296"/>
      <c r="BP308" s="296"/>
      <c r="BQ308" s="29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6"/>
      <c r="BO309" s="296"/>
      <c r="BP309" s="296"/>
      <c r="BQ309" s="29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6"/>
      <c r="BO310" s="296"/>
      <c r="BP310" s="296"/>
      <c r="BQ310" s="29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6"/>
      <c r="BO311" s="296"/>
      <c r="BP311" s="296"/>
      <c r="BQ311" s="29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6"/>
      <c r="BO312" s="296"/>
      <c r="BP312" s="296"/>
      <c r="BQ312" s="29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6"/>
      <c r="BO313" s="296"/>
      <c r="BP313" s="296"/>
      <c r="BQ313" s="29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6"/>
      <c r="BO314" s="296"/>
      <c r="BP314" s="296"/>
      <c r="BQ314" s="29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6"/>
      <c r="BO315" s="296"/>
      <c r="BP315" s="296"/>
      <c r="BQ315" s="29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6"/>
      <c r="BO316" s="296"/>
      <c r="BP316" s="296"/>
      <c r="BQ316" s="29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6"/>
      <c r="BO317" s="296"/>
      <c r="BP317" s="296"/>
      <c r="BQ317" s="29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6"/>
      <c r="BO318" s="296"/>
      <c r="BP318" s="296"/>
      <c r="BQ318" s="29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6"/>
      <c r="BO319" s="296"/>
      <c r="BP319" s="296"/>
      <c r="BQ319" s="29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6"/>
      <c r="BO320" s="296"/>
      <c r="BP320" s="296"/>
      <c r="BQ320" s="29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6"/>
      <c r="BO321" s="296"/>
      <c r="BP321" s="296"/>
      <c r="BQ321" s="29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6"/>
      <c r="BO322" s="296"/>
      <c r="BP322" s="296"/>
      <c r="BQ322" s="29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6"/>
      <c r="BO323" s="296"/>
      <c r="BP323" s="296"/>
      <c r="BQ323" s="29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6"/>
      <c r="BO324" s="296"/>
      <c r="BP324" s="296"/>
      <c r="BQ324" s="29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6"/>
      <c r="BO325" s="296"/>
      <c r="BP325" s="296"/>
      <c r="BQ325" s="29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6"/>
      <c r="BO326" s="296"/>
      <c r="BP326" s="296"/>
      <c r="BQ326" s="29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6"/>
      <c r="BO327" s="296"/>
      <c r="BP327" s="296"/>
      <c r="BQ327" s="29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6"/>
      <c r="BO328" s="296"/>
      <c r="BP328" s="296"/>
      <c r="BQ328" s="29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6"/>
      <c r="BO329" s="296"/>
      <c r="BP329" s="296"/>
      <c r="BQ329" s="29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6"/>
      <c r="BO330" s="296"/>
      <c r="BP330" s="296"/>
      <c r="BQ330" s="29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6"/>
      <c r="BO331" s="296"/>
      <c r="BP331" s="296"/>
      <c r="BQ331" s="29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6"/>
      <c r="BO332" s="296"/>
      <c r="BP332" s="296"/>
      <c r="BQ332" s="29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6"/>
      <c r="BO333" s="296"/>
      <c r="BP333" s="296"/>
      <c r="BQ333" s="29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6"/>
      <c r="BO334" s="296"/>
      <c r="BP334" s="296"/>
      <c r="BQ334" s="29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6"/>
      <c r="BO335" s="296"/>
      <c r="BP335" s="296"/>
      <c r="BQ335" s="29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6"/>
      <c r="BO336" s="296"/>
      <c r="BP336" s="296"/>
      <c r="BQ336" s="29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6"/>
      <c r="BO337" s="296"/>
      <c r="BP337" s="296"/>
      <c r="BQ337" s="29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6"/>
      <c r="BO338" s="296"/>
      <c r="BP338" s="296"/>
      <c r="BQ338" s="29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6"/>
      <c r="BO339" s="296"/>
      <c r="BP339" s="296"/>
      <c r="BQ339" s="29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6"/>
      <c r="BO340" s="296"/>
      <c r="BP340" s="296"/>
      <c r="BQ340" s="29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6"/>
      <c r="BO341" s="296"/>
      <c r="BP341" s="296"/>
      <c r="BQ341" s="29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6"/>
      <c r="BO342" s="296"/>
      <c r="BP342" s="296"/>
      <c r="BQ342" s="29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6"/>
      <c r="BO343" s="296"/>
      <c r="BP343" s="296"/>
      <c r="BQ343" s="29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6"/>
      <c r="BO344" s="296"/>
      <c r="BP344" s="296"/>
      <c r="BQ344" s="29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6"/>
      <c r="BO345" s="296"/>
      <c r="BP345" s="296"/>
      <c r="BQ345" s="29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6"/>
      <c r="BO346" s="296"/>
      <c r="BP346" s="296"/>
      <c r="BQ346" s="29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6"/>
      <c r="BO347" s="296"/>
      <c r="BP347" s="296"/>
      <c r="BQ347" s="29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6"/>
      <c r="BO348" s="296"/>
      <c r="BP348" s="296"/>
      <c r="BQ348" s="29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6"/>
      <c r="BO349" s="296"/>
      <c r="BP349" s="296"/>
      <c r="BQ349" s="29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6"/>
      <c r="BO350" s="296"/>
      <c r="BP350" s="296"/>
      <c r="BQ350" s="29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6"/>
      <c r="BO351" s="296"/>
      <c r="BP351" s="296"/>
      <c r="BQ351" s="29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6"/>
      <c r="BO352" s="296"/>
      <c r="BP352" s="296"/>
      <c r="BQ352" s="29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6"/>
      <c r="BO353" s="296"/>
      <c r="BP353" s="296"/>
      <c r="BQ353" s="29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6"/>
      <c r="BO354" s="296"/>
      <c r="BP354" s="296"/>
      <c r="BQ354" s="29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6"/>
      <c r="BO355" s="296"/>
      <c r="BP355" s="296"/>
      <c r="BQ355" s="29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6"/>
      <c r="BO356" s="296"/>
      <c r="BP356" s="296"/>
      <c r="BQ356" s="29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6"/>
      <c r="BO357" s="296"/>
      <c r="BP357" s="296"/>
      <c r="BQ357" s="29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6"/>
      <c r="BO358" s="296"/>
      <c r="BP358" s="296"/>
      <c r="BQ358" s="29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6"/>
      <c r="BO359" s="296"/>
      <c r="BP359" s="296"/>
      <c r="BQ359" s="29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6"/>
      <c r="BO360" s="296"/>
      <c r="BP360" s="296"/>
      <c r="BQ360" s="29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6"/>
      <c r="BO361" s="296"/>
      <c r="BP361" s="296"/>
      <c r="BQ361" s="29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6"/>
      <c r="BO362" s="296"/>
      <c r="BP362" s="296"/>
      <c r="BQ362" s="29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6"/>
      <c r="BO363" s="296"/>
      <c r="BP363" s="296"/>
      <c r="BQ363" s="29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6"/>
      <c r="BO364" s="296"/>
      <c r="BP364" s="296"/>
      <c r="BQ364" s="29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6"/>
      <c r="BO365" s="296"/>
      <c r="BP365" s="296"/>
      <c r="BQ365" s="29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6"/>
      <c r="BO366" s="296"/>
      <c r="BP366" s="296"/>
      <c r="BQ366" s="29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6"/>
      <c r="BO367" s="296"/>
      <c r="BP367" s="296"/>
      <c r="BQ367" s="29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6"/>
      <c r="BO368" s="296"/>
      <c r="BP368" s="296"/>
      <c r="BQ368" s="29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6"/>
      <c r="BO369" s="296"/>
      <c r="BP369" s="296"/>
      <c r="BQ369" s="29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6"/>
      <c r="BO370" s="296"/>
      <c r="BP370" s="296"/>
      <c r="BQ370" s="29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6"/>
      <c r="BO371" s="296"/>
      <c r="BP371" s="296"/>
      <c r="BQ371" s="29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6"/>
      <c r="BO372" s="296"/>
      <c r="BP372" s="296"/>
      <c r="BQ372" s="29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6"/>
      <c r="BO373" s="296"/>
      <c r="BP373" s="296"/>
      <c r="BQ373" s="29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6"/>
      <c r="BO374" s="296"/>
      <c r="BP374" s="296"/>
      <c r="BQ374" s="29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6"/>
      <c r="BO375" s="296"/>
      <c r="BP375" s="296"/>
      <c r="BQ375" s="29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6"/>
      <c r="BO376" s="296"/>
      <c r="BP376" s="296"/>
      <c r="BQ376" s="29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6"/>
      <c r="BO377" s="296"/>
      <c r="BP377" s="296"/>
      <c r="BQ377" s="29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6"/>
      <c r="BO378" s="296"/>
      <c r="BP378" s="296"/>
      <c r="BQ378" s="29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6"/>
      <c r="BO379" s="296"/>
      <c r="BP379" s="296"/>
      <c r="BQ379" s="29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6"/>
      <c r="BO380" s="296"/>
      <c r="BP380" s="296"/>
      <c r="BQ380" s="29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6"/>
      <c r="BO381" s="296"/>
      <c r="BP381" s="296"/>
      <c r="BQ381" s="29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6"/>
      <c r="BO382" s="296"/>
      <c r="BP382" s="296"/>
      <c r="BQ382" s="29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6"/>
      <c r="BO383" s="296"/>
      <c r="BP383" s="296"/>
      <c r="BQ383" s="29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6"/>
      <c r="BO384" s="296"/>
      <c r="BP384" s="296"/>
      <c r="BQ384" s="29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6"/>
      <c r="BO385" s="296"/>
      <c r="BP385" s="296"/>
      <c r="BQ385" s="29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6"/>
      <c r="BO386" s="296"/>
      <c r="BP386" s="296"/>
      <c r="BQ386" s="29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6"/>
      <c r="BO387" s="296"/>
      <c r="BP387" s="296"/>
      <c r="BQ387" s="29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6"/>
      <c r="BO388" s="296"/>
      <c r="BP388" s="296"/>
      <c r="BQ388" s="29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6"/>
      <c r="BO389" s="296"/>
      <c r="BP389" s="296"/>
      <c r="BQ389" s="29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6"/>
      <c r="BO390" s="296"/>
      <c r="BP390" s="296"/>
      <c r="BQ390" s="29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6"/>
      <c r="BO391" s="296"/>
      <c r="BP391" s="296"/>
      <c r="BQ391" s="29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6"/>
      <c r="BO392" s="296"/>
      <c r="BP392" s="296"/>
      <c r="BQ392" s="29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6"/>
      <c r="BO393" s="296"/>
      <c r="BP393" s="296"/>
      <c r="BQ393" s="29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6"/>
      <c r="BO394" s="296"/>
      <c r="BP394" s="296"/>
      <c r="BQ394" s="29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6"/>
      <c r="BO395" s="296"/>
      <c r="BP395" s="296"/>
      <c r="BQ395" s="29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6"/>
      <c r="BO396" s="296"/>
      <c r="BP396" s="296"/>
      <c r="BQ396" s="29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6"/>
      <c r="BO397" s="296"/>
      <c r="BP397" s="296"/>
      <c r="BQ397" s="29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6"/>
      <c r="BO398" s="296"/>
      <c r="BP398" s="296"/>
      <c r="BQ398" s="29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6"/>
      <c r="BO399" s="296"/>
      <c r="BP399" s="296"/>
      <c r="BQ399" s="29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6"/>
      <c r="BO400" s="296"/>
      <c r="BP400" s="296"/>
      <c r="BQ400" s="29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6"/>
      <c r="BO401" s="296"/>
      <c r="BP401" s="296"/>
      <c r="BQ401" s="29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6"/>
      <c r="BO402" s="296"/>
      <c r="BP402" s="296"/>
      <c r="BQ402" s="29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6"/>
      <c r="BO403" s="296"/>
      <c r="BP403" s="296"/>
      <c r="BQ403" s="29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6"/>
      <c r="BO404" s="296"/>
      <c r="BP404" s="296"/>
      <c r="BQ404" s="29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6"/>
      <c r="BO405" s="296"/>
      <c r="BP405" s="296"/>
      <c r="BQ405" s="29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6"/>
      <c r="BO406" s="296"/>
      <c r="BP406" s="296"/>
      <c r="BQ406" s="29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6"/>
      <c r="BO407" s="296"/>
      <c r="BP407" s="296"/>
      <c r="BQ407" s="29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6"/>
      <c r="BO408" s="296"/>
      <c r="BP408" s="296"/>
      <c r="BQ408" s="29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6"/>
      <c r="BO409" s="296"/>
      <c r="BP409" s="296"/>
      <c r="BQ409" s="29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6"/>
      <c r="BO410" s="296"/>
      <c r="BP410" s="296"/>
      <c r="BQ410" s="29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6"/>
      <c r="BO411" s="296"/>
      <c r="BP411" s="296"/>
      <c r="BQ411" s="29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6"/>
      <c r="BO412" s="296"/>
      <c r="BP412" s="296"/>
      <c r="BQ412" s="29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6"/>
      <c r="BO413" s="296"/>
      <c r="BP413" s="296"/>
      <c r="BQ413" s="29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6"/>
      <c r="BO414" s="296"/>
      <c r="BP414" s="296"/>
      <c r="BQ414" s="29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6"/>
      <c r="BO415" s="296"/>
      <c r="BP415" s="296"/>
      <c r="BQ415" s="29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6"/>
      <c r="BO416" s="296"/>
      <c r="BP416" s="296"/>
      <c r="BQ416" s="29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6"/>
      <c r="BO417" s="296"/>
      <c r="BP417" s="296"/>
      <c r="BQ417" s="29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6"/>
      <c r="BO418" s="296"/>
      <c r="BP418" s="296"/>
      <c r="BQ418" s="29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6"/>
      <c r="BO419" s="296"/>
      <c r="BP419" s="296"/>
      <c r="BQ419" s="29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6"/>
      <c r="BO420" s="296"/>
      <c r="BP420" s="296"/>
      <c r="BQ420" s="29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6"/>
      <c r="BO421" s="296"/>
      <c r="BP421" s="296"/>
      <c r="BQ421" s="29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6"/>
      <c r="BO422" s="296"/>
      <c r="BP422" s="296"/>
      <c r="BQ422" s="29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6"/>
      <c r="BO423" s="296"/>
      <c r="BP423" s="296"/>
      <c r="BQ423" s="29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6"/>
      <c r="BO424" s="296"/>
      <c r="BP424" s="296"/>
      <c r="BQ424" s="29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6"/>
      <c r="BO425" s="296"/>
      <c r="BP425" s="296"/>
      <c r="BQ425" s="29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6"/>
      <c r="BO426" s="296"/>
      <c r="BP426" s="296"/>
      <c r="BQ426" s="29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6"/>
      <c r="BO427" s="296"/>
      <c r="BP427" s="296"/>
      <c r="BQ427" s="29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6"/>
      <c r="BO428" s="296"/>
      <c r="BP428" s="296"/>
      <c r="BQ428" s="29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6"/>
      <c r="BO429" s="296"/>
      <c r="BP429" s="296"/>
      <c r="BQ429" s="29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6"/>
      <c r="BO430" s="296"/>
      <c r="BP430" s="296"/>
      <c r="BQ430" s="29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6"/>
      <c r="BO431" s="296"/>
      <c r="BP431" s="296"/>
      <c r="BQ431" s="29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6"/>
      <c r="BO432" s="296"/>
      <c r="BP432" s="296"/>
      <c r="BQ432" s="29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6"/>
      <c r="BO433" s="296"/>
      <c r="BP433" s="296"/>
      <c r="BQ433" s="29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6"/>
      <c r="BO434" s="296"/>
      <c r="BP434" s="296"/>
      <c r="BQ434" s="29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6"/>
      <c r="BO435" s="296"/>
      <c r="BP435" s="296"/>
      <c r="BQ435" s="29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6"/>
      <c r="BO436" s="296"/>
      <c r="BP436" s="296"/>
      <c r="BQ436" s="29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D+5LGoTRqh5iiN2fBU9H6wibwNuqoBahOQJF0UwPM9M8RJvd3SbtuOxC3T5vMKAt9rBStAQ1vIQUs4cz+T8pcg==" saltValue="Hc3hn0V7o1PwbHMjRYzCQ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2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2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5"/>
      <c r="B50" s="285"/>
      <c r="C50" s="266"/>
      <c r="D50" s="267"/>
      <c r="E50" s="268"/>
      <c r="F50" s="269"/>
      <c r="G50" s="268"/>
      <c r="H50" s="269"/>
      <c r="I50" s="268"/>
      <c r="J50" s="270"/>
      <c r="K50" s="270"/>
      <c r="L50" s="270"/>
      <c r="M50" s="15"/>
      <c r="N50" s="270"/>
      <c r="O50" s="270"/>
      <c r="P50" s="270"/>
      <c r="Q50" s="15"/>
      <c r="R50" s="271"/>
      <c r="S50" s="271"/>
      <c r="T50" s="271"/>
      <c r="U50" s="272"/>
      <c r="V50" s="272"/>
      <c r="W50" s="272"/>
      <c r="X50" s="270"/>
      <c r="Y50" s="270"/>
      <c r="Z50" s="270"/>
      <c r="AA50" s="273"/>
      <c r="AB50" s="274"/>
      <c r="AC50" s="15"/>
      <c r="AD50" s="15"/>
      <c r="AE50" s="275"/>
      <c r="AF50" s="274"/>
      <c r="AG50" s="274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276"/>
      <c r="BE50" s="15"/>
      <c r="BF50" s="15"/>
      <c r="BG50" s="15"/>
      <c r="BH50" s="15"/>
      <c r="BI50" s="15"/>
      <c r="BJ50" s="274"/>
      <c r="BK50" s="277"/>
      <c r="BL50" s="277"/>
      <c r="BM50" s="277"/>
      <c r="BN50" s="277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5"/>
      <c r="B52" s="285"/>
      <c r="C52" s="266"/>
      <c r="D52" s="267"/>
      <c r="E52" s="268"/>
      <c r="F52" s="269"/>
      <c r="G52" s="268"/>
      <c r="H52" s="269"/>
      <c r="I52" s="268"/>
      <c r="J52" s="270"/>
      <c r="K52" s="270"/>
      <c r="L52" s="270"/>
      <c r="M52" s="15"/>
      <c r="N52" s="270"/>
      <c r="O52" s="270"/>
      <c r="P52" s="270"/>
      <c r="Q52" s="15"/>
      <c r="R52" s="271"/>
      <c r="S52" s="271"/>
      <c r="T52" s="271"/>
      <c r="U52" s="272"/>
      <c r="V52" s="272"/>
      <c r="W52" s="272"/>
      <c r="X52" s="270"/>
      <c r="Y52" s="270"/>
      <c r="Z52" s="270"/>
      <c r="AA52" s="273"/>
      <c r="AB52" s="274"/>
      <c r="AC52" s="15"/>
      <c r="AD52" s="15"/>
      <c r="AE52" s="275"/>
      <c r="AF52" s="274"/>
      <c r="AG52" s="274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276"/>
      <c r="BE52" s="15"/>
      <c r="BF52" s="15"/>
      <c r="BG52" s="15"/>
      <c r="BH52" s="15"/>
      <c r="BI52" s="15"/>
      <c r="BJ52" s="274"/>
      <c r="BK52" s="277"/>
      <c r="BL52" s="277"/>
      <c r="BM52" s="277"/>
      <c r="BN52" s="277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5"/>
      <c r="B106" s="266"/>
      <c r="C106" s="266"/>
      <c r="D106" s="267"/>
      <c r="E106" s="268"/>
      <c r="F106" s="269"/>
      <c r="G106" s="268"/>
      <c r="H106" s="269"/>
      <c r="I106" s="268"/>
      <c r="J106" s="270"/>
      <c r="K106" s="270"/>
      <c r="L106" s="270"/>
      <c r="M106" s="15"/>
      <c r="N106" s="270"/>
      <c r="O106" s="270"/>
      <c r="P106" s="270"/>
      <c r="Q106" s="15"/>
      <c r="R106" s="271"/>
      <c r="S106" s="271"/>
      <c r="T106" s="271"/>
      <c r="U106" s="272"/>
      <c r="V106" s="272"/>
      <c r="W106" s="272"/>
      <c r="X106" s="270"/>
      <c r="Y106" s="270"/>
      <c r="Z106" s="270"/>
      <c r="AA106" s="273"/>
      <c r="AB106" s="274"/>
      <c r="AC106" s="15"/>
      <c r="AD106" s="15"/>
      <c r="AE106" s="275"/>
      <c r="AF106" s="274"/>
      <c r="AG106" s="274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276"/>
      <c r="BE106" s="15"/>
      <c r="BF106" s="15"/>
      <c r="BG106" s="15"/>
      <c r="BH106" s="15"/>
      <c r="BI106" s="15"/>
      <c r="BJ106" s="274"/>
      <c r="BK106" s="277"/>
      <c r="BL106" s="277"/>
      <c r="BM106" s="277"/>
      <c r="BN106" s="277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85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85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85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ePmrVfO7ZWGtRFCPQCrdm7ZplEMSpwhA3LlKrOIXhYrtdZeKL80XlKZmi+kzAKzNp9gBNTBe9jDjZo27bhOErg==" saltValue="ep8UHWId2hLcqJSdKla8f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uqC0XYcVbaPhd7NIaUKCii1LXg5zqYxxdOmNlEn/mzbWTD/ks87DdldYm19pIIAC4JDAGdGMxImBbzdWheL7sw==" saltValue="2RsqMgAlwOkw7hzn6i/tW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kRW1BaZQk+rV84fyYz6Sou7kj21KMOjUiXi2NCin+Ra+ybM2/cF3Cokwi6zm2RjCBuMO0t7iDh+RPSMJzBZXlQ==" saltValue="bxKkE0OtSgt4e62zHWOoJ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