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5DB41667-D759-4A2C-BF97-960FB5D206CF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20" i="82" l="1"/>
  <c r="AR19" i="82"/>
  <c r="AQ20" i="82"/>
  <c r="AQ19" i="82"/>
  <c r="AP20" i="82"/>
  <c r="AP19" i="82"/>
  <c r="AN20" i="82"/>
  <c r="AN19" i="82"/>
  <c r="AM20" i="82"/>
  <c r="AM19" i="82"/>
  <c r="AL20" i="82"/>
  <c r="AL19" i="82"/>
  <c r="AJ20" i="82"/>
  <c r="AJ19" i="82"/>
  <c r="AI20" i="82"/>
  <c r="AI19" i="82"/>
  <c r="AH20" i="82"/>
  <c r="AH19" i="82"/>
  <c r="AF20" i="82"/>
  <c r="AF19" i="82"/>
  <c r="AE20" i="82"/>
  <c r="AE19" i="82"/>
  <c r="AD20" i="82"/>
  <c r="AD19" i="82"/>
  <c r="AA20" i="82"/>
  <c r="AA19" i="82"/>
  <c r="Z20" i="82"/>
  <c r="Z19" i="82"/>
  <c r="Y20" i="82"/>
  <c r="Y19" i="82"/>
  <c r="X20" i="82"/>
  <c r="X19" i="82"/>
  <c r="W20" i="82"/>
  <c r="W19" i="82"/>
  <c r="S20" i="82"/>
  <c r="S19" i="82"/>
  <c r="R20" i="82"/>
  <c r="R19" i="82"/>
  <c r="Q20" i="82"/>
  <c r="Q19" i="82"/>
  <c r="N20" i="82"/>
  <c r="N19" i="82"/>
  <c r="M20" i="82"/>
  <c r="M19" i="82"/>
  <c r="J20" i="82"/>
  <c r="J19" i="82"/>
  <c r="F20" i="82"/>
  <c r="F19" i="82"/>
  <c r="E20" i="82"/>
  <c r="E19" i="82"/>
  <c r="AN17" i="82"/>
  <c r="AI17" i="82"/>
  <c r="AD17" i="82"/>
  <c r="X17" i="82"/>
  <c r="Q17" i="82"/>
  <c r="F17" i="82"/>
  <c r="AR13" i="82"/>
  <c r="AQ13" i="82"/>
  <c r="AQ17" i="82" s="1"/>
  <c r="AP13" i="82"/>
  <c r="AP17" i="82" s="1"/>
  <c r="AN13" i="82"/>
  <c r="AN21" i="82" s="1"/>
  <c r="AM13" i="82"/>
  <c r="AL13" i="82"/>
  <c r="AL17" i="82" s="1"/>
  <c r="AJ13" i="82"/>
  <c r="AJ17" i="82" s="1"/>
  <c r="AI13" i="82"/>
  <c r="AI21" i="82" s="1"/>
  <c r="AH13" i="82"/>
  <c r="AF13" i="82"/>
  <c r="AF17" i="82" s="1"/>
  <c r="AE13" i="82"/>
  <c r="AE17" i="82" s="1"/>
  <c r="AD13" i="82"/>
  <c r="AD21" i="82" s="1"/>
  <c r="AA13" i="82"/>
  <c r="Z13" i="82"/>
  <c r="Z17" i="82" s="1"/>
  <c r="Y13" i="82"/>
  <c r="Y17" i="82" s="1"/>
  <c r="X13" i="82"/>
  <c r="X21" i="82" s="1"/>
  <c r="W13" i="82"/>
  <c r="S13" i="82"/>
  <c r="S17" i="82" s="1"/>
  <c r="R13" i="82"/>
  <c r="R17" i="82" s="1"/>
  <c r="Q13" i="82"/>
  <c r="Q21" i="82" s="1"/>
  <c r="N13" i="82"/>
  <c r="M13" i="82"/>
  <c r="M17" i="82" s="1"/>
  <c r="J13" i="82"/>
  <c r="J17" i="82" s="1"/>
  <c r="F13" i="82"/>
  <c r="F21" i="82" s="1"/>
  <c r="E13" i="82"/>
  <c r="AW20" i="75"/>
  <c r="AW19" i="75"/>
  <c r="AV20" i="75"/>
  <c r="AV19" i="75"/>
  <c r="AU20" i="75"/>
  <c r="AU19" i="75"/>
  <c r="AS20" i="75"/>
  <c r="AS19" i="75"/>
  <c r="AR20" i="75"/>
  <c r="AR19" i="75"/>
  <c r="AQ20" i="75"/>
  <c r="AQ19" i="75"/>
  <c r="AN20" i="75"/>
  <c r="AN19" i="75"/>
  <c r="AM20" i="75"/>
  <c r="AM19" i="75"/>
  <c r="AL20" i="75"/>
  <c r="AL19" i="75"/>
  <c r="AI20" i="75"/>
  <c r="AI19" i="75"/>
  <c r="AH20" i="75"/>
  <c r="AH19" i="75"/>
  <c r="AG20" i="75"/>
  <c r="AG19" i="75"/>
  <c r="AD20" i="75"/>
  <c r="AD19" i="75"/>
  <c r="AC20" i="75"/>
  <c r="AC19" i="75"/>
  <c r="AO20" i="75"/>
  <c r="AO19" i="75"/>
  <c r="AJ20" i="75"/>
  <c r="AJ19" i="75"/>
  <c r="Z20" i="75"/>
  <c r="Z19" i="75"/>
  <c r="V20" i="75"/>
  <c r="V19" i="75"/>
  <c r="Y20" i="75"/>
  <c r="Y19" i="75"/>
  <c r="X20" i="75"/>
  <c r="X19" i="75"/>
  <c r="W20" i="75"/>
  <c r="W19" i="75"/>
  <c r="R20" i="75"/>
  <c r="R19" i="75"/>
  <c r="Q20" i="75"/>
  <c r="Q19" i="75"/>
  <c r="P20" i="75"/>
  <c r="P19" i="75"/>
  <c r="M20" i="75"/>
  <c r="M19" i="75"/>
  <c r="L20" i="75"/>
  <c r="L19" i="75"/>
  <c r="I20" i="75"/>
  <c r="I19" i="75"/>
  <c r="F20" i="75"/>
  <c r="F19" i="75"/>
  <c r="E20" i="75"/>
  <c r="E19" i="75"/>
  <c r="AW17" i="75"/>
  <c r="AR17" i="75"/>
  <c r="AL17" i="75"/>
  <c r="AD17" i="75"/>
  <c r="Z17" i="75"/>
  <c r="W17" i="75"/>
  <c r="M17" i="75"/>
  <c r="E17" i="75"/>
  <c r="AW13" i="75"/>
  <c r="AW21" i="75" s="1"/>
  <c r="AV13" i="75"/>
  <c r="AV17" i="75" s="1"/>
  <c r="AU13" i="75"/>
  <c r="AU17" i="75" s="1"/>
  <c r="AS13" i="75"/>
  <c r="AR13" i="75"/>
  <c r="AR21" i="75" s="1"/>
  <c r="AQ13" i="75"/>
  <c r="AQ17" i="75" s="1"/>
  <c r="AN13" i="75"/>
  <c r="AN17" i="75" s="1"/>
  <c r="AM13" i="75"/>
  <c r="AL13" i="75"/>
  <c r="AL21" i="75" s="1"/>
  <c r="AI13" i="75"/>
  <c r="AI17" i="75" s="1"/>
  <c r="AH13" i="75"/>
  <c r="AH17" i="75" s="1"/>
  <c r="AG13" i="75"/>
  <c r="AD13" i="75"/>
  <c r="AD21" i="75" s="1"/>
  <c r="AC13" i="75"/>
  <c r="AC17" i="75" s="1"/>
  <c r="AO13" i="75"/>
  <c r="AO17" i="75" s="1"/>
  <c r="AJ13" i="75"/>
  <c r="Z13" i="75"/>
  <c r="Z21" i="75" s="1"/>
  <c r="V13" i="75"/>
  <c r="V17" i="75" s="1"/>
  <c r="V21" i="75" s="1"/>
  <c r="Y13" i="75"/>
  <c r="Y17" i="75" s="1"/>
  <c r="X13" i="75"/>
  <c r="X17" i="75" s="1"/>
  <c r="W13" i="75"/>
  <c r="W21" i="75" s="1"/>
  <c r="R13" i="75"/>
  <c r="R17" i="75" s="1"/>
  <c r="R21" i="75" s="1"/>
  <c r="Q13" i="75"/>
  <c r="Q17" i="75" s="1"/>
  <c r="P13" i="75"/>
  <c r="M13" i="75"/>
  <c r="M21" i="75" s="1"/>
  <c r="L13" i="75"/>
  <c r="L17" i="75" s="1"/>
  <c r="L21" i="75" s="1"/>
  <c r="I13" i="75"/>
  <c r="F13" i="75"/>
  <c r="E13" i="75"/>
  <c r="E21" i="75" s="1"/>
  <c r="AS6" i="75"/>
  <c r="AC6" i="75"/>
  <c r="N21" i="82" l="1"/>
  <c r="W21" i="82"/>
  <c r="AM21" i="82"/>
  <c r="AR21" i="82"/>
  <c r="E17" i="82"/>
  <c r="E21" i="82" s="1"/>
  <c r="N17" i="82"/>
  <c r="W17" i="82"/>
  <c r="AA17" i="82"/>
  <c r="AA21" i="82" s="1"/>
  <c r="AH17" i="82"/>
  <c r="AH21" i="82" s="1"/>
  <c r="AM17" i="82"/>
  <c r="AR17" i="82"/>
  <c r="M21" i="82"/>
  <c r="S21" i="82"/>
  <c r="Z21" i="82"/>
  <c r="AF21" i="82"/>
  <c r="AL21" i="82"/>
  <c r="AQ21" i="82"/>
  <c r="J21" i="82"/>
  <c r="R21" i="82"/>
  <c r="Y21" i="82"/>
  <c r="AE21" i="82"/>
  <c r="AJ21" i="82"/>
  <c r="AP21" i="82"/>
  <c r="AC21" i="75"/>
  <c r="AI21" i="75"/>
  <c r="AQ21" i="75"/>
  <c r="AV21" i="75"/>
  <c r="P17" i="75"/>
  <c r="P21" i="75" s="1"/>
  <c r="AG17" i="75"/>
  <c r="AG21" i="75" s="1"/>
  <c r="AS17" i="75"/>
  <c r="AS21" i="75" s="1"/>
  <c r="AH21" i="75"/>
  <c r="AN21" i="75"/>
  <c r="AU21" i="75"/>
  <c r="F17" i="75"/>
  <c r="F21" i="75" s="1"/>
  <c r="AJ17" i="75"/>
  <c r="AJ21" i="75" s="1"/>
  <c r="AM17" i="75"/>
  <c r="AM21" i="75" s="1"/>
  <c r="Q21" i="75"/>
  <c r="Y21" i="75"/>
  <c r="AO21" i="75"/>
  <c r="I17" i="75"/>
  <c r="I21" i="75" s="1"/>
  <c r="X21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CAB628A3-4723-40B9-8EBB-BEDD2E491735}">
      <text>
        <r>
          <rPr>
            <sz val="10"/>
            <color indexed="81"/>
            <rFont val="Arial"/>
            <family val="2"/>
          </rPr>
          <t>Original - _x000D_
2,657,385_x000D_
Change Order - _x000D_
35,617,953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8CBC3C0E-2A9D-453B-AAA9-4D0DD264A213}">
      <text>
        <r>
          <rPr>
            <sz val="10"/>
            <color indexed="81"/>
            <rFont val="Arial"/>
            <family val="2"/>
          </rPr>
          <t>Original - _x000D_
2,657,385_x000D_
Change Order - _x000D_
35,617,953</t>
        </r>
      </text>
    </comment>
  </commentList>
</comments>
</file>

<file path=xl/sharedStrings.xml><?xml version="1.0" encoding="utf-8"?>
<sst xmlns="http://schemas.openxmlformats.org/spreadsheetml/2006/main" count="4754" uniqueCount="657">
  <si>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</si>
  <si>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</si>
  <si>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</si>
  <si>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</si>
  <si>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</si>
  <si>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</si>
  <si>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</si>
  <si>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</si>
  <si>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</si>
  <si>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</si>
  <si>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</si>
  <si>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</si>
  <si>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</si>
  <si>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</si>
  <si>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</si>
  <si>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</si>
  <si>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</si>
  <si>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</si>
  <si>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</si>
  <si>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</si>
  <si>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</si>
  <si>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</si>
  <si>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</si>
  <si>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</si>
  <si>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</si>
  <si>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</si>
  <si>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</si>
  <si>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</si>
  <si>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</si>
  <si>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</si>
  <si>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</si>
  <si>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</si>
  <si>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</si>
  <si>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</si>
  <si>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</si>
  <si>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</si>
  <si>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</si>
  <si>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</si>
  <si>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</si>
  <si>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</si>
  <si>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</si>
  <si>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</si>
  <si>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</si>
  <si>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</si>
  <si>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</si>
  <si>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</si>
  <si>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</si>
  <si>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</si>
  <si>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</si>
  <si>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</si>
  <si>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</si>
  <si>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</si>
  <si>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</si>
  <si>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</si>
  <si>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</si>
  <si>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</si>
  <si>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</si>
  <si>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</si>
  <si>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</si>
  <si>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</si>
  <si>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</si>
  <si>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</si>
  <si>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</si>
  <si>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</si>
  <si>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</si>
  <si>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</si>
  <si>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</si>
  <si>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</si>
  <si>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</si>
  <si>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</si>
  <si>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</si>
  <si>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</si>
  <si>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</si>
  <si>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</si>
  <si>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</si>
  <si>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</si>
  <si>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</si>
  <si>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</si>
  <si>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</si>
  <si>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</si>
  <si>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</si>
  <si>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</si>
  <si>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</si>
  <si>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</si>
  <si>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</si>
  <si>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</si>
  <si>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</si>
  <si>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</si>
  <si>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</si>
  <si>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</si>
  <si>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</si>
  <si>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</si>
  <si>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</si>
  <si>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</si>
  <si>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</si>
  <si>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</si>
  <si>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</si>
  <si>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</si>
  <si>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</si>
  <si>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</si>
  <si>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</si>
  <si>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</si>
  <si>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</si>
  <si>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</si>
  <si>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</si>
  <si>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</si>
  <si>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</si>
  <si>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</si>
  <si>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</si>
  <si>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</si>
  <si>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</si>
  <si>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</si>
  <si>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</si>
  <si>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</si>
  <si>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</si>
  <si>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</si>
  <si>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</si>
  <si>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</si>
  <si>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</si>
  <si>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</si>
  <si>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</si>
  <si>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</si>
  <si>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</si>
  <si>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</si>
  <si>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</si>
  <si>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</si>
  <si>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</si>
  <si>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</si>
  <si>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</si>
  <si>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</si>
  <si>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</si>
  <si>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</si>
  <si>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</si>
  <si>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</si>
  <si>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</si>
  <si>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</si>
  <si>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</si>
  <si>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</si>
  <si>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</si>
  <si>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</si>
  <si>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</si>
  <si>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</si>
  <si>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</si>
  <si>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</si>
  <si>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</si>
  <si>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</si>
  <si>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</si>
  <si>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</si>
  <si>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</si>
  <si>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</si>
  <si>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</si>
  <si>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</si>
  <si>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</si>
  <si>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</si>
  <si>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</si>
  <si>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</si>
  <si>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</si>
  <si>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</si>
  <si>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</si>
  <si>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</si>
  <si>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</si>
  <si>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</si>
  <si>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</si>
  <si>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</si>
  <si>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</si>
  <si>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</si>
  <si>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</si>
  <si>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</si>
  <si>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</si>
  <si>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</si>
  <si>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</si>
  <si>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</si>
  <si>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</si>
  <si>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</si>
  <si>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</si>
  <si>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</si>
  <si>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</si>
  <si>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</si>
  <si>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</si>
  <si>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</si>
  <si>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</si>
  <si>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</si>
  <si>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</si>
  <si>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</si>
  <si>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</si>
  <si>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</si>
  <si>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</si>
  <si>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</si>
  <si>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</si>
  <si>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</si>
  <si>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</si>
  <si>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</si>
  <si>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</si>
  <si>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</si>
  <si>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</si>
  <si>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</si>
  <si>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</si>
  <si>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</si>
  <si>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</si>
  <si>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</si>
  <si>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</si>
  <si>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</si>
  <si>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</si>
  <si>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</si>
  <si>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</si>
  <si>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</si>
  <si>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</si>
  <si>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</si>
  <si>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</si>
  <si>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</si>
  <si>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</si>
  <si>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</si>
  <si>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</si>
  <si>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</si>
  <si>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</si>
  <si>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</si>
  <si>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</si>
  <si>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</si>
  <si>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</si>
  <si>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</si>
  <si>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</si>
  <si>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</si>
  <si>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</si>
  <si>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</si>
  <si>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</si>
  <si>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</si>
  <si>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</si>
  <si>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</si>
  <si>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</si>
  <si>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</si>
  <si>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</si>
  <si>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</si>
  <si>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</si>
  <si>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</si>
  <si>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</si>
  <si>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</si>
  <si>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</si>
  <si>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</si>
  <si>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</si>
  <si>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</si>
  <si>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</si>
  <si>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</si>
  <si>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</si>
  <si>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</si>
  <si>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</si>
  <si>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</si>
  <si>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</si>
  <si>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</si>
  <si>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</si>
  <si>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</si>
  <si>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</si>
  <si>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</si>
  <si>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</si>
  <si>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</si>
  <si>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</si>
  <si>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</si>
  <si>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</si>
  <si>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</si>
  <si>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</si>
  <si>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</si>
  <si>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</si>
  <si>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</si>
  <si>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</si>
  <si>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</si>
  <si>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</si>
  <si>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</si>
  <si>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</si>
  <si>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</si>
  <si>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</si>
  <si>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</si>
  <si>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</si>
  <si>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</si>
  <si>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</si>
  <si>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</si>
  <si>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</si>
  <si>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</si>
  <si>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</si>
  <si>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</si>
  <si>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</si>
  <si>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</si>
  <si>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</si>
  <si>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</si>
  <si>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</si>
  <si>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</si>
  <si>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</si>
  <si>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</si>
  <si>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</si>
  <si>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</si>
  <si>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</si>
  <si>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</si>
  <si>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</si>
  <si>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</si>
  <si>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</si>
  <si>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</si>
  <si>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</si>
  <si>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</si>
  <si>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</si>
  <si>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</si>
  <si>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</si>
  <si>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</si>
  <si>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</si>
  <si>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</si>
  <si>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</si>
  <si>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</si>
  <si>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</si>
  <si>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</si>
  <si>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</si>
  <si>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</si>
  <si>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</si>
  <si>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</si>
  <si>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</si>
  <si>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</si>
  <si>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</si>
  <si>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</si>
  <si>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</si>
  <si>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</si>
  <si>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</si>
  <si>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</si>
  <si>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</si>
  <si>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</si>
  <si>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</si>
  <si>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</si>
  <si>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</si>
  <si>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</si>
  <si>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</si>
  <si>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</si>
  <si>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</si>
  <si>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</si>
  <si>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</si>
  <si>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</si>
  <si>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</si>
  <si>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</si>
  <si>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</si>
  <si>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</si>
  <si>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</si>
  <si>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</si>
  <si>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</si>
  <si>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</si>
  <si>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</si>
  <si>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</si>
  <si>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</si>
  <si>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</si>
  <si>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</si>
  <si>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</si>
  <si>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</si>
  <si>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</si>
  <si>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</si>
  <si>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</si>
  <si>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</si>
  <si>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</si>
  <si>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</si>
  <si>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</si>
  <si>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</si>
  <si>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</si>
  <si>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</si>
  <si>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</si>
  <si>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</si>
  <si>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</si>
  <si>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</si>
  <si>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</si>
  <si>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</si>
  <si>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</si>
  <si>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</si>
  <si>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</si>
  <si>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</si>
  <si>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</si>
  <si>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</si>
  <si>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</si>
  <si>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</si>
  <si>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</si>
  <si>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</si>
  <si>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</si>
  <si>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</si>
  <si>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</si>
  <si>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</si>
  <si>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</si>
  <si>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</si>
  <si>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</si>
  <si>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</si>
  <si>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</si>
  <si>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</si>
  <si>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</si>
  <si>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</si>
  <si>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</si>
  <si>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</si>
  <si>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</si>
  <si>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</si>
  <si>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</si>
  <si>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</si>
  <si>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</si>
  <si>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</si>
  <si>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</si>
  <si>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</si>
  <si>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</si>
  <si>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</si>
  <si>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</si>
  <si>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</si>
  <si>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</si>
  <si>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</si>
  <si>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</si>
  <si>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</si>
  <si>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</si>
  <si>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</si>
  <si>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</si>
  <si>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</si>
  <si>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</si>
  <si>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</si>
  <si>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</si>
  <si>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</si>
  <si>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</si>
  <si>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</si>
  <si>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</si>
  <si>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</si>
  <si>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</si>
  <si>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</si>
  <si>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</si>
  <si>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</si>
  <si>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</si>
  <si>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</si>
  <si>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</si>
  <si>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</si>
  <si>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</si>
  <si>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</si>
  <si>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</si>
  <si>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</si>
  <si>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</si>
  <si>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</si>
  <si>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</si>
  <si>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</si>
  <si>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</si>
  <si>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</si>
  <si>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</si>
  <si>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</si>
  <si>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</si>
  <si>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</si>
  <si>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</si>
  <si>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</si>
  <si>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</si>
  <si>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</si>
  <si>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</si>
  <si>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</si>
  <si>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</si>
  <si>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</si>
  <si>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</si>
  <si>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</si>
  <si>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</si>
  <si>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</si>
  <si>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</si>
  <si>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</si>
  <si>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</si>
  <si>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</si>
  <si>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</si>
  <si>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</si>
  <si>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</si>
  <si>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</si>
  <si>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</si>
  <si>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</si>
  <si>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</si>
  <si>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</si>
  <si>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</si>
  <si>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</si>
  <si>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</si>
  <si>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</si>
  <si>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</si>
  <si>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</si>
  <si>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</si>
  <si>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</si>
  <si>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</si>
  <si>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</si>
  <si>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</si>
  <si>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</si>
  <si>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</si>
  <si>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</si>
  <si>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</si>
  <si>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</si>
  <si>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</si>
  <si>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</si>
  <si>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</si>
  <si>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</si>
  <si>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</si>
  <si>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</si>
  <si>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</si>
  <si>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</si>
  <si>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</si>
  <si>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</si>
  <si>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</si>
  <si>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</si>
  <si>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</si>
  <si>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</si>
  <si>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</si>
  <si>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</si>
  <si>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</si>
  <si>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</si>
  <si>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</si>
  <si>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</si>
  <si>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</si>
  <si>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</si>
  <si>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</si>
  <si>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</si>
  <si>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</si>
  <si>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</si>
  <si>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</si>
  <si>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</si>
  <si>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</si>
  <si>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</si>
  <si>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</si>
  <si>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</si>
  <si>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</si>
  <si>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</si>
  <si>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</si>
  <si>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</si>
  <si>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</si>
  <si>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</si>
  <si>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</si>
  <si>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</si>
  <si>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</si>
  <si>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</si>
  <si>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</si>
  <si>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</si>
  <si>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</si>
  <si>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</si>
  <si>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</si>
  <si>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</si>
  <si>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</si>
  <si>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</si>
  <si>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</si>
  <si>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</si>
  <si>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</si>
  <si>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</si>
  <si>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</si>
  <si>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</si>
  <si>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</si>
  <si>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</si>
  <si>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</si>
  <si>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</si>
  <si>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</si>
  <si>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</si>
  <si>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</si>
  <si>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</si>
  <si>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</si>
  <si>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</si>
  <si>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</si>
  <si>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</si>
  <si>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</si>
  <si>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</si>
  <si>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</si>
  <si>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</si>
  <si>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</si>
  <si>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</si>
  <si>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</si>
  <si>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</si>
  <si>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</si>
  <si>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</si>
  <si>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</si>
  <si>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</si>
  <si>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</si>
  <si>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</si>
  <si>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</si>
  <si>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</si>
  <si>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</si>
  <si>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</si>
  <si>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</si>
  <si>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</si>
  <si>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</si>
  <si>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</si>
  <si>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</si>
  <si>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</si>
  <si>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</si>
  <si>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</si>
  <si>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</si>
  <si>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</si>
  <si>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</si>
  <si>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</si>
  <si>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</si>
  <si>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</si>
  <si>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</si>
  <si>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</si>
  <si>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</si>
  <si>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</si>
  <si>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</si>
  <si>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</si>
  <si>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</si>
  <si>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</si>
  <si>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</si>
  <si>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</si>
  <si>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</si>
  <si>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</si>
  <si>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</si>
  <si>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</si>
  <si>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</si>
  <si>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</si>
  <si>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</si>
  <si>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</si>
  <si>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</si>
  <si>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</si>
  <si>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</si>
  <si>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</si>
  <si>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</si>
  <si>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</si>
  <si>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</si>
  <si>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</si>
  <si>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</si>
  <si>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</si>
  <si>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</si>
  <si>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</si>
  <si>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</si>
  <si>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</si>
  <si>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</si>
  <si>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</si>
  <si>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</si>
  <si>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</si>
  <si>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</si>
  <si>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</si>
  <si>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</si>
  <si>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</si>
  <si>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</si>
  <si>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</si>
  <si>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</si>
  <si>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</si>
  <si>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</si>
  <si>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</si>
  <si>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</si>
  <si>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</si>
  <si>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</si>
  <si>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</si>
  <si>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</si>
  <si>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</si>
  <si>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</si>
  <si>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</si>
  <si>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</si>
  <si>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</si>
  <si>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</si>
  <si>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</si>
  <si>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</si>
  <si>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>Company 15 Grand Totals</t>
  </si>
  <si>
    <t>Company 15 Open Job Totals</t>
  </si>
  <si>
    <t>Company 15 Closed Job Totals</t>
  </si>
  <si>
    <t>ExcelImport</t>
  </si>
  <si>
    <t>Stephen Henning</t>
  </si>
  <si>
    <t>Marcos Reyes</t>
  </si>
  <si>
    <t>Matt Cain</t>
  </si>
  <si>
    <t>Division 57</t>
  </si>
  <si>
    <t>57.0003.</t>
  </si>
  <si>
    <t xml:space="preserve">    Advanced Water Treatment Facility Salinity Management System</t>
  </si>
  <si>
    <t>Jason Radliff</t>
  </si>
  <si>
    <t>57.0004.</t>
  </si>
  <si>
    <t xml:space="preserve">    Oso Creek Water Reclamation Plant Optimization Project</t>
  </si>
  <si>
    <t>57.0007.</t>
  </si>
  <si>
    <t xml:space="preserve">    East County Package 5 - Phase 1B</t>
  </si>
  <si>
    <t>57.0008.</t>
  </si>
  <si>
    <t xml:space="preserve">    IID - El Centro Generating Station WWTP</t>
  </si>
  <si>
    <t xml:space="preserve">  Division 57 Open Job Totals</t>
  </si>
  <si>
    <t>57.0005.</t>
  </si>
  <si>
    <t xml:space="preserve">    San Diego - Overhead 2025 FY</t>
  </si>
  <si>
    <t>57.0006.</t>
  </si>
  <si>
    <t xml:space="preserve">    San Diego - Estimating 2025 FY</t>
  </si>
  <si>
    <t>Division 57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</si>
</sst>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4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2" fillId="2" borderId="1" xfId="6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57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qKaHwQhWWYA7VnNpvFqZ7lvGYvJwsKkt7xsY2DWVrbdwxqE5Bl+LHBsAe3wbZ1aVu0llHi4GBsiAbyOEJmxbFw==" saltValue="bYRQwAjdyEyQJQdRX4o7R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641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7"/>
      <c r="BU7" s="297"/>
      <c r="BV7" s="297"/>
      <c r="BW7" s="297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7"/>
      <c r="BU8" s="297"/>
      <c r="BV8" s="297"/>
      <c r="BW8" s="297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642</v>
      </c>
      <c r="B9" s="234" t="s">
        <v>643</v>
      </c>
      <c r="C9" s="234" t="s">
        <v>644</v>
      </c>
      <c r="D9" s="235"/>
      <c r="E9" s="236">
        <v>38275337.5</v>
      </c>
      <c r="F9" s="237">
        <v>38275337.5</v>
      </c>
      <c r="G9" s="238"/>
      <c r="H9" s="176"/>
      <c r="I9" s="239">
        <v>38165419.5</v>
      </c>
      <c r="J9" s="250"/>
      <c r="K9" s="241"/>
      <c r="L9" s="8">
        <v>35038025.350000001</v>
      </c>
      <c r="M9" s="242">
        <v>35758333.5</v>
      </c>
      <c r="N9" s="72"/>
      <c r="O9" s="100"/>
      <c r="P9" s="9"/>
      <c r="Q9" s="9">
        <v>2407086</v>
      </c>
      <c r="R9" s="9"/>
      <c r="S9" s="152">
        <v>46478</v>
      </c>
      <c r="T9" s="10"/>
      <c r="U9" s="23"/>
      <c r="V9" s="11"/>
      <c r="W9" s="11"/>
      <c r="X9" s="8">
        <v>6286841.5</v>
      </c>
      <c r="Y9" s="9"/>
      <c r="Z9" s="70">
        <v>123922.17</v>
      </c>
      <c r="AA9" s="72"/>
      <c r="AB9" s="108"/>
      <c r="AC9" s="9">
        <v>2407086</v>
      </c>
      <c r="AD9" s="9"/>
      <c r="AE9" s="10"/>
      <c r="AF9" s="24">
        <v>0.3325670872903263</v>
      </c>
      <c r="AG9" s="11">
        <v>901211.91</v>
      </c>
      <c r="AH9" s="8">
        <v>901211.91</v>
      </c>
      <c r="AI9" s="9">
        <v>3332072.5133029157</v>
      </c>
      <c r="AJ9" s="9">
        <v>96385.41</v>
      </c>
      <c r="AK9" s="10"/>
      <c r="AL9" s="11"/>
      <c r="AM9" s="8">
        <v>5385629.5899999999</v>
      </c>
      <c r="AN9" s="9"/>
      <c r="AO9" s="9"/>
      <c r="AP9" s="10"/>
      <c r="AQ9" s="25"/>
      <c r="AR9" s="25"/>
      <c r="AS9" s="25"/>
      <c r="AT9" s="10"/>
      <c r="AU9" s="12">
        <v>8760452.5299999993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38165419.5</v>
      </c>
      <c r="BF9" s="15">
        <v>35758333.5</v>
      </c>
      <c r="BG9" s="15">
        <v>123922.17</v>
      </c>
      <c r="BH9" s="15">
        <v>38165419.5</v>
      </c>
      <c r="BI9" s="15">
        <v>35758333.5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2325355</v>
      </c>
      <c r="BP9" s="243"/>
      <c r="BQ9" s="243"/>
      <c r="BR9" s="243"/>
      <c r="BS9" s="243"/>
      <c r="BT9" s="297"/>
      <c r="BU9" s="297"/>
      <c r="BV9" s="297"/>
      <c r="BW9" s="297"/>
      <c r="BX9" s="243"/>
      <c r="BY9" s="243"/>
      <c r="BZ9" s="246"/>
      <c r="CA9" s="246"/>
      <c r="CB9" s="294">
        <v>123922.17</v>
      </c>
      <c r="CC9" s="247" t="s">
        <v>637</v>
      </c>
      <c r="CD9" s="243">
        <v>0</v>
      </c>
      <c r="CE9" s="249">
        <v>12729114.17</v>
      </c>
      <c r="CF9" s="249">
        <v>2709865</v>
      </c>
      <c r="CG9" s="249">
        <v>12729114.17</v>
      </c>
      <c r="CH9" s="249">
        <v>2709865</v>
      </c>
      <c r="CI9" s="248" t="s">
        <v>633</v>
      </c>
      <c r="CJ9" s="249">
        <v>6286841.5</v>
      </c>
      <c r="CK9" s="249">
        <v>5385629.5899999999</v>
      </c>
      <c r="CL9" s="249">
        <v>8760452.5299999993</v>
      </c>
      <c r="CM9" s="249">
        <v>0</v>
      </c>
    </row>
    <row r="10" spans="1:102" x14ac:dyDescent="0.25">
      <c r="A10" s="233" t="s">
        <v>645</v>
      </c>
      <c r="B10" s="234" t="s">
        <v>646</v>
      </c>
      <c r="C10" s="234" t="s">
        <v>644</v>
      </c>
      <c r="D10" s="235"/>
      <c r="E10" s="236">
        <v>40106224.630000003</v>
      </c>
      <c r="F10" s="237">
        <v>40106224.630000003</v>
      </c>
      <c r="G10" s="238"/>
      <c r="H10" s="176"/>
      <c r="I10" s="239">
        <v>40106224.630000003</v>
      </c>
      <c r="J10" s="250"/>
      <c r="K10" s="241"/>
      <c r="L10" s="8">
        <v>9333681.1600000001</v>
      </c>
      <c r="M10" s="242">
        <v>37896367.630000003</v>
      </c>
      <c r="N10" s="72"/>
      <c r="O10" s="100"/>
      <c r="P10" s="9"/>
      <c r="Q10" s="9">
        <v>2209857</v>
      </c>
      <c r="R10" s="9"/>
      <c r="S10" s="152">
        <v>46106</v>
      </c>
      <c r="T10" s="10"/>
      <c r="U10" s="23"/>
      <c r="V10" s="11"/>
      <c r="W10" s="11"/>
      <c r="X10" s="8">
        <v>750068.86</v>
      </c>
      <c r="Y10" s="9"/>
      <c r="Z10" s="70"/>
      <c r="AA10" s="72"/>
      <c r="AB10" s="108"/>
      <c r="AC10" s="9">
        <v>2209857</v>
      </c>
      <c r="AD10" s="9"/>
      <c r="AE10" s="10"/>
      <c r="AF10" s="24">
        <v>1.8125951983224416E-2</v>
      </c>
      <c r="AG10" s="11">
        <v>686907.74</v>
      </c>
      <c r="AH10" s="8">
        <v>686907.74</v>
      </c>
      <c r="AI10" s="9">
        <v>-674456.88328785484</v>
      </c>
      <c r="AJ10" s="9">
        <v>0</v>
      </c>
      <c r="AK10" s="10"/>
      <c r="AL10" s="11"/>
      <c r="AM10" s="8">
        <v>63161.120000000003</v>
      </c>
      <c r="AN10" s="9"/>
      <c r="AO10" s="9"/>
      <c r="AP10" s="10"/>
      <c r="AQ10" s="25"/>
      <c r="AR10" s="25"/>
      <c r="AS10" s="25"/>
      <c r="AT10" s="10"/>
      <c r="AU10" s="12">
        <v>900072.76</v>
      </c>
      <c r="AV10" s="12"/>
      <c r="AW10" s="12"/>
      <c r="AX10" s="243"/>
      <c r="AY10" s="244"/>
      <c r="AZ10" s="243"/>
      <c r="BA10" s="243"/>
      <c r="BB10" s="245"/>
      <c r="BC10" s="244" t="s">
        <v>630</v>
      </c>
      <c r="BD10" s="244" t="s">
        <v>630</v>
      </c>
      <c r="BE10" s="15">
        <v>40106224.630000003</v>
      </c>
      <c r="BF10" s="15">
        <v>37896367.630000003</v>
      </c>
      <c r="BG10" s="15"/>
      <c r="BH10" s="15">
        <v>40106224.630000003</v>
      </c>
      <c r="BI10" s="15">
        <v>37896367.630000003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2209857</v>
      </c>
      <c r="BP10" s="243"/>
      <c r="BQ10" s="243"/>
      <c r="BR10" s="243"/>
      <c r="BS10" s="243"/>
      <c r="BT10" s="297"/>
      <c r="BU10" s="297"/>
      <c r="BV10" s="297"/>
      <c r="BW10" s="297"/>
      <c r="BX10" s="243"/>
      <c r="BY10" s="243"/>
      <c r="BZ10" s="246"/>
      <c r="CA10" s="246"/>
      <c r="CB10" s="294"/>
      <c r="CC10" s="247" t="s">
        <v>637</v>
      </c>
      <c r="CD10" s="243">
        <v>0</v>
      </c>
      <c r="CE10" s="249">
        <v>686907.74</v>
      </c>
      <c r="CF10" s="249">
        <v>37896367.630000003</v>
      </c>
      <c r="CG10" s="249">
        <v>686907.74</v>
      </c>
      <c r="CH10" s="249">
        <v>37896367.630000003</v>
      </c>
      <c r="CI10" s="248" t="s">
        <v>633</v>
      </c>
      <c r="CJ10" s="249">
        <v>750068.86</v>
      </c>
      <c r="CK10" s="249">
        <v>63161.120000000003</v>
      </c>
      <c r="CL10" s="249">
        <v>900072.76</v>
      </c>
      <c r="CM10" s="249">
        <v>0</v>
      </c>
    </row>
    <row r="11" spans="1:102" x14ac:dyDescent="0.25">
      <c r="A11" s="233" t="s">
        <v>647</v>
      </c>
      <c r="B11" s="234" t="s">
        <v>648</v>
      </c>
      <c r="C11" s="234" t="s">
        <v>640</v>
      </c>
      <c r="D11" s="235"/>
      <c r="E11" s="236">
        <v>153818</v>
      </c>
      <c r="F11" s="237">
        <v>153818</v>
      </c>
      <c r="G11" s="238"/>
      <c r="H11" s="176"/>
      <c r="I11" s="239">
        <v>162630</v>
      </c>
      <c r="J11" s="250"/>
      <c r="K11" s="241"/>
      <c r="L11" s="8">
        <v>196248.4</v>
      </c>
      <c r="M11" s="242">
        <v>196248.4</v>
      </c>
      <c r="N11" s="72"/>
      <c r="O11" s="100"/>
      <c r="P11" s="9"/>
      <c r="Q11" s="9">
        <v>-32235.100000000006</v>
      </c>
      <c r="R11" s="9"/>
      <c r="S11" s="152">
        <v>46053</v>
      </c>
      <c r="T11" s="10"/>
      <c r="U11" s="23"/>
      <c r="V11" s="11"/>
      <c r="W11" s="11"/>
      <c r="X11" s="8">
        <v>196248.4</v>
      </c>
      <c r="Y11" s="9"/>
      <c r="Z11" s="70">
        <v>-33618.400000000001</v>
      </c>
      <c r="AA11" s="72"/>
      <c r="AB11" s="108"/>
      <c r="AC11" s="9">
        <v>-32235.100000000006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196248.4</v>
      </c>
      <c r="AN11" s="9"/>
      <c r="AO11" s="9"/>
      <c r="AP11" s="10"/>
      <c r="AQ11" s="25"/>
      <c r="AR11" s="25"/>
      <c r="AS11" s="25"/>
      <c r="AT11" s="10"/>
      <c r="AU11" s="12">
        <v>153858.35999999999</v>
      </c>
      <c r="AV11" s="12"/>
      <c r="AW11" s="12"/>
      <c r="AX11" s="243"/>
      <c r="AY11" s="244"/>
      <c r="AZ11" s="243"/>
      <c r="BA11" s="243"/>
      <c r="BB11" s="245"/>
      <c r="BC11" s="244" t="s">
        <v>630</v>
      </c>
      <c r="BD11" s="244" t="s">
        <v>630</v>
      </c>
      <c r="BE11" s="15">
        <v>162630</v>
      </c>
      <c r="BF11" s="15">
        <v>196248.4</v>
      </c>
      <c r="BG11" s="15">
        <v>-33618.400000000001</v>
      </c>
      <c r="BH11" s="15">
        <v>196248.4</v>
      </c>
      <c r="BI11" s="15">
        <v>196248.4</v>
      </c>
      <c r="BJ11" s="243">
        <v>0</v>
      </c>
      <c r="BK11" s="251">
        <v>0</v>
      </c>
      <c r="BL11" s="243"/>
      <c r="BM11" s="243">
        <v>1</v>
      </c>
      <c r="BN11" s="243">
        <v>0</v>
      </c>
      <c r="BO11" s="243">
        <v>-32235</v>
      </c>
      <c r="BP11" s="243"/>
      <c r="BQ11" s="243"/>
      <c r="BR11" s="243"/>
      <c r="BS11" s="243"/>
      <c r="BT11" s="297"/>
      <c r="BU11" s="297"/>
      <c r="BV11" s="297"/>
      <c r="BW11" s="297"/>
      <c r="BX11" s="243"/>
      <c r="BY11" s="243"/>
      <c r="BZ11" s="246"/>
      <c r="CA11" s="246"/>
      <c r="CB11" s="294">
        <v>-33618.400000000001</v>
      </c>
      <c r="CC11" s="247" t="s">
        <v>637</v>
      </c>
      <c r="CD11" s="243">
        <v>0</v>
      </c>
      <c r="CE11" s="243">
        <v>0</v>
      </c>
      <c r="CF11" s="243">
        <v>0</v>
      </c>
      <c r="CG11" s="243">
        <v>0</v>
      </c>
      <c r="CH11" s="243">
        <v>0</v>
      </c>
      <c r="CI11" s="248" t="s">
        <v>633</v>
      </c>
      <c r="CJ11" s="249">
        <v>196248.4</v>
      </c>
      <c r="CK11" s="249">
        <v>196248.4</v>
      </c>
      <c r="CL11" s="249">
        <v>153858.35999999999</v>
      </c>
      <c r="CM11" s="249">
        <v>0</v>
      </c>
    </row>
    <row r="12" spans="1:102" x14ac:dyDescent="0.25">
      <c r="A12" s="233" t="s">
        <v>649</v>
      </c>
      <c r="B12" s="234" t="s">
        <v>650</v>
      </c>
      <c r="C12" s="234" t="s">
        <v>638</v>
      </c>
      <c r="D12" s="235"/>
      <c r="E12" s="236">
        <v>2876047</v>
      </c>
      <c r="F12" s="237">
        <v>2876047</v>
      </c>
      <c r="G12" s="238"/>
      <c r="H12" s="176"/>
      <c r="I12" s="239">
        <v>2876047</v>
      </c>
      <c r="J12" s="250"/>
      <c r="K12" s="241"/>
      <c r="L12" s="8">
        <v>2829323.94</v>
      </c>
      <c r="M12" s="242">
        <v>2743982</v>
      </c>
      <c r="N12" s="71"/>
      <c r="O12" s="100"/>
      <c r="P12" s="9"/>
      <c r="Q12" s="9">
        <v>132065</v>
      </c>
      <c r="R12" s="9"/>
      <c r="S12" s="152">
        <v>46327</v>
      </c>
      <c r="T12" s="10"/>
      <c r="U12" s="23"/>
      <c r="V12" s="11"/>
      <c r="W12" s="11"/>
      <c r="X12" s="8">
        <v>260407.86</v>
      </c>
      <c r="Y12" s="9"/>
      <c r="Z12" s="70"/>
      <c r="AA12" s="72"/>
      <c r="AB12" s="108"/>
      <c r="AC12" s="9">
        <v>132065</v>
      </c>
      <c r="AD12" s="9"/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/>
      <c r="AM12" s="8">
        <v>260407.86</v>
      </c>
      <c r="AN12" s="9"/>
      <c r="AO12" s="9"/>
      <c r="AP12" s="10"/>
      <c r="AQ12" s="25"/>
      <c r="AR12" s="25"/>
      <c r="AS12" s="25"/>
      <c r="AT12" s="10"/>
      <c r="AU12" s="12">
        <v>399195.52</v>
      </c>
      <c r="AV12" s="12"/>
      <c r="AW12" s="12"/>
      <c r="AX12" s="243"/>
      <c r="AY12" s="244"/>
      <c r="AZ12" s="243"/>
      <c r="BA12" s="243"/>
      <c r="BB12" s="245"/>
      <c r="BC12" s="244" t="s">
        <v>630</v>
      </c>
      <c r="BD12" s="244" t="s">
        <v>630</v>
      </c>
      <c r="BE12" s="15">
        <v>2876047</v>
      </c>
      <c r="BF12" s="15">
        <v>2743982</v>
      </c>
      <c r="BG12" s="15"/>
      <c r="BH12" s="15">
        <v>2876047</v>
      </c>
      <c r="BI12" s="15">
        <v>2743982</v>
      </c>
      <c r="BJ12" s="243">
        <v>0</v>
      </c>
      <c r="BK12" s="243">
        <v>0</v>
      </c>
      <c r="BL12" s="243"/>
      <c r="BM12" s="243">
        <v>1</v>
      </c>
      <c r="BN12" s="243">
        <v>0</v>
      </c>
      <c r="BO12" s="243">
        <v>0</v>
      </c>
      <c r="BP12" s="243"/>
      <c r="BQ12" s="243"/>
      <c r="BR12" s="243"/>
      <c r="BS12" s="243"/>
      <c r="BT12" s="297"/>
      <c r="BU12" s="297"/>
      <c r="BV12" s="297"/>
      <c r="BW12" s="297"/>
      <c r="BX12" s="243"/>
      <c r="BY12" s="243"/>
      <c r="BZ12" s="246"/>
      <c r="CA12" s="246"/>
      <c r="CB12" s="294"/>
      <c r="CC12" s="247" t="s">
        <v>637</v>
      </c>
      <c r="CD12" s="243">
        <v>0</v>
      </c>
      <c r="CE12" s="243">
        <v>0</v>
      </c>
      <c r="CF12" s="243">
        <v>0</v>
      </c>
      <c r="CG12" s="243">
        <v>0</v>
      </c>
      <c r="CH12" s="243">
        <v>0</v>
      </c>
      <c r="CI12" s="248" t="s">
        <v>633</v>
      </c>
      <c r="CJ12" s="249">
        <v>260407.86</v>
      </c>
      <c r="CK12" s="249">
        <v>260407.86</v>
      </c>
      <c r="CL12" s="249">
        <v>399195.52</v>
      </c>
      <c r="CM12" s="249">
        <v>0</v>
      </c>
    </row>
    <row r="13" spans="1:102" x14ac:dyDescent="0.25">
      <c r="A13" s="233"/>
      <c r="B13" s="120" t="s">
        <v>651</v>
      </c>
      <c r="C13" s="234"/>
      <c r="D13" s="235"/>
      <c r="E13" s="278">
        <f>SUM(E8:E12)</f>
        <v>81411427.129999995</v>
      </c>
      <c r="F13" s="268">
        <f>SUM(F8:F12)</f>
        <v>81411427.129999995</v>
      </c>
      <c r="G13" s="238"/>
      <c r="H13" s="176"/>
      <c r="I13" s="279">
        <f>SUM(I8:I12)</f>
        <v>81310321.129999995</v>
      </c>
      <c r="J13" s="250"/>
      <c r="K13" s="241"/>
      <c r="L13" s="272">
        <f>SUM(L8:L12)</f>
        <v>47397278.850000001</v>
      </c>
      <c r="M13" s="280">
        <f>SUM(M8:M12)</f>
        <v>76594931.530000001</v>
      </c>
      <c r="N13" s="71"/>
      <c r="O13" s="100"/>
      <c r="P13" s="270">
        <f>SUM(P8:P12)</f>
        <v>0</v>
      </c>
      <c r="Q13" s="270">
        <f>SUM(Q8:Q12)</f>
        <v>4716772.9000000004</v>
      </c>
      <c r="R13" s="270">
        <f>SUM(R8:R12)</f>
        <v>0</v>
      </c>
      <c r="S13" s="152"/>
      <c r="T13" s="10"/>
      <c r="U13" s="23"/>
      <c r="V13" s="271">
        <f>SUM(V8:V12)</f>
        <v>0</v>
      </c>
      <c r="W13" s="271">
        <f>SUM(W8:W12)</f>
        <v>0</v>
      </c>
      <c r="X13" s="272">
        <f>SUM(X8:X12)</f>
        <v>7493566.620000001</v>
      </c>
      <c r="Y13" s="270">
        <f>SUM(Y8:Y12)</f>
        <v>0</v>
      </c>
      <c r="Z13" s="281">
        <f>SUM(Z8:Z12)</f>
        <v>90303.76999999999</v>
      </c>
      <c r="AA13" s="71"/>
      <c r="AB13" s="108"/>
      <c r="AC13" s="270">
        <f>SUM(AC8:AC12)</f>
        <v>4716772.9000000004</v>
      </c>
      <c r="AD13" s="270">
        <f>SUM(AD8:AD12)</f>
        <v>0</v>
      </c>
      <c r="AE13" s="10"/>
      <c r="AF13" s="24"/>
      <c r="AG13" s="271">
        <f>SUM(AG8:AG12)</f>
        <v>1588119.65</v>
      </c>
      <c r="AH13" s="272">
        <f>SUM(AH8:AH12)</f>
        <v>1588119.65</v>
      </c>
      <c r="AI13" s="270">
        <f>SUM(AI8:AI12)</f>
        <v>2657615.6300150608</v>
      </c>
      <c r="AJ13" s="270">
        <f>SUM(AJ8:AJ12)</f>
        <v>96385.41</v>
      </c>
      <c r="AK13" s="10"/>
      <c r="AL13" s="271">
        <f>SUM(AL8:AL12)</f>
        <v>0</v>
      </c>
      <c r="AM13" s="272">
        <f>SUM(AM8:AM12)</f>
        <v>5905446.9700000007</v>
      </c>
      <c r="AN13" s="270">
        <f>SUM(AN8:AN12)</f>
        <v>0</v>
      </c>
      <c r="AO13" s="270">
        <f>SUM(AO8:AO12)</f>
        <v>0</v>
      </c>
      <c r="AP13" s="10"/>
      <c r="AQ13" s="282">
        <f>SUM(AQ8:AQ12)</f>
        <v>0</v>
      </c>
      <c r="AR13" s="282">
        <f>SUM(AR8:AR12)</f>
        <v>0</v>
      </c>
      <c r="AS13" s="282">
        <f>SUM(AS8:AS12)</f>
        <v>0</v>
      </c>
      <c r="AT13" s="10"/>
      <c r="AU13" s="283">
        <f>SUM(AU8:AU12)</f>
        <v>10213579.169999998</v>
      </c>
      <c r="AV13" s="283">
        <f>SUM(AV8:AV12)</f>
        <v>0</v>
      </c>
      <c r="AW13" s="283">
        <f>SUM(AW8:AW12)</f>
        <v>0</v>
      </c>
      <c r="AX13" s="243"/>
      <c r="AY13" s="244"/>
      <c r="AZ13" s="243"/>
      <c r="BA13" s="243"/>
      <c r="BB13" s="245"/>
      <c r="BC13" s="244"/>
      <c r="BD13" s="244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97"/>
      <c r="BU13" s="297"/>
      <c r="BV13" s="297"/>
      <c r="BW13" s="297"/>
      <c r="BX13" s="243"/>
      <c r="BY13" s="243"/>
      <c r="BZ13" s="246"/>
      <c r="CA13" s="246"/>
      <c r="CB13" s="246"/>
      <c r="CC13" s="247"/>
      <c r="CD13" s="243"/>
      <c r="CE13" s="243"/>
      <c r="CF13" s="243"/>
      <c r="CG13" s="243"/>
      <c r="CH13" s="243"/>
      <c r="CI13" s="248"/>
      <c r="CJ13" s="249"/>
      <c r="CK13" s="249"/>
      <c r="CL13" s="249"/>
      <c r="CM13" s="249"/>
    </row>
    <row r="14" spans="1:102" x14ac:dyDescent="0.25">
      <c r="A14" s="233"/>
      <c r="B14" s="234"/>
      <c r="C14" s="234"/>
      <c r="D14" s="235"/>
      <c r="E14" s="236"/>
      <c r="F14" s="237"/>
      <c r="G14" s="238"/>
      <c r="H14" s="176"/>
      <c r="I14" s="239"/>
      <c r="J14" s="250"/>
      <c r="K14" s="241"/>
      <c r="L14" s="8"/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97"/>
      <c r="BU14" s="297"/>
      <c r="BV14" s="297"/>
      <c r="BW14" s="297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33" t="s">
        <v>652</v>
      </c>
      <c r="B15" s="234" t="s">
        <v>653</v>
      </c>
      <c r="C15" s="234" t="s">
        <v>639</v>
      </c>
      <c r="D15" s="235"/>
      <c r="E15" s="236">
        <v>0</v>
      </c>
      <c r="F15" s="237">
        <v>0</v>
      </c>
      <c r="G15" s="238"/>
      <c r="H15" s="176"/>
      <c r="I15" s="239"/>
      <c r="J15" s="250"/>
      <c r="K15" s="241"/>
      <c r="L15" s="8">
        <v>92314.26</v>
      </c>
      <c r="M15" s="242">
        <v>92874.26</v>
      </c>
      <c r="N15" s="72"/>
      <c r="O15" s="100"/>
      <c r="P15" s="9"/>
      <c r="Q15" s="9">
        <v>-79963.66</v>
      </c>
      <c r="R15" s="9"/>
      <c r="S15" s="152">
        <v>46022</v>
      </c>
      <c r="T15" s="10"/>
      <c r="U15" s="23"/>
      <c r="V15" s="11"/>
      <c r="W15" s="11"/>
      <c r="X15" s="8">
        <v>92314.26</v>
      </c>
      <c r="Y15" s="9"/>
      <c r="Z15" s="70">
        <v>-92874.26</v>
      </c>
      <c r="AA15" s="71"/>
      <c r="AB15" s="108"/>
      <c r="AC15" s="9">
        <v>-79963.66</v>
      </c>
      <c r="AD15" s="9"/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/>
      <c r="AM15" s="8">
        <v>92314.26</v>
      </c>
      <c r="AN15" s="9"/>
      <c r="AO15" s="9"/>
      <c r="AP15" s="10"/>
      <c r="AQ15" s="25"/>
      <c r="AR15" s="25"/>
      <c r="AS15" s="25"/>
      <c r="AT15" s="10"/>
      <c r="AU15" s="12">
        <v>0</v>
      </c>
      <c r="AV15" s="12"/>
      <c r="AW15" s="12"/>
      <c r="AX15" s="243"/>
      <c r="AY15" s="244"/>
      <c r="AZ15" s="243"/>
      <c r="BA15" s="243"/>
      <c r="BB15" s="245"/>
      <c r="BC15" s="244"/>
      <c r="BD15" s="244" t="s">
        <v>630</v>
      </c>
      <c r="BE15" s="243">
        <v>0</v>
      </c>
      <c r="BF15" s="15">
        <v>92874.26</v>
      </c>
      <c r="BG15" s="15">
        <v>-92874.26</v>
      </c>
      <c r="BH15" s="243">
        <v>0</v>
      </c>
      <c r="BI15" s="15">
        <v>92874.26</v>
      </c>
      <c r="BJ15" s="243">
        <v>0</v>
      </c>
      <c r="BK15" s="243">
        <v>0</v>
      </c>
      <c r="BL15" s="243"/>
      <c r="BM15" s="243">
        <v>3</v>
      </c>
      <c r="BN15" s="243">
        <v>0</v>
      </c>
      <c r="BO15" s="243">
        <v>-52860.36</v>
      </c>
      <c r="BP15" s="243"/>
      <c r="BQ15" s="243"/>
      <c r="BR15" s="243"/>
      <c r="BS15" s="243"/>
      <c r="BT15" s="297"/>
      <c r="BU15" s="297"/>
      <c r="BV15" s="297"/>
      <c r="BW15" s="297"/>
      <c r="BX15" s="243"/>
      <c r="BY15" s="243"/>
      <c r="BZ15" s="246"/>
      <c r="CA15" s="246"/>
      <c r="CB15" s="294">
        <v>-92874.26</v>
      </c>
      <c r="CC15" s="247" t="s">
        <v>637</v>
      </c>
      <c r="CD15" s="243">
        <v>0</v>
      </c>
      <c r="CE15" s="243">
        <v>0</v>
      </c>
      <c r="CF15" s="243">
        <v>0</v>
      </c>
      <c r="CG15" s="243">
        <v>0</v>
      </c>
      <c r="CH15" s="243">
        <v>0</v>
      </c>
      <c r="CI15" s="248" t="s">
        <v>633</v>
      </c>
      <c r="CJ15" s="249">
        <v>92314.26</v>
      </c>
      <c r="CK15" s="249">
        <v>92314.26</v>
      </c>
      <c r="CL15" s="249">
        <v>0</v>
      </c>
      <c r="CM15" s="249">
        <v>0</v>
      </c>
    </row>
    <row r="16" spans="1:102" x14ac:dyDescent="0.25">
      <c r="A16" s="233" t="s">
        <v>654</v>
      </c>
      <c r="B16" s="234" t="s">
        <v>655</v>
      </c>
      <c r="C16" s="234" t="s">
        <v>639</v>
      </c>
      <c r="D16" s="235"/>
      <c r="E16" s="236">
        <v>0</v>
      </c>
      <c r="F16" s="237">
        <v>0</v>
      </c>
      <c r="G16" s="238"/>
      <c r="H16" s="176"/>
      <c r="I16" s="239"/>
      <c r="J16" s="250"/>
      <c r="K16" s="241"/>
      <c r="L16" s="8">
        <v>13743.76</v>
      </c>
      <c r="M16" s="242">
        <v>13743.76</v>
      </c>
      <c r="N16" s="72"/>
      <c r="O16" s="100"/>
      <c r="P16" s="9"/>
      <c r="Q16" s="9">
        <v>-10411.32</v>
      </c>
      <c r="R16" s="9"/>
      <c r="S16" s="152">
        <v>46022</v>
      </c>
      <c r="T16" s="10"/>
      <c r="U16" s="23"/>
      <c r="V16" s="11"/>
      <c r="W16" s="11"/>
      <c r="X16" s="8">
        <v>13743.76</v>
      </c>
      <c r="Y16" s="9"/>
      <c r="Z16" s="70">
        <v>-13743.76</v>
      </c>
      <c r="AA16" s="72"/>
      <c r="AB16" s="108"/>
      <c r="AC16" s="9">
        <v>-10411.32</v>
      </c>
      <c r="AD16" s="9"/>
      <c r="AE16" s="10"/>
      <c r="AF16" s="24">
        <v>0</v>
      </c>
      <c r="AG16" s="11">
        <v>0</v>
      </c>
      <c r="AH16" s="8">
        <v>0</v>
      </c>
      <c r="AI16" s="9">
        <v>0</v>
      </c>
      <c r="AJ16" s="9">
        <v>0</v>
      </c>
      <c r="AK16" s="10"/>
      <c r="AL16" s="11"/>
      <c r="AM16" s="8">
        <v>13743.76</v>
      </c>
      <c r="AN16" s="9"/>
      <c r="AO16" s="9"/>
      <c r="AP16" s="10"/>
      <c r="AQ16" s="25"/>
      <c r="AR16" s="25"/>
      <c r="AS16" s="25"/>
      <c r="AT16" s="10"/>
      <c r="AU16" s="12">
        <v>0</v>
      </c>
      <c r="AV16" s="12"/>
      <c r="AW16" s="12"/>
      <c r="AX16" s="243"/>
      <c r="AY16" s="244"/>
      <c r="AZ16" s="243"/>
      <c r="BA16" s="243"/>
      <c r="BB16" s="245"/>
      <c r="BC16" s="244"/>
      <c r="BD16" s="244" t="s">
        <v>630</v>
      </c>
      <c r="BE16" s="243">
        <v>0</v>
      </c>
      <c r="BF16" s="15">
        <v>13743.76</v>
      </c>
      <c r="BG16" s="15">
        <v>-13743.76</v>
      </c>
      <c r="BH16" s="243">
        <v>0</v>
      </c>
      <c r="BI16" s="15">
        <v>13743.76</v>
      </c>
      <c r="BJ16" s="243">
        <v>0</v>
      </c>
      <c r="BK16" s="243">
        <v>0</v>
      </c>
      <c r="BL16" s="243"/>
      <c r="BM16" s="243">
        <v>3</v>
      </c>
      <c r="BN16" s="243">
        <v>0</v>
      </c>
      <c r="BO16" s="243">
        <v>-4432.92</v>
      </c>
      <c r="BP16" s="243"/>
      <c r="BQ16" s="243"/>
      <c r="BR16" s="243"/>
      <c r="BS16" s="243"/>
      <c r="BT16" s="297"/>
      <c r="BU16" s="297"/>
      <c r="BV16" s="297"/>
      <c r="BW16" s="297"/>
      <c r="BX16" s="243"/>
      <c r="BY16" s="243"/>
      <c r="BZ16" s="246"/>
      <c r="CA16" s="246"/>
      <c r="CB16" s="294">
        <v>-13743.76</v>
      </c>
      <c r="CC16" s="247" t="s">
        <v>637</v>
      </c>
      <c r="CD16" s="243">
        <v>0</v>
      </c>
      <c r="CE16" s="243">
        <v>0</v>
      </c>
      <c r="CF16" s="243">
        <v>0</v>
      </c>
      <c r="CG16" s="243">
        <v>0</v>
      </c>
      <c r="CH16" s="243">
        <v>0</v>
      </c>
      <c r="CI16" s="248" t="s">
        <v>633</v>
      </c>
      <c r="CJ16" s="249">
        <v>13743.76</v>
      </c>
      <c r="CK16" s="249">
        <v>13743.76</v>
      </c>
      <c r="CL16" s="249">
        <v>0</v>
      </c>
      <c r="CM16" s="249">
        <v>0</v>
      </c>
    </row>
    <row r="17" spans="1:91" x14ac:dyDescent="0.25">
      <c r="A17" s="233"/>
      <c r="B17" s="120" t="s">
        <v>656</v>
      </c>
      <c r="C17" s="234"/>
      <c r="D17" s="235"/>
      <c r="E17" s="278">
        <f>SUM(E7:E16)/2</f>
        <v>81411427.129999995</v>
      </c>
      <c r="F17" s="268">
        <f>SUM(F7:F16)/2</f>
        <v>81411427.129999995</v>
      </c>
      <c r="G17" s="238"/>
      <c r="H17" s="176"/>
      <c r="I17" s="279">
        <f>SUM(I7:I16)/2</f>
        <v>81310321.129999995</v>
      </c>
      <c r="J17" s="250"/>
      <c r="K17" s="241"/>
      <c r="L17" s="272">
        <f>SUM(L7:L16)/2</f>
        <v>47450307.860000007</v>
      </c>
      <c r="M17" s="280">
        <f>SUM(M7:M16)/2</f>
        <v>76648240.539999992</v>
      </c>
      <c r="N17" s="72"/>
      <c r="O17" s="100"/>
      <c r="P17" s="270">
        <f>SUM(P7:P16)/2</f>
        <v>0</v>
      </c>
      <c r="Q17" s="270">
        <f>SUM(Q7:Q16)/2</f>
        <v>4671585.41</v>
      </c>
      <c r="R17" s="270">
        <f>SUM(R7:R16)/2</f>
        <v>0</v>
      </c>
      <c r="S17" s="152"/>
      <c r="T17" s="10"/>
      <c r="U17" s="23"/>
      <c r="V17" s="271">
        <f>SUM(V7:V16)/2</f>
        <v>0</v>
      </c>
      <c r="W17" s="271">
        <f>SUM(W7:W16)/2</f>
        <v>0</v>
      </c>
      <c r="X17" s="272">
        <f>SUM(X7:X16)/2</f>
        <v>7546595.6300000008</v>
      </c>
      <c r="Y17" s="270">
        <f>SUM(Y7:Y16)/2</f>
        <v>0</v>
      </c>
      <c r="Z17" s="281">
        <f>SUM(Z7:Z16)/2</f>
        <v>36994.759999999995</v>
      </c>
      <c r="AA17" s="71"/>
      <c r="AB17" s="108"/>
      <c r="AC17" s="270">
        <f>SUM(AC7:AC16)/2</f>
        <v>4671585.41</v>
      </c>
      <c r="AD17" s="270">
        <f>SUM(AD7:AD16)/2</f>
        <v>0</v>
      </c>
      <c r="AE17" s="10"/>
      <c r="AF17" s="24"/>
      <c r="AG17" s="271">
        <f>SUM(AG7:AG16)/2</f>
        <v>1588119.65</v>
      </c>
      <c r="AH17" s="272">
        <f>SUM(AH7:AH16)/2</f>
        <v>1588119.65</v>
      </c>
      <c r="AI17" s="270">
        <f>SUM(AI7:AI16)/2</f>
        <v>2657615.6300150608</v>
      </c>
      <c r="AJ17" s="270">
        <f>SUM(AJ7:AJ16)/2</f>
        <v>96385.41</v>
      </c>
      <c r="AK17" s="10"/>
      <c r="AL17" s="271">
        <f>SUM(AL7:AL16)/2</f>
        <v>0</v>
      </c>
      <c r="AM17" s="272">
        <f>SUM(AM7:AM16)/2</f>
        <v>5958475.9800000004</v>
      </c>
      <c r="AN17" s="270">
        <f>SUM(AN7:AN16)/2</f>
        <v>0</v>
      </c>
      <c r="AO17" s="270">
        <f>SUM(AO7:AO16)/2</f>
        <v>0</v>
      </c>
      <c r="AP17" s="10"/>
      <c r="AQ17" s="282">
        <f>SUM(AQ7:AQ16)/2</f>
        <v>0</v>
      </c>
      <c r="AR17" s="282">
        <f>SUM(AR7:AR16)/2</f>
        <v>0</v>
      </c>
      <c r="AS17" s="282">
        <f>SUM(AS7:AS16)/2</f>
        <v>0</v>
      </c>
      <c r="AT17" s="10"/>
      <c r="AU17" s="283">
        <f>SUM(AU7:AU16)/2</f>
        <v>10213579.169999998</v>
      </c>
      <c r="AV17" s="283">
        <f>SUM(AV7:AV16)/2</f>
        <v>0</v>
      </c>
      <c r="AW17" s="283">
        <f>SUM(AW7:AW16)/2</f>
        <v>0</v>
      </c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97"/>
      <c r="BU17" s="297"/>
      <c r="BV17" s="297"/>
      <c r="BW17" s="297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/>
      <c r="B18" s="234"/>
      <c r="C18" s="234"/>
      <c r="D18" s="235"/>
      <c r="E18" s="236"/>
      <c r="F18" s="237"/>
      <c r="G18" s="238"/>
      <c r="H18" s="176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97"/>
      <c r="BU18" s="297"/>
      <c r="BV18" s="297"/>
      <c r="BW18" s="297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86"/>
      <c r="B19" s="284" t="s">
        <v>635</v>
      </c>
      <c r="C19" s="120"/>
      <c r="D19" s="267"/>
      <c r="E19" s="278">
        <f>SUMIF(BM8:BM19,1, E8:E19)</f>
        <v>81411427.129999995</v>
      </c>
      <c r="F19" s="268">
        <f>SUMIF(BM8:BM19,1, F8:F19)</f>
        <v>81411427.129999995</v>
      </c>
      <c r="G19" s="287"/>
      <c r="H19" s="104"/>
      <c r="I19" s="279">
        <f>SUMIF(BM8:BM19,1, I8:I19)</f>
        <v>81310321.129999995</v>
      </c>
      <c r="J19" s="288"/>
      <c r="K19" s="98"/>
      <c r="L19" s="272">
        <f>SUMIF(BM8:BM19,1, L8:L19)</f>
        <v>47397278.850000001</v>
      </c>
      <c r="M19" s="280">
        <f>SUMIF(BM8:BM19,1, M8:M19)</f>
        <v>76594931.530000001</v>
      </c>
      <c r="N19" s="303"/>
      <c r="O19" s="99"/>
      <c r="P19" s="270">
        <f>SUMIF(BM8:BM19,1, P8:P19)</f>
        <v>0</v>
      </c>
      <c r="Q19" s="270">
        <f>SUMIF(BM8:BM19,1, Q8:Q19)</f>
        <v>4716772.9000000004</v>
      </c>
      <c r="R19" s="270">
        <f>SUMIF(BM8:BM19,1, R8:R19)</f>
        <v>0</v>
      </c>
      <c r="S19" s="290"/>
      <c r="T19" s="291"/>
      <c r="U19" s="292"/>
      <c r="V19" s="271">
        <f>SUMIF(BM8:BM19,1, V8:V19)</f>
        <v>0</v>
      </c>
      <c r="W19" s="271">
        <f>SUMIF(BM8:BM19,1, W8:W19)</f>
        <v>0</v>
      </c>
      <c r="X19" s="272">
        <f>SUMIF(BM8:BM19,1, X8:X19)</f>
        <v>7493566.620000001</v>
      </c>
      <c r="Y19" s="270">
        <f>SUMIF(BM8:BM19,1, Y8:Y19)</f>
        <v>0</v>
      </c>
      <c r="Z19" s="281">
        <f>SUMIF(BM8:BM19,1, Z8:Z19)</f>
        <v>90303.76999999999</v>
      </c>
      <c r="AA19" s="289"/>
      <c r="AB19" s="107"/>
      <c r="AC19" s="270">
        <f>SUMIF(BM8:BM19,1, AC8:AC19)</f>
        <v>4716772.9000000004</v>
      </c>
      <c r="AD19" s="270">
        <f>SUMIF(BM8:BM19,1, AD8:AD19)</f>
        <v>0</v>
      </c>
      <c r="AE19" s="291"/>
      <c r="AF19" s="293"/>
      <c r="AG19" s="271">
        <f>SUMIF(BM8:BM19,1, AG8:AG19)</f>
        <v>1588119.65</v>
      </c>
      <c r="AH19" s="272">
        <f>SUMIF(BM8:BM19,1, AH8:AH19)</f>
        <v>1588119.65</v>
      </c>
      <c r="AI19" s="270">
        <f>SUMIF(BM8:BM19,1, AI8:AI19)</f>
        <v>2657615.6300150608</v>
      </c>
      <c r="AJ19" s="270">
        <f>SUMIF(BM8:BM19,1, AJ8:AJ19)</f>
        <v>96385.41</v>
      </c>
      <c r="AK19" s="291"/>
      <c r="AL19" s="271">
        <f>SUMIF(BM8:BM19,1, AL8:AL19)</f>
        <v>0</v>
      </c>
      <c r="AM19" s="272">
        <f>SUMIF(BM8:BM19,1, AM8:AM19)</f>
        <v>5905446.9700000007</v>
      </c>
      <c r="AN19" s="270">
        <f>SUMIF(BM8:BM19,1, AN8:AN19)</f>
        <v>0</v>
      </c>
      <c r="AO19" s="270">
        <f>SUMIF(BM8:BM19,1, AO8:AO19)</f>
        <v>0</v>
      </c>
      <c r="AP19" s="291"/>
      <c r="AQ19" s="282">
        <f>SUMIF(BM8:BM19,1, AQ8:AQ19)</f>
        <v>0</v>
      </c>
      <c r="AR19" s="282">
        <f>SUMIF(BM8:BM19,1, AR8:AR19)</f>
        <v>0</v>
      </c>
      <c r="AS19" s="282">
        <f>SUMIF(BM8:BM19,1, AS8:AS19)</f>
        <v>0</v>
      </c>
      <c r="AT19" s="291"/>
      <c r="AU19" s="283">
        <f>SUMIF(BM8:BM19,1, AU8:AU19)</f>
        <v>10213579.169999998</v>
      </c>
      <c r="AV19" s="283">
        <f>SUMIF(BM8:BM19,1, AV8:AV19)</f>
        <v>0</v>
      </c>
      <c r="AW19" s="283">
        <f>SUMIF(BM8:BM19,1, AW8:AW19)</f>
        <v>0</v>
      </c>
      <c r="AX19" s="15"/>
      <c r="AY19" s="274"/>
      <c r="AZ19" s="15"/>
      <c r="BA19" s="15"/>
      <c r="BB19" s="275"/>
      <c r="BC19" s="274"/>
      <c r="BD19" s="274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298"/>
      <c r="BU19" s="298"/>
      <c r="BV19" s="298"/>
      <c r="BW19" s="298"/>
      <c r="BX19" s="15"/>
      <c r="BY19" s="15"/>
      <c r="BZ19" s="294"/>
      <c r="CA19" s="294"/>
      <c r="CB19" s="294"/>
      <c r="CC19" s="276"/>
      <c r="CD19" s="15"/>
      <c r="CE19" s="15"/>
      <c r="CF19" s="15"/>
      <c r="CG19" s="15"/>
      <c r="CH19" s="15"/>
      <c r="CI19" s="295"/>
      <c r="CJ19" s="277"/>
      <c r="CK19" s="277"/>
      <c r="CL19" s="277"/>
      <c r="CM19" s="277"/>
    </row>
    <row r="20" spans="1:91" x14ac:dyDescent="0.25">
      <c r="A20" s="286"/>
      <c r="B20" s="284" t="s">
        <v>636</v>
      </c>
      <c r="C20" s="120"/>
      <c r="D20" s="267"/>
      <c r="E20" s="278">
        <f>SUMIF(BM8:BM19,2, E8:E19)</f>
        <v>0</v>
      </c>
      <c r="F20" s="268">
        <f>SUMIF(BM8:BM19,2, F8:F19)</f>
        <v>0</v>
      </c>
      <c r="G20" s="287"/>
      <c r="H20" s="104"/>
      <c r="I20" s="279">
        <f>SUMIF(BM8:BM19,2, I8:I19)</f>
        <v>0</v>
      </c>
      <c r="J20" s="288"/>
      <c r="K20" s="98"/>
      <c r="L20" s="272">
        <f>SUMIF(BM8:BM19,2, L8:L19)</f>
        <v>0</v>
      </c>
      <c r="M20" s="280">
        <f>SUMIF(BM8:BM19,2, M8:M19)</f>
        <v>0</v>
      </c>
      <c r="N20" s="303"/>
      <c r="O20" s="99"/>
      <c r="P20" s="270">
        <f>SUMIF(BM8:BM19,2, P8:P19)</f>
        <v>0</v>
      </c>
      <c r="Q20" s="270">
        <f>SUMIF(BM8:BM19,2, Q8:Q19)</f>
        <v>0</v>
      </c>
      <c r="R20" s="270">
        <f>SUMIF(BM8:BM19,2, R8:R19)</f>
        <v>0</v>
      </c>
      <c r="S20" s="290"/>
      <c r="T20" s="291"/>
      <c r="U20" s="292"/>
      <c r="V20" s="271">
        <f>SUMIF(BM8:BM19,2, V8:V19)</f>
        <v>0</v>
      </c>
      <c r="W20" s="271">
        <f>SUMIF(BM8:BM19,2, W8:W19)</f>
        <v>0</v>
      </c>
      <c r="X20" s="272">
        <f>SUMIF(BM8:BM19,2, X8:X19)</f>
        <v>0</v>
      </c>
      <c r="Y20" s="270">
        <f>SUMIF(BM8:BM19,2, Y8:Y19)</f>
        <v>0</v>
      </c>
      <c r="Z20" s="281">
        <f>SUMIF(BM8:BM19,2, Z8:Z19)</f>
        <v>0</v>
      </c>
      <c r="AA20" s="289"/>
      <c r="AB20" s="107"/>
      <c r="AC20" s="270">
        <f>SUMIF(BM8:BM19,2, AC8:AC19)</f>
        <v>0</v>
      </c>
      <c r="AD20" s="270">
        <f>SUMIF(BM8:BM19,2, AD8:AD19)</f>
        <v>0</v>
      </c>
      <c r="AE20" s="291"/>
      <c r="AF20" s="293"/>
      <c r="AG20" s="271">
        <f>SUMIF(BM8:BM19,2, AG8:AG19)</f>
        <v>0</v>
      </c>
      <c r="AH20" s="272">
        <f>SUMIF(BM8:BM19,2, AH8:AH19)</f>
        <v>0</v>
      </c>
      <c r="AI20" s="270">
        <f>SUMIF(BM8:BM19,2, AI8:AI19)</f>
        <v>0</v>
      </c>
      <c r="AJ20" s="270">
        <f>SUMIF(BM8:BM19,2, AJ8:AJ19)</f>
        <v>0</v>
      </c>
      <c r="AK20" s="291"/>
      <c r="AL20" s="271">
        <f>SUMIF(BM8:BM19,2, AL8:AL19)</f>
        <v>0</v>
      </c>
      <c r="AM20" s="272">
        <f>SUMIF(BM8:BM19,2, AM8:AM19)</f>
        <v>0</v>
      </c>
      <c r="AN20" s="270">
        <f>SUMIF(BM8:BM19,2, AN8:AN19)</f>
        <v>0</v>
      </c>
      <c r="AO20" s="270">
        <f>SUMIF(BM8:BM19,2, AO8:AO19)</f>
        <v>0</v>
      </c>
      <c r="AP20" s="291"/>
      <c r="AQ20" s="282">
        <f>SUMIF(BM8:BM19,2, AQ8:AQ19)</f>
        <v>0</v>
      </c>
      <c r="AR20" s="282">
        <f>SUMIF(BM8:BM19,2, AR8:AR19)</f>
        <v>0</v>
      </c>
      <c r="AS20" s="282">
        <f>SUMIF(BM8:BM19,2, AS8:AS19)</f>
        <v>0</v>
      </c>
      <c r="AT20" s="291"/>
      <c r="AU20" s="283">
        <f>SUMIF(BM8:BM19,2, AU8:AU19)</f>
        <v>0</v>
      </c>
      <c r="AV20" s="283">
        <f>SUMIF(BM8:BM19,2, AV8:AV19)</f>
        <v>0</v>
      </c>
      <c r="AW20" s="283">
        <f>SUMIF(BM8:BM19,2, AW8:AW19)</f>
        <v>0</v>
      </c>
      <c r="AX20" s="15"/>
      <c r="AY20" s="274"/>
      <c r="AZ20" s="15"/>
      <c r="BA20" s="15"/>
      <c r="BB20" s="275"/>
      <c r="BC20" s="274"/>
      <c r="BD20" s="274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298"/>
      <c r="BU20" s="298"/>
      <c r="BV20" s="298"/>
      <c r="BW20" s="298"/>
      <c r="BX20" s="15"/>
      <c r="BY20" s="15"/>
      <c r="BZ20" s="294"/>
      <c r="CA20" s="294"/>
      <c r="CB20" s="294"/>
      <c r="CC20" s="276"/>
      <c r="CD20" s="15"/>
      <c r="CE20" s="15"/>
      <c r="CF20" s="15"/>
      <c r="CG20" s="15"/>
      <c r="CH20" s="15"/>
      <c r="CI20" s="295"/>
      <c r="CJ20" s="277"/>
      <c r="CK20" s="277"/>
      <c r="CL20" s="277"/>
      <c r="CM20" s="277"/>
    </row>
    <row r="21" spans="1:91" x14ac:dyDescent="0.25">
      <c r="A21" s="286"/>
      <c r="B21" s="284" t="s">
        <v>634</v>
      </c>
      <c r="C21" s="120"/>
      <c r="D21" s="267"/>
      <c r="E21" s="278">
        <f>SUM(E8:E20)/4</f>
        <v>81411427.129999995</v>
      </c>
      <c r="F21" s="268">
        <f>SUM(F8:F20)/4</f>
        <v>81411427.129999995</v>
      </c>
      <c r="G21" s="287"/>
      <c r="H21" s="104"/>
      <c r="I21" s="279">
        <f>SUM(I8:I20)/4</f>
        <v>81310321.129999995</v>
      </c>
      <c r="J21" s="288"/>
      <c r="K21" s="98"/>
      <c r="L21" s="272">
        <f>SUM(L8:L20)/4</f>
        <v>47437050.607500002</v>
      </c>
      <c r="M21" s="280">
        <f>SUM(M8:M20)/4</f>
        <v>76634913.287499994</v>
      </c>
      <c r="N21" s="289"/>
      <c r="O21" s="99"/>
      <c r="P21" s="270">
        <f>SUM(P8:P20)/4</f>
        <v>0</v>
      </c>
      <c r="Q21" s="270">
        <f>SUM(Q8:Q20)/4</f>
        <v>4682882.2825000007</v>
      </c>
      <c r="R21" s="270">
        <f>SUM(R8:R20)/4</f>
        <v>0</v>
      </c>
      <c r="S21" s="290"/>
      <c r="T21" s="291"/>
      <c r="U21" s="292"/>
      <c r="V21" s="271">
        <f>SUM(V8:V20)/4</f>
        <v>0</v>
      </c>
      <c r="W21" s="271">
        <f>SUM(W8:W20)/4</f>
        <v>0</v>
      </c>
      <c r="X21" s="272">
        <f>SUM(X8:X20)/4</f>
        <v>7533338.3775000004</v>
      </c>
      <c r="Y21" s="270">
        <f>SUM(Y8:Y20)/4</f>
        <v>0</v>
      </c>
      <c r="Z21" s="281">
        <f>SUM(Z8:Z20)/4</f>
        <v>50322.012499999997</v>
      </c>
      <c r="AA21" s="289"/>
      <c r="AB21" s="107"/>
      <c r="AC21" s="270">
        <f>SUM(AC8:AC20)/4</f>
        <v>4682882.2825000007</v>
      </c>
      <c r="AD21" s="270">
        <f>SUM(AD8:AD20)/4</f>
        <v>0</v>
      </c>
      <c r="AE21" s="291"/>
      <c r="AF21" s="293"/>
      <c r="AG21" s="271">
        <f>SUM(AG8:AG20)/4</f>
        <v>1588119.65</v>
      </c>
      <c r="AH21" s="272">
        <f>SUM(AH8:AH20)/4</f>
        <v>1588119.65</v>
      </c>
      <c r="AI21" s="270">
        <f>SUM(AI8:AI20)/4</f>
        <v>2657615.6300150608</v>
      </c>
      <c r="AJ21" s="270">
        <f>SUM(AJ8:AJ20)/4</f>
        <v>96385.41</v>
      </c>
      <c r="AK21" s="291"/>
      <c r="AL21" s="271">
        <f>SUM(AL8:AL20)/4</f>
        <v>0</v>
      </c>
      <c r="AM21" s="272">
        <f>SUM(AM8:AM20)/4</f>
        <v>5945218.727500001</v>
      </c>
      <c r="AN21" s="270">
        <f>SUM(AN8:AN20)/4</f>
        <v>0</v>
      </c>
      <c r="AO21" s="270">
        <f>SUM(AO8:AO20)/4</f>
        <v>0</v>
      </c>
      <c r="AP21" s="291"/>
      <c r="AQ21" s="282">
        <f>SUM(AQ8:AQ20)/4</f>
        <v>0</v>
      </c>
      <c r="AR21" s="282">
        <f>SUM(AR8:AR20)/4</f>
        <v>0</v>
      </c>
      <c r="AS21" s="282">
        <f>SUM(AS8:AS20)/4</f>
        <v>0</v>
      </c>
      <c r="AT21" s="291"/>
      <c r="AU21" s="283">
        <f>SUM(AU8:AU20)/4</f>
        <v>10213579.169999998</v>
      </c>
      <c r="AV21" s="283">
        <f>SUM(AV8:AV20)/4</f>
        <v>0</v>
      </c>
      <c r="AW21" s="283">
        <f>SUM(AW8:AW20)/4</f>
        <v>0</v>
      </c>
      <c r="AX21" s="15"/>
      <c r="AY21" s="274"/>
      <c r="AZ21" s="15"/>
      <c r="BA21" s="15"/>
      <c r="BB21" s="275"/>
      <c r="BC21" s="274"/>
      <c r="BD21" s="274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298"/>
      <c r="BU21" s="298"/>
      <c r="BV21" s="298"/>
      <c r="BW21" s="298"/>
      <c r="BX21" s="15"/>
      <c r="BY21" s="15"/>
      <c r="BZ21" s="294"/>
      <c r="CA21" s="294"/>
      <c r="CB21" s="294"/>
      <c r="CC21" s="276"/>
      <c r="CD21" s="15"/>
      <c r="CE21" s="15"/>
      <c r="CF21" s="15"/>
      <c r="CG21" s="15"/>
      <c r="CH21" s="15"/>
      <c r="CI21" s="295"/>
      <c r="CJ21" s="277"/>
      <c r="CK21" s="277"/>
      <c r="CL21" s="277"/>
      <c r="CM21" s="277"/>
    </row>
    <row r="22" spans="1:91" x14ac:dyDescent="0.25">
      <c r="A22" s="233"/>
      <c r="B22" s="234"/>
      <c r="C22" s="234"/>
      <c r="D22" s="235"/>
      <c r="E22" s="236"/>
      <c r="F22" s="237"/>
      <c r="G22" s="238"/>
      <c r="H22" s="176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97"/>
      <c r="BU22" s="297"/>
      <c r="BV22" s="297"/>
      <c r="BW22" s="297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6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97"/>
      <c r="BU23" s="297"/>
      <c r="BV23" s="297"/>
      <c r="BW23" s="297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6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97"/>
      <c r="BU24" s="297"/>
      <c r="BV24" s="297"/>
      <c r="BW24" s="297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6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97"/>
      <c r="BU25" s="297"/>
      <c r="BV25" s="297"/>
      <c r="BW25" s="297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6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97"/>
      <c r="BU26" s="297"/>
      <c r="BV26" s="297"/>
      <c r="BW26" s="297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97"/>
      <c r="BU27" s="297"/>
      <c r="BV27" s="297"/>
      <c r="BW27" s="297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6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97"/>
      <c r="BU28" s="297"/>
      <c r="BV28" s="297"/>
      <c r="BW28" s="297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6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97"/>
      <c r="BU29" s="297"/>
      <c r="BV29" s="297"/>
      <c r="BW29" s="297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6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97"/>
      <c r="BU30" s="297"/>
      <c r="BV30" s="297"/>
      <c r="BW30" s="297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6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97"/>
      <c r="BU31" s="297"/>
      <c r="BV31" s="297"/>
      <c r="BW31" s="297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6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97"/>
      <c r="BU32" s="297"/>
      <c r="BV32" s="297"/>
      <c r="BW32" s="297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7"/>
      <c r="BU33" s="297"/>
      <c r="BV33" s="297"/>
      <c r="BW33" s="297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97"/>
      <c r="BU34" s="297"/>
      <c r="BV34" s="297"/>
      <c r="BW34" s="297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97"/>
      <c r="BU35" s="297"/>
      <c r="BV35" s="297"/>
      <c r="BW35" s="297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6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97"/>
      <c r="BU36" s="297"/>
      <c r="BV36" s="297"/>
      <c r="BW36" s="297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97"/>
      <c r="BU37" s="297"/>
      <c r="BV37" s="297"/>
      <c r="BW37" s="297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97"/>
      <c r="BU38" s="297"/>
      <c r="BV38" s="297"/>
      <c r="BW38" s="297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97"/>
      <c r="BU39" s="297"/>
      <c r="BV39" s="297"/>
      <c r="BW39" s="297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97"/>
      <c r="BU40" s="297"/>
      <c r="BV40" s="297"/>
      <c r="BW40" s="297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7"/>
      <c r="BU41" s="297"/>
      <c r="BV41" s="297"/>
      <c r="BW41" s="297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97"/>
      <c r="BU42" s="297"/>
      <c r="BV42" s="297"/>
      <c r="BW42" s="297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7"/>
      <c r="BU43" s="297"/>
      <c r="BV43" s="297"/>
      <c r="BW43" s="297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7"/>
      <c r="BU44" s="297"/>
      <c r="BV44" s="297"/>
      <c r="BW44" s="297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7"/>
      <c r="BU45" s="297"/>
      <c r="BV45" s="297"/>
      <c r="BW45" s="297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7"/>
      <c r="BU46" s="297"/>
      <c r="BV46" s="297"/>
      <c r="BW46" s="297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7"/>
      <c r="BU47" s="297"/>
      <c r="BV47" s="297"/>
      <c r="BW47" s="297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7"/>
      <c r="BU48" s="297"/>
      <c r="BV48" s="297"/>
      <c r="BW48" s="297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7"/>
      <c r="BU49" s="297"/>
      <c r="BV49" s="297"/>
      <c r="BW49" s="297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7"/>
      <c r="BU50" s="297"/>
      <c r="BV50" s="297"/>
      <c r="BW50" s="297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7"/>
      <c r="BU51" s="297"/>
      <c r="BV51" s="297"/>
      <c r="BW51" s="297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7"/>
      <c r="BU52" s="297"/>
      <c r="BV52" s="297"/>
      <c r="BW52" s="297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7"/>
      <c r="BU53" s="297"/>
      <c r="BV53" s="297"/>
      <c r="BW53" s="297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7"/>
      <c r="BU54" s="297"/>
      <c r="BV54" s="297"/>
      <c r="BW54" s="297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7"/>
      <c r="BU55" s="297"/>
      <c r="BV55" s="297"/>
      <c r="BW55" s="297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7"/>
      <c r="BU56" s="297"/>
      <c r="BV56" s="297"/>
      <c r="BW56" s="297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7"/>
      <c r="BU57" s="297"/>
      <c r="BV57" s="297"/>
      <c r="BW57" s="297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7"/>
      <c r="BU58" s="297"/>
      <c r="BV58" s="297"/>
      <c r="BW58" s="297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7"/>
      <c r="BU59" s="297"/>
      <c r="BV59" s="297"/>
      <c r="BW59" s="297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7"/>
      <c r="BU60" s="297"/>
      <c r="BV60" s="297"/>
      <c r="BW60" s="297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7"/>
      <c r="BU61" s="297"/>
      <c r="BV61" s="297"/>
      <c r="BW61" s="297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7"/>
      <c r="BU62" s="297"/>
      <c r="BV62" s="297"/>
      <c r="BW62" s="297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7"/>
      <c r="BU63" s="297"/>
      <c r="BV63" s="297"/>
      <c r="BW63" s="297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7"/>
      <c r="BU64" s="297"/>
      <c r="BV64" s="297"/>
      <c r="BW64" s="297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7"/>
      <c r="BU65" s="297"/>
      <c r="BV65" s="297"/>
      <c r="BW65" s="297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7"/>
      <c r="BU66" s="297"/>
      <c r="BV66" s="297"/>
      <c r="BW66" s="297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7"/>
      <c r="BU67" s="297"/>
      <c r="BV67" s="297"/>
      <c r="BW67" s="297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7"/>
      <c r="BU68" s="297"/>
      <c r="BV68" s="297"/>
      <c r="BW68" s="297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7"/>
      <c r="BU69" s="297"/>
      <c r="BV69" s="297"/>
      <c r="BW69" s="297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7"/>
      <c r="BU70" s="297"/>
      <c r="BV70" s="297"/>
      <c r="BW70" s="297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7"/>
      <c r="BU71" s="297"/>
      <c r="BV71" s="297"/>
      <c r="BW71" s="297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7"/>
      <c r="BU72" s="297"/>
      <c r="BV72" s="297"/>
      <c r="BW72" s="297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7"/>
      <c r="BU73" s="297"/>
      <c r="BV73" s="297"/>
      <c r="BW73" s="297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7"/>
      <c r="BU74" s="297"/>
      <c r="BV74" s="297"/>
      <c r="BW74" s="297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7"/>
      <c r="BU75" s="297"/>
      <c r="BV75" s="297"/>
      <c r="BW75" s="297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7"/>
      <c r="BU76" s="297"/>
      <c r="BV76" s="297"/>
      <c r="BW76" s="297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7"/>
      <c r="BU77" s="297"/>
      <c r="BV77" s="297"/>
      <c r="BW77" s="297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7"/>
      <c r="BU78" s="297"/>
      <c r="BV78" s="297"/>
      <c r="BW78" s="297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7"/>
      <c r="BU79" s="297"/>
      <c r="BV79" s="297"/>
      <c r="BW79" s="297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7"/>
      <c r="BU80" s="297"/>
      <c r="BV80" s="297"/>
      <c r="BW80" s="297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7"/>
      <c r="BU81" s="297"/>
      <c r="BV81" s="297"/>
      <c r="BW81" s="297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7"/>
      <c r="BU82" s="297"/>
      <c r="BV82" s="297"/>
      <c r="BW82" s="297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7"/>
      <c r="BU83" s="297"/>
      <c r="BV83" s="297"/>
      <c r="BW83" s="297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7"/>
      <c r="BU84" s="297"/>
      <c r="BV84" s="297"/>
      <c r="BW84" s="297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7"/>
      <c r="BU85" s="297"/>
      <c r="BV85" s="297"/>
      <c r="BW85" s="297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7"/>
      <c r="BU86" s="297"/>
      <c r="BV86" s="297"/>
      <c r="BW86" s="297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7"/>
      <c r="BU87" s="297"/>
      <c r="BV87" s="297"/>
      <c r="BW87" s="297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7"/>
      <c r="BU88" s="297"/>
      <c r="BV88" s="297"/>
      <c r="BW88" s="297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7"/>
      <c r="BU89" s="297"/>
      <c r="BV89" s="297"/>
      <c r="BW89" s="297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7"/>
      <c r="BU90" s="297"/>
      <c r="BV90" s="297"/>
      <c r="BW90" s="297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7"/>
      <c r="BU91" s="297"/>
      <c r="BV91" s="297"/>
      <c r="BW91" s="297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7"/>
      <c r="BU92" s="297"/>
      <c r="BV92" s="297"/>
      <c r="BW92" s="297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7"/>
      <c r="BU93" s="297"/>
      <c r="BV93" s="297"/>
      <c r="BW93" s="297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7"/>
      <c r="BU94" s="297"/>
      <c r="BV94" s="297"/>
      <c r="BW94" s="297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7"/>
      <c r="BU95" s="297"/>
      <c r="BV95" s="297"/>
      <c r="BW95" s="297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7"/>
      <c r="BU96" s="297"/>
      <c r="BV96" s="297"/>
      <c r="BW96" s="297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7"/>
      <c r="BU97" s="297"/>
      <c r="BV97" s="297"/>
      <c r="BW97" s="297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7"/>
      <c r="BU98" s="297"/>
      <c r="BV98" s="297"/>
      <c r="BW98" s="297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7"/>
      <c r="BU99" s="297"/>
      <c r="BV99" s="297"/>
      <c r="BW99" s="297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7"/>
      <c r="BU100" s="297"/>
      <c r="BV100" s="297"/>
      <c r="BW100" s="297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7"/>
      <c r="BU101" s="297"/>
      <c r="BV101" s="297"/>
      <c r="BW101" s="297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7"/>
      <c r="BU102" s="297"/>
      <c r="BV102" s="297"/>
      <c r="BW102" s="297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7"/>
      <c r="BU103" s="297"/>
      <c r="BV103" s="297"/>
      <c r="BW103" s="297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7"/>
      <c r="BU104" s="297"/>
      <c r="BV104" s="297"/>
      <c r="BW104" s="297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7"/>
      <c r="BU105" s="297"/>
      <c r="BV105" s="297"/>
      <c r="BW105" s="297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7"/>
      <c r="BU106" s="297"/>
      <c r="BV106" s="297"/>
      <c r="BW106" s="297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7"/>
      <c r="BU107" s="297"/>
      <c r="BV107" s="297"/>
      <c r="BW107" s="297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7"/>
      <c r="BU108" s="297"/>
      <c r="BV108" s="297"/>
      <c r="BW108" s="297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7"/>
      <c r="BU109" s="297"/>
      <c r="BV109" s="297"/>
      <c r="BW109" s="297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7"/>
      <c r="BU110" s="297"/>
      <c r="BV110" s="297"/>
      <c r="BW110" s="297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7"/>
      <c r="BU111" s="297"/>
      <c r="BV111" s="297"/>
      <c r="BW111" s="297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7"/>
      <c r="BU112" s="297"/>
      <c r="BV112" s="297"/>
      <c r="BW112" s="297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7"/>
      <c r="BU113" s="297"/>
      <c r="BV113" s="297"/>
      <c r="BW113" s="297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7"/>
      <c r="BU114" s="297"/>
      <c r="BV114" s="297"/>
      <c r="BW114" s="297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7"/>
      <c r="BU115" s="297"/>
      <c r="BV115" s="297"/>
      <c r="BW115" s="297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7"/>
      <c r="BU116" s="297"/>
      <c r="BV116" s="297"/>
      <c r="BW116" s="297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7"/>
      <c r="BU117" s="297"/>
      <c r="BV117" s="297"/>
      <c r="BW117" s="297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7"/>
      <c r="BU118" s="297"/>
      <c r="BV118" s="297"/>
      <c r="BW118" s="297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7"/>
      <c r="BU119" s="297"/>
      <c r="BV119" s="297"/>
      <c r="BW119" s="297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7"/>
      <c r="BU120" s="297"/>
      <c r="BV120" s="297"/>
      <c r="BW120" s="297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7"/>
      <c r="BU121" s="297"/>
      <c r="BV121" s="297"/>
      <c r="BW121" s="297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7"/>
      <c r="BU122" s="297"/>
      <c r="BV122" s="297"/>
      <c r="BW122" s="297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7"/>
      <c r="BU123" s="297"/>
      <c r="BV123" s="297"/>
      <c r="BW123" s="297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7"/>
      <c r="BU124" s="297"/>
      <c r="BV124" s="297"/>
      <c r="BW124" s="297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7"/>
      <c r="BU125" s="297"/>
      <c r="BV125" s="297"/>
      <c r="BW125" s="297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7"/>
      <c r="BU126" s="297"/>
      <c r="BV126" s="297"/>
      <c r="BW126" s="297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7"/>
      <c r="BU127" s="297"/>
      <c r="BV127" s="297"/>
      <c r="BW127" s="297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7"/>
      <c r="BU128" s="297"/>
      <c r="BV128" s="297"/>
      <c r="BW128" s="297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7"/>
      <c r="BU129" s="297"/>
      <c r="BV129" s="297"/>
      <c r="BW129" s="297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7"/>
      <c r="BU130" s="297"/>
      <c r="BV130" s="297"/>
      <c r="BW130" s="297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7"/>
      <c r="BU131" s="297"/>
      <c r="BV131" s="297"/>
      <c r="BW131" s="297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7"/>
      <c r="BU132" s="297"/>
      <c r="BV132" s="297"/>
      <c r="BW132" s="297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7"/>
      <c r="BU133" s="297"/>
      <c r="BV133" s="297"/>
      <c r="BW133" s="297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7"/>
      <c r="BU134" s="297"/>
      <c r="BV134" s="297"/>
      <c r="BW134" s="297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7"/>
      <c r="BU135" s="297"/>
      <c r="BV135" s="297"/>
      <c r="BW135" s="297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7"/>
      <c r="BU136" s="297"/>
      <c r="BV136" s="297"/>
      <c r="BW136" s="297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7"/>
      <c r="BU137" s="297"/>
      <c r="BV137" s="297"/>
      <c r="BW137" s="297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7"/>
      <c r="BU138" s="297"/>
      <c r="BV138" s="297"/>
      <c r="BW138" s="297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7"/>
      <c r="BU139" s="297"/>
      <c r="BV139" s="297"/>
      <c r="BW139" s="297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7"/>
      <c r="BU140" s="297"/>
      <c r="BV140" s="297"/>
      <c r="BW140" s="297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7"/>
      <c r="BU141" s="297"/>
      <c r="BV141" s="297"/>
      <c r="BW141" s="297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7"/>
      <c r="BU142" s="297"/>
      <c r="BV142" s="297"/>
      <c r="BW142" s="297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7"/>
      <c r="BU143" s="297"/>
      <c r="BV143" s="297"/>
      <c r="BW143" s="297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7"/>
      <c r="BU144" s="297"/>
      <c r="BV144" s="297"/>
      <c r="BW144" s="297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7"/>
      <c r="BU145" s="297"/>
      <c r="BV145" s="297"/>
      <c r="BW145" s="297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7"/>
      <c r="BU146" s="297"/>
      <c r="BV146" s="297"/>
      <c r="BW146" s="297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7"/>
      <c r="BU147" s="297"/>
      <c r="BV147" s="297"/>
      <c r="BW147" s="297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7"/>
      <c r="BU148" s="297"/>
      <c r="BV148" s="297"/>
      <c r="BW148" s="297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7"/>
      <c r="BU149" s="297"/>
      <c r="BV149" s="297"/>
      <c r="BW149" s="297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7"/>
      <c r="BU150" s="297"/>
      <c r="BV150" s="297"/>
      <c r="BW150" s="297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7"/>
      <c r="BU151" s="297"/>
      <c r="BV151" s="297"/>
      <c r="BW151" s="297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7"/>
      <c r="BU152" s="297"/>
      <c r="BV152" s="297"/>
      <c r="BW152" s="297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7"/>
      <c r="BU153" s="297"/>
      <c r="BV153" s="297"/>
      <c r="BW153" s="297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7"/>
      <c r="BU154" s="297"/>
      <c r="BV154" s="297"/>
      <c r="BW154" s="297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7"/>
      <c r="BU155" s="297"/>
      <c r="BV155" s="297"/>
      <c r="BW155" s="297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7"/>
      <c r="BU156" s="297"/>
      <c r="BV156" s="297"/>
      <c r="BW156" s="297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7"/>
      <c r="BU157" s="297"/>
      <c r="BV157" s="297"/>
      <c r="BW157" s="297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7"/>
      <c r="BU158" s="297"/>
      <c r="BV158" s="297"/>
      <c r="BW158" s="297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7"/>
      <c r="BU159" s="297"/>
      <c r="BV159" s="297"/>
      <c r="BW159" s="297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7"/>
      <c r="BU160" s="297"/>
      <c r="BV160" s="297"/>
      <c r="BW160" s="297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7"/>
      <c r="BU161" s="297"/>
      <c r="BV161" s="297"/>
      <c r="BW161" s="297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7"/>
      <c r="BU162" s="297"/>
      <c r="BV162" s="297"/>
      <c r="BW162" s="297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7"/>
      <c r="BU163" s="297"/>
      <c r="BV163" s="297"/>
      <c r="BW163" s="297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7"/>
      <c r="BU164" s="297"/>
      <c r="BV164" s="297"/>
      <c r="BW164" s="297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7"/>
      <c r="BU165" s="297"/>
      <c r="BV165" s="297"/>
      <c r="BW165" s="297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7"/>
      <c r="BU166" s="297"/>
      <c r="BV166" s="297"/>
      <c r="BW166" s="297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7"/>
      <c r="BU167" s="297"/>
      <c r="BV167" s="297"/>
      <c r="BW167" s="297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7"/>
      <c r="BU168" s="297"/>
      <c r="BV168" s="297"/>
      <c r="BW168" s="297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7"/>
      <c r="BU169" s="297"/>
      <c r="BV169" s="297"/>
      <c r="BW169" s="297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7"/>
      <c r="BU170" s="297"/>
      <c r="BV170" s="297"/>
      <c r="BW170" s="297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7"/>
      <c r="BU171" s="297"/>
      <c r="BV171" s="297"/>
      <c r="BW171" s="297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7"/>
      <c r="BU172" s="297"/>
      <c r="BV172" s="297"/>
      <c r="BW172" s="297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7"/>
      <c r="BU173" s="297"/>
      <c r="BV173" s="297"/>
      <c r="BW173" s="297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7"/>
      <c r="BU174" s="297"/>
      <c r="BV174" s="297"/>
      <c r="BW174" s="297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7"/>
      <c r="BU175" s="297"/>
      <c r="BV175" s="297"/>
      <c r="BW175" s="297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7"/>
      <c r="BU176" s="297"/>
      <c r="BV176" s="297"/>
      <c r="BW176" s="297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7"/>
      <c r="BU177" s="297"/>
      <c r="BV177" s="297"/>
      <c r="BW177" s="297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7"/>
      <c r="BU178" s="297"/>
      <c r="BV178" s="297"/>
      <c r="BW178" s="297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7"/>
      <c r="BU179" s="297"/>
      <c r="BV179" s="297"/>
      <c r="BW179" s="297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7"/>
      <c r="BU180" s="297"/>
      <c r="BV180" s="297"/>
      <c r="BW180" s="297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7"/>
      <c r="BU181" s="297"/>
      <c r="BV181" s="297"/>
      <c r="BW181" s="297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7"/>
      <c r="BU182" s="297"/>
      <c r="BV182" s="297"/>
      <c r="BW182" s="297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7"/>
      <c r="BU183" s="297"/>
      <c r="BV183" s="297"/>
      <c r="BW183" s="297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7"/>
      <c r="BU184" s="297"/>
      <c r="BV184" s="297"/>
      <c r="BW184" s="297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7"/>
      <c r="BU185" s="297"/>
      <c r="BV185" s="297"/>
      <c r="BW185" s="297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7"/>
      <c r="BU186" s="297"/>
      <c r="BV186" s="297"/>
      <c r="BW186" s="297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7"/>
      <c r="BU187" s="297"/>
      <c r="BV187" s="297"/>
      <c r="BW187" s="297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7"/>
      <c r="BU188" s="297"/>
      <c r="BV188" s="297"/>
      <c r="BW188" s="297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7"/>
      <c r="BU189" s="297"/>
      <c r="BV189" s="297"/>
      <c r="BW189" s="297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7"/>
      <c r="BU190" s="297"/>
      <c r="BV190" s="297"/>
      <c r="BW190" s="297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7"/>
      <c r="BU191" s="297"/>
      <c r="BV191" s="297"/>
      <c r="BW191" s="297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7"/>
      <c r="BU192" s="297"/>
      <c r="BV192" s="297"/>
      <c r="BW192" s="297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7"/>
      <c r="BU193" s="297"/>
      <c r="BV193" s="297"/>
      <c r="BW193" s="297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7"/>
      <c r="BU194" s="297"/>
      <c r="BV194" s="297"/>
      <c r="BW194" s="297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7"/>
      <c r="BU195" s="297"/>
      <c r="BV195" s="297"/>
      <c r="BW195" s="297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7"/>
      <c r="BU196" s="297"/>
      <c r="BV196" s="297"/>
      <c r="BW196" s="297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7"/>
      <c r="BU197" s="297"/>
      <c r="BV197" s="297"/>
      <c r="BW197" s="297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7"/>
      <c r="BU198" s="297"/>
      <c r="BV198" s="297"/>
      <c r="BW198" s="297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7"/>
      <c r="BU199" s="297"/>
      <c r="BV199" s="297"/>
      <c r="BW199" s="297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7"/>
      <c r="BU200" s="297"/>
      <c r="BV200" s="297"/>
      <c r="BW200" s="297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7"/>
      <c r="BU201" s="297"/>
      <c r="BV201" s="297"/>
      <c r="BW201" s="297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7"/>
      <c r="BU202" s="297"/>
      <c r="BV202" s="297"/>
      <c r="BW202" s="297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7"/>
      <c r="BU203" s="297"/>
      <c r="BV203" s="297"/>
      <c r="BW203" s="297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7"/>
      <c r="BU204" s="297"/>
      <c r="BV204" s="297"/>
      <c r="BW204" s="297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7"/>
      <c r="BU205" s="297"/>
      <c r="BV205" s="297"/>
      <c r="BW205" s="297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7"/>
      <c r="BU206" s="297"/>
      <c r="BV206" s="297"/>
      <c r="BW206" s="297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7"/>
      <c r="BU207" s="297"/>
      <c r="BV207" s="297"/>
      <c r="BW207" s="297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7"/>
      <c r="BU208" s="297"/>
      <c r="BV208" s="297"/>
      <c r="BW208" s="297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7"/>
      <c r="BU209" s="297"/>
      <c r="BV209" s="297"/>
      <c r="BW209" s="297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7"/>
      <c r="BU210" s="297"/>
      <c r="BV210" s="297"/>
      <c r="BW210" s="297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7"/>
      <c r="BU211" s="297"/>
      <c r="BV211" s="297"/>
      <c r="BW211" s="297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7"/>
      <c r="BU212" s="297"/>
      <c r="BV212" s="297"/>
      <c r="BW212" s="297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7"/>
      <c r="BU213" s="297"/>
      <c r="BV213" s="297"/>
      <c r="BW213" s="297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7"/>
      <c r="BU214" s="297"/>
      <c r="BV214" s="297"/>
      <c r="BW214" s="297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7"/>
      <c r="BU215" s="297"/>
      <c r="BV215" s="297"/>
      <c r="BW215" s="297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7"/>
      <c r="BU216" s="297"/>
      <c r="BV216" s="297"/>
      <c r="BW216" s="297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7"/>
      <c r="BU217" s="297"/>
      <c r="BV217" s="297"/>
      <c r="BW217" s="297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7"/>
      <c r="BU218" s="297"/>
      <c r="BV218" s="297"/>
      <c r="BW218" s="297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7"/>
      <c r="BU219" s="297"/>
      <c r="BV219" s="297"/>
      <c r="BW219" s="297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7"/>
      <c r="BU220" s="297"/>
      <c r="BV220" s="297"/>
      <c r="BW220" s="297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7"/>
      <c r="BU221" s="297"/>
      <c r="BV221" s="297"/>
      <c r="BW221" s="297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7"/>
      <c r="BU222" s="297"/>
      <c r="BV222" s="297"/>
      <c r="BW222" s="297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7"/>
      <c r="BU223" s="297"/>
      <c r="BV223" s="297"/>
      <c r="BW223" s="297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7"/>
      <c r="BU224" s="297"/>
      <c r="BV224" s="297"/>
      <c r="BW224" s="297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7"/>
      <c r="BU225" s="297"/>
      <c r="BV225" s="297"/>
      <c r="BW225" s="297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7"/>
      <c r="BU226" s="297"/>
      <c r="BV226" s="297"/>
      <c r="BW226" s="297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7"/>
      <c r="BU227" s="297"/>
      <c r="BV227" s="297"/>
      <c r="BW227" s="297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7"/>
      <c r="BU228" s="297"/>
      <c r="BV228" s="297"/>
      <c r="BW228" s="297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7"/>
      <c r="BU229" s="297"/>
      <c r="BV229" s="297"/>
      <c r="BW229" s="297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7"/>
      <c r="BU230" s="297"/>
      <c r="BV230" s="297"/>
      <c r="BW230" s="297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7"/>
      <c r="BU231" s="297"/>
      <c r="BV231" s="297"/>
      <c r="BW231" s="297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7"/>
      <c r="BU232" s="297"/>
      <c r="BV232" s="297"/>
      <c r="BW232" s="297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7"/>
      <c r="BU233" s="297"/>
      <c r="BV233" s="297"/>
      <c r="BW233" s="297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7"/>
      <c r="BU234" s="297"/>
      <c r="BV234" s="297"/>
      <c r="BW234" s="297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7"/>
      <c r="BU235" s="297"/>
      <c r="BV235" s="297"/>
      <c r="BW235" s="297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7"/>
      <c r="BU236" s="297"/>
      <c r="BV236" s="297"/>
      <c r="BW236" s="297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7"/>
      <c r="BU237" s="297"/>
      <c r="BV237" s="297"/>
      <c r="BW237" s="297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7"/>
      <c r="BU238" s="297"/>
      <c r="BV238" s="297"/>
      <c r="BW238" s="297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7"/>
      <c r="BU239" s="297"/>
      <c r="BV239" s="297"/>
      <c r="BW239" s="297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7"/>
      <c r="BU240" s="297"/>
      <c r="BV240" s="297"/>
      <c r="BW240" s="297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7"/>
      <c r="BU241" s="297"/>
      <c r="BV241" s="297"/>
      <c r="BW241" s="297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7"/>
      <c r="BU242" s="297"/>
      <c r="BV242" s="297"/>
      <c r="BW242" s="297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7"/>
      <c r="BU243" s="297"/>
      <c r="BV243" s="297"/>
      <c r="BW243" s="297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7"/>
      <c r="BU244" s="297"/>
      <c r="BV244" s="297"/>
      <c r="BW244" s="297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7"/>
      <c r="BU245" s="297"/>
      <c r="BV245" s="297"/>
      <c r="BW245" s="297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7"/>
      <c r="BU246" s="297"/>
      <c r="BV246" s="297"/>
      <c r="BW246" s="297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7"/>
      <c r="BU247" s="297"/>
      <c r="BV247" s="297"/>
      <c r="BW247" s="297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7"/>
      <c r="BU248" s="297"/>
      <c r="BV248" s="297"/>
      <c r="BW248" s="297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7"/>
      <c r="BU249" s="297"/>
      <c r="BV249" s="297"/>
      <c r="BW249" s="297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7"/>
      <c r="BU250" s="297"/>
      <c r="BV250" s="297"/>
      <c r="BW250" s="297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7"/>
      <c r="BU251" s="297"/>
      <c r="BV251" s="297"/>
      <c r="BW251" s="297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7"/>
      <c r="BU252" s="297"/>
      <c r="BV252" s="297"/>
      <c r="BW252" s="297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7"/>
      <c r="BU253" s="297"/>
      <c r="BV253" s="297"/>
      <c r="BW253" s="297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7"/>
      <c r="BU254" s="297"/>
      <c r="BV254" s="297"/>
      <c r="BW254" s="297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7"/>
      <c r="BU255" s="297"/>
      <c r="BV255" s="297"/>
      <c r="BW255" s="297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7"/>
      <c r="BU256" s="297"/>
      <c r="BV256" s="297"/>
      <c r="BW256" s="297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7"/>
      <c r="BU257" s="297"/>
      <c r="BV257" s="297"/>
      <c r="BW257" s="297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7"/>
      <c r="BU258" s="297"/>
      <c r="BV258" s="297"/>
      <c r="BW258" s="297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7"/>
      <c r="BU259" s="297"/>
      <c r="BV259" s="297"/>
      <c r="BW259" s="297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7"/>
      <c r="BU260" s="297"/>
      <c r="BV260" s="297"/>
      <c r="BW260" s="297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7"/>
      <c r="BU261" s="297"/>
      <c r="BV261" s="297"/>
      <c r="BW261" s="297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7"/>
      <c r="BU262" s="297"/>
      <c r="BV262" s="297"/>
      <c r="BW262" s="297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7"/>
      <c r="BU263" s="297"/>
      <c r="BV263" s="297"/>
      <c r="BW263" s="297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7"/>
      <c r="BU264" s="297"/>
      <c r="BV264" s="297"/>
      <c r="BW264" s="297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7"/>
      <c r="BU265" s="297"/>
      <c r="BV265" s="297"/>
      <c r="BW265" s="297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7"/>
      <c r="BU266" s="297"/>
      <c r="BV266" s="297"/>
      <c r="BW266" s="297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7"/>
      <c r="BU267" s="297"/>
      <c r="BV267" s="297"/>
      <c r="BW267" s="297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7"/>
      <c r="BU268" s="297"/>
      <c r="BV268" s="297"/>
      <c r="BW268" s="297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7"/>
      <c r="BU269" s="297"/>
      <c r="BV269" s="297"/>
      <c r="BW269" s="297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7"/>
      <c r="BU270" s="297"/>
      <c r="BV270" s="297"/>
      <c r="BW270" s="297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7"/>
      <c r="BU271" s="297"/>
      <c r="BV271" s="297"/>
      <c r="BW271" s="297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7"/>
      <c r="BU272" s="297"/>
      <c r="BV272" s="297"/>
      <c r="BW272" s="297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7"/>
      <c r="BU273" s="297"/>
      <c r="BV273" s="297"/>
      <c r="BW273" s="297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7"/>
      <c r="BU274" s="297"/>
      <c r="BV274" s="297"/>
      <c r="BW274" s="297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7"/>
      <c r="BU275" s="297"/>
      <c r="BV275" s="297"/>
      <c r="BW275" s="297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7"/>
      <c r="BU276" s="297"/>
      <c r="BV276" s="297"/>
      <c r="BW276" s="297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7"/>
      <c r="BU277" s="297"/>
      <c r="BV277" s="297"/>
      <c r="BW277" s="297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7"/>
      <c r="BU278" s="297"/>
      <c r="BV278" s="297"/>
      <c r="BW278" s="297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7"/>
      <c r="BU279" s="297"/>
      <c r="BV279" s="297"/>
      <c r="BW279" s="297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7"/>
      <c r="BU280" s="297"/>
      <c r="BV280" s="297"/>
      <c r="BW280" s="297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7"/>
      <c r="BU281" s="297"/>
      <c r="BV281" s="297"/>
      <c r="BW281" s="297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7"/>
      <c r="BU282" s="297"/>
      <c r="BV282" s="297"/>
      <c r="BW282" s="297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7"/>
      <c r="BU283" s="297"/>
      <c r="BV283" s="297"/>
      <c r="BW283" s="297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7"/>
      <c r="BU284" s="297"/>
      <c r="BV284" s="297"/>
      <c r="BW284" s="297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7"/>
      <c r="BU285" s="297"/>
      <c r="BV285" s="297"/>
      <c r="BW285" s="297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7"/>
      <c r="BU286" s="297"/>
      <c r="BV286" s="297"/>
      <c r="BW286" s="297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7"/>
      <c r="BU287" s="297"/>
      <c r="BV287" s="297"/>
      <c r="BW287" s="297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7"/>
      <c r="BU288" s="297"/>
      <c r="BV288" s="297"/>
      <c r="BW288" s="297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7"/>
      <c r="BU289" s="297"/>
      <c r="BV289" s="297"/>
      <c r="BW289" s="297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7"/>
      <c r="BU290" s="297"/>
      <c r="BV290" s="297"/>
      <c r="BW290" s="297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7"/>
      <c r="BU291" s="297"/>
      <c r="BV291" s="297"/>
      <c r="BW291" s="297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7"/>
      <c r="BU292" s="297"/>
      <c r="BV292" s="297"/>
      <c r="BW292" s="297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7"/>
      <c r="BU293" s="297"/>
      <c r="BV293" s="297"/>
      <c r="BW293" s="297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7"/>
      <c r="BU294" s="297"/>
      <c r="BV294" s="297"/>
      <c r="BW294" s="297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7"/>
      <c r="BU295" s="297"/>
      <c r="BV295" s="297"/>
      <c r="BW295" s="297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7"/>
      <c r="BU296" s="297"/>
      <c r="BV296" s="297"/>
      <c r="BW296" s="297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7"/>
      <c r="BU297" s="297"/>
      <c r="BV297" s="297"/>
      <c r="BW297" s="297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7"/>
      <c r="BU298" s="297"/>
      <c r="BV298" s="297"/>
      <c r="BW298" s="297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7"/>
      <c r="BU299" s="297"/>
      <c r="BV299" s="297"/>
      <c r="BW299" s="297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7"/>
      <c r="BU300" s="297"/>
      <c r="BV300" s="297"/>
      <c r="BW300" s="297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7"/>
      <c r="BU301" s="297"/>
      <c r="BV301" s="297"/>
      <c r="BW301" s="297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7"/>
      <c r="BU302" s="297"/>
      <c r="BV302" s="297"/>
      <c r="BW302" s="297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7"/>
      <c r="BU303" s="297"/>
      <c r="BV303" s="297"/>
      <c r="BW303" s="297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7"/>
      <c r="BU304" s="297"/>
      <c r="BV304" s="297"/>
      <c r="BW304" s="297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7"/>
      <c r="BU305" s="297"/>
      <c r="BV305" s="297"/>
      <c r="BW305" s="297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7"/>
      <c r="BU306" s="297"/>
      <c r="BV306" s="297"/>
      <c r="BW306" s="297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7"/>
      <c r="BU307" s="297"/>
      <c r="BV307" s="297"/>
      <c r="BW307" s="297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7"/>
      <c r="BU308" s="297"/>
      <c r="BV308" s="297"/>
      <c r="BW308" s="297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7"/>
      <c r="BU309" s="297"/>
      <c r="BV309" s="297"/>
      <c r="BW309" s="297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7"/>
      <c r="BU310" s="297"/>
      <c r="BV310" s="297"/>
      <c r="BW310" s="297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7"/>
      <c r="BU311" s="297"/>
      <c r="BV311" s="297"/>
      <c r="BW311" s="297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7"/>
      <c r="BU312" s="297"/>
      <c r="BV312" s="297"/>
      <c r="BW312" s="297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7"/>
      <c r="BU313" s="297"/>
      <c r="BV313" s="297"/>
      <c r="BW313" s="297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7"/>
      <c r="BU314" s="297"/>
      <c r="BV314" s="297"/>
      <c r="BW314" s="297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7"/>
      <c r="BU315" s="297"/>
      <c r="BV315" s="297"/>
      <c r="BW315" s="297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7"/>
      <c r="BU316" s="297"/>
      <c r="BV316" s="297"/>
      <c r="BW316" s="297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7"/>
      <c r="BU317" s="297"/>
      <c r="BV317" s="297"/>
      <c r="BW317" s="297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7"/>
      <c r="BU318" s="297"/>
      <c r="BV318" s="297"/>
      <c r="BW318" s="297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7"/>
      <c r="BU319" s="297"/>
      <c r="BV319" s="297"/>
      <c r="BW319" s="297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7"/>
      <c r="BU320" s="297"/>
      <c r="BV320" s="297"/>
      <c r="BW320" s="297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7"/>
      <c r="BU321" s="297"/>
      <c r="BV321" s="297"/>
      <c r="BW321" s="297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7"/>
      <c r="BU322" s="297"/>
      <c r="BV322" s="297"/>
      <c r="BW322" s="297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7"/>
      <c r="BU323" s="297"/>
      <c r="BV323" s="297"/>
      <c r="BW323" s="297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7"/>
      <c r="BU324" s="297"/>
      <c r="BV324" s="297"/>
      <c r="BW324" s="297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7"/>
      <c r="BU325" s="297"/>
      <c r="BV325" s="297"/>
      <c r="BW325" s="297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7"/>
      <c r="BU326" s="297"/>
      <c r="BV326" s="297"/>
      <c r="BW326" s="297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7"/>
      <c r="BU327" s="297"/>
      <c r="BV327" s="297"/>
      <c r="BW327" s="297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7"/>
      <c r="BU328" s="297"/>
      <c r="BV328" s="297"/>
      <c r="BW328" s="297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7"/>
      <c r="BU329" s="297"/>
      <c r="BV329" s="297"/>
      <c r="BW329" s="297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7"/>
      <c r="BU330" s="297"/>
      <c r="BV330" s="297"/>
      <c r="BW330" s="297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7"/>
      <c r="BU331" s="297"/>
      <c r="BV331" s="297"/>
      <c r="BW331" s="297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7"/>
      <c r="BU332" s="297"/>
      <c r="BV332" s="297"/>
      <c r="BW332" s="297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7"/>
      <c r="BU333" s="297"/>
      <c r="BV333" s="297"/>
      <c r="BW333" s="297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7"/>
      <c r="BU334" s="297"/>
      <c r="BV334" s="297"/>
      <c r="BW334" s="297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7"/>
      <c r="BU335" s="297"/>
      <c r="BV335" s="297"/>
      <c r="BW335" s="297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7"/>
      <c r="BU336" s="297"/>
      <c r="BV336" s="297"/>
      <c r="BW336" s="297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7"/>
      <c r="BU337" s="297"/>
      <c r="BV337" s="297"/>
      <c r="BW337" s="297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7"/>
      <c r="BU338" s="297"/>
      <c r="BV338" s="297"/>
      <c r="BW338" s="297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7"/>
      <c r="BU339" s="297"/>
      <c r="BV339" s="297"/>
      <c r="BW339" s="297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7"/>
      <c r="BU340" s="297"/>
      <c r="BV340" s="297"/>
      <c r="BW340" s="297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7"/>
      <c r="BU341" s="297"/>
      <c r="BV341" s="297"/>
      <c r="BW341" s="297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7"/>
      <c r="BU342" s="297"/>
      <c r="BV342" s="297"/>
      <c r="BW342" s="297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7"/>
      <c r="BU343" s="297"/>
      <c r="BV343" s="297"/>
      <c r="BW343" s="297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7"/>
      <c r="BU344" s="297"/>
      <c r="BV344" s="297"/>
      <c r="BW344" s="297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7"/>
      <c r="BU345" s="297"/>
      <c r="BV345" s="297"/>
      <c r="BW345" s="297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7"/>
      <c r="BU346" s="297"/>
      <c r="BV346" s="297"/>
      <c r="BW346" s="297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7"/>
      <c r="BU347" s="297"/>
      <c r="BV347" s="297"/>
      <c r="BW347" s="297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7"/>
      <c r="BU348" s="297"/>
      <c r="BV348" s="297"/>
      <c r="BW348" s="297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7"/>
      <c r="BU349" s="297"/>
      <c r="BV349" s="297"/>
      <c r="BW349" s="297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7"/>
      <c r="BU350" s="297"/>
      <c r="BV350" s="297"/>
      <c r="BW350" s="297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7"/>
      <c r="BU351" s="297"/>
      <c r="BV351" s="297"/>
      <c r="BW351" s="297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7"/>
      <c r="BU352" s="297"/>
      <c r="BV352" s="297"/>
      <c r="BW352" s="297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7"/>
      <c r="BU353" s="297"/>
      <c r="BV353" s="297"/>
      <c r="BW353" s="297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7"/>
      <c r="BU354" s="297"/>
      <c r="BV354" s="297"/>
      <c r="BW354" s="297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7"/>
      <c r="BU355" s="297"/>
      <c r="BV355" s="297"/>
      <c r="BW355" s="297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7"/>
      <c r="BU356" s="297"/>
      <c r="BV356" s="297"/>
      <c r="BW356" s="297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7"/>
      <c r="BU357" s="297"/>
      <c r="BV357" s="297"/>
      <c r="BW357" s="297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7"/>
      <c r="BU358" s="297"/>
      <c r="BV358" s="297"/>
      <c r="BW358" s="297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7"/>
      <c r="BU359" s="297"/>
      <c r="BV359" s="297"/>
      <c r="BW359" s="297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7"/>
      <c r="BU360" s="297"/>
      <c r="BV360" s="297"/>
      <c r="BW360" s="297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7"/>
      <c r="BU361" s="297"/>
      <c r="BV361" s="297"/>
      <c r="BW361" s="297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7"/>
      <c r="BU362" s="297"/>
      <c r="BV362" s="297"/>
      <c r="BW362" s="297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7"/>
      <c r="BU363" s="297"/>
      <c r="BV363" s="297"/>
      <c r="BW363" s="297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7"/>
      <c r="BU364" s="297"/>
      <c r="BV364" s="297"/>
      <c r="BW364" s="297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7"/>
      <c r="BU365" s="297"/>
      <c r="BV365" s="297"/>
      <c r="BW365" s="297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7"/>
      <c r="BU366" s="297"/>
      <c r="BV366" s="297"/>
      <c r="BW366" s="297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7"/>
      <c r="BU367" s="297"/>
      <c r="BV367" s="297"/>
      <c r="BW367" s="297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7"/>
      <c r="BU368" s="297"/>
      <c r="BV368" s="297"/>
      <c r="BW368" s="297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7"/>
      <c r="BU369" s="297"/>
      <c r="BV369" s="297"/>
      <c r="BW369" s="297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7"/>
      <c r="BU370" s="297"/>
      <c r="BV370" s="297"/>
      <c r="BW370" s="297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7"/>
      <c r="BU371" s="297"/>
      <c r="BV371" s="297"/>
      <c r="BW371" s="297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7"/>
      <c r="BU372" s="297"/>
      <c r="BV372" s="297"/>
      <c r="BW372" s="297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7"/>
      <c r="BU373" s="297"/>
      <c r="BV373" s="297"/>
      <c r="BW373" s="297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7"/>
      <c r="BU374" s="297"/>
      <c r="BV374" s="297"/>
      <c r="BW374" s="297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7"/>
      <c r="BU375" s="297"/>
      <c r="BV375" s="297"/>
      <c r="BW375" s="297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7"/>
      <c r="BU376" s="297"/>
      <c r="BV376" s="297"/>
      <c r="BW376" s="297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7"/>
      <c r="BU377" s="297"/>
      <c r="BV377" s="297"/>
      <c r="BW377" s="297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7"/>
      <c r="BU378" s="297"/>
      <c r="BV378" s="297"/>
      <c r="BW378" s="297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7"/>
      <c r="BU379" s="297"/>
      <c r="BV379" s="297"/>
      <c r="BW379" s="297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7"/>
      <c r="BU380" s="297"/>
      <c r="BV380" s="297"/>
      <c r="BW380" s="297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7"/>
      <c r="BU381" s="297"/>
      <c r="BV381" s="297"/>
      <c r="BW381" s="297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7"/>
      <c r="BU382" s="297"/>
      <c r="BV382" s="297"/>
      <c r="BW382" s="297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7"/>
      <c r="BU383" s="297"/>
      <c r="BV383" s="297"/>
      <c r="BW383" s="297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7"/>
      <c r="BU384" s="297"/>
      <c r="BV384" s="297"/>
      <c r="BW384" s="297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7"/>
      <c r="BU385" s="297"/>
      <c r="BV385" s="297"/>
      <c r="BW385" s="297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7"/>
      <c r="BU386" s="297"/>
      <c r="BV386" s="297"/>
      <c r="BW386" s="297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7"/>
      <c r="BU387" s="297"/>
      <c r="BV387" s="297"/>
      <c r="BW387" s="297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7"/>
      <c r="BU388" s="297"/>
      <c r="BV388" s="297"/>
      <c r="BW388" s="297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7"/>
      <c r="BU389" s="297"/>
      <c r="BV389" s="297"/>
      <c r="BW389" s="297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7"/>
      <c r="BU390" s="297"/>
      <c r="BV390" s="297"/>
      <c r="BW390" s="297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7"/>
      <c r="BU391" s="297"/>
      <c r="BV391" s="297"/>
      <c r="BW391" s="297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7"/>
      <c r="BU392" s="297"/>
      <c r="BV392" s="297"/>
      <c r="BW392" s="297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7"/>
      <c r="BU393" s="297"/>
      <c r="BV393" s="297"/>
      <c r="BW393" s="297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7"/>
      <c r="BU394" s="297"/>
      <c r="BV394" s="297"/>
      <c r="BW394" s="297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7"/>
      <c r="BU395" s="297"/>
      <c r="BV395" s="297"/>
      <c r="BW395" s="297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7"/>
      <c r="BU396" s="297"/>
      <c r="BV396" s="297"/>
      <c r="BW396" s="297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7"/>
      <c r="BU397" s="297"/>
      <c r="BV397" s="297"/>
      <c r="BW397" s="297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7"/>
      <c r="BU398" s="297"/>
      <c r="BV398" s="297"/>
      <c r="BW398" s="297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7"/>
      <c r="BU399" s="297"/>
      <c r="BV399" s="297"/>
      <c r="BW399" s="297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7"/>
      <c r="BU400" s="297"/>
      <c r="BV400" s="297"/>
      <c r="BW400" s="297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7"/>
      <c r="BU401" s="297"/>
      <c r="BV401" s="297"/>
      <c r="BW401" s="297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7"/>
      <c r="BU402" s="297"/>
      <c r="BV402" s="297"/>
      <c r="BW402" s="297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7"/>
      <c r="BU403" s="297"/>
      <c r="BV403" s="297"/>
      <c r="BW403" s="297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7"/>
      <c r="BU404" s="297"/>
      <c r="BV404" s="297"/>
      <c r="BW404" s="297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7"/>
      <c r="BU405" s="297"/>
      <c r="BV405" s="297"/>
      <c r="BW405" s="297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7"/>
      <c r="BU406" s="297"/>
      <c r="BV406" s="297"/>
      <c r="BW406" s="297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7"/>
      <c r="BU407" s="297"/>
      <c r="BV407" s="297"/>
      <c r="BW407" s="297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7"/>
      <c r="BU408" s="297"/>
      <c r="BV408" s="297"/>
      <c r="BW408" s="297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7"/>
      <c r="BU409" s="297"/>
      <c r="BV409" s="297"/>
      <c r="BW409" s="297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7"/>
      <c r="BU410" s="297"/>
      <c r="BV410" s="297"/>
      <c r="BW410" s="297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7"/>
      <c r="BU411" s="297"/>
      <c r="BV411" s="297"/>
      <c r="BW411" s="297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7"/>
      <c r="BU412" s="297"/>
      <c r="BV412" s="297"/>
      <c r="BW412" s="297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7"/>
      <c r="BU413" s="297"/>
      <c r="BV413" s="297"/>
      <c r="BW413" s="297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7"/>
      <c r="BU414" s="297"/>
      <c r="BV414" s="297"/>
      <c r="BW414" s="297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7"/>
      <c r="BU415" s="297"/>
      <c r="BV415" s="297"/>
      <c r="BW415" s="297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7"/>
      <c r="BU416" s="297"/>
      <c r="BV416" s="297"/>
      <c r="BW416" s="297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7"/>
      <c r="BU417" s="297"/>
      <c r="BV417" s="297"/>
      <c r="BW417" s="297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7"/>
      <c r="BU418" s="297"/>
      <c r="BV418" s="297"/>
      <c r="BW418" s="297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7"/>
      <c r="BU419" s="297"/>
      <c r="BV419" s="297"/>
      <c r="BW419" s="297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7"/>
      <c r="BU420" s="297"/>
      <c r="BV420" s="297"/>
      <c r="BW420" s="297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7"/>
      <c r="BU421" s="297"/>
      <c r="BV421" s="297"/>
      <c r="BW421" s="297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7"/>
      <c r="BU422" s="297"/>
      <c r="BV422" s="297"/>
      <c r="BW422" s="297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7"/>
      <c r="BU423" s="297"/>
      <c r="BV423" s="297"/>
      <c r="BW423" s="297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7"/>
      <c r="BU424" s="297"/>
      <c r="BV424" s="297"/>
      <c r="BW424" s="297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7"/>
      <c r="BU425" s="297"/>
      <c r="BV425" s="297"/>
      <c r="BW425" s="297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7"/>
      <c r="BU426" s="297"/>
      <c r="BV426" s="297"/>
      <c r="BW426" s="297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7"/>
      <c r="BU427" s="297"/>
      <c r="BV427" s="297"/>
      <c r="BW427" s="297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7"/>
      <c r="BU428" s="297"/>
      <c r="BV428" s="297"/>
      <c r="BW428" s="297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7"/>
      <c r="BU429" s="297"/>
      <c r="BV429" s="297"/>
      <c r="BW429" s="297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7"/>
      <c r="BU430" s="297"/>
      <c r="BV430" s="297"/>
      <c r="BW430" s="297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7"/>
      <c r="BU431" s="297"/>
      <c r="BV431" s="297"/>
      <c r="BW431" s="297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7"/>
      <c r="BU432" s="297"/>
      <c r="BV432" s="297"/>
      <c r="BW432" s="297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7"/>
      <c r="BU433" s="297"/>
      <c r="BV433" s="297"/>
      <c r="BW433" s="297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7"/>
      <c r="BU434" s="297"/>
      <c r="BV434" s="297"/>
      <c r="BW434" s="297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7"/>
      <c r="BU435" s="297"/>
      <c r="BV435" s="297"/>
      <c r="BW435" s="297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7"/>
      <c r="BU436" s="297"/>
      <c r="BV436" s="297"/>
      <c r="BW436" s="297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7"/>
      <c r="BU437" s="297"/>
      <c r="BV437" s="297"/>
      <c r="BW437" s="297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ODDfaE+NHYJyezwcy9iMoMidnEB1zNbtNQAPhIpA4Bse7qvyO+zUBebx/dpQyqmt2Uj4h3HgxXm2WtNLRPf5OQ==" saltValue="wZO3gipprZAKTpnFv5f2B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641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7"/>
      <c r="BO7" s="297"/>
      <c r="BP7" s="297"/>
      <c r="BQ7" s="297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7"/>
      <c r="BO8" s="297"/>
      <c r="BP8" s="297"/>
      <c r="BQ8" s="297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642</v>
      </c>
      <c r="B9" s="256" t="s">
        <v>643</v>
      </c>
      <c r="C9" s="256" t="s">
        <v>644</v>
      </c>
      <c r="D9" s="235"/>
      <c r="E9" s="236">
        <v>38275337.5</v>
      </c>
      <c r="F9" s="237">
        <v>38275337.5</v>
      </c>
      <c r="G9" s="257"/>
      <c r="H9" s="177"/>
      <c r="I9" s="176"/>
      <c r="J9" s="239">
        <v>38165419.5</v>
      </c>
      <c r="K9" s="250"/>
      <c r="L9" s="241"/>
      <c r="M9" s="8">
        <v>35038025.350000001</v>
      </c>
      <c r="N9" s="242">
        <v>35758333.5</v>
      </c>
      <c r="O9" s="72"/>
      <c r="P9" s="100"/>
      <c r="Q9" s="9"/>
      <c r="R9" s="9"/>
      <c r="S9" s="9"/>
      <c r="T9" s="258">
        <v>46478</v>
      </c>
      <c r="U9" s="10"/>
      <c r="V9" s="23"/>
      <c r="W9" s="11"/>
      <c r="X9" s="8">
        <v>6286841.5</v>
      </c>
      <c r="Y9" s="9"/>
      <c r="Z9" s="9"/>
      <c r="AA9" s="9"/>
      <c r="AB9" s="10"/>
      <c r="AC9" s="24">
        <v>0.3325670872903263</v>
      </c>
      <c r="AD9" s="11">
        <v>4233284.4233029159</v>
      </c>
      <c r="AE9" s="8">
        <v>901211.91</v>
      </c>
      <c r="AF9" s="9"/>
      <c r="AG9" s="10"/>
      <c r="AH9" s="11"/>
      <c r="AI9" s="8">
        <v>5385629.5899999999</v>
      </c>
      <c r="AJ9" s="9"/>
      <c r="AK9" s="10"/>
      <c r="AL9" s="25"/>
      <c r="AM9" s="25"/>
      <c r="AN9" s="25"/>
      <c r="AO9" s="10"/>
      <c r="AP9" s="12">
        <v>8760452.5299999993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38165419.5</v>
      </c>
      <c r="BA9" s="15">
        <v>35758333.5</v>
      </c>
      <c r="BB9" s="15">
        <v>38165419.5</v>
      </c>
      <c r="BC9" s="15">
        <v>35758333.5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2325355</v>
      </c>
      <c r="BJ9" s="243"/>
      <c r="BK9" s="243"/>
      <c r="BL9" s="243"/>
      <c r="BM9" s="243"/>
      <c r="BN9" s="297"/>
      <c r="BO9" s="297"/>
      <c r="BP9" s="297"/>
      <c r="BQ9" s="297"/>
      <c r="BR9" s="246"/>
      <c r="BS9" s="246"/>
      <c r="BT9" s="243"/>
      <c r="BU9" s="243"/>
      <c r="BV9" s="247" t="s">
        <v>637</v>
      </c>
      <c r="BW9" s="243">
        <v>0</v>
      </c>
      <c r="BX9" s="249">
        <v>12729114.17</v>
      </c>
      <c r="BY9" s="249">
        <v>2709865</v>
      </c>
      <c r="BZ9" s="249">
        <v>12729114.17</v>
      </c>
      <c r="CA9" s="249">
        <v>2709865</v>
      </c>
      <c r="CB9" s="244" t="s">
        <v>633</v>
      </c>
      <c r="CC9" s="249">
        <v>6286841.5</v>
      </c>
      <c r="CD9" s="249">
        <v>5385629.5899999999</v>
      </c>
      <c r="CE9" s="249">
        <v>8760452.5299999993</v>
      </c>
      <c r="CF9" s="249">
        <v>0</v>
      </c>
    </row>
    <row r="10" spans="1:95" x14ac:dyDescent="0.25">
      <c r="A10" s="255" t="s">
        <v>645</v>
      </c>
      <c r="B10" s="256" t="s">
        <v>646</v>
      </c>
      <c r="C10" s="256" t="s">
        <v>644</v>
      </c>
      <c r="D10" s="235"/>
      <c r="E10" s="236">
        <v>40106224.630000003</v>
      </c>
      <c r="F10" s="237">
        <v>40106224.630000003</v>
      </c>
      <c r="G10" s="257"/>
      <c r="H10" s="177"/>
      <c r="I10" s="176"/>
      <c r="J10" s="239">
        <v>40106224.630000003</v>
      </c>
      <c r="K10" s="250"/>
      <c r="L10" s="241"/>
      <c r="M10" s="8">
        <v>9333681.1600000001</v>
      </c>
      <c r="N10" s="242">
        <v>37896367.630000003</v>
      </c>
      <c r="O10" s="72"/>
      <c r="P10" s="100"/>
      <c r="Q10" s="9"/>
      <c r="R10" s="9"/>
      <c r="S10" s="9"/>
      <c r="T10" s="258">
        <v>46106</v>
      </c>
      <c r="U10" s="10"/>
      <c r="V10" s="23"/>
      <c r="W10" s="11"/>
      <c r="X10" s="8">
        <v>750068.86</v>
      </c>
      <c r="Y10" s="9"/>
      <c r="Z10" s="9"/>
      <c r="AA10" s="9"/>
      <c r="AB10" s="10"/>
      <c r="AC10" s="24">
        <v>1.8125951983224416E-2</v>
      </c>
      <c r="AD10" s="11">
        <v>12450.856712145191</v>
      </c>
      <c r="AE10" s="8">
        <v>686907.74</v>
      </c>
      <c r="AF10" s="9"/>
      <c r="AG10" s="10"/>
      <c r="AH10" s="11"/>
      <c r="AI10" s="8">
        <v>63161.120000000003</v>
      </c>
      <c r="AJ10" s="9"/>
      <c r="AK10" s="10"/>
      <c r="AL10" s="25"/>
      <c r="AM10" s="25"/>
      <c r="AN10" s="25"/>
      <c r="AO10" s="10"/>
      <c r="AP10" s="12">
        <v>900072.76</v>
      </c>
      <c r="AQ10" s="12"/>
      <c r="AR10" s="12"/>
      <c r="AS10" s="243"/>
      <c r="AT10" s="244"/>
      <c r="AU10" s="243"/>
      <c r="AV10" s="243"/>
      <c r="AW10" s="245"/>
      <c r="AX10" s="244" t="s">
        <v>630</v>
      </c>
      <c r="AY10" s="244" t="s">
        <v>630</v>
      </c>
      <c r="AZ10" s="15">
        <v>40106224.630000003</v>
      </c>
      <c r="BA10" s="15">
        <v>37896367.630000003</v>
      </c>
      <c r="BB10" s="15">
        <v>40106224.630000003</v>
      </c>
      <c r="BC10" s="15">
        <v>37896367.630000003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2209857</v>
      </c>
      <c r="BJ10" s="243"/>
      <c r="BK10" s="243"/>
      <c r="BL10" s="243"/>
      <c r="BM10" s="243"/>
      <c r="BN10" s="297"/>
      <c r="BO10" s="297"/>
      <c r="BP10" s="297"/>
      <c r="BQ10" s="297"/>
      <c r="BR10" s="246"/>
      <c r="BS10" s="246"/>
      <c r="BT10" s="243"/>
      <c r="BU10" s="243"/>
      <c r="BV10" s="247" t="s">
        <v>637</v>
      </c>
      <c r="BW10" s="243">
        <v>0</v>
      </c>
      <c r="BX10" s="249">
        <v>686907.74</v>
      </c>
      <c r="BY10" s="249">
        <v>37896367.630000003</v>
      </c>
      <c r="BZ10" s="249">
        <v>686907.74</v>
      </c>
      <c r="CA10" s="249">
        <v>37896367.630000003</v>
      </c>
      <c r="CB10" s="244" t="s">
        <v>633</v>
      </c>
      <c r="CC10" s="249">
        <v>750068.86</v>
      </c>
      <c r="CD10" s="249">
        <v>63161.120000000003</v>
      </c>
      <c r="CE10" s="249">
        <v>900072.76</v>
      </c>
      <c r="CF10" s="249">
        <v>0</v>
      </c>
    </row>
    <row r="11" spans="1:95" x14ac:dyDescent="0.25">
      <c r="A11" s="255" t="s">
        <v>647</v>
      </c>
      <c r="B11" s="256" t="s">
        <v>648</v>
      </c>
      <c r="C11" s="256" t="s">
        <v>640</v>
      </c>
      <c r="D11" s="235"/>
      <c r="E11" s="236">
        <v>153818</v>
      </c>
      <c r="F11" s="237">
        <v>153818</v>
      </c>
      <c r="G11" s="257"/>
      <c r="H11" s="177"/>
      <c r="I11" s="176"/>
      <c r="J11" s="239">
        <v>196248.4</v>
      </c>
      <c r="K11" s="250"/>
      <c r="L11" s="241"/>
      <c r="M11" s="8">
        <v>196248.4</v>
      </c>
      <c r="N11" s="242">
        <v>196248.4</v>
      </c>
      <c r="O11" s="72"/>
      <c r="P11" s="100"/>
      <c r="Q11" s="9"/>
      <c r="R11" s="9"/>
      <c r="S11" s="9"/>
      <c r="T11" s="258">
        <v>46053</v>
      </c>
      <c r="U11" s="10"/>
      <c r="V11" s="23"/>
      <c r="W11" s="11"/>
      <c r="X11" s="8">
        <v>196248.4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196248.4</v>
      </c>
      <c r="AJ11" s="9"/>
      <c r="AK11" s="10"/>
      <c r="AL11" s="25"/>
      <c r="AM11" s="25"/>
      <c r="AN11" s="25"/>
      <c r="AO11" s="10"/>
      <c r="AP11" s="12">
        <v>153858.35999999999</v>
      </c>
      <c r="AQ11" s="12"/>
      <c r="AR11" s="12"/>
      <c r="AS11" s="243"/>
      <c r="AT11" s="244"/>
      <c r="AU11" s="243"/>
      <c r="AV11" s="243"/>
      <c r="AW11" s="245"/>
      <c r="AX11" s="244" t="s">
        <v>630</v>
      </c>
      <c r="AY11" s="244" t="s">
        <v>630</v>
      </c>
      <c r="AZ11" s="15">
        <v>162630</v>
      </c>
      <c r="BA11" s="15">
        <v>196248.4</v>
      </c>
      <c r="BB11" s="15">
        <v>196248.4</v>
      </c>
      <c r="BC11" s="15">
        <v>196248.4</v>
      </c>
      <c r="BD11" s="243">
        <v>0</v>
      </c>
      <c r="BE11" s="251">
        <v>0</v>
      </c>
      <c r="BF11" s="243"/>
      <c r="BG11" s="243">
        <v>1</v>
      </c>
      <c r="BH11" s="243">
        <v>0</v>
      </c>
      <c r="BI11" s="243">
        <v>-32235</v>
      </c>
      <c r="BJ11" s="243"/>
      <c r="BK11" s="243"/>
      <c r="BL11" s="243"/>
      <c r="BM11" s="243"/>
      <c r="BN11" s="297"/>
      <c r="BO11" s="297"/>
      <c r="BP11" s="297"/>
      <c r="BQ11" s="297"/>
      <c r="BR11" s="246"/>
      <c r="BS11" s="246"/>
      <c r="BT11" s="243"/>
      <c r="BU11" s="243"/>
      <c r="BV11" s="247" t="s">
        <v>637</v>
      </c>
      <c r="BW11" s="243">
        <v>0</v>
      </c>
      <c r="BX11" s="243">
        <v>0</v>
      </c>
      <c r="BY11" s="243">
        <v>0</v>
      </c>
      <c r="BZ11" s="243">
        <v>0</v>
      </c>
      <c r="CA11" s="243">
        <v>0</v>
      </c>
      <c r="CB11" s="244" t="s">
        <v>633</v>
      </c>
      <c r="CC11" s="249">
        <v>196248.4</v>
      </c>
      <c r="CD11" s="249">
        <v>196248.4</v>
      </c>
      <c r="CE11" s="249">
        <v>153858.35999999999</v>
      </c>
      <c r="CF11" s="249">
        <v>0</v>
      </c>
    </row>
    <row r="12" spans="1:95" x14ac:dyDescent="0.25">
      <c r="A12" s="255" t="s">
        <v>649</v>
      </c>
      <c r="B12" s="256" t="s">
        <v>650</v>
      </c>
      <c r="C12" s="256" t="s">
        <v>638</v>
      </c>
      <c r="D12" s="235"/>
      <c r="E12" s="236">
        <v>2876047</v>
      </c>
      <c r="F12" s="237">
        <v>2876047</v>
      </c>
      <c r="G12" s="257"/>
      <c r="H12" s="177"/>
      <c r="I12" s="176"/>
      <c r="J12" s="239">
        <v>2876047</v>
      </c>
      <c r="K12" s="250"/>
      <c r="L12" s="241"/>
      <c r="M12" s="8">
        <v>2829323.94</v>
      </c>
      <c r="N12" s="242">
        <v>2743982</v>
      </c>
      <c r="O12" s="71"/>
      <c r="P12" s="100"/>
      <c r="Q12" s="9"/>
      <c r="R12" s="9"/>
      <c r="S12" s="9"/>
      <c r="T12" s="258">
        <v>46327</v>
      </c>
      <c r="U12" s="10"/>
      <c r="V12" s="23"/>
      <c r="W12" s="11"/>
      <c r="X12" s="8">
        <v>260407.86</v>
      </c>
      <c r="Y12" s="9"/>
      <c r="Z12" s="9"/>
      <c r="AA12" s="9"/>
      <c r="AB12" s="10"/>
      <c r="AC12" s="24">
        <v>0</v>
      </c>
      <c r="AD12" s="11">
        <v>0</v>
      </c>
      <c r="AE12" s="8">
        <v>0</v>
      </c>
      <c r="AF12" s="9"/>
      <c r="AG12" s="10"/>
      <c r="AH12" s="11"/>
      <c r="AI12" s="8">
        <v>260407.86</v>
      </c>
      <c r="AJ12" s="9"/>
      <c r="AK12" s="10"/>
      <c r="AL12" s="25"/>
      <c r="AM12" s="25"/>
      <c r="AN12" s="25"/>
      <c r="AO12" s="10"/>
      <c r="AP12" s="12">
        <v>399195.52</v>
      </c>
      <c r="AQ12" s="12"/>
      <c r="AR12" s="12"/>
      <c r="AS12" s="243"/>
      <c r="AT12" s="244"/>
      <c r="AU12" s="243"/>
      <c r="AV12" s="243"/>
      <c r="AW12" s="245"/>
      <c r="AX12" s="244" t="s">
        <v>630</v>
      </c>
      <c r="AY12" s="244" t="s">
        <v>630</v>
      </c>
      <c r="AZ12" s="15">
        <v>2876047</v>
      </c>
      <c r="BA12" s="15">
        <v>2743982</v>
      </c>
      <c r="BB12" s="15">
        <v>2876047</v>
      </c>
      <c r="BC12" s="15">
        <v>2743982</v>
      </c>
      <c r="BD12" s="243">
        <v>0</v>
      </c>
      <c r="BE12" s="243">
        <v>0</v>
      </c>
      <c r="BF12" s="243"/>
      <c r="BG12" s="243">
        <v>1</v>
      </c>
      <c r="BH12" s="243">
        <v>0</v>
      </c>
      <c r="BI12" s="243">
        <v>0</v>
      </c>
      <c r="BJ12" s="243"/>
      <c r="BK12" s="243"/>
      <c r="BL12" s="243"/>
      <c r="BM12" s="243"/>
      <c r="BN12" s="297"/>
      <c r="BO12" s="297"/>
      <c r="BP12" s="297"/>
      <c r="BQ12" s="297"/>
      <c r="BR12" s="246"/>
      <c r="BS12" s="246"/>
      <c r="BT12" s="243"/>
      <c r="BU12" s="243"/>
      <c r="BV12" s="247" t="s">
        <v>637</v>
      </c>
      <c r="BW12" s="243">
        <v>0</v>
      </c>
      <c r="BX12" s="243">
        <v>0</v>
      </c>
      <c r="BY12" s="243">
        <v>0</v>
      </c>
      <c r="BZ12" s="243">
        <v>0</v>
      </c>
      <c r="CA12" s="243">
        <v>0</v>
      </c>
      <c r="CB12" s="244" t="s">
        <v>633</v>
      </c>
      <c r="CC12" s="249">
        <v>260407.86</v>
      </c>
      <c r="CD12" s="249">
        <v>260407.86</v>
      </c>
      <c r="CE12" s="249">
        <v>399195.52</v>
      </c>
      <c r="CF12" s="249">
        <v>0</v>
      </c>
    </row>
    <row r="13" spans="1:95" x14ac:dyDescent="0.25">
      <c r="A13" s="255"/>
      <c r="B13" s="93" t="s">
        <v>651</v>
      </c>
      <c r="C13" s="256"/>
      <c r="D13" s="235"/>
      <c r="E13" s="278">
        <f>SUM(E8:E12)</f>
        <v>81411427.129999995</v>
      </c>
      <c r="F13" s="268">
        <f>SUM(F8:F12)</f>
        <v>81411427.129999995</v>
      </c>
      <c r="G13" s="257"/>
      <c r="H13" s="177"/>
      <c r="I13" s="176"/>
      <c r="J13" s="279">
        <f>SUM(J8:J12)</f>
        <v>81343939.530000001</v>
      </c>
      <c r="K13" s="250"/>
      <c r="L13" s="241"/>
      <c r="M13" s="272">
        <f>SUM(M8:M12)</f>
        <v>47397278.850000001</v>
      </c>
      <c r="N13" s="280">
        <f>SUM(N8:N12)</f>
        <v>76594931.530000001</v>
      </c>
      <c r="O13" s="71"/>
      <c r="P13" s="100"/>
      <c r="Q13" s="270">
        <f>SUM(Q8:Q12)</f>
        <v>0</v>
      </c>
      <c r="R13" s="270">
        <f>SUM(R8:R12)</f>
        <v>0</v>
      </c>
      <c r="S13" s="270">
        <f>SUM(S8:S12)</f>
        <v>0</v>
      </c>
      <c r="T13" s="258"/>
      <c r="U13" s="10"/>
      <c r="V13" s="23"/>
      <c r="W13" s="271">
        <f>SUM(W8:W12)</f>
        <v>0</v>
      </c>
      <c r="X13" s="272">
        <f>SUM(X8:X12)</f>
        <v>7493566.620000001</v>
      </c>
      <c r="Y13" s="270">
        <f>SUM(Y8:Y12)</f>
        <v>0</v>
      </c>
      <c r="Z13" s="270">
        <f>SUM(Z8:Z12)</f>
        <v>0</v>
      </c>
      <c r="AA13" s="270">
        <f>SUM(AA8:AA12)</f>
        <v>0</v>
      </c>
      <c r="AB13" s="10"/>
      <c r="AC13" s="24"/>
      <c r="AD13" s="271">
        <f>SUM(AD8:AD12)</f>
        <v>4245735.2800150607</v>
      </c>
      <c r="AE13" s="272">
        <f>SUM(AE8:AE12)</f>
        <v>1588119.65</v>
      </c>
      <c r="AF13" s="270">
        <f>SUM(AF8:AF12)</f>
        <v>0</v>
      </c>
      <c r="AG13" s="10"/>
      <c r="AH13" s="271">
        <f>SUM(AH8:AH12)</f>
        <v>0</v>
      </c>
      <c r="AI13" s="272">
        <f>SUM(AI8:AI12)</f>
        <v>5905446.9700000007</v>
      </c>
      <c r="AJ13" s="270">
        <f>SUM(AJ8:AJ12)</f>
        <v>0</v>
      </c>
      <c r="AK13" s="10"/>
      <c r="AL13" s="282">
        <f>SUM(AL8:AL12)</f>
        <v>0</v>
      </c>
      <c r="AM13" s="282">
        <f>SUM(AM8:AM12)</f>
        <v>0</v>
      </c>
      <c r="AN13" s="282">
        <f>SUM(AN8:AN12)</f>
        <v>0</v>
      </c>
      <c r="AO13" s="10"/>
      <c r="AP13" s="283">
        <f>SUM(AP8:AP12)</f>
        <v>10213579.169999998</v>
      </c>
      <c r="AQ13" s="283">
        <f>SUM(AQ8:AQ12)</f>
        <v>0</v>
      </c>
      <c r="AR13" s="283">
        <f>SUM(AR8:AR12)</f>
        <v>0</v>
      </c>
      <c r="AS13" s="243"/>
      <c r="AT13" s="244"/>
      <c r="AU13" s="243"/>
      <c r="AV13" s="243"/>
      <c r="AW13" s="245"/>
      <c r="AX13" s="244"/>
      <c r="AY13" s="244"/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97"/>
      <c r="BO13" s="297"/>
      <c r="BP13" s="297"/>
      <c r="BQ13" s="297"/>
      <c r="BR13" s="246"/>
      <c r="BS13" s="246"/>
      <c r="BT13" s="243"/>
      <c r="BU13" s="243"/>
      <c r="BV13" s="247"/>
      <c r="BW13" s="243"/>
      <c r="BX13" s="243"/>
      <c r="BY13" s="243"/>
      <c r="BZ13" s="243"/>
      <c r="CA13" s="243"/>
      <c r="CB13" s="244"/>
      <c r="CC13" s="249"/>
      <c r="CD13" s="249"/>
      <c r="CE13" s="249"/>
      <c r="CF13" s="249"/>
    </row>
    <row r="14" spans="1:95" x14ac:dyDescent="0.25">
      <c r="A14" s="255"/>
      <c r="B14" s="256"/>
      <c r="C14" s="256"/>
      <c r="D14" s="235"/>
      <c r="E14" s="236"/>
      <c r="F14" s="237"/>
      <c r="G14" s="257"/>
      <c r="H14" s="177"/>
      <c r="I14" s="176"/>
      <c r="J14" s="239"/>
      <c r="K14" s="250"/>
      <c r="L14" s="241"/>
      <c r="M14" s="8"/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97"/>
      <c r="BO14" s="297"/>
      <c r="BP14" s="297"/>
      <c r="BQ14" s="297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55" t="s">
        <v>652</v>
      </c>
      <c r="B15" s="256" t="s">
        <v>653</v>
      </c>
      <c r="C15" s="256" t="s">
        <v>639</v>
      </c>
      <c r="D15" s="235"/>
      <c r="E15" s="236">
        <v>0</v>
      </c>
      <c r="F15" s="237">
        <v>0</v>
      </c>
      <c r="G15" s="257"/>
      <c r="H15" s="177"/>
      <c r="I15" s="176"/>
      <c r="J15" s="239"/>
      <c r="K15" s="250"/>
      <c r="L15" s="241"/>
      <c r="M15" s="8">
        <v>92314.26</v>
      </c>
      <c r="N15" s="242">
        <v>92874.26</v>
      </c>
      <c r="O15" s="72"/>
      <c r="P15" s="100"/>
      <c r="Q15" s="9"/>
      <c r="R15" s="9"/>
      <c r="S15" s="9"/>
      <c r="T15" s="258">
        <v>46022</v>
      </c>
      <c r="U15" s="10"/>
      <c r="V15" s="23"/>
      <c r="W15" s="11"/>
      <c r="X15" s="8">
        <v>92314.26</v>
      </c>
      <c r="Y15" s="9"/>
      <c r="Z15" s="9"/>
      <c r="AA15" s="9"/>
      <c r="AB15" s="10"/>
      <c r="AC15" s="24">
        <v>0</v>
      </c>
      <c r="AD15" s="11">
        <v>0</v>
      </c>
      <c r="AE15" s="8">
        <v>0</v>
      </c>
      <c r="AF15" s="9"/>
      <c r="AG15" s="10"/>
      <c r="AH15" s="11"/>
      <c r="AI15" s="8">
        <v>92314.26</v>
      </c>
      <c r="AJ15" s="9"/>
      <c r="AK15" s="10"/>
      <c r="AL15" s="25"/>
      <c r="AM15" s="25"/>
      <c r="AN15" s="25"/>
      <c r="AO15" s="10"/>
      <c r="AP15" s="12">
        <v>0</v>
      </c>
      <c r="AQ15" s="12"/>
      <c r="AR15" s="12"/>
      <c r="AS15" s="243"/>
      <c r="AT15" s="244"/>
      <c r="AU15" s="243"/>
      <c r="AV15" s="243"/>
      <c r="AW15" s="245"/>
      <c r="AX15" s="244"/>
      <c r="AY15" s="244" t="s">
        <v>630</v>
      </c>
      <c r="AZ15" s="243">
        <v>0</v>
      </c>
      <c r="BA15" s="15">
        <v>92874.26</v>
      </c>
      <c r="BB15" s="243">
        <v>0</v>
      </c>
      <c r="BC15" s="15">
        <v>92874.26</v>
      </c>
      <c r="BD15" s="243">
        <v>0</v>
      </c>
      <c r="BE15" s="243">
        <v>0</v>
      </c>
      <c r="BF15" s="243"/>
      <c r="BG15" s="243">
        <v>3</v>
      </c>
      <c r="BH15" s="243">
        <v>0</v>
      </c>
      <c r="BI15" s="243">
        <v>-52860.36</v>
      </c>
      <c r="BJ15" s="243"/>
      <c r="BK15" s="243"/>
      <c r="BL15" s="243"/>
      <c r="BM15" s="243"/>
      <c r="BN15" s="297"/>
      <c r="BO15" s="297"/>
      <c r="BP15" s="297"/>
      <c r="BQ15" s="297"/>
      <c r="BR15" s="246"/>
      <c r="BS15" s="246"/>
      <c r="BT15" s="243"/>
      <c r="BU15" s="243"/>
      <c r="BV15" s="247" t="s">
        <v>637</v>
      </c>
      <c r="BW15" s="243">
        <v>0</v>
      </c>
      <c r="BX15" s="243">
        <v>0</v>
      </c>
      <c r="BY15" s="243">
        <v>0</v>
      </c>
      <c r="BZ15" s="243">
        <v>0</v>
      </c>
      <c r="CA15" s="243">
        <v>0</v>
      </c>
      <c r="CB15" s="244" t="s">
        <v>633</v>
      </c>
      <c r="CC15" s="249">
        <v>92314.26</v>
      </c>
      <c r="CD15" s="249">
        <v>92314.26</v>
      </c>
      <c r="CE15" s="249">
        <v>0</v>
      </c>
      <c r="CF15" s="249">
        <v>0</v>
      </c>
    </row>
    <row r="16" spans="1:95" x14ac:dyDescent="0.25">
      <c r="A16" s="255" t="s">
        <v>654</v>
      </c>
      <c r="B16" s="256" t="s">
        <v>655</v>
      </c>
      <c r="C16" s="256" t="s">
        <v>639</v>
      </c>
      <c r="D16" s="235"/>
      <c r="E16" s="236">
        <v>0</v>
      </c>
      <c r="F16" s="237">
        <v>0</v>
      </c>
      <c r="G16" s="257"/>
      <c r="H16" s="177"/>
      <c r="I16" s="176"/>
      <c r="J16" s="239"/>
      <c r="K16" s="250"/>
      <c r="L16" s="241"/>
      <c r="M16" s="8">
        <v>13743.76</v>
      </c>
      <c r="N16" s="242">
        <v>13743.76</v>
      </c>
      <c r="O16" s="72"/>
      <c r="P16" s="100"/>
      <c r="Q16" s="9"/>
      <c r="R16" s="9"/>
      <c r="S16" s="9"/>
      <c r="T16" s="258">
        <v>46022</v>
      </c>
      <c r="U16" s="10"/>
      <c r="V16" s="23"/>
      <c r="W16" s="11"/>
      <c r="X16" s="8">
        <v>13743.76</v>
      </c>
      <c r="Y16" s="9"/>
      <c r="Z16" s="9"/>
      <c r="AA16" s="9"/>
      <c r="AB16" s="10"/>
      <c r="AC16" s="24">
        <v>0</v>
      </c>
      <c r="AD16" s="11">
        <v>0</v>
      </c>
      <c r="AE16" s="8">
        <v>0</v>
      </c>
      <c r="AF16" s="9"/>
      <c r="AG16" s="10"/>
      <c r="AH16" s="11"/>
      <c r="AI16" s="8">
        <v>13743.76</v>
      </c>
      <c r="AJ16" s="9"/>
      <c r="AK16" s="10"/>
      <c r="AL16" s="25"/>
      <c r="AM16" s="25"/>
      <c r="AN16" s="25"/>
      <c r="AO16" s="10"/>
      <c r="AP16" s="12">
        <v>0</v>
      </c>
      <c r="AQ16" s="12"/>
      <c r="AR16" s="12"/>
      <c r="AS16" s="243"/>
      <c r="AT16" s="244"/>
      <c r="AU16" s="243"/>
      <c r="AV16" s="243"/>
      <c r="AW16" s="245"/>
      <c r="AX16" s="244"/>
      <c r="AY16" s="244" t="s">
        <v>630</v>
      </c>
      <c r="AZ16" s="243">
        <v>0</v>
      </c>
      <c r="BA16" s="15">
        <v>13743.76</v>
      </c>
      <c r="BB16" s="243">
        <v>0</v>
      </c>
      <c r="BC16" s="15">
        <v>13743.76</v>
      </c>
      <c r="BD16" s="243">
        <v>0</v>
      </c>
      <c r="BE16" s="243">
        <v>0</v>
      </c>
      <c r="BF16" s="243"/>
      <c r="BG16" s="243">
        <v>3</v>
      </c>
      <c r="BH16" s="243">
        <v>0</v>
      </c>
      <c r="BI16" s="243">
        <v>-4432.92</v>
      </c>
      <c r="BJ16" s="243"/>
      <c r="BK16" s="243"/>
      <c r="BL16" s="243"/>
      <c r="BM16" s="243"/>
      <c r="BN16" s="297"/>
      <c r="BO16" s="297"/>
      <c r="BP16" s="297"/>
      <c r="BQ16" s="297"/>
      <c r="BR16" s="246"/>
      <c r="BS16" s="246"/>
      <c r="BT16" s="243"/>
      <c r="BU16" s="243"/>
      <c r="BV16" s="247" t="s">
        <v>637</v>
      </c>
      <c r="BW16" s="243">
        <v>0</v>
      </c>
      <c r="BX16" s="243">
        <v>0</v>
      </c>
      <c r="BY16" s="243">
        <v>0</v>
      </c>
      <c r="BZ16" s="243">
        <v>0</v>
      </c>
      <c r="CA16" s="243">
        <v>0</v>
      </c>
      <c r="CB16" s="244" t="s">
        <v>633</v>
      </c>
      <c r="CC16" s="249">
        <v>13743.76</v>
      </c>
      <c r="CD16" s="249">
        <v>13743.76</v>
      </c>
      <c r="CE16" s="249">
        <v>0</v>
      </c>
      <c r="CF16" s="249">
        <v>0</v>
      </c>
    </row>
    <row r="17" spans="1:84" x14ac:dyDescent="0.25">
      <c r="A17" s="255"/>
      <c r="B17" s="93" t="s">
        <v>656</v>
      </c>
      <c r="C17" s="256"/>
      <c r="D17" s="235"/>
      <c r="E17" s="278">
        <f>SUM(E7:E16)/2</f>
        <v>81411427.129999995</v>
      </c>
      <c r="F17" s="268">
        <f>SUM(F7:F16)/2</f>
        <v>81411427.129999995</v>
      </c>
      <c r="G17" s="257"/>
      <c r="H17" s="177"/>
      <c r="I17" s="176"/>
      <c r="J17" s="279">
        <f>SUM(J7:J16)/2</f>
        <v>81343939.530000001</v>
      </c>
      <c r="K17" s="250"/>
      <c r="L17" s="241"/>
      <c r="M17" s="272">
        <f>SUM(M7:M16)/2</f>
        <v>47450307.860000007</v>
      </c>
      <c r="N17" s="280">
        <f>SUM(N7:N16)/2</f>
        <v>76648240.539999992</v>
      </c>
      <c r="O17" s="72"/>
      <c r="P17" s="100"/>
      <c r="Q17" s="270">
        <f>SUM(Q7:Q16)/2</f>
        <v>0</v>
      </c>
      <c r="R17" s="270">
        <f>SUM(R7:R16)/2</f>
        <v>0</v>
      </c>
      <c r="S17" s="270">
        <f>SUM(S7:S16)/2</f>
        <v>0</v>
      </c>
      <c r="T17" s="258"/>
      <c r="U17" s="10"/>
      <c r="V17" s="23"/>
      <c r="W17" s="271">
        <f>SUM(W7:W16)/2</f>
        <v>0</v>
      </c>
      <c r="X17" s="272">
        <f>SUM(X7:X16)/2</f>
        <v>7546595.6300000008</v>
      </c>
      <c r="Y17" s="270">
        <f>SUM(Y7:Y16)/2</f>
        <v>0</v>
      </c>
      <c r="Z17" s="270">
        <f>SUM(Z7:Z16)/2</f>
        <v>0</v>
      </c>
      <c r="AA17" s="270">
        <f>SUM(AA7:AA16)/2</f>
        <v>0</v>
      </c>
      <c r="AB17" s="10"/>
      <c r="AC17" s="24"/>
      <c r="AD17" s="271">
        <f>SUM(AD7:AD16)/2</f>
        <v>4245735.2800150607</v>
      </c>
      <c r="AE17" s="272">
        <f>SUM(AE7:AE16)/2</f>
        <v>1588119.65</v>
      </c>
      <c r="AF17" s="270">
        <f>SUM(AF7:AF16)/2</f>
        <v>0</v>
      </c>
      <c r="AG17" s="10"/>
      <c r="AH17" s="271">
        <f>SUM(AH7:AH16)/2</f>
        <v>0</v>
      </c>
      <c r="AI17" s="272">
        <f>SUM(AI7:AI16)/2</f>
        <v>5958475.9800000004</v>
      </c>
      <c r="AJ17" s="270">
        <f>SUM(AJ7:AJ16)/2</f>
        <v>0</v>
      </c>
      <c r="AK17" s="10"/>
      <c r="AL17" s="282">
        <f>SUM(AL7:AL16)/2</f>
        <v>0</v>
      </c>
      <c r="AM17" s="282">
        <f>SUM(AM7:AM16)/2</f>
        <v>0</v>
      </c>
      <c r="AN17" s="282">
        <f>SUM(AN7:AN16)/2</f>
        <v>0</v>
      </c>
      <c r="AO17" s="10"/>
      <c r="AP17" s="283">
        <f>SUM(AP7:AP16)/2</f>
        <v>10213579.169999998</v>
      </c>
      <c r="AQ17" s="283">
        <f>SUM(AQ7:AQ16)/2</f>
        <v>0</v>
      </c>
      <c r="AR17" s="283">
        <f>SUM(AR7:AR16)/2</f>
        <v>0</v>
      </c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97"/>
      <c r="BO17" s="297"/>
      <c r="BP17" s="297"/>
      <c r="BQ17" s="297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/>
      <c r="B18" s="256"/>
      <c r="C18" s="256"/>
      <c r="D18" s="235"/>
      <c r="E18" s="236"/>
      <c r="F18" s="237"/>
      <c r="G18" s="257"/>
      <c r="H18" s="177"/>
      <c r="I18" s="176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97"/>
      <c r="BO18" s="297"/>
      <c r="BP18" s="297"/>
      <c r="BQ18" s="297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300"/>
      <c r="B19" s="299" t="s">
        <v>635</v>
      </c>
      <c r="C19" s="93"/>
      <c r="D19" s="267"/>
      <c r="E19" s="278">
        <f>SUMIF(BG8:BG19,1, E8:E19)</f>
        <v>81411427.129999995</v>
      </c>
      <c r="F19" s="268">
        <f>SUMIF(BG8:BG19,1, F8:F19)</f>
        <v>81411427.129999995</v>
      </c>
      <c r="G19" s="301"/>
      <c r="H19" s="113"/>
      <c r="I19" s="104"/>
      <c r="J19" s="279">
        <f>SUMIF(BG8:BG19,1, J8:J19)</f>
        <v>81343939.530000001</v>
      </c>
      <c r="K19" s="288"/>
      <c r="L19" s="98"/>
      <c r="M19" s="272">
        <f>SUMIF(BG8:BG19,1, M8:M19)</f>
        <v>47397278.850000001</v>
      </c>
      <c r="N19" s="280">
        <f>SUMIF(BG8:BG19,1, N8:N19)</f>
        <v>76594931.530000001</v>
      </c>
      <c r="O19" s="303"/>
      <c r="P19" s="99"/>
      <c r="Q19" s="270">
        <f>SUMIF(BG8:BG19,1, Q8:Q19)</f>
        <v>0</v>
      </c>
      <c r="R19" s="270">
        <f>SUMIF(BG8:BG19,1, R8:R19)</f>
        <v>0</v>
      </c>
      <c r="S19" s="270">
        <f>SUMIF(BG8:BG19,1, S8:S19)</f>
        <v>0</v>
      </c>
      <c r="T19" s="302"/>
      <c r="U19" s="291"/>
      <c r="V19" s="292"/>
      <c r="W19" s="271">
        <f>SUMIF(BG8:BG19,1, W8:W19)</f>
        <v>0</v>
      </c>
      <c r="X19" s="272">
        <f>SUMIF(BG8:BG19,1, X8:X19)</f>
        <v>7493566.620000001</v>
      </c>
      <c r="Y19" s="270">
        <f>SUMIF(BG8:BG19,1, Y8:Y19)</f>
        <v>0</v>
      </c>
      <c r="Z19" s="270">
        <f>SUMIF(BG8:BG19,1, Z8:Z19)</f>
        <v>0</v>
      </c>
      <c r="AA19" s="270">
        <f>SUMIF(BG8:BG19,1, AA8:AA19)</f>
        <v>0</v>
      </c>
      <c r="AB19" s="291"/>
      <c r="AC19" s="293"/>
      <c r="AD19" s="271">
        <f>SUMIF(BG8:BG19,1, AD8:AD19)</f>
        <v>4245735.2800150607</v>
      </c>
      <c r="AE19" s="272">
        <f>SUMIF(BG8:BG19,1, AE8:AE19)</f>
        <v>1588119.65</v>
      </c>
      <c r="AF19" s="270">
        <f>SUMIF(BG8:BG19,1, AF8:AF19)</f>
        <v>0</v>
      </c>
      <c r="AG19" s="291"/>
      <c r="AH19" s="271">
        <f>SUMIF(BG8:BG19,1, AH8:AH19)</f>
        <v>0</v>
      </c>
      <c r="AI19" s="272">
        <f>SUMIF(BG8:BG19,1, AI8:AI19)</f>
        <v>5905446.9700000007</v>
      </c>
      <c r="AJ19" s="270">
        <f>SUMIF(BG8:BG19,1, AJ8:AJ19)</f>
        <v>0</v>
      </c>
      <c r="AK19" s="291"/>
      <c r="AL19" s="282">
        <f>SUMIF(BG8:BG19,1, AL8:AL19)</f>
        <v>0</v>
      </c>
      <c r="AM19" s="282">
        <f>SUMIF(BG8:BG19,1, AM8:AM19)</f>
        <v>0</v>
      </c>
      <c r="AN19" s="282">
        <f>SUMIF(BG8:BG19,1, AN8:AN19)</f>
        <v>0</v>
      </c>
      <c r="AO19" s="291"/>
      <c r="AP19" s="283">
        <f>SUMIF(BG8:BG19,1, AP8:AP19)</f>
        <v>10213579.169999998</v>
      </c>
      <c r="AQ19" s="283">
        <f>SUMIF(BG8:BG19,1, AQ8:AQ19)</f>
        <v>0</v>
      </c>
      <c r="AR19" s="283">
        <f>SUMIF(BG8:BG19,1, AR8:AR19)</f>
        <v>0</v>
      </c>
      <c r="AS19" s="15"/>
      <c r="AT19" s="274"/>
      <c r="AU19" s="15"/>
      <c r="AV19" s="15"/>
      <c r="AW19" s="275"/>
      <c r="AX19" s="274"/>
      <c r="AY19" s="274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298"/>
      <c r="BO19" s="298"/>
      <c r="BP19" s="298"/>
      <c r="BQ19" s="298"/>
      <c r="BR19" s="294"/>
      <c r="BS19" s="294"/>
      <c r="BT19" s="15"/>
      <c r="BU19" s="15"/>
      <c r="BV19" s="276"/>
      <c r="BW19" s="15"/>
      <c r="BX19" s="15"/>
      <c r="BY19" s="15"/>
      <c r="BZ19" s="15"/>
      <c r="CA19" s="15"/>
      <c r="CB19" s="274"/>
      <c r="CC19" s="277"/>
      <c r="CD19" s="277"/>
      <c r="CE19" s="277"/>
      <c r="CF19" s="277"/>
    </row>
    <row r="20" spans="1:84" x14ac:dyDescent="0.25">
      <c r="A20" s="300"/>
      <c r="B20" s="299" t="s">
        <v>636</v>
      </c>
      <c r="C20" s="93"/>
      <c r="D20" s="267"/>
      <c r="E20" s="278">
        <f>SUMIF(BG8:BG19,2, E8:E19)</f>
        <v>0</v>
      </c>
      <c r="F20" s="268">
        <f>SUMIF(BG8:BG19,2, F8:F19)</f>
        <v>0</v>
      </c>
      <c r="G20" s="301"/>
      <c r="H20" s="113"/>
      <c r="I20" s="104"/>
      <c r="J20" s="279">
        <f>SUMIF(BG8:BG19,2, J8:J19)</f>
        <v>0</v>
      </c>
      <c r="K20" s="288"/>
      <c r="L20" s="98"/>
      <c r="M20" s="272">
        <f>SUMIF(BG8:BG19,2, M8:M19)</f>
        <v>0</v>
      </c>
      <c r="N20" s="280">
        <f>SUMIF(BG8:BG19,2, N8:N19)</f>
        <v>0</v>
      </c>
      <c r="O20" s="303"/>
      <c r="P20" s="99"/>
      <c r="Q20" s="270">
        <f>SUMIF(BG8:BG19,2, Q8:Q19)</f>
        <v>0</v>
      </c>
      <c r="R20" s="270">
        <f>SUMIF(BG8:BG19,2, R8:R19)</f>
        <v>0</v>
      </c>
      <c r="S20" s="270">
        <f>SUMIF(BG8:BG19,2, S8:S19)</f>
        <v>0</v>
      </c>
      <c r="T20" s="302"/>
      <c r="U20" s="291"/>
      <c r="V20" s="292"/>
      <c r="W20" s="271">
        <f>SUMIF(BG8:BG19,2, W8:W19)</f>
        <v>0</v>
      </c>
      <c r="X20" s="272">
        <f>SUMIF(BG8:BG19,2, X8:X19)</f>
        <v>0</v>
      </c>
      <c r="Y20" s="270">
        <f>SUMIF(BG8:BG19,2, Y8:Y19)</f>
        <v>0</v>
      </c>
      <c r="Z20" s="270">
        <f>SUMIF(BG8:BG19,2, Z8:Z19)</f>
        <v>0</v>
      </c>
      <c r="AA20" s="270">
        <f>SUMIF(BG8:BG19,2, AA8:AA19)</f>
        <v>0</v>
      </c>
      <c r="AB20" s="291"/>
      <c r="AC20" s="293"/>
      <c r="AD20" s="271">
        <f>SUMIF(BG8:BG19,2, AD8:AD19)</f>
        <v>0</v>
      </c>
      <c r="AE20" s="272">
        <f>SUMIF(BG8:BG19,2, AE8:AE19)</f>
        <v>0</v>
      </c>
      <c r="AF20" s="270">
        <f>SUMIF(BG8:BG19,2, AF8:AF19)</f>
        <v>0</v>
      </c>
      <c r="AG20" s="291"/>
      <c r="AH20" s="271">
        <f>SUMIF(BG8:BG19,2, AH8:AH19)</f>
        <v>0</v>
      </c>
      <c r="AI20" s="272">
        <f>SUMIF(BG8:BG19,2, AI8:AI19)</f>
        <v>0</v>
      </c>
      <c r="AJ20" s="270">
        <f>SUMIF(BG8:BG19,2, AJ8:AJ19)</f>
        <v>0</v>
      </c>
      <c r="AK20" s="291"/>
      <c r="AL20" s="282">
        <f>SUMIF(BG8:BG19,2, AL8:AL19)</f>
        <v>0</v>
      </c>
      <c r="AM20" s="282">
        <f>SUMIF(BG8:BG19,2, AM8:AM19)</f>
        <v>0</v>
      </c>
      <c r="AN20" s="282">
        <f>SUMIF(BG8:BG19,2, AN8:AN19)</f>
        <v>0</v>
      </c>
      <c r="AO20" s="291"/>
      <c r="AP20" s="283">
        <f>SUMIF(BG8:BG19,2, AP8:AP19)</f>
        <v>0</v>
      </c>
      <c r="AQ20" s="283">
        <f>SUMIF(BG8:BG19,2, AQ8:AQ19)</f>
        <v>0</v>
      </c>
      <c r="AR20" s="283">
        <f>SUMIF(BG8:BG19,2, AR8:AR19)</f>
        <v>0</v>
      </c>
      <c r="AS20" s="15"/>
      <c r="AT20" s="274"/>
      <c r="AU20" s="15"/>
      <c r="AV20" s="15"/>
      <c r="AW20" s="275"/>
      <c r="AX20" s="274"/>
      <c r="AY20" s="274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298"/>
      <c r="BO20" s="298"/>
      <c r="BP20" s="298"/>
      <c r="BQ20" s="298"/>
      <c r="BR20" s="294"/>
      <c r="BS20" s="294"/>
      <c r="BT20" s="15"/>
      <c r="BU20" s="15"/>
      <c r="BV20" s="276"/>
      <c r="BW20" s="15"/>
      <c r="BX20" s="15"/>
      <c r="BY20" s="15"/>
      <c r="BZ20" s="15"/>
      <c r="CA20" s="15"/>
      <c r="CB20" s="274"/>
      <c r="CC20" s="277"/>
      <c r="CD20" s="277"/>
      <c r="CE20" s="277"/>
      <c r="CF20" s="277"/>
    </row>
    <row r="21" spans="1:84" x14ac:dyDescent="0.25">
      <c r="A21" s="300"/>
      <c r="B21" s="299" t="s">
        <v>634</v>
      </c>
      <c r="C21" s="93"/>
      <c r="D21" s="267"/>
      <c r="E21" s="278">
        <f>SUM(E8:E20)/4</f>
        <v>81411427.129999995</v>
      </c>
      <c r="F21" s="268">
        <f>SUM(F8:F20)/4</f>
        <v>81411427.129999995</v>
      </c>
      <c r="G21" s="301"/>
      <c r="H21" s="113"/>
      <c r="I21" s="104"/>
      <c r="J21" s="279">
        <f>SUM(J8:J20)/4</f>
        <v>81343939.530000001</v>
      </c>
      <c r="K21" s="288"/>
      <c r="L21" s="98"/>
      <c r="M21" s="272">
        <f>SUM(M8:M20)/4</f>
        <v>47437050.607500002</v>
      </c>
      <c r="N21" s="280">
        <f>SUM(N8:N20)/4</f>
        <v>76634913.287499994</v>
      </c>
      <c r="O21" s="289"/>
      <c r="P21" s="99"/>
      <c r="Q21" s="270">
        <f>SUM(Q8:Q20)/4</f>
        <v>0</v>
      </c>
      <c r="R21" s="270">
        <f>SUM(R8:R20)/4</f>
        <v>0</v>
      </c>
      <c r="S21" s="270">
        <f>SUM(S8:S20)/4</f>
        <v>0</v>
      </c>
      <c r="T21" s="302"/>
      <c r="U21" s="291"/>
      <c r="V21" s="292"/>
      <c r="W21" s="271">
        <f>SUM(W8:W20)/4</f>
        <v>0</v>
      </c>
      <c r="X21" s="272">
        <f>SUM(X8:X20)/4</f>
        <v>7533338.3775000004</v>
      </c>
      <c r="Y21" s="270">
        <f>SUM(Y8:Y20)/4</f>
        <v>0</v>
      </c>
      <c r="Z21" s="270">
        <f>SUM(Z8:Z20)/4</f>
        <v>0</v>
      </c>
      <c r="AA21" s="270">
        <f>SUM(AA8:AA20)/4</f>
        <v>0</v>
      </c>
      <c r="AB21" s="291"/>
      <c r="AC21" s="293"/>
      <c r="AD21" s="271">
        <f>SUM(AD8:AD20)/4</f>
        <v>4245735.2800150607</v>
      </c>
      <c r="AE21" s="272">
        <f>SUM(AE8:AE20)/4</f>
        <v>1588119.65</v>
      </c>
      <c r="AF21" s="270">
        <f>SUM(AF8:AF20)/4</f>
        <v>0</v>
      </c>
      <c r="AG21" s="291"/>
      <c r="AH21" s="271">
        <f>SUM(AH8:AH20)/4</f>
        <v>0</v>
      </c>
      <c r="AI21" s="272">
        <f>SUM(AI8:AI20)/4</f>
        <v>5945218.727500001</v>
      </c>
      <c r="AJ21" s="270">
        <f>SUM(AJ8:AJ20)/4</f>
        <v>0</v>
      </c>
      <c r="AK21" s="291"/>
      <c r="AL21" s="282">
        <f>SUM(AL8:AL20)/4</f>
        <v>0</v>
      </c>
      <c r="AM21" s="282">
        <f>SUM(AM8:AM20)/4</f>
        <v>0</v>
      </c>
      <c r="AN21" s="282">
        <f>SUM(AN8:AN20)/4</f>
        <v>0</v>
      </c>
      <c r="AO21" s="291"/>
      <c r="AP21" s="283">
        <f>SUM(AP8:AP20)/4</f>
        <v>10213579.169999998</v>
      </c>
      <c r="AQ21" s="283">
        <f>SUM(AQ8:AQ20)/4</f>
        <v>0</v>
      </c>
      <c r="AR21" s="283">
        <f>SUM(AR8:AR20)/4</f>
        <v>0</v>
      </c>
      <c r="AS21" s="15"/>
      <c r="AT21" s="274"/>
      <c r="AU21" s="15"/>
      <c r="AV21" s="15"/>
      <c r="AW21" s="275"/>
      <c r="AX21" s="274"/>
      <c r="AY21" s="274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298"/>
      <c r="BO21" s="298"/>
      <c r="BP21" s="298"/>
      <c r="BQ21" s="298"/>
      <c r="BR21" s="294"/>
      <c r="BS21" s="294"/>
      <c r="BT21" s="15"/>
      <c r="BU21" s="15"/>
      <c r="BV21" s="276"/>
      <c r="BW21" s="15"/>
      <c r="BX21" s="15"/>
      <c r="BY21" s="15"/>
      <c r="BZ21" s="15"/>
      <c r="CA21" s="15"/>
      <c r="CB21" s="274"/>
      <c r="CC21" s="277"/>
      <c r="CD21" s="277"/>
      <c r="CE21" s="277"/>
      <c r="CF21" s="277"/>
    </row>
    <row r="22" spans="1:84" x14ac:dyDescent="0.25">
      <c r="A22" s="255"/>
      <c r="B22" s="256"/>
      <c r="C22" s="256"/>
      <c r="D22" s="235"/>
      <c r="E22" s="236"/>
      <c r="F22" s="237"/>
      <c r="G22" s="257"/>
      <c r="H22" s="177"/>
      <c r="I22" s="176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97"/>
      <c r="BO22" s="297"/>
      <c r="BP22" s="297"/>
      <c r="BQ22" s="297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7"/>
      <c r="I23" s="176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97"/>
      <c r="BO23" s="297"/>
      <c r="BP23" s="297"/>
      <c r="BQ23" s="297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7"/>
      <c r="I24" s="176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97"/>
      <c r="BO24" s="297"/>
      <c r="BP24" s="297"/>
      <c r="BQ24" s="297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7"/>
      <c r="I25" s="176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97"/>
      <c r="BO25" s="297"/>
      <c r="BP25" s="297"/>
      <c r="BQ25" s="297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7"/>
      <c r="I26" s="176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97"/>
      <c r="BO26" s="297"/>
      <c r="BP26" s="297"/>
      <c r="BQ26" s="297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97"/>
      <c r="BO27" s="297"/>
      <c r="BP27" s="297"/>
      <c r="BQ27" s="297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7"/>
      <c r="I28" s="176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97"/>
      <c r="BO28" s="297"/>
      <c r="BP28" s="297"/>
      <c r="BQ28" s="297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7"/>
      <c r="I29" s="176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97"/>
      <c r="BO29" s="297"/>
      <c r="BP29" s="297"/>
      <c r="BQ29" s="297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7"/>
      <c r="I30" s="176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97"/>
      <c r="BO30" s="297"/>
      <c r="BP30" s="297"/>
      <c r="BQ30" s="297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7"/>
      <c r="I31" s="176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97"/>
      <c r="BO31" s="297"/>
      <c r="BP31" s="297"/>
      <c r="BQ31" s="297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7"/>
      <c r="I32" s="176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97"/>
      <c r="BO32" s="297"/>
      <c r="BP32" s="297"/>
      <c r="BQ32" s="297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7"/>
      <c r="BO33" s="297"/>
      <c r="BP33" s="297"/>
      <c r="BQ33" s="297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97"/>
      <c r="BO34" s="297"/>
      <c r="BP34" s="297"/>
      <c r="BQ34" s="297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97"/>
      <c r="BO35" s="297"/>
      <c r="BP35" s="297"/>
      <c r="BQ35" s="297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7"/>
      <c r="I36" s="176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97"/>
      <c r="BO36" s="297"/>
      <c r="BP36" s="297"/>
      <c r="BQ36" s="297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97"/>
      <c r="BO37" s="297"/>
      <c r="BP37" s="297"/>
      <c r="BQ37" s="297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97"/>
      <c r="BO38" s="297"/>
      <c r="BP38" s="297"/>
      <c r="BQ38" s="297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97"/>
      <c r="BO39" s="297"/>
      <c r="BP39" s="297"/>
      <c r="BQ39" s="297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97"/>
      <c r="BO40" s="297"/>
      <c r="BP40" s="297"/>
      <c r="BQ40" s="297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7"/>
      <c r="BO41" s="297"/>
      <c r="BP41" s="297"/>
      <c r="BQ41" s="297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97"/>
      <c r="BO42" s="297"/>
      <c r="BP42" s="297"/>
      <c r="BQ42" s="297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7"/>
      <c r="BO43" s="297"/>
      <c r="BP43" s="297"/>
      <c r="BQ43" s="297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7"/>
      <c r="BO44" s="297"/>
      <c r="BP44" s="297"/>
      <c r="BQ44" s="297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7"/>
      <c r="BO45" s="297"/>
      <c r="BP45" s="297"/>
      <c r="BQ45" s="297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7"/>
      <c r="BO46" s="297"/>
      <c r="BP46" s="297"/>
      <c r="BQ46" s="297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7"/>
      <c r="BO47" s="297"/>
      <c r="BP47" s="297"/>
      <c r="BQ47" s="297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7"/>
      <c r="BO48" s="297"/>
      <c r="BP48" s="297"/>
      <c r="BQ48" s="297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7"/>
      <c r="BO49" s="297"/>
      <c r="BP49" s="297"/>
      <c r="BQ49" s="297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7"/>
      <c r="BO50" s="297"/>
      <c r="BP50" s="297"/>
      <c r="BQ50" s="297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7"/>
      <c r="BO51" s="297"/>
      <c r="BP51" s="297"/>
      <c r="BQ51" s="297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7"/>
      <c r="BO52" s="297"/>
      <c r="BP52" s="297"/>
      <c r="BQ52" s="297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7"/>
      <c r="BO53" s="297"/>
      <c r="BP53" s="297"/>
      <c r="BQ53" s="297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7"/>
      <c r="BO54" s="297"/>
      <c r="BP54" s="297"/>
      <c r="BQ54" s="297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7"/>
      <c r="BO55" s="297"/>
      <c r="BP55" s="297"/>
      <c r="BQ55" s="297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7"/>
      <c r="BO56" s="297"/>
      <c r="BP56" s="297"/>
      <c r="BQ56" s="297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7"/>
      <c r="BO57" s="297"/>
      <c r="BP57" s="297"/>
      <c r="BQ57" s="297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7"/>
      <c r="BO58" s="297"/>
      <c r="BP58" s="297"/>
      <c r="BQ58" s="297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7"/>
      <c r="BO59" s="297"/>
      <c r="BP59" s="297"/>
      <c r="BQ59" s="297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7"/>
      <c r="BO60" s="297"/>
      <c r="BP60" s="297"/>
      <c r="BQ60" s="297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7"/>
      <c r="BO61" s="297"/>
      <c r="BP61" s="297"/>
      <c r="BQ61" s="297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7"/>
      <c r="BO62" s="297"/>
      <c r="BP62" s="297"/>
      <c r="BQ62" s="297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7"/>
      <c r="BO63" s="297"/>
      <c r="BP63" s="297"/>
      <c r="BQ63" s="297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7"/>
      <c r="BO64" s="297"/>
      <c r="BP64" s="297"/>
      <c r="BQ64" s="297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7"/>
      <c r="BO65" s="297"/>
      <c r="BP65" s="297"/>
      <c r="BQ65" s="297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7"/>
      <c r="BO66" s="297"/>
      <c r="BP66" s="297"/>
      <c r="BQ66" s="297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7"/>
      <c r="BO67" s="297"/>
      <c r="BP67" s="297"/>
      <c r="BQ67" s="297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7"/>
      <c r="BO68" s="297"/>
      <c r="BP68" s="297"/>
      <c r="BQ68" s="297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7"/>
      <c r="BO69" s="297"/>
      <c r="BP69" s="297"/>
      <c r="BQ69" s="297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7"/>
      <c r="BO70" s="297"/>
      <c r="BP70" s="297"/>
      <c r="BQ70" s="297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7"/>
      <c r="BO71" s="297"/>
      <c r="BP71" s="297"/>
      <c r="BQ71" s="297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7"/>
      <c r="BO72" s="297"/>
      <c r="BP72" s="297"/>
      <c r="BQ72" s="297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7"/>
      <c r="BO73" s="297"/>
      <c r="BP73" s="297"/>
      <c r="BQ73" s="297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7"/>
      <c r="BO74" s="297"/>
      <c r="BP74" s="297"/>
      <c r="BQ74" s="297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7"/>
      <c r="BO75" s="297"/>
      <c r="BP75" s="297"/>
      <c r="BQ75" s="297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7"/>
      <c r="BO76" s="297"/>
      <c r="BP76" s="297"/>
      <c r="BQ76" s="297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7"/>
      <c r="BO77" s="297"/>
      <c r="BP77" s="297"/>
      <c r="BQ77" s="297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7"/>
      <c r="BO78" s="297"/>
      <c r="BP78" s="297"/>
      <c r="BQ78" s="297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7"/>
      <c r="BO79" s="297"/>
      <c r="BP79" s="297"/>
      <c r="BQ79" s="297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7"/>
      <c r="BO80" s="297"/>
      <c r="BP80" s="297"/>
      <c r="BQ80" s="297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7"/>
      <c r="BO81" s="297"/>
      <c r="BP81" s="297"/>
      <c r="BQ81" s="297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7"/>
      <c r="BO82" s="297"/>
      <c r="BP82" s="297"/>
      <c r="BQ82" s="297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7"/>
      <c r="BO83" s="297"/>
      <c r="BP83" s="297"/>
      <c r="BQ83" s="297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7"/>
      <c r="BO84" s="297"/>
      <c r="BP84" s="297"/>
      <c r="BQ84" s="297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7"/>
      <c r="BO85" s="297"/>
      <c r="BP85" s="297"/>
      <c r="BQ85" s="297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7"/>
      <c r="BO86" s="297"/>
      <c r="BP86" s="297"/>
      <c r="BQ86" s="297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7"/>
      <c r="BO87" s="297"/>
      <c r="BP87" s="297"/>
      <c r="BQ87" s="297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7"/>
      <c r="BO88" s="297"/>
      <c r="BP88" s="297"/>
      <c r="BQ88" s="297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7"/>
      <c r="BO89" s="297"/>
      <c r="BP89" s="297"/>
      <c r="BQ89" s="297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7"/>
      <c r="BO90" s="297"/>
      <c r="BP90" s="297"/>
      <c r="BQ90" s="297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7"/>
      <c r="BO91" s="297"/>
      <c r="BP91" s="297"/>
      <c r="BQ91" s="297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7"/>
      <c r="BO92" s="297"/>
      <c r="BP92" s="297"/>
      <c r="BQ92" s="297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7"/>
      <c r="BO93" s="297"/>
      <c r="BP93" s="297"/>
      <c r="BQ93" s="297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7"/>
      <c r="BO94" s="297"/>
      <c r="BP94" s="297"/>
      <c r="BQ94" s="297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7"/>
      <c r="BO95" s="297"/>
      <c r="BP95" s="297"/>
      <c r="BQ95" s="297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7"/>
      <c r="BO96" s="297"/>
      <c r="BP96" s="297"/>
      <c r="BQ96" s="297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7"/>
      <c r="BO97" s="297"/>
      <c r="BP97" s="297"/>
      <c r="BQ97" s="297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7"/>
      <c r="BO98" s="297"/>
      <c r="BP98" s="297"/>
      <c r="BQ98" s="297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7"/>
      <c r="BO99" s="297"/>
      <c r="BP99" s="297"/>
      <c r="BQ99" s="297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7"/>
      <c r="BO100" s="297"/>
      <c r="BP100" s="297"/>
      <c r="BQ100" s="297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7"/>
      <c r="BO101" s="297"/>
      <c r="BP101" s="297"/>
      <c r="BQ101" s="297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7"/>
      <c r="BO102" s="297"/>
      <c r="BP102" s="297"/>
      <c r="BQ102" s="297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7"/>
      <c r="BO103" s="297"/>
      <c r="BP103" s="297"/>
      <c r="BQ103" s="297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7"/>
      <c r="BO104" s="297"/>
      <c r="BP104" s="297"/>
      <c r="BQ104" s="297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7"/>
      <c r="BO105" s="297"/>
      <c r="BP105" s="297"/>
      <c r="BQ105" s="297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7"/>
      <c r="BO106" s="297"/>
      <c r="BP106" s="297"/>
      <c r="BQ106" s="297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7"/>
      <c r="BO107" s="297"/>
      <c r="BP107" s="297"/>
      <c r="BQ107" s="297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7"/>
      <c r="BO108" s="297"/>
      <c r="BP108" s="297"/>
      <c r="BQ108" s="297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7"/>
      <c r="BO109" s="297"/>
      <c r="BP109" s="297"/>
      <c r="BQ109" s="297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7"/>
      <c r="BO110" s="297"/>
      <c r="BP110" s="297"/>
      <c r="BQ110" s="297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7"/>
      <c r="BO111" s="297"/>
      <c r="BP111" s="297"/>
      <c r="BQ111" s="297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7"/>
      <c r="BO112" s="297"/>
      <c r="BP112" s="297"/>
      <c r="BQ112" s="297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7"/>
      <c r="BO113" s="297"/>
      <c r="BP113" s="297"/>
      <c r="BQ113" s="297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7"/>
      <c r="BO114" s="297"/>
      <c r="BP114" s="297"/>
      <c r="BQ114" s="297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7"/>
      <c r="BO115" s="297"/>
      <c r="BP115" s="297"/>
      <c r="BQ115" s="297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7"/>
      <c r="BO116" s="297"/>
      <c r="BP116" s="297"/>
      <c r="BQ116" s="297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7"/>
      <c r="BO117" s="297"/>
      <c r="BP117" s="297"/>
      <c r="BQ117" s="297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7"/>
      <c r="BO118" s="297"/>
      <c r="BP118" s="297"/>
      <c r="BQ118" s="297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7"/>
      <c r="BO119" s="297"/>
      <c r="BP119" s="297"/>
      <c r="BQ119" s="297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7"/>
      <c r="BO120" s="297"/>
      <c r="BP120" s="297"/>
      <c r="BQ120" s="297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7"/>
      <c r="BO121" s="297"/>
      <c r="BP121" s="297"/>
      <c r="BQ121" s="297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7"/>
      <c r="BO122" s="297"/>
      <c r="BP122" s="297"/>
      <c r="BQ122" s="297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7"/>
      <c r="BO123" s="297"/>
      <c r="BP123" s="297"/>
      <c r="BQ123" s="297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7"/>
      <c r="BO124" s="297"/>
      <c r="BP124" s="297"/>
      <c r="BQ124" s="297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7"/>
      <c r="BO125" s="297"/>
      <c r="BP125" s="297"/>
      <c r="BQ125" s="297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7"/>
      <c r="BO126" s="297"/>
      <c r="BP126" s="297"/>
      <c r="BQ126" s="297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7"/>
      <c r="BO127" s="297"/>
      <c r="BP127" s="297"/>
      <c r="BQ127" s="297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7"/>
      <c r="BO128" s="297"/>
      <c r="BP128" s="297"/>
      <c r="BQ128" s="297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7"/>
      <c r="BO129" s="297"/>
      <c r="BP129" s="297"/>
      <c r="BQ129" s="297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7"/>
      <c r="BO130" s="297"/>
      <c r="BP130" s="297"/>
      <c r="BQ130" s="297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7"/>
      <c r="BO131" s="297"/>
      <c r="BP131" s="297"/>
      <c r="BQ131" s="297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7"/>
      <c r="BO132" s="297"/>
      <c r="BP132" s="297"/>
      <c r="BQ132" s="297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7"/>
      <c r="BO133" s="297"/>
      <c r="BP133" s="297"/>
      <c r="BQ133" s="297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7"/>
      <c r="BO134" s="297"/>
      <c r="BP134" s="297"/>
      <c r="BQ134" s="297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7"/>
      <c r="BO135" s="297"/>
      <c r="BP135" s="297"/>
      <c r="BQ135" s="297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7"/>
      <c r="BO136" s="297"/>
      <c r="BP136" s="297"/>
      <c r="BQ136" s="297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7"/>
      <c r="BO137" s="297"/>
      <c r="BP137" s="297"/>
      <c r="BQ137" s="297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7"/>
      <c r="BO138" s="297"/>
      <c r="BP138" s="297"/>
      <c r="BQ138" s="297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7"/>
      <c r="BO139" s="297"/>
      <c r="BP139" s="297"/>
      <c r="BQ139" s="297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7"/>
      <c r="BO140" s="297"/>
      <c r="BP140" s="297"/>
      <c r="BQ140" s="297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7"/>
      <c r="BO141" s="297"/>
      <c r="BP141" s="297"/>
      <c r="BQ141" s="297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7"/>
      <c r="BO142" s="297"/>
      <c r="BP142" s="297"/>
      <c r="BQ142" s="297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7"/>
      <c r="BO143" s="297"/>
      <c r="BP143" s="297"/>
      <c r="BQ143" s="297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7"/>
      <c r="BO144" s="297"/>
      <c r="BP144" s="297"/>
      <c r="BQ144" s="297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7"/>
      <c r="BO145" s="297"/>
      <c r="BP145" s="297"/>
      <c r="BQ145" s="297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7"/>
      <c r="BO146" s="297"/>
      <c r="BP146" s="297"/>
      <c r="BQ146" s="297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7"/>
      <c r="BO147" s="297"/>
      <c r="BP147" s="297"/>
      <c r="BQ147" s="297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7"/>
      <c r="BO148" s="297"/>
      <c r="BP148" s="297"/>
      <c r="BQ148" s="297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7"/>
      <c r="BO149" s="297"/>
      <c r="BP149" s="297"/>
      <c r="BQ149" s="297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7"/>
      <c r="BO150" s="297"/>
      <c r="BP150" s="297"/>
      <c r="BQ150" s="297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7"/>
      <c r="BO151" s="297"/>
      <c r="BP151" s="297"/>
      <c r="BQ151" s="297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7"/>
      <c r="BO152" s="297"/>
      <c r="BP152" s="297"/>
      <c r="BQ152" s="297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7"/>
      <c r="BO153" s="297"/>
      <c r="BP153" s="297"/>
      <c r="BQ153" s="297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7"/>
      <c r="BO154" s="297"/>
      <c r="BP154" s="297"/>
      <c r="BQ154" s="297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7"/>
      <c r="BO155" s="297"/>
      <c r="BP155" s="297"/>
      <c r="BQ155" s="297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7"/>
      <c r="BO156" s="297"/>
      <c r="BP156" s="297"/>
      <c r="BQ156" s="297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7"/>
      <c r="BO157" s="297"/>
      <c r="BP157" s="297"/>
      <c r="BQ157" s="297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7"/>
      <c r="BO158" s="297"/>
      <c r="BP158" s="297"/>
      <c r="BQ158" s="297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7"/>
      <c r="BO159" s="297"/>
      <c r="BP159" s="297"/>
      <c r="BQ159" s="297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7"/>
      <c r="BO160" s="297"/>
      <c r="BP160" s="297"/>
      <c r="BQ160" s="297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7"/>
      <c r="BO161" s="297"/>
      <c r="BP161" s="297"/>
      <c r="BQ161" s="297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7"/>
      <c r="BO162" s="297"/>
      <c r="BP162" s="297"/>
      <c r="BQ162" s="297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7"/>
      <c r="BO163" s="297"/>
      <c r="BP163" s="297"/>
      <c r="BQ163" s="297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7"/>
      <c r="BO164" s="297"/>
      <c r="BP164" s="297"/>
      <c r="BQ164" s="297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7"/>
      <c r="BO165" s="297"/>
      <c r="BP165" s="297"/>
      <c r="BQ165" s="297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7"/>
      <c r="BO166" s="297"/>
      <c r="BP166" s="297"/>
      <c r="BQ166" s="297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7"/>
      <c r="BO167" s="297"/>
      <c r="BP167" s="297"/>
      <c r="BQ167" s="297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7"/>
      <c r="BO168" s="297"/>
      <c r="BP168" s="297"/>
      <c r="BQ168" s="297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7"/>
      <c r="BO169" s="297"/>
      <c r="BP169" s="297"/>
      <c r="BQ169" s="297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7"/>
      <c r="BO170" s="297"/>
      <c r="BP170" s="297"/>
      <c r="BQ170" s="297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7"/>
      <c r="BO171" s="297"/>
      <c r="BP171" s="297"/>
      <c r="BQ171" s="297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7"/>
      <c r="BO172" s="297"/>
      <c r="BP172" s="297"/>
      <c r="BQ172" s="297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7"/>
      <c r="BO173" s="297"/>
      <c r="BP173" s="297"/>
      <c r="BQ173" s="297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7"/>
      <c r="BO174" s="297"/>
      <c r="BP174" s="297"/>
      <c r="BQ174" s="297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7"/>
      <c r="BO175" s="297"/>
      <c r="BP175" s="297"/>
      <c r="BQ175" s="297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7"/>
      <c r="BO176" s="297"/>
      <c r="BP176" s="297"/>
      <c r="BQ176" s="297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7"/>
      <c r="BO177" s="297"/>
      <c r="BP177" s="297"/>
      <c r="BQ177" s="297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7"/>
      <c r="BO178" s="297"/>
      <c r="BP178" s="297"/>
      <c r="BQ178" s="297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7"/>
      <c r="BO179" s="297"/>
      <c r="BP179" s="297"/>
      <c r="BQ179" s="297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7"/>
      <c r="BO180" s="297"/>
      <c r="BP180" s="297"/>
      <c r="BQ180" s="297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7"/>
      <c r="BO181" s="297"/>
      <c r="BP181" s="297"/>
      <c r="BQ181" s="297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7"/>
      <c r="BO182" s="297"/>
      <c r="BP182" s="297"/>
      <c r="BQ182" s="297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7"/>
      <c r="BO183" s="297"/>
      <c r="BP183" s="297"/>
      <c r="BQ183" s="297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7"/>
      <c r="BO184" s="297"/>
      <c r="BP184" s="297"/>
      <c r="BQ184" s="297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7"/>
      <c r="BO185" s="297"/>
      <c r="BP185" s="297"/>
      <c r="BQ185" s="297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7"/>
      <c r="BO186" s="297"/>
      <c r="BP186" s="297"/>
      <c r="BQ186" s="297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7"/>
      <c r="BO187" s="297"/>
      <c r="BP187" s="297"/>
      <c r="BQ187" s="297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7"/>
      <c r="BO188" s="297"/>
      <c r="BP188" s="297"/>
      <c r="BQ188" s="297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7"/>
      <c r="BO189" s="297"/>
      <c r="BP189" s="297"/>
      <c r="BQ189" s="297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7"/>
      <c r="BO190" s="297"/>
      <c r="BP190" s="297"/>
      <c r="BQ190" s="297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7"/>
      <c r="BO191" s="297"/>
      <c r="BP191" s="297"/>
      <c r="BQ191" s="297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7"/>
      <c r="BO192" s="297"/>
      <c r="BP192" s="297"/>
      <c r="BQ192" s="297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7"/>
      <c r="BO193" s="297"/>
      <c r="BP193" s="297"/>
      <c r="BQ193" s="297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7"/>
      <c r="BO194" s="297"/>
      <c r="BP194" s="297"/>
      <c r="BQ194" s="297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7"/>
      <c r="BO195" s="297"/>
      <c r="BP195" s="297"/>
      <c r="BQ195" s="297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7"/>
      <c r="BO196" s="297"/>
      <c r="BP196" s="297"/>
      <c r="BQ196" s="297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7"/>
      <c r="BO197" s="297"/>
      <c r="BP197" s="297"/>
      <c r="BQ197" s="297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7"/>
      <c r="BO198" s="297"/>
      <c r="BP198" s="297"/>
      <c r="BQ198" s="297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7"/>
      <c r="BO199" s="297"/>
      <c r="BP199" s="297"/>
      <c r="BQ199" s="297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7"/>
      <c r="BO200" s="297"/>
      <c r="BP200" s="297"/>
      <c r="BQ200" s="297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7"/>
      <c r="BO201" s="297"/>
      <c r="BP201" s="297"/>
      <c r="BQ201" s="297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7"/>
      <c r="BO202" s="297"/>
      <c r="BP202" s="297"/>
      <c r="BQ202" s="297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7"/>
      <c r="BO203" s="297"/>
      <c r="BP203" s="297"/>
      <c r="BQ203" s="297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7"/>
      <c r="BO204" s="297"/>
      <c r="BP204" s="297"/>
      <c r="BQ204" s="297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7"/>
      <c r="BO205" s="297"/>
      <c r="BP205" s="297"/>
      <c r="BQ205" s="297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7"/>
      <c r="BO206" s="297"/>
      <c r="BP206" s="297"/>
      <c r="BQ206" s="297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7"/>
      <c r="BO207" s="297"/>
      <c r="BP207" s="297"/>
      <c r="BQ207" s="297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7"/>
      <c r="BO208" s="297"/>
      <c r="BP208" s="297"/>
      <c r="BQ208" s="297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7"/>
      <c r="BO209" s="297"/>
      <c r="BP209" s="297"/>
      <c r="BQ209" s="297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7"/>
      <c r="BO210" s="297"/>
      <c r="BP210" s="297"/>
      <c r="BQ210" s="297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7"/>
      <c r="BO211" s="297"/>
      <c r="BP211" s="297"/>
      <c r="BQ211" s="297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7"/>
      <c r="BO212" s="297"/>
      <c r="BP212" s="297"/>
      <c r="BQ212" s="297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7"/>
      <c r="BO213" s="297"/>
      <c r="BP213" s="297"/>
      <c r="BQ213" s="297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7"/>
      <c r="BO214" s="297"/>
      <c r="BP214" s="297"/>
      <c r="BQ214" s="297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7"/>
      <c r="BO215" s="297"/>
      <c r="BP215" s="297"/>
      <c r="BQ215" s="297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7"/>
      <c r="BO216" s="297"/>
      <c r="BP216" s="297"/>
      <c r="BQ216" s="297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7"/>
      <c r="BO217" s="297"/>
      <c r="BP217" s="297"/>
      <c r="BQ217" s="297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7"/>
      <c r="BO218" s="297"/>
      <c r="BP218" s="297"/>
      <c r="BQ218" s="297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7"/>
      <c r="BO219" s="297"/>
      <c r="BP219" s="297"/>
      <c r="BQ219" s="297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7"/>
      <c r="BO220" s="297"/>
      <c r="BP220" s="297"/>
      <c r="BQ220" s="297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7"/>
      <c r="BO221" s="297"/>
      <c r="BP221" s="297"/>
      <c r="BQ221" s="297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7"/>
      <c r="BO222" s="297"/>
      <c r="BP222" s="297"/>
      <c r="BQ222" s="297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7"/>
      <c r="BO223" s="297"/>
      <c r="BP223" s="297"/>
      <c r="BQ223" s="297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7"/>
      <c r="BO224" s="297"/>
      <c r="BP224" s="297"/>
      <c r="BQ224" s="297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7"/>
      <c r="BO225" s="297"/>
      <c r="BP225" s="297"/>
      <c r="BQ225" s="297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7"/>
      <c r="BO226" s="297"/>
      <c r="BP226" s="297"/>
      <c r="BQ226" s="297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7"/>
      <c r="BO227" s="297"/>
      <c r="BP227" s="297"/>
      <c r="BQ227" s="297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7"/>
      <c r="BO228" s="297"/>
      <c r="BP228" s="297"/>
      <c r="BQ228" s="297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7"/>
      <c r="BO229" s="297"/>
      <c r="BP229" s="297"/>
      <c r="BQ229" s="297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7"/>
      <c r="BO230" s="297"/>
      <c r="BP230" s="297"/>
      <c r="BQ230" s="297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7"/>
      <c r="BO231" s="297"/>
      <c r="BP231" s="297"/>
      <c r="BQ231" s="297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7"/>
      <c r="BO232" s="297"/>
      <c r="BP232" s="297"/>
      <c r="BQ232" s="297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7"/>
      <c r="BO233" s="297"/>
      <c r="BP233" s="297"/>
      <c r="BQ233" s="297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7"/>
      <c r="BO234" s="297"/>
      <c r="BP234" s="297"/>
      <c r="BQ234" s="297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7"/>
      <c r="BO235" s="297"/>
      <c r="BP235" s="297"/>
      <c r="BQ235" s="297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7"/>
      <c r="BO236" s="297"/>
      <c r="BP236" s="297"/>
      <c r="BQ236" s="297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7"/>
      <c r="BO237" s="297"/>
      <c r="BP237" s="297"/>
      <c r="BQ237" s="297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7"/>
      <c r="BO238" s="297"/>
      <c r="BP238" s="297"/>
      <c r="BQ238" s="297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7"/>
      <c r="BO239" s="297"/>
      <c r="BP239" s="297"/>
      <c r="BQ239" s="297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7"/>
      <c r="BO240" s="297"/>
      <c r="BP240" s="297"/>
      <c r="BQ240" s="297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7"/>
      <c r="BO241" s="297"/>
      <c r="BP241" s="297"/>
      <c r="BQ241" s="297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7"/>
      <c r="BO242" s="297"/>
      <c r="BP242" s="297"/>
      <c r="BQ242" s="297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7"/>
      <c r="BO243" s="297"/>
      <c r="BP243" s="297"/>
      <c r="BQ243" s="297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7"/>
      <c r="BO244" s="297"/>
      <c r="BP244" s="297"/>
      <c r="BQ244" s="297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7"/>
      <c r="BO245" s="297"/>
      <c r="BP245" s="297"/>
      <c r="BQ245" s="297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7"/>
      <c r="BO246" s="297"/>
      <c r="BP246" s="297"/>
      <c r="BQ246" s="297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7"/>
      <c r="BO247" s="297"/>
      <c r="BP247" s="297"/>
      <c r="BQ247" s="297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7"/>
      <c r="BO248" s="297"/>
      <c r="BP248" s="297"/>
      <c r="BQ248" s="297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7"/>
      <c r="BO249" s="297"/>
      <c r="BP249" s="297"/>
      <c r="BQ249" s="297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7"/>
      <c r="BO250" s="297"/>
      <c r="BP250" s="297"/>
      <c r="BQ250" s="297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7"/>
      <c r="BO251" s="297"/>
      <c r="BP251" s="297"/>
      <c r="BQ251" s="297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7"/>
      <c r="BO252" s="297"/>
      <c r="BP252" s="297"/>
      <c r="BQ252" s="297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7"/>
      <c r="BO253" s="297"/>
      <c r="BP253" s="297"/>
      <c r="BQ253" s="297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7"/>
      <c r="BO254" s="297"/>
      <c r="BP254" s="297"/>
      <c r="BQ254" s="297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7"/>
      <c r="BO255" s="297"/>
      <c r="BP255" s="297"/>
      <c r="BQ255" s="297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7"/>
      <c r="BO256" s="297"/>
      <c r="BP256" s="297"/>
      <c r="BQ256" s="297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7"/>
      <c r="BO257" s="297"/>
      <c r="BP257" s="297"/>
      <c r="BQ257" s="297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7"/>
      <c r="BO258" s="297"/>
      <c r="BP258" s="297"/>
      <c r="BQ258" s="297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7"/>
      <c r="BO259" s="297"/>
      <c r="BP259" s="297"/>
      <c r="BQ259" s="297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7"/>
      <c r="BO260" s="297"/>
      <c r="BP260" s="297"/>
      <c r="BQ260" s="297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7"/>
      <c r="BO261" s="297"/>
      <c r="BP261" s="297"/>
      <c r="BQ261" s="297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7"/>
      <c r="BO262" s="297"/>
      <c r="BP262" s="297"/>
      <c r="BQ262" s="297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7"/>
      <c r="BO263" s="297"/>
      <c r="BP263" s="297"/>
      <c r="BQ263" s="297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7"/>
      <c r="BO264" s="297"/>
      <c r="BP264" s="297"/>
      <c r="BQ264" s="297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7"/>
      <c r="BO265" s="297"/>
      <c r="BP265" s="297"/>
      <c r="BQ265" s="297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7"/>
      <c r="BO266" s="297"/>
      <c r="BP266" s="297"/>
      <c r="BQ266" s="297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7"/>
      <c r="BO267" s="297"/>
      <c r="BP267" s="297"/>
      <c r="BQ267" s="297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7"/>
      <c r="BO268" s="297"/>
      <c r="BP268" s="297"/>
      <c r="BQ268" s="297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7"/>
      <c r="BO269" s="297"/>
      <c r="BP269" s="297"/>
      <c r="BQ269" s="297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7"/>
      <c r="BO270" s="297"/>
      <c r="BP270" s="297"/>
      <c r="BQ270" s="297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7"/>
      <c r="BO271" s="297"/>
      <c r="BP271" s="297"/>
      <c r="BQ271" s="297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7"/>
      <c r="BO272" s="297"/>
      <c r="BP272" s="297"/>
      <c r="BQ272" s="297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7"/>
      <c r="BO273" s="297"/>
      <c r="BP273" s="297"/>
      <c r="BQ273" s="297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7"/>
      <c r="BO274" s="297"/>
      <c r="BP274" s="297"/>
      <c r="BQ274" s="297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7"/>
      <c r="BO275" s="297"/>
      <c r="BP275" s="297"/>
      <c r="BQ275" s="297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7"/>
      <c r="BO276" s="297"/>
      <c r="BP276" s="297"/>
      <c r="BQ276" s="297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7"/>
      <c r="BO277" s="297"/>
      <c r="BP277" s="297"/>
      <c r="BQ277" s="297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7"/>
      <c r="BO278" s="297"/>
      <c r="BP278" s="297"/>
      <c r="BQ278" s="297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7"/>
      <c r="BO279" s="297"/>
      <c r="BP279" s="297"/>
      <c r="BQ279" s="297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7"/>
      <c r="BO280" s="297"/>
      <c r="BP280" s="297"/>
      <c r="BQ280" s="297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7"/>
      <c r="BO281" s="297"/>
      <c r="BP281" s="297"/>
      <c r="BQ281" s="297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7"/>
      <c r="BO282" s="297"/>
      <c r="BP282" s="297"/>
      <c r="BQ282" s="297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7"/>
      <c r="BO283" s="297"/>
      <c r="BP283" s="297"/>
      <c r="BQ283" s="297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7"/>
      <c r="BO284" s="297"/>
      <c r="BP284" s="297"/>
      <c r="BQ284" s="297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7"/>
      <c r="BO285" s="297"/>
      <c r="BP285" s="297"/>
      <c r="BQ285" s="297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7"/>
      <c r="BO286" s="297"/>
      <c r="BP286" s="297"/>
      <c r="BQ286" s="297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7"/>
      <c r="BO287" s="297"/>
      <c r="BP287" s="297"/>
      <c r="BQ287" s="297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7"/>
      <c r="BO288" s="297"/>
      <c r="BP288" s="297"/>
      <c r="BQ288" s="297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7"/>
      <c r="BO289" s="297"/>
      <c r="BP289" s="297"/>
      <c r="BQ289" s="297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7"/>
      <c r="BO290" s="297"/>
      <c r="BP290" s="297"/>
      <c r="BQ290" s="297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7"/>
      <c r="BO291" s="297"/>
      <c r="BP291" s="297"/>
      <c r="BQ291" s="297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7"/>
      <c r="BO292" s="297"/>
      <c r="BP292" s="297"/>
      <c r="BQ292" s="297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7"/>
      <c r="BO293" s="297"/>
      <c r="BP293" s="297"/>
      <c r="BQ293" s="297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7"/>
      <c r="BO294" s="297"/>
      <c r="BP294" s="297"/>
      <c r="BQ294" s="297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7"/>
      <c r="BO295" s="297"/>
      <c r="BP295" s="297"/>
      <c r="BQ295" s="297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7"/>
      <c r="BO296" s="297"/>
      <c r="BP296" s="297"/>
      <c r="BQ296" s="297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7"/>
      <c r="BO297" s="297"/>
      <c r="BP297" s="297"/>
      <c r="BQ297" s="297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7"/>
      <c r="BO298" s="297"/>
      <c r="BP298" s="297"/>
      <c r="BQ298" s="297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7"/>
      <c r="BO299" s="297"/>
      <c r="BP299" s="297"/>
      <c r="BQ299" s="297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7"/>
      <c r="BO300" s="297"/>
      <c r="BP300" s="297"/>
      <c r="BQ300" s="297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7"/>
      <c r="BO301" s="297"/>
      <c r="BP301" s="297"/>
      <c r="BQ301" s="297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7"/>
      <c r="BO302" s="297"/>
      <c r="BP302" s="297"/>
      <c r="BQ302" s="297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7"/>
      <c r="BO303" s="297"/>
      <c r="BP303" s="297"/>
      <c r="BQ303" s="297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7"/>
      <c r="BO304" s="297"/>
      <c r="BP304" s="297"/>
      <c r="BQ304" s="297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7"/>
      <c r="BO305" s="297"/>
      <c r="BP305" s="297"/>
      <c r="BQ305" s="297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7"/>
      <c r="BO306" s="297"/>
      <c r="BP306" s="297"/>
      <c r="BQ306" s="297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7"/>
      <c r="BO307" s="297"/>
      <c r="BP307" s="297"/>
      <c r="BQ307" s="297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7"/>
      <c r="BO308" s="297"/>
      <c r="BP308" s="297"/>
      <c r="BQ308" s="297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7"/>
      <c r="BO309" s="297"/>
      <c r="BP309" s="297"/>
      <c r="BQ309" s="297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7"/>
      <c r="BO310" s="297"/>
      <c r="BP310" s="297"/>
      <c r="BQ310" s="297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7"/>
      <c r="BO311" s="297"/>
      <c r="BP311" s="297"/>
      <c r="BQ311" s="297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7"/>
      <c r="BO312" s="297"/>
      <c r="BP312" s="297"/>
      <c r="BQ312" s="297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7"/>
      <c r="BO313" s="297"/>
      <c r="BP313" s="297"/>
      <c r="BQ313" s="297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7"/>
      <c r="BO314" s="297"/>
      <c r="BP314" s="297"/>
      <c r="BQ314" s="297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7"/>
      <c r="BO315" s="297"/>
      <c r="BP315" s="297"/>
      <c r="BQ315" s="297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7"/>
      <c r="BO316" s="297"/>
      <c r="BP316" s="297"/>
      <c r="BQ316" s="297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7"/>
      <c r="BO317" s="297"/>
      <c r="BP317" s="297"/>
      <c r="BQ317" s="297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7"/>
      <c r="BO318" s="297"/>
      <c r="BP318" s="297"/>
      <c r="BQ318" s="297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7"/>
      <c r="BO319" s="297"/>
      <c r="BP319" s="297"/>
      <c r="BQ319" s="297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7"/>
      <c r="BO320" s="297"/>
      <c r="BP320" s="297"/>
      <c r="BQ320" s="297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7"/>
      <c r="BO321" s="297"/>
      <c r="BP321" s="297"/>
      <c r="BQ321" s="297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7"/>
      <c r="BO322" s="297"/>
      <c r="BP322" s="297"/>
      <c r="BQ322" s="297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7"/>
      <c r="BO323" s="297"/>
      <c r="BP323" s="297"/>
      <c r="BQ323" s="297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7"/>
      <c r="BO324" s="297"/>
      <c r="BP324" s="297"/>
      <c r="BQ324" s="297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7"/>
      <c r="BO325" s="297"/>
      <c r="BP325" s="297"/>
      <c r="BQ325" s="297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7"/>
      <c r="BO326" s="297"/>
      <c r="BP326" s="297"/>
      <c r="BQ326" s="297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7"/>
      <c r="BO327" s="297"/>
      <c r="BP327" s="297"/>
      <c r="BQ327" s="297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7"/>
      <c r="BO328" s="297"/>
      <c r="BP328" s="297"/>
      <c r="BQ328" s="297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7"/>
      <c r="BO329" s="297"/>
      <c r="BP329" s="297"/>
      <c r="BQ329" s="297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7"/>
      <c r="BO330" s="297"/>
      <c r="BP330" s="297"/>
      <c r="BQ330" s="297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7"/>
      <c r="BO331" s="297"/>
      <c r="BP331" s="297"/>
      <c r="BQ331" s="297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7"/>
      <c r="BO332" s="297"/>
      <c r="BP332" s="297"/>
      <c r="BQ332" s="297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7"/>
      <c r="BO333" s="297"/>
      <c r="BP333" s="297"/>
      <c r="BQ333" s="297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7"/>
      <c r="BO334" s="297"/>
      <c r="BP334" s="297"/>
      <c r="BQ334" s="297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7"/>
      <c r="BO335" s="297"/>
      <c r="BP335" s="297"/>
      <c r="BQ335" s="297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7"/>
      <c r="BO336" s="297"/>
      <c r="BP336" s="297"/>
      <c r="BQ336" s="297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7"/>
      <c r="BO337" s="297"/>
      <c r="BP337" s="297"/>
      <c r="BQ337" s="297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7"/>
      <c r="BO338" s="297"/>
      <c r="BP338" s="297"/>
      <c r="BQ338" s="297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7"/>
      <c r="BO339" s="297"/>
      <c r="BP339" s="297"/>
      <c r="BQ339" s="297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7"/>
      <c r="BO340" s="297"/>
      <c r="BP340" s="297"/>
      <c r="BQ340" s="297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7"/>
      <c r="BO341" s="297"/>
      <c r="BP341" s="297"/>
      <c r="BQ341" s="297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7"/>
      <c r="BO342" s="297"/>
      <c r="BP342" s="297"/>
      <c r="BQ342" s="297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7"/>
      <c r="BO343" s="297"/>
      <c r="BP343" s="297"/>
      <c r="BQ343" s="297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7"/>
      <c r="BO344" s="297"/>
      <c r="BP344" s="297"/>
      <c r="BQ344" s="297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7"/>
      <c r="BO345" s="297"/>
      <c r="BP345" s="297"/>
      <c r="BQ345" s="297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7"/>
      <c r="BO346" s="297"/>
      <c r="BP346" s="297"/>
      <c r="BQ346" s="297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7"/>
      <c r="BO347" s="297"/>
      <c r="BP347" s="297"/>
      <c r="BQ347" s="297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7"/>
      <c r="BO348" s="297"/>
      <c r="BP348" s="297"/>
      <c r="BQ348" s="297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7"/>
      <c r="BO349" s="297"/>
      <c r="BP349" s="297"/>
      <c r="BQ349" s="297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7"/>
      <c r="BO350" s="297"/>
      <c r="BP350" s="297"/>
      <c r="BQ350" s="297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7"/>
      <c r="BO351" s="297"/>
      <c r="BP351" s="297"/>
      <c r="BQ351" s="297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7"/>
      <c r="BO352" s="297"/>
      <c r="BP352" s="297"/>
      <c r="BQ352" s="297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7"/>
      <c r="BO353" s="297"/>
      <c r="BP353" s="297"/>
      <c r="BQ353" s="297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7"/>
      <c r="BO354" s="297"/>
      <c r="BP354" s="297"/>
      <c r="BQ354" s="297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7"/>
      <c r="BO355" s="297"/>
      <c r="BP355" s="297"/>
      <c r="BQ355" s="297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7"/>
      <c r="BO356" s="297"/>
      <c r="BP356" s="297"/>
      <c r="BQ356" s="297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7"/>
      <c r="BO357" s="297"/>
      <c r="BP357" s="297"/>
      <c r="BQ357" s="297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7"/>
      <c r="BO358" s="297"/>
      <c r="BP358" s="297"/>
      <c r="BQ358" s="297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7"/>
      <c r="BO359" s="297"/>
      <c r="BP359" s="297"/>
      <c r="BQ359" s="297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7"/>
      <c r="BO360" s="297"/>
      <c r="BP360" s="297"/>
      <c r="BQ360" s="297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7"/>
      <c r="BO361" s="297"/>
      <c r="BP361" s="297"/>
      <c r="BQ361" s="297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7"/>
      <c r="BO362" s="297"/>
      <c r="BP362" s="297"/>
      <c r="BQ362" s="297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7"/>
      <c r="BO363" s="297"/>
      <c r="BP363" s="297"/>
      <c r="BQ363" s="297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7"/>
      <c r="BO364" s="297"/>
      <c r="BP364" s="297"/>
      <c r="BQ364" s="297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7"/>
      <c r="BO365" s="297"/>
      <c r="BP365" s="297"/>
      <c r="BQ365" s="297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7"/>
      <c r="BO366" s="297"/>
      <c r="BP366" s="297"/>
      <c r="BQ366" s="297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7"/>
      <c r="BO367" s="297"/>
      <c r="BP367" s="297"/>
      <c r="BQ367" s="297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7"/>
      <c r="BO368" s="297"/>
      <c r="BP368" s="297"/>
      <c r="BQ368" s="297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7"/>
      <c r="BO369" s="297"/>
      <c r="BP369" s="297"/>
      <c r="BQ369" s="297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7"/>
      <c r="BO370" s="297"/>
      <c r="BP370" s="297"/>
      <c r="BQ370" s="297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7"/>
      <c r="BO371" s="297"/>
      <c r="BP371" s="297"/>
      <c r="BQ371" s="297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7"/>
      <c r="BO372" s="297"/>
      <c r="BP372" s="297"/>
      <c r="BQ372" s="297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7"/>
      <c r="BO373" s="297"/>
      <c r="BP373" s="297"/>
      <c r="BQ373" s="297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7"/>
      <c r="BO374" s="297"/>
      <c r="BP374" s="297"/>
      <c r="BQ374" s="297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7"/>
      <c r="BO375" s="297"/>
      <c r="BP375" s="297"/>
      <c r="BQ375" s="297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7"/>
      <c r="BO376" s="297"/>
      <c r="BP376" s="297"/>
      <c r="BQ376" s="297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7"/>
      <c r="BO377" s="297"/>
      <c r="BP377" s="297"/>
      <c r="BQ377" s="297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7"/>
      <c r="BO378" s="297"/>
      <c r="BP378" s="297"/>
      <c r="BQ378" s="297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7"/>
      <c r="BO379" s="297"/>
      <c r="BP379" s="297"/>
      <c r="BQ379" s="297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7"/>
      <c r="BO380" s="297"/>
      <c r="BP380" s="297"/>
      <c r="BQ380" s="297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7"/>
      <c r="BO381" s="297"/>
      <c r="BP381" s="297"/>
      <c r="BQ381" s="297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7"/>
      <c r="BO382" s="297"/>
      <c r="BP382" s="297"/>
      <c r="BQ382" s="297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7"/>
      <c r="BO383" s="297"/>
      <c r="BP383" s="297"/>
      <c r="BQ383" s="297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7"/>
      <c r="BO384" s="297"/>
      <c r="BP384" s="297"/>
      <c r="BQ384" s="297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7"/>
      <c r="BO385" s="297"/>
      <c r="BP385" s="297"/>
      <c r="BQ385" s="297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7"/>
      <c r="BO386" s="297"/>
      <c r="BP386" s="297"/>
      <c r="BQ386" s="297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7"/>
      <c r="BO387" s="297"/>
      <c r="BP387" s="297"/>
      <c r="BQ387" s="297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7"/>
      <c r="BO388" s="297"/>
      <c r="BP388" s="297"/>
      <c r="BQ388" s="297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7"/>
      <c r="BO389" s="297"/>
      <c r="BP389" s="297"/>
      <c r="BQ389" s="297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7"/>
      <c r="BO390" s="297"/>
      <c r="BP390" s="297"/>
      <c r="BQ390" s="297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7"/>
      <c r="BO391" s="297"/>
      <c r="BP391" s="297"/>
      <c r="BQ391" s="297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7"/>
      <c r="BO392" s="297"/>
      <c r="BP392" s="297"/>
      <c r="BQ392" s="297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7"/>
      <c r="BO393" s="297"/>
      <c r="BP393" s="297"/>
      <c r="BQ393" s="297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7"/>
      <c r="BO394" s="297"/>
      <c r="BP394" s="297"/>
      <c r="BQ394" s="297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7"/>
      <c r="BO395" s="297"/>
      <c r="BP395" s="297"/>
      <c r="BQ395" s="297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7"/>
      <c r="BO396" s="297"/>
      <c r="BP396" s="297"/>
      <c r="BQ396" s="297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7"/>
      <c r="BO397" s="297"/>
      <c r="BP397" s="297"/>
      <c r="BQ397" s="297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7"/>
      <c r="BO398" s="297"/>
      <c r="BP398" s="297"/>
      <c r="BQ398" s="297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7"/>
      <c r="BO399" s="297"/>
      <c r="BP399" s="297"/>
      <c r="BQ399" s="297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7"/>
      <c r="BO400" s="297"/>
      <c r="BP400" s="297"/>
      <c r="BQ400" s="297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7"/>
      <c r="BO401" s="297"/>
      <c r="BP401" s="297"/>
      <c r="BQ401" s="297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7"/>
      <c r="BO402" s="297"/>
      <c r="BP402" s="297"/>
      <c r="BQ402" s="297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7"/>
      <c r="BO403" s="297"/>
      <c r="BP403" s="297"/>
      <c r="BQ403" s="297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7"/>
      <c r="BO404" s="297"/>
      <c r="BP404" s="297"/>
      <c r="BQ404" s="297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7"/>
      <c r="BO405" s="297"/>
      <c r="BP405" s="297"/>
      <c r="BQ405" s="297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7"/>
      <c r="BO406" s="297"/>
      <c r="BP406" s="297"/>
      <c r="BQ406" s="297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7"/>
      <c r="BO407" s="297"/>
      <c r="BP407" s="297"/>
      <c r="BQ407" s="297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7"/>
      <c r="BO408" s="297"/>
      <c r="BP408" s="297"/>
      <c r="BQ408" s="297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7"/>
      <c r="BO409" s="297"/>
      <c r="BP409" s="297"/>
      <c r="BQ409" s="297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7"/>
      <c r="BO410" s="297"/>
      <c r="BP410" s="297"/>
      <c r="BQ410" s="297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7"/>
      <c r="BO411" s="297"/>
      <c r="BP411" s="297"/>
      <c r="BQ411" s="297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7"/>
      <c r="BO412" s="297"/>
      <c r="BP412" s="297"/>
      <c r="BQ412" s="297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7"/>
      <c r="BO413" s="297"/>
      <c r="BP413" s="297"/>
      <c r="BQ413" s="297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7"/>
      <c r="BO414" s="297"/>
      <c r="BP414" s="297"/>
      <c r="BQ414" s="297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7"/>
      <c r="BO415" s="297"/>
      <c r="BP415" s="297"/>
      <c r="BQ415" s="297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7"/>
      <c r="BO416" s="297"/>
      <c r="BP416" s="297"/>
      <c r="BQ416" s="297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7"/>
      <c r="BO417" s="297"/>
      <c r="BP417" s="297"/>
      <c r="BQ417" s="297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7"/>
      <c r="BO418" s="297"/>
      <c r="BP418" s="297"/>
      <c r="BQ418" s="297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7"/>
      <c r="BO419" s="297"/>
      <c r="BP419" s="297"/>
      <c r="BQ419" s="297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7"/>
      <c r="BO420" s="297"/>
      <c r="BP420" s="297"/>
      <c r="BQ420" s="297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7"/>
      <c r="BO421" s="297"/>
      <c r="BP421" s="297"/>
      <c r="BQ421" s="297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7"/>
      <c r="BO422" s="297"/>
      <c r="BP422" s="297"/>
      <c r="BQ422" s="297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7"/>
      <c r="BO423" s="297"/>
      <c r="BP423" s="297"/>
      <c r="BQ423" s="297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7"/>
      <c r="BO424" s="297"/>
      <c r="BP424" s="297"/>
      <c r="BQ424" s="297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7"/>
      <c r="BO425" s="297"/>
      <c r="BP425" s="297"/>
      <c r="BQ425" s="297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7"/>
      <c r="BO426" s="297"/>
      <c r="BP426" s="297"/>
      <c r="BQ426" s="297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7"/>
      <c r="BO427" s="297"/>
      <c r="BP427" s="297"/>
      <c r="BQ427" s="297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7"/>
      <c r="BO428" s="297"/>
      <c r="BP428" s="297"/>
      <c r="BQ428" s="297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7"/>
      <c r="BO429" s="297"/>
      <c r="BP429" s="297"/>
      <c r="BQ429" s="297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7"/>
      <c r="BO430" s="297"/>
      <c r="BP430" s="297"/>
      <c r="BQ430" s="297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7"/>
      <c r="BO431" s="297"/>
      <c r="BP431" s="297"/>
      <c r="BQ431" s="297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7"/>
      <c r="BO432" s="297"/>
      <c r="BP432" s="297"/>
      <c r="BQ432" s="297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7"/>
      <c r="BO433" s="297"/>
      <c r="BP433" s="297"/>
      <c r="BQ433" s="297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7"/>
      <c r="BO434" s="297"/>
      <c r="BP434" s="297"/>
      <c r="BQ434" s="297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7"/>
      <c r="BO435" s="297"/>
      <c r="BP435" s="297"/>
      <c r="BQ435" s="297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7"/>
      <c r="BO436" s="297"/>
      <c r="BP436" s="297"/>
      <c r="BQ436" s="297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VRb9p8FrjHTNwsyx8Ar9cxRL+hmA1h6gMJpl4PkORLSKfxr8OcnmzYaVA92CKANoR/UgClzyTLSxan8Cuwxt7g==" saltValue="6SIzHei+UoNmBKJIj9zjvQ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2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5"/>
      <c r="B13" s="266"/>
      <c r="C13" s="266"/>
      <c r="D13" s="267"/>
      <c r="E13" s="268"/>
      <c r="F13" s="269"/>
      <c r="G13" s="268"/>
      <c r="H13" s="269"/>
      <c r="I13" s="268"/>
      <c r="J13" s="270"/>
      <c r="K13" s="270"/>
      <c r="L13" s="270"/>
      <c r="M13" s="15"/>
      <c r="N13" s="270"/>
      <c r="O13" s="270"/>
      <c r="P13" s="270"/>
      <c r="Q13" s="15"/>
      <c r="R13" s="271"/>
      <c r="S13" s="271"/>
      <c r="T13" s="271"/>
      <c r="U13" s="272"/>
      <c r="V13" s="272"/>
      <c r="W13" s="272"/>
      <c r="X13" s="270"/>
      <c r="Y13" s="270"/>
      <c r="Z13" s="270"/>
      <c r="AA13" s="273"/>
      <c r="AB13" s="274"/>
      <c r="AC13" s="15"/>
      <c r="AD13" s="15"/>
      <c r="AE13" s="275"/>
      <c r="AF13" s="274"/>
      <c r="AG13" s="274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276"/>
      <c r="BE13" s="15"/>
      <c r="BF13" s="15"/>
      <c r="BG13" s="15"/>
      <c r="BH13" s="15"/>
      <c r="BI13" s="15"/>
      <c r="BJ13" s="274"/>
      <c r="BK13" s="277"/>
      <c r="BL13" s="277"/>
      <c r="BM13" s="277"/>
      <c r="BN13" s="277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2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5"/>
      <c r="B17" s="266"/>
      <c r="C17" s="266"/>
      <c r="D17" s="267"/>
      <c r="E17" s="268"/>
      <c r="F17" s="269"/>
      <c r="G17" s="268"/>
      <c r="H17" s="269"/>
      <c r="I17" s="268"/>
      <c r="J17" s="270"/>
      <c r="K17" s="270"/>
      <c r="L17" s="270"/>
      <c r="M17" s="15"/>
      <c r="N17" s="270"/>
      <c r="O17" s="270"/>
      <c r="P17" s="270"/>
      <c r="Q17" s="15"/>
      <c r="R17" s="271"/>
      <c r="S17" s="271"/>
      <c r="T17" s="271"/>
      <c r="U17" s="272"/>
      <c r="V17" s="272"/>
      <c r="W17" s="272"/>
      <c r="X17" s="270"/>
      <c r="Y17" s="270"/>
      <c r="Z17" s="270"/>
      <c r="AA17" s="273"/>
      <c r="AB17" s="274"/>
      <c r="AC17" s="15"/>
      <c r="AD17" s="15"/>
      <c r="AE17" s="275"/>
      <c r="AF17" s="274"/>
      <c r="AG17" s="274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276"/>
      <c r="BE17" s="15"/>
      <c r="BF17" s="15"/>
      <c r="BG17" s="15"/>
      <c r="BH17" s="15"/>
      <c r="BI17" s="15"/>
      <c r="BJ17" s="274"/>
      <c r="BK17" s="277"/>
      <c r="BL17" s="277"/>
      <c r="BM17" s="277"/>
      <c r="BN17" s="277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85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85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85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Invb/aPWCNOqizjdhl9peJX0G1+9IFQxI889asx35g5ALDrgoKU+8bJVLsIinXnOVeHdU+RZApMQUeBuGLgg1A==" saltValue="CmZorKBFslw41ypx8lt4dA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88SF+ySXFBiCtiPuM7W//cahi3qT//udrLkAlODU7r+lLtmZxq/Ri6UhNAtfr+GoR23vq+VZtYsEH5yFV9sWxw==" saltValue="8KgQ25ucxU4kMsSxB5cyC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YF/W53hLSMdSM9s0ughVhj5eXGhzxM2DQMbuGewKmrAE/QoBzYpHjzXu1C7Jxw/KUyPE37O/53nrPSOwU7Y22g==" saltValue="92SIZ+zTqsn+m7s7mWXii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