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B0C3A3B3-70FD-407D-B941-9670EECC8C7C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7" i="82" l="1"/>
  <c r="AR66" i="82"/>
  <c r="AQ67" i="82"/>
  <c r="AQ66" i="82"/>
  <c r="AP67" i="82"/>
  <c r="AP66" i="82"/>
  <c r="AN67" i="82"/>
  <c r="AN66" i="82"/>
  <c r="AM67" i="82"/>
  <c r="AM66" i="82"/>
  <c r="AL67" i="82"/>
  <c r="AL66" i="82"/>
  <c r="AJ67" i="82"/>
  <c r="AJ66" i="82"/>
  <c r="AI67" i="82"/>
  <c r="AI66" i="82"/>
  <c r="AH67" i="82"/>
  <c r="AH66" i="82"/>
  <c r="AF67" i="82"/>
  <c r="AF66" i="82"/>
  <c r="AE67" i="82"/>
  <c r="AE66" i="82"/>
  <c r="AD67" i="82"/>
  <c r="AD66" i="82"/>
  <c r="AA67" i="82"/>
  <c r="AA66" i="82"/>
  <c r="Z67" i="82"/>
  <c r="Z66" i="82"/>
  <c r="Y67" i="82"/>
  <c r="Y66" i="82"/>
  <c r="X67" i="82"/>
  <c r="X66" i="82"/>
  <c r="W67" i="82"/>
  <c r="W66" i="82"/>
  <c r="S67" i="82"/>
  <c r="S66" i="82"/>
  <c r="R67" i="82"/>
  <c r="R66" i="82"/>
  <c r="Q67" i="82"/>
  <c r="Q66" i="82"/>
  <c r="N67" i="82"/>
  <c r="N66" i="82"/>
  <c r="M67" i="82"/>
  <c r="M66" i="82"/>
  <c r="J67" i="82"/>
  <c r="J66" i="82"/>
  <c r="F67" i="82"/>
  <c r="F66" i="82"/>
  <c r="E67" i="82"/>
  <c r="E66" i="82"/>
  <c r="AR64" i="82"/>
  <c r="AN64" i="82"/>
  <c r="AM64" i="82"/>
  <c r="AI64" i="82"/>
  <c r="AH64" i="82"/>
  <c r="AD64" i="82"/>
  <c r="AA64" i="82"/>
  <c r="X64" i="82"/>
  <c r="W64" i="82"/>
  <c r="Q64" i="82"/>
  <c r="N64" i="82"/>
  <c r="F64" i="82"/>
  <c r="E64" i="82"/>
  <c r="AR43" i="82"/>
  <c r="AR68" i="82" s="1"/>
  <c r="AQ43" i="82"/>
  <c r="AQ64" i="82" s="1"/>
  <c r="AP43" i="82"/>
  <c r="AP64" i="82" s="1"/>
  <c r="AN43" i="82"/>
  <c r="AN68" i="82" s="1"/>
  <c r="AM43" i="82"/>
  <c r="AM68" i="82" s="1"/>
  <c r="AL43" i="82"/>
  <c r="AL64" i="82" s="1"/>
  <c r="AJ43" i="82"/>
  <c r="AJ64" i="82" s="1"/>
  <c r="AI43" i="82"/>
  <c r="AI68" i="82" s="1"/>
  <c r="AH43" i="82"/>
  <c r="AH68" i="82" s="1"/>
  <c r="AF43" i="82"/>
  <c r="AF64" i="82" s="1"/>
  <c r="AE43" i="82"/>
  <c r="AE64" i="82" s="1"/>
  <c r="AD43" i="82"/>
  <c r="AD68" i="82" s="1"/>
  <c r="AA43" i="82"/>
  <c r="AA68" i="82" s="1"/>
  <c r="Z43" i="82"/>
  <c r="Z64" i="82" s="1"/>
  <c r="Y43" i="82"/>
  <c r="Y64" i="82" s="1"/>
  <c r="X43" i="82"/>
  <c r="X68" i="82" s="1"/>
  <c r="W43" i="82"/>
  <c r="W68" i="82" s="1"/>
  <c r="S43" i="82"/>
  <c r="S64" i="82" s="1"/>
  <c r="R43" i="82"/>
  <c r="R64" i="82" s="1"/>
  <c r="Q43" i="82"/>
  <c r="Q68" i="82" s="1"/>
  <c r="N43" i="82"/>
  <c r="N68" i="82" s="1"/>
  <c r="M43" i="82"/>
  <c r="M64" i="82" s="1"/>
  <c r="J43" i="82"/>
  <c r="J64" i="82" s="1"/>
  <c r="F43" i="82"/>
  <c r="F68" i="82" s="1"/>
  <c r="E43" i="82"/>
  <c r="E68" i="82" s="1"/>
  <c r="AW67" i="75"/>
  <c r="AW66" i="75"/>
  <c r="AV67" i="75"/>
  <c r="AV66" i="75"/>
  <c r="AU67" i="75"/>
  <c r="AU66" i="75"/>
  <c r="AS67" i="75"/>
  <c r="AS66" i="75"/>
  <c r="AR67" i="75"/>
  <c r="AR66" i="75"/>
  <c r="AQ67" i="75"/>
  <c r="AQ66" i="75"/>
  <c r="AN67" i="75"/>
  <c r="AN66" i="75"/>
  <c r="AM67" i="75"/>
  <c r="AM66" i="75"/>
  <c r="AL67" i="75"/>
  <c r="AL66" i="75"/>
  <c r="AI67" i="75"/>
  <c r="AI66" i="75"/>
  <c r="AH67" i="75"/>
  <c r="AH66" i="75"/>
  <c r="AG67" i="75"/>
  <c r="AG66" i="75"/>
  <c r="AD67" i="75"/>
  <c r="AD66" i="75"/>
  <c r="AC67" i="75"/>
  <c r="AC66" i="75"/>
  <c r="AO67" i="75"/>
  <c r="AO66" i="75"/>
  <c r="AJ67" i="75"/>
  <c r="AJ66" i="75"/>
  <c r="Z67" i="75"/>
  <c r="Z66" i="75"/>
  <c r="V67" i="75"/>
  <c r="V66" i="75"/>
  <c r="Y67" i="75"/>
  <c r="Y66" i="75"/>
  <c r="X67" i="75"/>
  <c r="X66" i="75"/>
  <c r="W67" i="75"/>
  <c r="W66" i="75"/>
  <c r="R67" i="75"/>
  <c r="R66" i="75"/>
  <c r="Q67" i="75"/>
  <c r="Q66" i="75"/>
  <c r="P67" i="75"/>
  <c r="P66" i="75"/>
  <c r="M67" i="75"/>
  <c r="M66" i="75"/>
  <c r="L67" i="75"/>
  <c r="L66" i="75"/>
  <c r="I67" i="75"/>
  <c r="I66" i="75"/>
  <c r="F67" i="75"/>
  <c r="F66" i="75"/>
  <c r="E67" i="75"/>
  <c r="E66" i="75"/>
  <c r="AW64" i="75"/>
  <c r="AR64" i="75"/>
  <c r="AL64" i="75"/>
  <c r="AD64" i="75"/>
  <c r="Z64" i="75"/>
  <c r="W64" i="75"/>
  <c r="M64" i="75"/>
  <c r="E64" i="75"/>
  <c r="AW43" i="75"/>
  <c r="AW68" i="75" s="1"/>
  <c r="AV43" i="75"/>
  <c r="AV64" i="75" s="1"/>
  <c r="AU43" i="75"/>
  <c r="AU64" i="75" s="1"/>
  <c r="AS43" i="75"/>
  <c r="AR43" i="75"/>
  <c r="AR68" i="75" s="1"/>
  <c r="AQ43" i="75"/>
  <c r="AQ64" i="75" s="1"/>
  <c r="AN43" i="75"/>
  <c r="AN64" i="75" s="1"/>
  <c r="AM43" i="75"/>
  <c r="AL43" i="75"/>
  <c r="AL68" i="75" s="1"/>
  <c r="AI43" i="75"/>
  <c r="AI64" i="75" s="1"/>
  <c r="AH43" i="75"/>
  <c r="AH64" i="75" s="1"/>
  <c r="AG43" i="75"/>
  <c r="AD43" i="75"/>
  <c r="AD68" i="75" s="1"/>
  <c r="AC43" i="75"/>
  <c r="AC64" i="75" s="1"/>
  <c r="AO43" i="75"/>
  <c r="AO64" i="75" s="1"/>
  <c r="AJ43" i="75"/>
  <c r="Z43" i="75"/>
  <c r="Z68" i="75" s="1"/>
  <c r="V43" i="75"/>
  <c r="V64" i="75" s="1"/>
  <c r="Y43" i="75"/>
  <c r="Y64" i="75" s="1"/>
  <c r="X43" i="75"/>
  <c r="W43" i="75"/>
  <c r="W68" i="75" s="1"/>
  <c r="R43" i="75"/>
  <c r="R64" i="75" s="1"/>
  <c r="Q43" i="75"/>
  <c r="Q64" i="75" s="1"/>
  <c r="P43" i="75"/>
  <c r="M43" i="75"/>
  <c r="M68" i="75" s="1"/>
  <c r="L43" i="75"/>
  <c r="L64" i="75" s="1"/>
  <c r="I43" i="75"/>
  <c r="I64" i="75" s="1"/>
  <c r="F43" i="75"/>
  <c r="E43" i="75"/>
  <c r="E68" i="75" s="1"/>
  <c r="AS6" i="75"/>
  <c r="AC6" i="75"/>
  <c r="M68" i="82" l="1"/>
  <c r="S68" i="82"/>
  <c r="Z68" i="82"/>
  <c r="AF68" i="82"/>
  <c r="AL68" i="82"/>
  <c r="AQ68" i="82"/>
  <c r="J68" i="82"/>
  <c r="R68" i="82"/>
  <c r="Y68" i="82"/>
  <c r="AE68" i="82"/>
  <c r="AJ68" i="82"/>
  <c r="AP68" i="82"/>
  <c r="X68" i="75"/>
  <c r="AJ68" i="75"/>
  <c r="AS68" i="75"/>
  <c r="L68" i="75"/>
  <c r="R68" i="75"/>
  <c r="V68" i="75"/>
  <c r="AC68" i="75"/>
  <c r="AI68" i="75"/>
  <c r="AQ68" i="75"/>
  <c r="AV68" i="75"/>
  <c r="F64" i="75"/>
  <c r="F68" i="75" s="1"/>
  <c r="P64" i="75"/>
  <c r="P68" i="75" s="1"/>
  <c r="X64" i="75"/>
  <c r="AJ64" i="75"/>
  <c r="AG64" i="75"/>
  <c r="AG68" i="75" s="1"/>
  <c r="AM64" i="75"/>
  <c r="AM68" i="75" s="1"/>
  <c r="AS64" i="75"/>
  <c r="I68" i="75"/>
  <c r="Q68" i="75"/>
  <c r="Y68" i="75"/>
  <c r="AO68" i="75"/>
  <c r="AH68" i="75"/>
  <c r="AN68" i="75"/>
  <c r="AU68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DD40E66D-345B-4A56-91B5-AFE200F5A884}">
      <text>
        <r>
          <rPr>
            <sz val="10"/>
            <color indexed="81"/>
            <rFont val="Arial"/>
            <family val="2"/>
          </rPr>
          <t>Original - _x000D_
9,467_x000D_
Change Order - _x000D_
25,900</t>
        </r>
      </text>
    </comment>
    <comment ref="E31" authorId="0" shapeId="0" xr:uid="{51F6D3DF-D3FF-4996-8D18-3D5358C8C4F9}">
      <text>
        <r>
          <rPr>
            <sz val="10"/>
            <color indexed="81"/>
            <rFont val="Arial"/>
            <family val="2"/>
          </rPr>
          <t>Original - _x000D_
1,262,500_x000D_
Change Order - _x000D_
108,635</t>
        </r>
      </text>
    </comment>
    <comment ref="E32" authorId="0" shapeId="0" xr:uid="{C94AA849-C49D-477E-8778-B9BB40D61957}">
      <text>
        <r>
          <rPr>
            <sz val="10"/>
            <color indexed="81"/>
            <rFont val="Arial"/>
            <family val="2"/>
          </rPr>
          <t>Original - _x000D_
9,990_x000D_
Change Order - _x000D_
2,825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3D32B5C8-E489-4B28-8032-91AC58CB18E4}">
      <text>
        <r>
          <rPr>
            <sz val="10"/>
            <color indexed="81"/>
            <rFont val="Arial"/>
            <family val="2"/>
          </rPr>
          <t>Original - _x000D_
9,467_x000D_
Change Order - _x000D_
25,900</t>
        </r>
      </text>
    </comment>
    <comment ref="E31" authorId="0" shapeId="0" xr:uid="{C25F06AF-1E96-40BE-ABFD-D14D21050952}">
      <text>
        <r>
          <rPr>
            <sz val="10"/>
            <color indexed="81"/>
            <rFont val="Arial"/>
            <family val="2"/>
          </rPr>
          <t>Original - _x000D_
1,262,500_x000D_
Change Order - _x000D_
108,635</t>
        </r>
      </text>
    </comment>
    <comment ref="E32" authorId="0" shapeId="0" xr:uid="{B5E33ACA-4D9E-459F-A0D2-20B72CC423C1}">
      <text>
        <r>
          <rPr>
            <sz val="10"/>
            <color indexed="81"/>
            <rFont val="Arial"/>
            <family val="2"/>
          </rPr>
          <t>Original - _x000D_
9,990_x000D_
Change Order - _x000D_
2,825</t>
        </r>
      </text>
    </comment>
  </commentList>
</comments>
</file>

<file path=xl/sharedStrings.xml><?xml version="1.0" encoding="utf-8"?>
<sst xmlns="http://schemas.openxmlformats.org/spreadsheetml/2006/main" count="5176" uniqueCount="746">
  <si>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</si>
  <si>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</si>
  <si>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</si>
  <si>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</si>
  <si>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</si>
  <si>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</si>
  <si>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</si>
  <si>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</si>
  <si>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</si>
  <si>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</si>
  <si>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</si>
  <si>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</si>
  <si>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</si>
  <si>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</si>
  <si>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</si>
  <si>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</si>
  <si>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</si>
  <si>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</si>
  <si>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</si>
  <si>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</si>
  <si>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</si>
  <si>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</si>
  <si>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</si>
  <si>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</si>
  <si>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</si>
  <si>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</si>
  <si>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</si>
  <si>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</si>
  <si>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</si>
  <si>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</si>
  <si>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</si>
  <si>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</si>
  <si>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</si>
  <si>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</si>
  <si>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</si>
  <si>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</si>
  <si>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</si>
  <si>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</si>
  <si>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</si>
  <si>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</si>
  <si>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</si>
  <si>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</si>
  <si>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</si>
  <si>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</si>
  <si>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</si>
  <si>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</si>
  <si>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</si>
  <si>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</si>
  <si>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</si>
  <si>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</si>
  <si>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</si>
  <si>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</si>
  <si>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</si>
  <si>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</si>
  <si>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</si>
  <si>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</si>
  <si>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</si>
  <si>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</si>
  <si>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</si>
  <si>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</si>
  <si>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</si>
  <si>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</si>
  <si>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</si>
  <si>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</si>
  <si>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</si>
  <si>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</si>
  <si>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</si>
  <si>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</si>
  <si>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</si>
  <si>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</si>
  <si>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</si>
  <si>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</si>
  <si>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</si>
  <si>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</si>
  <si>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</si>
  <si>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</si>
  <si>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</si>
  <si>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</si>
  <si>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</si>
  <si>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</si>
  <si>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</si>
  <si>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</si>
  <si>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</si>
  <si>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</si>
  <si>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</si>
  <si>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</si>
  <si>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</si>
  <si>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</si>
  <si>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</si>
  <si>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</si>
  <si>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</si>
  <si>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</si>
  <si>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</si>
  <si>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</si>
  <si>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</si>
  <si>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</si>
  <si>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</si>
  <si>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</si>
  <si>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</si>
  <si>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</si>
  <si>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</si>
  <si>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</si>
  <si>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</si>
  <si>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</si>
  <si>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</si>
  <si>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</si>
  <si>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</si>
  <si>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</si>
  <si>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</si>
  <si>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</si>
  <si>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</si>
  <si>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</si>
  <si>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</si>
  <si>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</si>
  <si>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</si>
  <si>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</si>
  <si>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</si>
  <si>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</si>
  <si>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</si>
  <si>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</si>
  <si>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</si>
  <si>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</si>
  <si>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</si>
  <si>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</si>
  <si>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</si>
  <si>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</si>
  <si>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</si>
  <si>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</si>
  <si>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</si>
  <si>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</si>
  <si>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</si>
  <si>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</si>
  <si>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</si>
  <si>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</si>
  <si>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</si>
  <si>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</si>
  <si>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</si>
  <si>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</si>
  <si>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</si>
  <si>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</si>
  <si>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</si>
  <si>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</si>
  <si>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</si>
  <si>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</si>
  <si>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</si>
  <si>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</si>
  <si>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</si>
  <si>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</si>
  <si>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</si>
  <si>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</si>
  <si>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</si>
  <si>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</si>
  <si>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</si>
  <si>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</si>
  <si>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</si>
  <si>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</si>
  <si>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</si>
  <si>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</si>
  <si>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</si>
  <si>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</si>
  <si>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</si>
  <si>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</si>
  <si>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</si>
  <si>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</si>
  <si>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</si>
  <si>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</si>
  <si>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</si>
  <si>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</si>
  <si>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</si>
  <si>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</si>
  <si>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</si>
  <si>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</si>
  <si>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</si>
  <si>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</si>
  <si>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</si>
  <si>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</si>
  <si>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</si>
  <si>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</si>
  <si>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</si>
  <si>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</si>
  <si>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</si>
  <si>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</si>
  <si>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</si>
  <si>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</si>
  <si>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</si>
  <si>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</si>
  <si>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</si>
  <si>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</si>
  <si>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</si>
  <si>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</si>
  <si>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</si>
  <si>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</si>
  <si>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</si>
  <si>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</si>
  <si>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</si>
  <si>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</si>
  <si>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</si>
  <si>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</si>
  <si>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</si>
  <si>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</si>
  <si>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</si>
  <si>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</si>
  <si>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</si>
  <si>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</si>
  <si>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</si>
  <si>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</si>
  <si>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</si>
  <si>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</si>
  <si>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</si>
  <si>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</si>
  <si>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</si>
  <si>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</si>
  <si>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</si>
  <si>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</si>
  <si>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</si>
  <si>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</si>
  <si>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</si>
  <si>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</si>
  <si>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</si>
  <si>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</si>
  <si>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</si>
  <si>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</si>
  <si>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</si>
  <si>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</si>
  <si>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</si>
  <si>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</si>
  <si>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</si>
  <si>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</si>
  <si>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</si>
  <si>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</si>
  <si>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</si>
  <si>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</si>
  <si>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</si>
  <si>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</si>
  <si>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</si>
  <si>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</si>
  <si>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</si>
  <si>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</si>
  <si>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</si>
  <si>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</si>
  <si>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</si>
  <si>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</si>
  <si>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</si>
  <si>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</si>
  <si>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</si>
  <si>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</si>
  <si>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</si>
  <si>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</si>
  <si>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</si>
  <si>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</si>
  <si>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</si>
  <si>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</si>
  <si>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</si>
  <si>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</si>
  <si>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</si>
  <si>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</si>
  <si>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</si>
  <si>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</si>
  <si>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</si>
  <si>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</si>
  <si>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</si>
  <si>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</si>
  <si>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</si>
  <si>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</si>
  <si>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</si>
  <si>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</si>
  <si>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</si>
  <si>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</si>
  <si>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</si>
  <si>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</si>
  <si>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</si>
  <si>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</si>
  <si>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</si>
  <si>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</si>
  <si>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</si>
  <si>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</si>
  <si>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</si>
  <si>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</si>
  <si>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</si>
  <si>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</si>
  <si>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</si>
  <si>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</si>
  <si>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</si>
  <si>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</si>
  <si>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</si>
  <si>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</si>
  <si>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</si>
  <si>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</si>
  <si>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</si>
  <si>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</si>
  <si>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</si>
  <si>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</si>
  <si>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</si>
  <si>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</si>
  <si>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</si>
  <si>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</si>
  <si>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</si>
  <si>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</si>
  <si>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</si>
  <si>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</si>
  <si>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</si>
  <si>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</si>
  <si>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</si>
  <si>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</si>
  <si>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</si>
  <si>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</si>
  <si>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</si>
  <si>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</si>
  <si>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</si>
  <si>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</si>
  <si>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</si>
  <si>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</si>
  <si>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</si>
  <si>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</si>
  <si>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</si>
  <si>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</si>
  <si>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</si>
  <si>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</si>
  <si>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</si>
  <si>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</si>
  <si>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</si>
  <si>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</si>
  <si>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</si>
  <si>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</si>
  <si>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</si>
  <si>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</si>
  <si>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</si>
  <si>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</si>
  <si>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</si>
  <si>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</si>
  <si>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</si>
  <si>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</si>
  <si>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</si>
  <si>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</si>
  <si>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</si>
  <si>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</si>
  <si>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</si>
  <si>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</si>
  <si>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</si>
  <si>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</si>
  <si>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</si>
  <si>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</si>
  <si>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</si>
  <si>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</si>
  <si>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</si>
  <si>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</si>
  <si>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</si>
  <si>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</si>
  <si>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</si>
  <si>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</si>
  <si>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</si>
  <si>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</si>
  <si>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</si>
  <si>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</si>
  <si>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</si>
  <si>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</si>
  <si>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</si>
  <si>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</si>
  <si>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</si>
  <si>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</si>
  <si>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</si>
  <si>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</si>
  <si>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</si>
  <si>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</si>
  <si>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</si>
  <si>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</si>
  <si>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</si>
  <si>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</si>
  <si>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</si>
  <si>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</si>
  <si>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</si>
  <si>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</si>
  <si>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</si>
  <si>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</si>
  <si>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</si>
  <si>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</si>
  <si>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</si>
  <si>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</si>
  <si>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</si>
  <si>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</si>
  <si>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</si>
  <si>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</si>
  <si>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</si>
  <si>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</si>
  <si>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</si>
  <si>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</si>
  <si>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</si>
  <si>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</si>
  <si>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</si>
  <si>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</si>
  <si>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</si>
  <si>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</si>
  <si>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</si>
  <si>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</si>
  <si>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</si>
  <si>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</si>
  <si>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</si>
  <si>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</si>
  <si>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</si>
  <si>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</si>
  <si>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</si>
  <si>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</si>
  <si>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</si>
  <si>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</si>
  <si>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</si>
  <si>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</si>
  <si>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</si>
  <si>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</si>
  <si>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</si>
  <si>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</si>
  <si>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</si>
  <si>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</si>
  <si>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</si>
  <si>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</si>
  <si>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</si>
  <si>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</si>
  <si>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</si>
  <si>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</si>
  <si>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</si>
  <si>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</si>
  <si>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</si>
  <si>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</si>
  <si>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</si>
  <si>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</si>
  <si>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</si>
  <si>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</si>
  <si>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</si>
  <si>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</si>
  <si>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</si>
  <si>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</si>
  <si>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</si>
  <si>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</si>
  <si>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</si>
  <si>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</si>
  <si>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</si>
  <si>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</si>
  <si>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</si>
  <si>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</si>
  <si>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</si>
  <si>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</si>
  <si>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</si>
  <si>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</si>
  <si>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</si>
  <si>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</si>
  <si>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</si>
  <si>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</si>
  <si>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</si>
  <si>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</si>
  <si>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</si>
  <si>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</si>
  <si>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</si>
  <si>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</si>
  <si>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</si>
  <si>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</si>
  <si>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</si>
  <si>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</si>
  <si>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</si>
  <si>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</si>
  <si>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</si>
  <si>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</si>
  <si>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</si>
  <si>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</si>
  <si>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</si>
  <si>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</si>
  <si>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</si>
  <si>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</si>
  <si>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</si>
  <si>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</si>
  <si>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</si>
  <si>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</si>
  <si>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</si>
  <si>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</si>
  <si>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</si>
  <si>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</si>
  <si>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</si>
  <si>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</si>
  <si>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</si>
  <si>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</si>
  <si>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</si>
  <si>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</si>
  <si>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</si>
  <si>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</si>
  <si>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</si>
  <si>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</si>
  <si>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</si>
  <si>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</si>
  <si>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</si>
  <si>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</si>
  <si>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</si>
  <si>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</si>
  <si>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</si>
  <si>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</si>
  <si>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</si>
  <si>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</si>
  <si>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</si>
  <si>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</si>
  <si>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</si>
  <si>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</si>
  <si>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</si>
  <si>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</si>
  <si>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</si>
  <si>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</si>
  <si>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</si>
  <si>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</si>
  <si>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</si>
  <si>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</si>
  <si>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</si>
  <si>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</si>
  <si>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</si>
  <si>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</si>
  <si>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</si>
  <si>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</si>
  <si>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</si>
  <si>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</si>
  <si>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</si>
  <si>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</si>
  <si>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</si>
  <si>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</si>
  <si>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</si>
  <si>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</si>
  <si>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</si>
  <si>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</si>
  <si>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</si>
  <si>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</si>
  <si>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</si>
  <si>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</si>
  <si>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</si>
  <si>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</si>
  <si>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</si>
  <si>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</si>
  <si>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</si>
  <si>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</si>
  <si>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</si>
  <si>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</si>
  <si>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</si>
  <si>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</si>
  <si>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</si>
  <si>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</si>
  <si>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</si>
  <si>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</si>
  <si>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</si>
  <si>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</si>
  <si>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</si>
  <si>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</si>
  <si>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</si>
  <si>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</si>
  <si>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</si>
  <si>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</si>
  <si>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</si>
  <si>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</si>
  <si>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</si>
  <si>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</si>
  <si>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</si>
  <si>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</si>
  <si>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</si>
  <si>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</si>
  <si>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</si>
  <si>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</si>
  <si>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</si>
  <si>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</si>
  <si>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</si>
  <si>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</si>
  <si>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</si>
  <si>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</si>
  <si>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</si>
  <si>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</si>
  <si>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</si>
  <si>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</si>
  <si>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</si>
  <si>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</si>
  <si>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</si>
  <si>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</si>
  <si>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</si>
  <si>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</si>
  <si>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</si>
  <si>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</si>
  <si>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</si>
  <si>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</si>
  <si>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</si>
  <si>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</si>
  <si>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</si>
  <si>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</si>
  <si>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</si>
  <si>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</si>
  <si>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</si>
  <si>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</si>
  <si>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</si>
  <si>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</si>
  <si>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</si>
  <si>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</si>
  <si>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</si>
  <si>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</si>
  <si>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</si>
  <si>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</si>
  <si>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</si>
  <si>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</si>
  <si>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</si>
  <si>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</si>
  <si>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</si>
  <si>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</si>
  <si>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</si>
  <si>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</si>
  <si>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</si>
  <si>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</si>
  <si>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</si>
  <si>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</si>
  <si>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</si>
  <si>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</si>
  <si>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</si>
  <si>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</si>
  <si>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</si>
  <si>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</si>
  <si>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</si>
  <si>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</si>
  <si>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</si>
  <si>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</si>
  <si>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</si>
  <si>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</si>
  <si>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</si>
  <si>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</si>
  <si>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</si>
  <si>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</si>
  <si>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</si>
  <si>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</si>
  <si>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</si>
  <si>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</si>
  <si>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</si>
  <si>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</si>
  <si>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</si>
  <si>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</si>
  <si>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</si>
  <si>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</si>
  <si>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</si>
  <si>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</si>
  <si>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 xml:space="preserve">  Closed Jobs</t>
  </si>
  <si>
    <t>ExcelImport</t>
  </si>
  <si>
    <t>Kevin Ford</t>
  </si>
  <si>
    <t xml:space="preserve">    PCWA Time &amp; Material Contract</t>
  </si>
  <si>
    <t xml:space="preserve">    EOCWD - On-Call SCADA Integration Services</t>
  </si>
  <si>
    <t xml:space="preserve">    Cal Water - Visalia St. 97 Panelboard Mods</t>
  </si>
  <si>
    <t xml:space="preserve">    Stockton Station 66-02 Panelboard Replacement - California W</t>
  </si>
  <si>
    <t xml:space="preserve">    California Water Service - Pkg 1 Bakersfield &amp; Arden PFAS RF</t>
  </si>
  <si>
    <t xml:space="preserve">    On-Call Control Systems Integrator Services - City of Napa</t>
  </si>
  <si>
    <t xml:space="preserve">    RFP for Replacement of WTP SCADA – Rancho Murieta Community</t>
  </si>
  <si>
    <t xml:space="preserve">    Salinas District Station 304 Panelboard Replacement - Califo</t>
  </si>
  <si>
    <t xml:space="preserve">    ASE Bell Modem Assistance - San Jose Water</t>
  </si>
  <si>
    <t xml:space="preserve">    PE Pump Variable Frequency Drives</t>
  </si>
  <si>
    <t xml:space="preserve">    SCADA System Upgrade - City of Brentwood</t>
  </si>
  <si>
    <t xml:space="preserve">    Brentwood, City of - On-Call Agreement</t>
  </si>
  <si>
    <t xml:space="preserve">    3 Mile Station 3000 Amp Switchboard - San Jose Water</t>
  </si>
  <si>
    <t xml:space="preserve">    Montevina PLC Upgrade – San Jose Water</t>
  </si>
  <si>
    <t xml:space="preserve">    PLC System Assessment – San Jose Water</t>
  </si>
  <si>
    <t xml:space="preserve">    Pump Station E New Pump 5 VFD Startup - City of Clovis</t>
  </si>
  <si>
    <t>Company 16 Grand Totals</t>
  </si>
  <si>
    <t>Company 16 Open Job Totals</t>
  </si>
  <si>
    <t>Company 16 Closed Job Totals</t>
  </si>
  <si>
    <t>Division 74</t>
  </si>
  <si>
    <t>74.1010.</t>
  </si>
  <si>
    <t>74.1037.</t>
  </si>
  <si>
    <t>74.1046.</t>
  </si>
  <si>
    <t>74.1073.</t>
  </si>
  <si>
    <t>74.1075.</t>
  </si>
  <si>
    <t>74.1078.</t>
  </si>
  <si>
    <t>74.1079.</t>
  </si>
  <si>
    <t>74.1081.</t>
  </si>
  <si>
    <t>74.1088.</t>
  </si>
  <si>
    <t>74.1116.</t>
  </si>
  <si>
    <t xml:space="preserve">    Water &amp; Gas Integration Service Contract - UC Davi</t>
  </si>
  <si>
    <t>74.1117.</t>
  </si>
  <si>
    <t xml:space="preserve">    Wastewater Integration Service Contract - UC Davis</t>
  </si>
  <si>
    <t>74.1118.</t>
  </si>
  <si>
    <t xml:space="preserve">    Heating &amp; Cooling Integration Service Contract - U</t>
  </si>
  <si>
    <t>74.1132.</t>
  </si>
  <si>
    <t xml:space="preserve">    CABA Well Pump Station Rehabilitation – UC Davis</t>
  </si>
  <si>
    <t>74.1133.</t>
  </si>
  <si>
    <t xml:space="preserve">    CABA Ag Pump Station Rehabilitation – UC Davis</t>
  </si>
  <si>
    <t>74.1138.</t>
  </si>
  <si>
    <t>74.1139.</t>
  </si>
  <si>
    <t>74.1140.</t>
  </si>
  <si>
    <t xml:space="preserve">    On-Call Consultant Agreement - City of Morgan Hill</t>
  </si>
  <si>
    <t>74.1143.</t>
  </si>
  <si>
    <t xml:space="preserve">    On-Call Contract - East Contra Costa Irrigation District</t>
  </si>
  <si>
    <t>74.1144.</t>
  </si>
  <si>
    <t xml:space="preserve">    Fiber Optic Network Infrastructure - East Contra Costa Irrig</t>
  </si>
  <si>
    <t>74.1151.</t>
  </si>
  <si>
    <t xml:space="preserve">    SCADA Assessment and Recommendations - UC Davis</t>
  </si>
  <si>
    <t>74.1178.</t>
  </si>
  <si>
    <t xml:space="preserve">    Ag Water Booster Pump Station 2 - UC Davis</t>
  </si>
  <si>
    <t>74.1190.</t>
  </si>
  <si>
    <t xml:space="preserve">    Master Services Agreement - Rancho Murieta Community Service</t>
  </si>
  <si>
    <t>74.1192.</t>
  </si>
  <si>
    <t xml:space="preserve">    Wells 18, 19, and 20 Electrical Prepurchase – City of Vacavi</t>
  </si>
  <si>
    <t>74.1193.</t>
  </si>
  <si>
    <t xml:space="preserve">    Autodialer Replacement - Valley Springs Public Utility Distr</t>
  </si>
  <si>
    <t>74.1202.</t>
  </si>
  <si>
    <t xml:space="preserve">    Calibration Services - City of Yuba City</t>
  </si>
  <si>
    <t>74.1203.</t>
  </si>
  <si>
    <t xml:space="preserve">    Slate Creek Lift Station Pump Replacement - City of Grass Va</t>
  </si>
  <si>
    <t>74.1205.</t>
  </si>
  <si>
    <t xml:space="preserve">    Town Center Pump Station Telemetry Retrofit – Town of Woodsi</t>
  </si>
  <si>
    <t>74.1206.</t>
  </si>
  <si>
    <t xml:space="preserve">    System Assessment -  City of Lathrop</t>
  </si>
  <si>
    <t>74.1207.</t>
  </si>
  <si>
    <t xml:space="preserve">    SCADA System Support Services - City of Lathrop</t>
  </si>
  <si>
    <t>74.1208.</t>
  </si>
  <si>
    <t xml:space="preserve">    Ag Water Booster Pump Station 3 - UC Davis</t>
  </si>
  <si>
    <t>74.1209.</t>
  </si>
  <si>
    <t xml:space="preserve">    Bajamont WTP SCADA System Upgrade - Carmichael Water Distric</t>
  </si>
  <si>
    <t>74.1210.</t>
  </si>
  <si>
    <t xml:space="preserve">    Central SCADA Office Communications Troubleshooting - City o</t>
  </si>
  <si>
    <t>74.1217.</t>
  </si>
  <si>
    <t xml:space="preserve">    Support Services - City of Lincoln</t>
  </si>
  <si>
    <t>74.1225.</t>
  </si>
  <si>
    <t xml:space="preserve">    Ag Water Booster Pump Station 4 - UC Davis</t>
  </si>
  <si>
    <t xml:space="preserve">  Division 74 Open Job Totals</t>
  </si>
  <si>
    <t>74.1051.</t>
  </si>
  <si>
    <t>74.1071.</t>
  </si>
  <si>
    <t>74.1080.</t>
  </si>
  <si>
    <t>74.1082.</t>
  </si>
  <si>
    <t>74.1089.</t>
  </si>
  <si>
    <t>74.1104.</t>
  </si>
  <si>
    <t xml:space="preserve">    Tunnel SCADA Integration Config - Caltrans Distric</t>
  </si>
  <si>
    <t>74.1108.</t>
  </si>
  <si>
    <t xml:space="preserve">    Programming and Panel Modifications at Turnout Sit</t>
  </si>
  <si>
    <t>74.1110.</t>
  </si>
  <si>
    <t xml:space="preserve">    East Garrison Autodialer Replacement - County of M</t>
  </si>
  <si>
    <t>74.1112.</t>
  </si>
  <si>
    <t xml:space="preserve">    Pump Station A On-Site Support - Westside Water Au</t>
  </si>
  <si>
    <t>74.1115.</t>
  </si>
  <si>
    <t xml:space="preserve">    WWTP Annual Instrument Calibrations - UC Davis</t>
  </si>
  <si>
    <t>74.1122.</t>
  </si>
  <si>
    <t xml:space="preserve">    West Bay Sanitary District - Soft Starter Retrofit</t>
  </si>
  <si>
    <t>74.1123.</t>
  </si>
  <si>
    <t xml:space="preserve">    Landfill Flare PLC &amp; SCADA Integration - UC Davis</t>
  </si>
  <si>
    <t>74.1129.</t>
  </si>
  <si>
    <t xml:space="preserve">    VEEAM Software Addition - Rancho Murieta Community</t>
  </si>
  <si>
    <t>74.1155.</t>
  </si>
  <si>
    <t xml:space="preserve">    Winding Way PRV Communication Troubleshooting - Fair Oaks Wa</t>
  </si>
  <si>
    <t>74.1158.</t>
  </si>
  <si>
    <t xml:space="preserve">    Laptop Additions - Rancho Murieta Community Services Distric</t>
  </si>
  <si>
    <t>74.1166.</t>
  </si>
  <si>
    <t xml:space="preserve">    Chlorine Analyzer Installation Assistance – Valley Springs P</t>
  </si>
  <si>
    <t>74.1169.</t>
  </si>
  <si>
    <t xml:space="preserve">    Henderson Pump Station Main Service Disconnect Retrofit – We</t>
  </si>
  <si>
    <t>74.1062.</t>
  </si>
  <si>
    <t>Division 74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</si>
</sst>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 applyAlignment="1">
      <alignment horizontal="left" wrapText="1"/>
    </xf>
    <xf numFmtId="0" fontId="23" fillId="3" borderId="1" xfId="5" applyFont="1" applyFill="1" applyBorder="1" applyAlignment="1">
      <alignment horizontal="left" wrapText="1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74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i6tJ+Ph84M3k5/owQ/NWWX9q1G5nnvv6J4e9s9SXwO5Wm7peGa7FhXefRiZRu1wI1YG+lMbjL++R85aIzl2o9Q==" saltValue="XLTTHGUUe5+g7MF7YpGfO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656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657</v>
      </c>
      <c r="B9" s="234" t="s">
        <v>637</v>
      </c>
      <c r="C9" s="234" t="s">
        <v>636</v>
      </c>
      <c r="D9" s="235"/>
      <c r="E9" s="236">
        <v>35367.19</v>
      </c>
      <c r="F9" s="237">
        <v>35367.19</v>
      </c>
      <c r="G9" s="238"/>
      <c r="H9" s="176"/>
      <c r="I9" s="239">
        <v>8119.75</v>
      </c>
      <c r="J9" s="250"/>
      <c r="K9" s="241"/>
      <c r="L9" s="8">
        <v>33601.129999999997</v>
      </c>
      <c r="M9" s="242">
        <v>8119.75</v>
      </c>
      <c r="N9" s="72"/>
      <c r="O9" s="100"/>
      <c r="P9" s="9"/>
      <c r="Q9" s="9">
        <v>0</v>
      </c>
      <c r="R9" s="9"/>
      <c r="S9" s="152"/>
      <c r="T9" s="10"/>
      <c r="U9" s="23"/>
      <c r="V9" s="11"/>
      <c r="W9" s="11"/>
      <c r="X9" s="8">
        <v>8066.25</v>
      </c>
      <c r="Y9" s="9"/>
      <c r="Z9" s="70"/>
      <c r="AA9" s="72"/>
      <c r="AB9" s="108"/>
      <c r="AC9" s="9">
        <v>0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8066.25</v>
      </c>
      <c r="AN9" s="9"/>
      <c r="AO9" s="9"/>
      <c r="AP9" s="10"/>
      <c r="AQ9" s="25"/>
      <c r="AR9" s="25"/>
      <c r="AS9" s="25"/>
      <c r="AT9" s="10"/>
      <c r="AU9" s="12">
        <v>17352.189999999999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8119.75</v>
      </c>
      <c r="BF9" s="15">
        <v>8119.75</v>
      </c>
      <c r="BG9" s="15"/>
      <c r="BH9" s="15">
        <v>8119.75</v>
      </c>
      <c r="BI9" s="15">
        <v>8119.75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0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94"/>
      <c r="CC9" s="247" t="s">
        <v>635</v>
      </c>
      <c r="CD9" s="243">
        <v>0</v>
      </c>
      <c r="CE9" s="249">
        <v>0</v>
      </c>
      <c r="CF9" s="249">
        <v>0</v>
      </c>
      <c r="CG9" s="249">
        <v>0</v>
      </c>
      <c r="CH9" s="249">
        <v>0</v>
      </c>
      <c r="CI9" s="248" t="s">
        <v>633</v>
      </c>
      <c r="CJ9" s="249">
        <v>8066.25</v>
      </c>
      <c r="CK9" s="249">
        <v>8066.25</v>
      </c>
      <c r="CL9" s="249">
        <v>17352.189999999999</v>
      </c>
      <c r="CM9" s="249">
        <v>0</v>
      </c>
    </row>
    <row r="10" spans="1:102" x14ac:dyDescent="0.25">
      <c r="A10" s="233" t="s">
        <v>658</v>
      </c>
      <c r="B10" s="234" t="s">
        <v>638</v>
      </c>
      <c r="C10" s="234" t="s">
        <v>636</v>
      </c>
      <c r="D10" s="235"/>
      <c r="E10" s="236">
        <v>19379.439999999999</v>
      </c>
      <c r="F10" s="237">
        <v>19379.439999999999</v>
      </c>
      <c r="G10" s="238"/>
      <c r="H10" s="176"/>
      <c r="I10" s="239">
        <v>16132.32</v>
      </c>
      <c r="J10" s="250"/>
      <c r="K10" s="241"/>
      <c r="L10" s="8">
        <v>21738.39</v>
      </c>
      <c r="M10" s="242">
        <v>16132.32</v>
      </c>
      <c r="N10" s="72"/>
      <c r="O10" s="100"/>
      <c r="P10" s="9"/>
      <c r="Q10" s="9">
        <v>0</v>
      </c>
      <c r="R10" s="9"/>
      <c r="S10" s="152"/>
      <c r="T10" s="10"/>
      <c r="U10" s="23"/>
      <c r="V10" s="11"/>
      <c r="W10" s="11"/>
      <c r="X10" s="8">
        <v>16105.57</v>
      </c>
      <c r="Y10" s="9"/>
      <c r="Z10" s="70"/>
      <c r="AA10" s="72"/>
      <c r="AB10" s="108"/>
      <c r="AC10" s="9">
        <v>0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16105.57</v>
      </c>
      <c r="AN10" s="9"/>
      <c r="AO10" s="9"/>
      <c r="AP10" s="10"/>
      <c r="AQ10" s="25"/>
      <c r="AR10" s="25"/>
      <c r="AS10" s="25"/>
      <c r="AT10" s="10"/>
      <c r="AU10" s="12">
        <v>18989.939999999999</v>
      </c>
      <c r="AV10" s="12"/>
      <c r="AW10" s="12"/>
      <c r="AX10" s="243"/>
      <c r="AY10" s="244"/>
      <c r="AZ10" s="243"/>
      <c r="BA10" s="243"/>
      <c r="BB10" s="245"/>
      <c r="BC10" s="244" t="s">
        <v>630</v>
      </c>
      <c r="BD10" s="244" t="s">
        <v>630</v>
      </c>
      <c r="BE10" s="15">
        <v>16132.32</v>
      </c>
      <c r="BF10" s="15">
        <v>16132.32</v>
      </c>
      <c r="BG10" s="15"/>
      <c r="BH10" s="15">
        <v>16132.32</v>
      </c>
      <c r="BI10" s="15">
        <v>16132.32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0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94"/>
      <c r="CC10" s="247" t="s">
        <v>635</v>
      </c>
      <c r="CD10" s="243">
        <v>0</v>
      </c>
      <c r="CE10" s="249">
        <v>0</v>
      </c>
      <c r="CF10" s="249">
        <v>0</v>
      </c>
      <c r="CG10" s="249">
        <v>0</v>
      </c>
      <c r="CH10" s="249">
        <v>0</v>
      </c>
      <c r="CI10" s="248" t="s">
        <v>633</v>
      </c>
      <c r="CJ10" s="249">
        <v>16105.57</v>
      </c>
      <c r="CK10" s="249">
        <v>16105.57</v>
      </c>
      <c r="CL10" s="249">
        <v>18989.939999999999</v>
      </c>
      <c r="CM10" s="249">
        <v>0</v>
      </c>
    </row>
    <row r="11" spans="1:102" x14ac:dyDescent="0.25">
      <c r="A11" s="233" t="s">
        <v>659</v>
      </c>
      <c r="B11" s="234" t="s">
        <v>639</v>
      </c>
      <c r="C11" s="234" t="s">
        <v>636</v>
      </c>
      <c r="D11" s="235"/>
      <c r="E11" s="236">
        <v>37956.730000000003</v>
      </c>
      <c r="F11" s="237">
        <v>37956.730000000003</v>
      </c>
      <c r="G11" s="238"/>
      <c r="H11" s="176"/>
      <c r="I11" s="239">
        <v>37274.230000000003</v>
      </c>
      <c r="J11" s="250"/>
      <c r="K11" s="241"/>
      <c r="L11" s="8">
        <v>39445.17</v>
      </c>
      <c r="M11" s="242">
        <v>37274.230000000003</v>
      </c>
      <c r="N11" s="72"/>
      <c r="O11" s="100"/>
      <c r="P11" s="9"/>
      <c r="Q11" s="9">
        <v>0</v>
      </c>
      <c r="R11" s="9"/>
      <c r="S11" s="152">
        <v>46082</v>
      </c>
      <c r="T11" s="10"/>
      <c r="U11" s="23"/>
      <c r="V11" s="11"/>
      <c r="W11" s="11"/>
      <c r="X11" s="8">
        <v>37274.230000000003</v>
      </c>
      <c r="Y11" s="9"/>
      <c r="Z11" s="70"/>
      <c r="AA11" s="72"/>
      <c r="AB11" s="108"/>
      <c r="AC11" s="9">
        <v>0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37274.230000000003</v>
      </c>
      <c r="AN11" s="9"/>
      <c r="AO11" s="9"/>
      <c r="AP11" s="10"/>
      <c r="AQ11" s="25"/>
      <c r="AR11" s="25"/>
      <c r="AS11" s="25"/>
      <c r="AT11" s="10"/>
      <c r="AU11" s="12">
        <v>40887.360000000001</v>
      </c>
      <c r="AV11" s="12"/>
      <c r="AW11" s="12"/>
      <c r="AX11" s="243"/>
      <c r="AY11" s="244"/>
      <c r="AZ11" s="243"/>
      <c r="BA11" s="243"/>
      <c r="BB11" s="245"/>
      <c r="BC11" s="244" t="s">
        <v>630</v>
      </c>
      <c r="BD11" s="244" t="s">
        <v>630</v>
      </c>
      <c r="BE11" s="15">
        <v>37274.230000000003</v>
      </c>
      <c r="BF11" s="15">
        <v>37274.230000000003</v>
      </c>
      <c r="BG11" s="15"/>
      <c r="BH11" s="15">
        <v>37274.230000000003</v>
      </c>
      <c r="BI11" s="15">
        <v>37274.230000000003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0</v>
      </c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94"/>
      <c r="CC11" s="247" t="s">
        <v>635</v>
      </c>
      <c r="CD11" s="243">
        <v>0</v>
      </c>
      <c r="CE11" s="243">
        <v>0</v>
      </c>
      <c r="CF11" s="243">
        <v>0</v>
      </c>
      <c r="CG11" s="243">
        <v>0</v>
      </c>
      <c r="CH11" s="243">
        <v>0</v>
      </c>
      <c r="CI11" s="248" t="s">
        <v>633</v>
      </c>
      <c r="CJ11" s="249">
        <v>37274.230000000003</v>
      </c>
      <c r="CK11" s="249">
        <v>37274.230000000003</v>
      </c>
      <c r="CL11" s="249">
        <v>40887.360000000001</v>
      </c>
      <c r="CM11" s="249">
        <v>0</v>
      </c>
    </row>
    <row r="12" spans="1:102" x14ac:dyDescent="0.25">
      <c r="A12" s="233" t="s">
        <v>660</v>
      </c>
      <c r="B12" s="234" t="s">
        <v>640</v>
      </c>
      <c r="C12" s="234" t="s">
        <v>636</v>
      </c>
      <c r="D12" s="235"/>
      <c r="E12" s="236">
        <v>0</v>
      </c>
      <c r="F12" s="237">
        <v>0</v>
      </c>
      <c r="G12" s="238"/>
      <c r="H12" s="176"/>
      <c r="I12" s="239">
        <v>90821.05</v>
      </c>
      <c r="J12" s="250"/>
      <c r="K12" s="241"/>
      <c r="L12" s="8">
        <v>100967.33</v>
      </c>
      <c r="M12" s="242">
        <v>90821.05</v>
      </c>
      <c r="N12" s="71"/>
      <c r="O12" s="100"/>
      <c r="P12" s="9"/>
      <c r="Q12" s="9">
        <v>0</v>
      </c>
      <c r="R12" s="9"/>
      <c r="S12" s="152">
        <v>46174</v>
      </c>
      <c r="T12" s="10"/>
      <c r="U12" s="23"/>
      <c r="V12" s="11"/>
      <c r="W12" s="11"/>
      <c r="X12" s="8">
        <v>90821.05</v>
      </c>
      <c r="Y12" s="9"/>
      <c r="Z12" s="70"/>
      <c r="AA12" s="72"/>
      <c r="AB12" s="108"/>
      <c r="AC12" s="9">
        <v>0</v>
      </c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90821.05</v>
      </c>
      <c r="AN12" s="9"/>
      <c r="AO12" s="9"/>
      <c r="AP12" s="10"/>
      <c r="AQ12" s="25"/>
      <c r="AR12" s="25"/>
      <c r="AS12" s="25"/>
      <c r="AT12" s="10"/>
      <c r="AU12" s="12">
        <v>91614.81</v>
      </c>
      <c r="AV12" s="12"/>
      <c r="AW12" s="12"/>
      <c r="AX12" s="243"/>
      <c r="AY12" s="244"/>
      <c r="AZ12" s="243"/>
      <c r="BA12" s="243"/>
      <c r="BB12" s="245"/>
      <c r="BC12" s="244" t="s">
        <v>630</v>
      </c>
      <c r="BD12" s="244" t="s">
        <v>630</v>
      </c>
      <c r="BE12" s="15">
        <v>90821.05</v>
      </c>
      <c r="BF12" s="15">
        <v>90821.05</v>
      </c>
      <c r="BG12" s="15"/>
      <c r="BH12" s="15">
        <v>90821.05</v>
      </c>
      <c r="BI12" s="15">
        <v>90821.05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0</v>
      </c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94"/>
      <c r="CC12" s="247" t="s">
        <v>635</v>
      </c>
      <c r="CD12" s="243">
        <v>0</v>
      </c>
      <c r="CE12" s="243">
        <v>0</v>
      </c>
      <c r="CF12" s="243">
        <v>0</v>
      </c>
      <c r="CG12" s="243">
        <v>0</v>
      </c>
      <c r="CH12" s="243">
        <v>0</v>
      </c>
      <c r="CI12" s="248" t="s">
        <v>633</v>
      </c>
      <c r="CJ12" s="249">
        <v>90821.05</v>
      </c>
      <c r="CK12" s="249">
        <v>90821.05</v>
      </c>
      <c r="CL12" s="249">
        <v>91614.81</v>
      </c>
      <c r="CM12" s="249">
        <v>0</v>
      </c>
    </row>
    <row r="13" spans="1:102" x14ac:dyDescent="0.25">
      <c r="A13" s="233" t="s">
        <v>661</v>
      </c>
      <c r="B13" s="234" t="s">
        <v>641</v>
      </c>
      <c r="C13" s="234" t="s">
        <v>636</v>
      </c>
      <c r="D13" s="235"/>
      <c r="E13" s="236">
        <v>9030.75</v>
      </c>
      <c r="F13" s="237">
        <v>9030.75</v>
      </c>
      <c r="G13" s="238"/>
      <c r="H13" s="176"/>
      <c r="I13" s="239">
        <v>7926.25</v>
      </c>
      <c r="J13" s="250"/>
      <c r="K13" s="241"/>
      <c r="L13" s="8">
        <v>759227.29</v>
      </c>
      <c r="M13" s="242">
        <v>7926.25</v>
      </c>
      <c r="N13" s="71"/>
      <c r="O13" s="100"/>
      <c r="P13" s="9"/>
      <c r="Q13" s="9">
        <v>0</v>
      </c>
      <c r="R13" s="9"/>
      <c r="S13" s="152">
        <v>46174</v>
      </c>
      <c r="T13" s="10"/>
      <c r="U13" s="23"/>
      <c r="V13" s="11"/>
      <c r="W13" s="11"/>
      <c r="X13" s="8">
        <v>7926.25</v>
      </c>
      <c r="Y13" s="9"/>
      <c r="Z13" s="70"/>
      <c r="AA13" s="71"/>
      <c r="AB13" s="108"/>
      <c r="AC13" s="9">
        <v>0</v>
      </c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7926.25</v>
      </c>
      <c r="AN13" s="9"/>
      <c r="AO13" s="9"/>
      <c r="AP13" s="10"/>
      <c r="AQ13" s="25"/>
      <c r="AR13" s="25"/>
      <c r="AS13" s="25"/>
      <c r="AT13" s="10"/>
      <c r="AU13" s="12">
        <v>9057.5</v>
      </c>
      <c r="AV13" s="12"/>
      <c r="AW13" s="12"/>
      <c r="AX13" s="243"/>
      <c r="AY13" s="244"/>
      <c r="AZ13" s="243"/>
      <c r="BA13" s="243"/>
      <c r="BB13" s="245"/>
      <c r="BC13" s="244" t="s">
        <v>630</v>
      </c>
      <c r="BD13" s="244" t="s">
        <v>630</v>
      </c>
      <c r="BE13" s="15">
        <v>7926.25</v>
      </c>
      <c r="BF13" s="15">
        <v>7926.25</v>
      </c>
      <c r="BG13" s="15"/>
      <c r="BH13" s="15">
        <v>7926.25</v>
      </c>
      <c r="BI13" s="15">
        <v>7926.25</v>
      </c>
      <c r="BJ13" s="243">
        <v>0</v>
      </c>
      <c r="BK13" s="243">
        <v>0</v>
      </c>
      <c r="BL13" s="243"/>
      <c r="BM13" s="243">
        <v>1</v>
      </c>
      <c r="BN13" s="243">
        <v>0</v>
      </c>
      <c r="BO13" s="243">
        <v>0</v>
      </c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94"/>
      <c r="CC13" s="247" t="s">
        <v>635</v>
      </c>
      <c r="CD13" s="243">
        <v>0</v>
      </c>
      <c r="CE13" s="243">
        <v>0</v>
      </c>
      <c r="CF13" s="243">
        <v>0</v>
      </c>
      <c r="CG13" s="243">
        <v>0</v>
      </c>
      <c r="CH13" s="243">
        <v>0</v>
      </c>
      <c r="CI13" s="248" t="s">
        <v>633</v>
      </c>
      <c r="CJ13" s="249">
        <v>7926.25</v>
      </c>
      <c r="CK13" s="249">
        <v>7926.25</v>
      </c>
      <c r="CL13" s="249">
        <v>9057.5</v>
      </c>
      <c r="CM13" s="249">
        <v>0</v>
      </c>
    </row>
    <row r="14" spans="1:102" x14ac:dyDescent="0.25">
      <c r="A14" s="233" t="s">
        <v>662</v>
      </c>
      <c r="B14" s="234" t="s">
        <v>642</v>
      </c>
      <c r="C14" s="234" t="s">
        <v>636</v>
      </c>
      <c r="D14" s="235"/>
      <c r="E14" s="236">
        <v>37775.870000000003</v>
      </c>
      <c r="F14" s="237">
        <v>37775.870000000003</v>
      </c>
      <c r="G14" s="238"/>
      <c r="H14" s="176"/>
      <c r="I14" s="239">
        <v>18239.060000000001</v>
      </c>
      <c r="J14" s="250"/>
      <c r="K14" s="241"/>
      <c r="L14" s="8">
        <v>76324.86</v>
      </c>
      <c r="M14" s="242">
        <v>18239.060000000001</v>
      </c>
      <c r="N14" s="72"/>
      <c r="O14" s="100"/>
      <c r="P14" s="9"/>
      <c r="Q14" s="9">
        <v>0</v>
      </c>
      <c r="R14" s="9"/>
      <c r="S14" s="152"/>
      <c r="T14" s="10"/>
      <c r="U14" s="23"/>
      <c r="V14" s="11"/>
      <c r="W14" s="11"/>
      <c r="X14" s="8">
        <v>17979.310000000001</v>
      </c>
      <c r="Y14" s="9"/>
      <c r="Z14" s="70"/>
      <c r="AA14" s="72"/>
      <c r="AB14" s="108"/>
      <c r="AC14" s="9">
        <v>0</v>
      </c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17979.310000000001</v>
      </c>
      <c r="AN14" s="9"/>
      <c r="AO14" s="9"/>
      <c r="AP14" s="10"/>
      <c r="AQ14" s="25"/>
      <c r="AR14" s="25"/>
      <c r="AS14" s="25"/>
      <c r="AT14" s="10"/>
      <c r="AU14" s="12">
        <v>45666.080000000002</v>
      </c>
      <c r="AV14" s="12"/>
      <c r="AW14" s="12"/>
      <c r="AX14" s="243"/>
      <c r="AY14" s="244"/>
      <c r="AZ14" s="243"/>
      <c r="BA14" s="243"/>
      <c r="BB14" s="245"/>
      <c r="BC14" s="244" t="s">
        <v>630</v>
      </c>
      <c r="BD14" s="244" t="s">
        <v>630</v>
      </c>
      <c r="BE14" s="15">
        <v>18239.060000000001</v>
      </c>
      <c r="BF14" s="15">
        <v>18239.060000000001</v>
      </c>
      <c r="BG14" s="15"/>
      <c r="BH14" s="15">
        <v>18239.060000000001</v>
      </c>
      <c r="BI14" s="15">
        <v>18239.060000000001</v>
      </c>
      <c r="BJ14" s="243">
        <v>0</v>
      </c>
      <c r="BK14" s="243">
        <v>0</v>
      </c>
      <c r="BL14" s="243"/>
      <c r="BM14" s="243">
        <v>1</v>
      </c>
      <c r="BN14" s="243">
        <v>0</v>
      </c>
      <c r="BO14" s="243">
        <v>0</v>
      </c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94"/>
      <c r="CC14" s="247" t="s">
        <v>635</v>
      </c>
      <c r="CD14" s="243">
        <v>0</v>
      </c>
      <c r="CE14" s="243">
        <v>0</v>
      </c>
      <c r="CF14" s="243">
        <v>0</v>
      </c>
      <c r="CG14" s="243">
        <v>0</v>
      </c>
      <c r="CH14" s="243">
        <v>0</v>
      </c>
      <c r="CI14" s="248" t="s">
        <v>633</v>
      </c>
      <c r="CJ14" s="249">
        <v>17979.310000000001</v>
      </c>
      <c r="CK14" s="249">
        <v>17979.310000000001</v>
      </c>
      <c r="CL14" s="249">
        <v>45666.080000000002</v>
      </c>
      <c r="CM14" s="249">
        <v>0</v>
      </c>
    </row>
    <row r="15" spans="1:102" x14ac:dyDescent="0.25">
      <c r="A15" s="233" t="s">
        <v>663</v>
      </c>
      <c r="B15" s="234" t="s">
        <v>650</v>
      </c>
      <c r="C15" s="234" t="s">
        <v>636</v>
      </c>
      <c r="D15" s="235"/>
      <c r="E15" s="236">
        <v>405000</v>
      </c>
      <c r="F15" s="237">
        <v>405000</v>
      </c>
      <c r="G15" s="238"/>
      <c r="H15" s="176"/>
      <c r="I15" s="239">
        <v>405000</v>
      </c>
      <c r="J15" s="250"/>
      <c r="K15" s="241"/>
      <c r="L15" s="8">
        <v>285884.92</v>
      </c>
      <c r="M15" s="242">
        <v>286589</v>
      </c>
      <c r="N15" s="72"/>
      <c r="O15" s="100"/>
      <c r="P15" s="9"/>
      <c r="Q15" s="9">
        <v>118411</v>
      </c>
      <c r="R15" s="9"/>
      <c r="S15" s="152">
        <v>46174</v>
      </c>
      <c r="T15" s="10"/>
      <c r="U15" s="23"/>
      <c r="V15" s="11"/>
      <c r="W15" s="11"/>
      <c r="X15" s="8">
        <v>158638.21</v>
      </c>
      <c r="Y15" s="9"/>
      <c r="Z15" s="70">
        <v>65684.66</v>
      </c>
      <c r="AA15" s="71"/>
      <c r="AB15" s="108"/>
      <c r="AC15" s="9">
        <v>118411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158638.21</v>
      </c>
      <c r="AN15" s="9"/>
      <c r="AO15" s="9"/>
      <c r="AP15" s="10"/>
      <c r="AQ15" s="25"/>
      <c r="AR15" s="25"/>
      <c r="AS15" s="25"/>
      <c r="AT15" s="10"/>
      <c r="AU15" s="12">
        <v>182500</v>
      </c>
      <c r="AV15" s="12"/>
      <c r="AW15" s="12"/>
      <c r="AX15" s="243"/>
      <c r="AY15" s="244"/>
      <c r="AZ15" s="243"/>
      <c r="BA15" s="243"/>
      <c r="BB15" s="245"/>
      <c r="BC15" s="244" t="s">
        <v>630</v>
      </c>
      <c r="BD15" s="244" t="s">
        <v>630</v>
      </c>
      <c r="BE15" s="15">
        <v>405000</v>
      </c>
      <c r="BF15" s="15">
        <v>286589</v>
      </c>
      <c r="BG15" s="15">
        <v>65684.66</v>
      </c>
      <c r="BH15" s="15">
        <v>405000</v>
      </c>
      <c r="BI15" s="15">
        <v>286589</v>
      </c>
      <c r="BJ15" s="243">
        <v>0</v>
      </c>
      <c r="BK15" s="243">
        <v>0</v>
      </c>
      <c r="BL15" s="243"/>
      <c r="BM15" s="243">
        <v>1</v>
      </c>
      <c r="BN15" s="243">
        <v>0</v>
      </c>
      <c r="BO15" s="243">
        <v>0</v>
      </c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94">
        <v>65684.66</v>
      </c>
      <c r="CC15" s="247" t="s">
        <v>635</v>
      </c>
      <c r="CD15" s="243">
        <v>0</v>
      </c>
      <c r="CE15" s="243">
        <v>0</v>
      </c>
      <c r="CF15" s="243">
        <v>0</v>
      </c>
      <c r="CG15" s="243">
        <v>0</v>
      </c>
      <c r="CH15" s="243">
        <v>0</v>
      </c>
      <c r="CI15" s="248" t="s">
        <v>633</v>
      </c>
      <c r="CJ15" s="249">
        <v>158638.21</v>
      </c>
      <c r="CK15" s="249">
        <v>158638.21</v>
      </c>
      <c r="CL15" s="249">
        <v>182500</v>
      </c>
      <c r="CM15" s="249">
        <v>0</v>
      </c>
    </row>
    <row r="16" spans="1:102" x14ac:dyDescent="0.25">
      <c r="A16" s="233" t="s">
        <v>664</v>
      </c>
      <c r="B16" s="234" t="s">
        <v>643</v>
      </c>
      <c r="C16" s="234" t="s">
        <v>636</v>
      </c>
      <c r="D16" s="235"/>
      <c r="E16" s="236">
        <v>113276.79</v>
      </c>
      <c r="F16" s="237">
        <v>113276.79</v>
      </c>
      <c r="G16" s="238"/>
      <c r="H16" s="176"/>
      <c r="I16" s="239">
        <v>110401.43</v>
      </c>
      <c r="J16" s="250"/>
      <c r="K16" s="241"/>
      <c r="L16" s="8">
        <v>111523.81</v>
      </c>
      <c r="M16" s="242">
        <v>110401.43</v>
      </c>
      <c r="N16" s="72"/>
      <c r="O16" s="100"/>
      <c r="P16" s="9"/>
      <c r="Q16" s="9">
        <v>0</v>
      </c>
      <c r="R16" s="9"/>
      <c r="S16" s="152">
        <v>46082</v>
      </c>
      <c r="T16" s="10"/>
      <c r="U16" s="23"/>
      <c r="V16" s="11"/>
      <c r="W16" s="11"/>
      <c r="X16" s="8">
        <v>110401.43</v>
      </c>
      <c r="Y16" s="9"/>
      <c r="Z16" s="70"/>
      <c r="AA16" s="72"/>
      <c r="AB16" s="108"/>
      <c r="AC16" s="9">
        <v>0</v>
      </c>
      <c r="AD16" s="9"/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/>
      <c r="AM16" s="8">
        <v>110401.43</v>
      </c>
      <c r="AN16" s="9"/>
      <c r="AO16" s="9"/>
      <c r="AP16" s="10"/>
      <c r="AQ16" s="25"/>
      <c r="AR16" s="25"/>
      <c r="AS16" s="25"/>
      <c r="AT16" s="10"/>
      <c r="AU16" s="12">
        <v>114227.42</v>
      </c>
      <c r="AV16" s="12"/>
      <c r="AW16" s="12"/>
      <c r="AX16" s="243"/>
      <c r="AY16" s="244"/>
      <c r="AZ16" s="243"/>
      <c r="BA16" s="243"/>
      <c r="BB16" s="245"/>
      <c r="BC16" s="244" t="s">
        <v>630</v>
      </c>
      <c r="BD16" s="244" t="s">
        <v>630</v>
      </c>
      <c r="BE16" s="15">
        <v>110401.43</v>
      </c>
      <c r="BF16" s="15">
        <v>110401.43</v>
      </c>
      <c r="BG16" s="15"/>
      <c r="BH16" s="15">
        <v>110401.43</v>
      </c>
      <c r="BI16" s="15">
        <v>110401.43</v>
      </c>
      <c r="BJ16" s="243">
        <v>0</v>
      </c>
      <c r="BK16" s="243">
        <v>0</v>
      </c>
      <c r="BL16" s="243"/>
      <c r="BM16" s="243">
        <v>1</v>
      </c>
      <c r="BN16" s="243">
        <v>0</v>
      </c>
      <c r="BO16" s="243">
        <v>0</v>
      </c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94"/>
      <c r="CC16" s="247" t="s">
        <v>635</v>
      </c>
      <c r="CD16" s="243">
        <v>0</v>
      </c>
      <c r="CE16" s="243">
        <v>0</v>
      </c>
      <c r="CF16" s="243">
        <v>0</v>
      </c>
      <c r="CG16" s="243">
        <v>0</v>
      </c>
      <c r="CH16" s="243">
        <v>0</v>
      </c>
      <c r="CI16" s="248" t="s">
        <v>633</v>
      </c>
      <c r="CJ16" s="249">
        <v>110401.43</v>
      </c>
      <c r="CK16" s="249">
        <v>110401.43</v>
      </c>
      <c r="CL16" s="249">
        <v>114227.42</v>
      </c>
      <c r="CM16" s="249">
        <v>0</v>
      </c>
    </row>
    <row r="17" spans="1:91" x14ac:dyDescent="0.25">
      <c r="A17" s="233" t="s">
        <v>665</v>
      </c>
      <c r="B17" s="234" t="s">
        <v>644</v>
      </c>
      <c r="C17" s="234" t="s">
        <v>636</v>
      </c>
      <c r="D17" s="235"/>
      <c r="E17" s="236">
        <v>67193.210000000006</v>
      </c>
      <c r="F17" s="237">
        <v>67193.210000000006</v>
      </c>
      <c r="G17" s="238"/>
      <c r="H17" s="176"/>
      <c r="I17" s="239">
        <v>63018.74</v>
      </c>
      <c r="J17" s="250"/>
      <c r="K17" s="241"/>
      <c r="L17" s="8">
        <v>87453.42</v>
      </c>
      <c r="M17" s="242">
        <v>63018.74</v>
      </c>
      <c r="N17" s="72"/>
      <c r="O17" s="100"/>
      <c r="P17" s="9"/>
      <c r="Q17" s="9">
        <v>0</v>
      </c>
      <c r="R17" s="9"/>
      <c r="S17" s="152">
        <v>46082</v>
      </c>
      <c r="T17" s="10"/>
      <c r="U17" s="23"/>
      <c r="V17" s="11"/>
      <c r="W17" s="11"/>
      <c r="X17" s="8">
        <v>62674.74</v>
      </c>
      <c r="Y17" s="9"/>
      <c r="Z17" s="70"/>
      <c r="AA17" s="71"/>
      <c r="AB17" s="108"/>
      <c r="AC17" s="9">
        <v>0</v>
      </c>
      <c r="AD17" s="9"/>
      <c r="AE17" s="10"/>
      <c r="AF17" s="24">
        <v>0</v>
      </c>
      <c r="AG17" s="11">
        <v>0</v>
      </c>
      <c r="AH17" s="8">
        <v>0</v>
      </c>
      <c r="AI17" s="9">
        <v>0</v>
      </c>
      <c r="AJ17" s="9">
        <v>0</v>
      </c>
      <c r="AK17" s="10"/>
      <c r="AL17" s="11"/>
      <c r="AM17" s="8">
        <v>62674.74</v>
      </c>
      <c r="AN17" s="9"/>
      <c r="AO17" s="9"/>
      <c r="AP17" s="10"/>
      <c r="AQ17" s="25"/>
      <c r="AR17" s="25"/>
      <c r="AS17" s="25"/>
      <c r="AT17" s="10"/>
      <c r="AU17" s="12">
        <v>67536.34</v>
      </c>
      <c r="AV17" s="12"/>
      <c r="AW17" s="12"/>
      <c r="AX17" s="243"/>
      <c r="AY17" s="244"/>
      <c r="AZ17" s="243"/>
      <c r="BA17" s="243"/>
      <c r="BB17" s="245"/>
      <c r="BC17" s="244" t="s">
        <v>630</v>
      </c>
      <c r="BD17" s="244" t="s">
        <v>630</v>
      </c>
      <c r="BE17" s="15">
        <v>63018.74</v>
      </c>
      <c r="BF17" s="15">
        <v>63018.74</v>
      </c>
      <c r="BG17" s="15"/>
      <c r="BH17" s="15">
        <v>63018.74</v>
      </c>
      <c r="BI17" s="15">
        <v>63018.74</v>
      </c>
      <c r="BJ17" s="243">
        <v>0</v>
      </c>
      <c r="BK17" s="243">
        <v>0</v>
      </c>
      <c r="BL17" s="243"/>
      <c r="BM17" s="243">
        <v>1</v>
      </c>
      <c r="BN17" s="243">
        <v>0</v>
      </c>
      <c r="BO17" s="243">
        <v>0</v>
      </c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94"/>
      <c r="CC17" s="247" t="s">
        <v>635</v>
      </c>
      <c r="CD17" s="243">
        <v>0</v>
      </c>
      <c r="CE17" s="243">
        <v>0</v>
      </c>
      <c r="CF17" s="243">
        <v>0</v>
      </c>
      <c r="CG17" s="243">
        <v>0</v>
      </c>
      <c r="CH17" s="243">
        <v>0</v>
      </c>
      <c r="CI17" s="248" t="s">
        <v>633</v>
      </c>
      <c r="CJ17" s="249">
        <v>62674.74</v>
      </c>
      <c r="CK17" s="249">
        <v>62674.74</v>
      </c>
      <c r="CL17" s="249">
        <v>67536.34</v>
      </c>
      <c r="CM17" s="249">
        <v>0</v>
      </c>
    </row>
    <row r="18" spans="1:91" x14ac:dyDescent="0.25">
      <c r="A18" s="233" t="s">
        <v>666</v>
      </c>
      <c r="B18" s="234" t="s">
        <v>667</v>
      </c>
      <c r="C18" s="234" t="s">
        <v>636</v>
      </c>
      <c r="D18" s="235"/>
      <c r="E18" s="236">
        <v>0</v>
      </c>
      <c r="F18" s="237">
        <v>0</v>
      </c>
      <c r="G18" s="238"/>
      <c r="H18" s="176"/>
      <c r="I18" s="239"/>
      <c r="J18" s="250"/>
      <c r="K18" s="241"/>
      <c r="L18" s="8">
        <v>0</v>
      </c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>
        <v>0</v>
      </c>
      <c r="Y18" s="9"/>
      <c r="Z18" s="70"/>
      <c r="AA18" s="71"/>
      <c r="AB18" s="108"/>
      <c r="AC18" s="9"/>
      <c r="AD18" s="9"/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/>
      <c r="AM18" s="8">
        <v>0</v>
      </c>
      <c r="AN18" s="9"/>
      <c r="AO18" s="9"/>
      <c r="AP18" s="10"/>
      <c r="AQ18" s="25"/>
      <c r="AR18" s="25"/>
      <c r="AS18" s="25"/>
      <c r="AT18" s="10"/>
      <c r="AU18" s="12">
        <v>0</v>
      </c>
      <c r="AV18" s="12"/>
      <c r="AW18" s="12"/>
      <c r="AX18" s="243"/>
      <c r="AY18" s="244"/>
      <c r="AZ18" s="243"/>
      <c r="BA18" s="243"/>
      <c r="BB18" s="245"/>
      <c r="BC18" s="244"/>
      <c r="BD18" s="244"/>
      <c r="BE18" s="243">
        <v>0</v>
      </c>
      <c r="BF18" s="243">
        <v>0</v>
      </c>
      <c r="BG18" s="243">
        <v>0</v>
      </c>
      <c r="BH18" s="243">
        <v>0</v>
      </c>
      <c r="BI18" s="243">
        <v>0</v>
      </c>
      <c r="BJ18" s="243">
        <v>0</v>
      </c>
      <c r="BK18" s="243">
        <v>0</v>
      </c>
      <c r="BL18" s="243"/>
      <c r="BM18" s="243">
        <v>1</v>
      </c>
      <c r="BN18" s="243">
        <v>0</v>
      </c>
      <c r="BO18" s="243">
        <v>0</v>
      </c>
      <c r="BP18" s="243"/>
      <c r="BQ18" s="243"/>
      <c r="BR18" s="243"/>
      <c r="BS18" s="243"/>
      <c r="BT18" s="297"/>
      <c r="BU18" s="297"/>
      <c r="BV18" s="297"/>
      <c r="BW18" s="297"/>
      <c r="BX18" s="243"/>
      <c r="BY18" s="243"/>
      <c r="BZ18" s="246"/>
      <c r="CA18" s="246"/>
      <c r="CB18" s="246"/>
      <c r="CC18" s="247"/>
      <c r="CD18" s="243">
        <v>0</v>
      </c>
      <c r="CE18" s="243">
        <v>0</v>
      </c>
      <c r="CF18" s="243">
        <v>0</v>
      </c>
      <c r="CG18" s="243">
        <v>0</v>
      </c>
      <c r="CH18" s="243">
        <v>0</v>
      </c>
      <c r="CI18" s="248" t="s">
        <v>633</v>
      </c>
      <c r="CJ18" s="249">
        <v>0</v>
      </c>
      <c r="CK18" s="249">
        <v>0</v>
      </c>
      <c r="CL18" s="249">
        <v>0</v>
      </c>
      <c r="CM18" s="249">
        <v>0</v>
      </c>
    </row>
    <row r="19" spans="1:91" x14ac:dyDescent="0.25">
      <c r="A19" s="233" t="s">
        <v>668</v>
      </c>
      <c r="B19" s="234" t="s">
        <v>669</v>
      </c>
      <c r="C19" s="234" t="s">
        <v>636</v>
      </c>
      <c r="D19" s="235"/>
      <c r="E19" s="236">
        <v>5876.55</v>
      </c>
      <c r="F19" s="237">
        <v>5876.55</v>
      </c>
      <c r="G19" s="238"/>
      <c r="H19" s="176"/>
      <c r="I19" s="239">
        <v>5876.55</v>
      </c>
      <c r="J19" s="240"/>
      <c r="K19" s="241"/>
      <c r="L19" s="8">
        <v>2592.85</v>
      </c>
      <c r="M19" s="242">
        <v>2592.85</v>
      </c>
      <c r="N19" s="72"/>
      <c r="O19" s="100"/>
      <c r="P19" s="9"/>
      <c r="Q19" s="9">
        <v>3283.7000000000003</v>
      </c>
      <c r="R19" s="9"/>
      <c r="S19" s="152"/>
      <c r="T19" s="10"/>
      <c r="U19" s="23"/>
      <c r="V19" s="11"/>
      <c r="W19" s="11"/>
      <c r="X19" s="8">
        <v>2592.85</v>
      </c>
      <c r="Y19" s="9"/>
      <c r="Z19" s="70">
        <v>3283.7</v>
      </c>
      <c r="AA19" s="71"/>
      <c r="AB19" s="108"/>
      <c r="AC19" s="9">
        <v>3283.7000000000003</v>
      </c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2592.85</v>
      </c>
      <c r="AN19" s="9"/>
      <c r="AO19" s="9"/>
      <c r="AP19" s="10"/>
      <c r="AQ19" s="25"/>
      <c r="AR19" s="25"/>
      <c r="AS19" s="25"/>
      <c r="AT19" s="10"/>
      <c r="AU19" s="12">
        <v>5876.55</v>
      </c>
      <c r="AV19" s="12"/>
      <c r="AW19" s="12"/>
      <c r="AX19" s="243"/>
      <c r="AY19" s="244"/>
      <c r="AZ19" s="243"/>
      <c r="BA19" s="243"/>
      <c r="BB19" s="245"/>
      <c r="BC19" s="244" t="s">
        <v>630</v>
      </c>
      <c r="BD19" s="244" t="s">
        <v>630</v>
      </c>
      <c r="BE19" s="15">
        <v>5876.55</v>
      </c>
      <c r="BF19" s="15">
        <v>2592.85</v>
      </c>
      <c r="BG19" s="15">
        <v>3283.7</v>
      </c>
      <c r="BH19" s="15">
        <v>5876.55</v>
      </c>
      <c r="BI19" s="15">
        <v>2592.85</v>
      </c>
      <c r="BJ19" s="243">
        <v>0</v>
      </c>
      <c r="BK19" s="243">
        <v>0</v>
      </c>
      <c r="BL19" s="243"/>
      <c r="BM19" s="243">
        <v>1</v>
      </c>
      <c r="BN19" s="243">
        <v>0</v>
      </c>
      <c r="BO19" s="243">
        <v>0</v>
      </c>
      <c r="BP19" s="243"/>
      <c r="BQ19" s="243"/>
      <c r="BR19" s="243"/>
      <c r="BS19" s="243"/>
      <c r="BT19" s="297"/>
      <c r="BU19" s="297"/>
      <c r="BV19" s="297"/>
      <c r="BW19" s="297"/>
      <c r="BX19" s="243"/>
      <c r="BY19" s="243"/>
      <c r="BZ19" s="246"/>
      <c r="CA19" s="246"/>
      <c r="CB19" s="294">
        <v>3283.7</v>
      </c>
      <c r="CC19" s="247" t="s">
        <v>635</v>
      </c>
      <c r="CD19" s="243">
        <v>0</v>
      </c>
      <c r="CE19" s="243">
        <v>0</v>
      </c>
      <c r="CF19" s="243">
        <v>0</v>
      </c>
      <c r="CG19" s="243">
        <v>0</v>
      </c>
      <c r="CH19" s="243">
        <v>0</v>
      </c>
      <c r="CI19" s="248" t="s">
        <v>633</v>
      </c>
      <c r="CJ19" s="249">
        <v>2592.85</v>
      </c>
      <c r="CK19" s="249">
        <v>2592.85</v>
      </c>
      <c r="CL19" s="249">
        <v>5876.55</v>
      </c>
      <c r="CM19" s="249">
        <v>0</v>
      </c>
    </row>
    <row r="20" spans="1:91" x14ac:dyDescent="0.25">
      <c r="A20" s="233" t="s">
        <v>670</v>
      </c>
      <c r="B20" s="234" t="s">
        <v>671</v>
      </c>
      <c r="C20" s="234" t="s">
        <v>636</v>
      </c>
      <c r="D20" s="235"/>
      <c r="E20" s="236">
        <v>0</v>
      </c>
      <c r="F20" s="237">
        <v>0</v>
      </c>
      <c r="G20" s="238"/>
      <c r="H20" s="176"/>
      <c r="I20" s="239"/>
      <c r="J20" s="240"/>
      <c r="K20" s="241"/>
      <c r="L20" s="8">
        <v>0</v>
      </c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>
        <v>0</v>
      </c>
      <c r="Y20" s="9"/>
      <c r="Z20" s="70"/>
      <c r="AA20" s="71"/>
      <c r="AB20" s="108"/>
      <c r="AC20" s="9"/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0</v>
      </c>
      <c r="AN20" s="9"/>
      <c r="AO20" s="9"/>
      <c r="AP20" s="10"/>
      <c r="AQ20" s="25"/>
      <c r="AR20" s="25"/>
      <c r="AS20" s="25"/>
      <c r="AT20" s="10"/>
      <c r="AU20" s="12">
        <v>0</v>
      </c>
      <c r="AV20" s="12"/>
      <c r="AW20" s="12"/>
      <c r="AX20" s="243"/>
      <c r="AY20" s="244"/>
      <c r="AZ20" s="243"/>
      <c r="BA20" s="243"/>
      <c r="BB20" s="245"/>
      <c r="BC20" s="244"/>
      <c r="BD20" s="244"/>
      <c r="BE20" s="243">
        <v>0</v>
      </c>
      <c r="BF20" s="243">
        <v>0</v>
      </c>
      <c r="BG20" s="243">
        <v>0</v>
      </c>
      <c r="BH20" s="243">
        <v>0</v>
      </c>
      <c r="BI20" s="243">
        <v>0</v>
      </c>
      <c r="BJ20" s="243">
        <v>0</v>
      </c>
      <c r="BK20" s="243">
        <v>0</v>
      </c>
      <c r="BL20" s="243"/>
      <c r="BM20" s="243">
        <v>1</v>
      </c>
      <c r="BN20" s="243">
        <v>0</v>
      </c>
      <c r="BO20" s="243">
        <v>0</v>
      </c>
      <c r="BP20" s="243"/>
      <c r="BQ20" s="243"/>
      <c r="BR20" s="243"/>
      <c r="BS20" s="243"/>
      <c r="BT20" s="297"/>
      <c r="BU20" s="297"/>
      <c r="BV20" s="297"/>
      <c r="BW20" s="297"/>
      <c r="BX20" s="243"/>
      <c r="BY20" s="243"/>
      <c r="BZ20" s="246"/>
      <c r="CA20" s="246"/>
      <c r="CB20" s="246"/>
      <c r="CC20" s="247"/>
      <c r="CD20" s="243">
        <v>0</v>
      </c>
      <c r="CE20" s="243">
        <v>0</v>
      </c>
      <c r="CF20" s="243">
        <v>0</v>
      </c>
      <c r="CG20" s="243">
        <v>0</v>
      </c>
      <c r="CH20" s="243">
        <v>0</v>
      </c>
      <c r="CI20" s="248" t="s">
        <v>633</v>
      </c>
      <c r="CJ20" s="249">
        <v>0</v>
      </c>
      <c r="CK20" s="249">
        <v>0</v>
      </c>
      <c r="CL20" s="249">
        <v>0</v>
      </c>
      <c r="CM20" s="249">
        <v>0</v>
      </c>
    </row>
    <row r="21" spans="1:91" x14ac:dyDescent="0.25">
      <c r="A21" s="233" t="s">
        <v>672</v>
      </c>
      <c r="B21" s="234" t="s">
        <v>673</v>
      </c>
      <c r="C21" s="234" t="s">
        <v>636</v>
      </c>
      <c r="D21" s="235"/>
      <c r="E21" s="236">
        <v>49530</v>
      </c>
      <c r="F21" s="237">
        <v>49530</v>
      </c>
      <c r="G21" s="238"/>
      <c r="H21" s="176"/>
      <c r="I21" s="239">
        <v>49530</v>
      </c>
      <c r="J21" s="240"/>
      <c r="K21" s="241"/>
      <c r="L21" s="8">
        <v>46414.84</v>
      </c>
      <c r="M21" s="242">
        <v>46915</v>
      </c>
      <c r="N21" s="71"/>
      <c r="O21" s="100"/>
      <c r="P21" s="9"/>
      <c r="Q21" s="9">
        <v>3108</v>
      </c>
      <c r="R21" s="9"/>
      <c r="S21" s="152">
        <v>46082</v>
      </c>
      <c r="T21" s="10"/>
      <c r="U21" s="23"/>
      <c r="V21" s="11"/>
      <c r="W21" s="11"/>
      <c r="X21" s="8">
        <v>21170.95</v>
      </c>
      <c r="Y21" s="9"/>
      <c r="Z21" s="70">
        <v>1180.05</v>
      </c>
      <c r="AA21" s="71"/>
      <c r="AB21" s="108"/>
      <c r="AC21" s="9">
        <v>3108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21170.95</v>
      </c>
      <c r="AN21" s="9"/>
      <c r="AO21" s="9"/>
      <c r="AP21" s="10"/>
      <c r="AQ21" s="25"/>
      <c r="AR21" s="25"/>
      <c r="AS21" s="25"/>
      <c r="AT21" s="10"/>
      <c r="AU21" s="12">
        <v>10000</v>
      </c>
      <c r="AV21" s="12"/>
      <c r="AW21" s="12"/>
      <c r="AX21" s="243"/>
      <c r="AY21" s="244"/>
      <c r="AZ21" s="243"/>
      <c r="BA21" s="243"/>
      <c r="BB21" s="245"/>
      <c r="BC21" s="244" t="s">
        <v>630</v>
      </c>
      <c r="BD21" s="244" t="s">
        <v>630</v>
      </c>
      <c r="BE21" s="15">
        <v>49530</v>
      </c>
      <c r="BF21" s="15">
        <v>46915</v>
      </c>
      <c r="BG21" s="15">
        <v>1180.05</v>
      </c>
      <c r="BH21" s="15">
        <v>49530</v>
      </c>
      <c r="BI21" s="15">
        <v>46915</v>
      </c>
      <c r="BJ21" s="243">
        <v>0</v>
      </c>
      <c r="BK21" s="243">
        <v>0</v>
      </c>
      <c r="BL21" s="243"/>
      <c r="BM21" s="243">
        <v>1</v>
      </c>
      <c r="BN21" s="243">
        <v>0</v>
      </c>
      <c r="BO21" s="243">
        <v>0</v>
      </c>
      <c r="BP21" s="243"/>
      <c r="BQ21" s="243"/>
      <c r="BR21" s="243"/>
      <c r="BS21" s="243"/>
      <c r="BT21" s="297"/>
      <c r="BU21" s="297"/>
      <c r="BV21" s="297"/>
      <c r="BW21" s="297"/>
      <c r="BX21" s="243"/>
      <c r="BY21" s="243"/>
      <c r="BZ21" s="246"/>
      <c r="CA21" s="246"/>
      <c r="CB21" s="294">
        <v>1180.05</v>
      </c>
      <c r="CC21" s="247" t="s">
        <v>635</v>
      </c>
      <c r="CD21" s="243">
        <v>0</v>
      </c>
      <c r="CE21" s="243">
        <v>0</v>
      </c>
      <c r="CF21" s="243">
        <v>0</v>
      </c>
      <c r="CG21" s="243">
        <v>0</v>
      </c>
      <c r="CH21" s="243">
        <v>0</v>
      </c>
      <c r="CI21" s="248" t="s">
        <v>633</v>
      </c>
      <c r="CJ21" s="249">
        <v>21170.95</v>
      </c>
      <c r="CK21" s="249">
        <v>21170.95</v>
      </c>
      <c r="CL21" s="249">
        <v>10000</v>
      </c>
      <c r="CM21" s="249">
        <v>0</v>
      </c>
    </row>
    <row r="22" spans="1:91" x14ac:dyDescent="0.25">
      <c r="A22" s="233" t="s">
        <v>674</v>
      </c>
      <c r="B22" s="234" t="s">
        <v>675</v>
      </c>
      <c r="C22" s="234" t="s">
        <v>636</v>
      </c>
      <c r="D22" s="235"/>
      <c r="E22" s="236">
        <v>34935</v>
      </c>
      <c r="F22" s="237">
        <v>34935</v>
      </c>
      <c r="G22" s="238"/>
      <c r="H22" s="176"/>
      <c r="I22" s="239">
        <v>34935</v>
      </c>
      <c r="J22" s="240"/>
      <c r="K22" s="241"/>
      <c r="L22" s="8">
        <v>29528.86</v>
      </c>
      <c r="M22" s="242">
        <v>29529</v>
      </c>
      <c r="N22" s="71"/>
      <c r="O22" s="100"/>
      <c r="P22" s="9"/>
      <c r="Q22" s="9">
        <v>5406</v>
      </c>
      <c r="R22" s="9"/>
      <c r="S22" s="152">
        <v>46082</v>
      </c>
      <c r="T22" s="10"/>
      <c r="U22" s="23"/>
      <c r="V22" s="11"/>
      <c r="W22" s="11"/>
      <c r="X22" s="8">
        <v>18780</v>
      </c>
      <c r="Y22" s="9"/>
      <c r="Z22" s="70">
        <v>3438.13</v>
      </c>
      <c r="AA22" s="71"/>
      <c r="AB22" s="108"/>
      <c r="AC22" s="9">
        <v>5406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18780</v>
      </c>
      <c r="AN22" s="9"/>
      <c r="AO22" s="9"/>
      <c r="AP22" s="10"/>
      <c r="AQ22" s="25"/>
      <c r="AR22" s="25"/>
      <c r="AS22" s="25"/>
      <c r="AT22" s="10"/>
      <c r="AU22" s="12">
        <v>0</v>
      </c>
      <c r="AV22" s="12"/>
      <c r="AW22" s="12"/>
      <c r="AX22" s="243"/>
      <c r="AY22" s="244"/>
      <c r="AZ22" s="243"/>
      <c r="BA22" s="243"/>
      <c r="BB22" s="245"/>
      <c r="BC22" s="244" t="s">
        <v>630</v>
      </c>
      <c r="BD22" s="244" t="s">
        <v>630</v>
      </c>
      <c r="BE22" s="15">
        <v>34935</v>
      </c>
      <c r="BF22" s="15">
        <v>29529</v>
      </c>
      <c r="BG22" s="15">
        <v>3438.13</v>
      </c>
      <c r="BH22" s="15">
        <v>34935</v>
      </c>
      <c r="BI22" s="15">
        <v>29529</v>
      </c>
      <c r="BJ22" s="243">
        <v>0</v>
      </c>
      <c r="BK22" s="243">
        <v>0</v>
      </c>
      <c r="BL22" s="243"/>
      <c r="BM22" s="243">
        <v>1</v>
      </c>
      <c r="BN22" s="243">
        <v>0</v>
      </c>
      <c r="BO22" s="243">
        <v>0</v>
      </c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94">
        <v>3438.13</v>
      </c>
      <c r="CC22" s="247" t="s">
        <v>635</v>
      </c>
      <c r="CD22" s="243">
        <v>0</v>
      </c>
      <c r="CE22" s="243">
        <v>0</v>
      </c>
      <c r="CF22" s="243">
        <v>0</v>
      </c>
      <c r="CG22" s="243">
        <v>0</v>
      </c>
      <c r="CH22" s="243">
        <v>0</v>
      </c>
      <c r="CI22" s="248" t="s">
        <v>633</v>
      </c>
      <c r="CJ22" s="249">
        <v>18780</v>
      </c>
      <c r="CK22" s="249">
        <v>18780</v>
      </c>
      <c r="CL22" s="249">
        <v>0</v>
      </c>
      <c r="CM22" s="249">
        <v>0</v>
      </c>
    </row>
    <row r="23" spans="1:91" x14ac:dyDescent="0.25">
      <c r="A23" s="233" t="s">
        <v>676</v>
      </c>
      <c r="B23" s="234" t="s">
        <v>647</v>
      </c>
      <c r="C23" s="234" t="s">
        <v>636</v>
      </c>
      <c r="D23" s="235"/>
      <c r="E23" s="236">
        <v>1785125</v>
      </c>
      <c r="F23" s="237">
        <v>1785125</v>
      </c>
      <c r="G23" s="238"/>
      <c r="H23" s="176"/>
      <c r="I23" s="239">
        <v>1632125</v>
      </c>
      <c r="J23" s="240"/>
      <c r="K23" s="241"/>
      <c r="L23" s="8">
        <v>1264773.79</v>
      </c>
      <c r="M23" s="242">
        <v>1113545</v>
      </c>
      <c r="N23" s="71"/>
      <c r="O23" s="100"/>
      <c r="P23" s="9"/>
      <c r="Q23" s="9">
        <v>550841</v>
      </c>
      <c r="R23" s="9"/>
      <c r="S23" s="152">
        <v>46174</v>
      </c>
      <c r="T23" s="10"/>
      <c r="U23" s="23"/>
      <c r="V23" s="11"/>
      <c r="W23" s="11"/>
      <c r="X23" s="8">
        <v>956730.53</v>
      </c>
      <c r="Y23" s="9"/>
      <c r="Z23" s="70">
        <v>445593.82</v>
      </c>
      <c r="AA23" s="71"/>
      <c r="AB23" s="108"/>
      <c r="AC23" s="9">
        <v>550841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956730.53</v>
      </c>
      <c r="AN23" s="9"/>
      <c r="AO23" s="9"/>
      <c r="AP23" s="10"/>
      <c r="AQ23" s="25"/>
      <c r="AR23" s="25"/>
      <c r="AS23" s="25"/>
      <c r="AT23" s="10"/>
      <c r="AU23" s="12">
        <v>1119550</v>
      </c>
      <c r="AV23" s="12"/>
      <c r="AW23" s="12"/>
      <c r="AX23" s="243"/>
      <c r="AY23" s="244"/>
      <c r="AZ23" s="243"/>
      <c r="BA23" s="243"/>
      <c r="BB23" s="245"/>
      <c r="BC23" s="244" t="s">
        <v>630</v>
      </c>
      <c r="BD23" s="244" t="s">
        <v>630</v>
      </c>
      <c r="BE23" s="15">
        <v>1632125</v>
      </c>
      <c r="BF23" s="15">
        <v>1113545</v>
      </c>
      <c r="BG23" s="15">
        <v>445593.82</v>
      </c>
      <c r="BH23" s="15">
        <v>1632125</v>
      </c>
      <c r="BI23" s="15">
        <v>1113545</v>
      </c>
      <c r="BJ23" s="243">
        <v>0</v>
      </c>
      <c r="BK23" s="243">
        <v>0</v>
      </c>
      <c r="BL23" s="243"/>
      <c r="BM23" s="243">
        <v>1</v>
      </c>
      <c r="BN23" s="243">
        <v>0</v>
      </c>
      <c r="BO23" s="243">
        <v>0</v>
      </c>
      <c r="BP23" s="243"/>
      <c r="BQ23" s="243"/>
      <c r="BR23" s="243"/>
      <c r="BS23" s="243"/>
      <c r="BT23" s="297"/>
      <c r="BU23" s="297"/>
      <c r="BV23" s="297"/>
      <c r="BW23" s="297"/>
      <c r="BX23" s="243"/>
      <c r="BY23" s="243"/>
      <c r="BZ23" s="246"/>
      <c r="CA23" s="246"/>
      <c r="CB23" s="294">
        <v>445593.82</v>
      </c>
      <c r="CC23" s="247" t="s">
        <v>635</v>
      </c>
      <c r="CD23" s="243">
        <v>0</v>
      </c>
      <c r="CE23" s="243">
        <v>0</v>
      </c>
      <c r="CF23" s="243">
        <v>0</v>
      </c>
      <c r="CG23" s="243">
        <v>0</v>
      </c>
      <c r="CH23" s="243">
        <v>0</v>
      </c>
      <c r="CI23" s="248" t="s">
        <v>633</v>
      </c>
      <c r="CJ23" s="249">
        <v>956730.53</v>
      </c>
      <c r="CK23" s="249">
        <v>956730.53</v>
      </c>
      <c r="CL23" s="249">
        <v>1119550</v>
      </c>
      <c r="CM23" s="249">
        <v>0</v>
      </c>
    </row>
    <row r="24" spans="1:91" x14ac:dyDescent="0.25">
      <c r="A24" s="233" t="s">
        <v>677</v>
      </c>
      <c r="B24" s="234" t="s">
        <v>648</v>
      </c>
      <c r="C24" s="234" t="s">
        <v>636</v>
      </c>
      <c r="D24" s="235"/>
      <c r="E24" s="236">
        <v>0</v>
      </c>
      <c r="F24" s="237">
        <v>0</v>
      </c>
      <c r="G24" s="238"/>
      <c r="H24" s="176"/>
      <c r="I24" s="239">
        <v>21688</v>
      </c>
      <c r="J24" s="240"/>
      <c r="K24" s="241"/>
      <c r="L24" s="8">
        <v>20390.669999999998</v>
      </c>
      <c r="M24" s="242">
        <v>20895.419999999998</v>
      </c>
      <c r="N24" s="71"/>
      <c r="O24" s="100"/>
      <c r="P24" s="9"/>
      <c r="Q24" s="9">
        <v>1732.5800000000017</v>
      </c>
      <c r="R24" s="9"/>
      <c r="S24" s="152"/>
      <c r="T24" s="10"/>
      <c r="U24" s="23"/>
      <c r="V24" s="11"/>
      <c r="W24" s="11"/>
      <c r="X24" s="8">
        <v>20895.419999999998</v>
      </c>
      <c r="Y24" s="9"/>
      <c r="Z24" s="70">
        <v>792.58</v>
      </c>
      <c r="AA24" s="71"/>
      <c r="AB24" s="108"/>
      <c r="AC24" s="9">
        <v>1732.5800000000017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20895.419999999998</v>
      </c>
      <c r="AN24" s="9"/>
      <c r="AO24" s="9"/>
      <c r="AP24" s="10"/>
      <c r="AQ24" s="25"/>
      <c r="AR24" s="25"/>
      <c r="AS24" s="25"/>
      <c r="AT24" s="10"/>
      <c r="AU24" s="12">
        <v>21688</v>
      </c>
      <c r="AV24" s="12"/>
      <c r="AW24" s="12"/>
      <c r="AX24" s="243"/>
      <c r="AY24" s="244"/>
      <c r="AZ24" s="243"/>
      <c r="BA24" s="243"/>
      <c r="BB24" s="245"/>
      <c r="BC24" s="244" t="s">
        <v>630</v>
      </c>
      <c r="BD24" s="244" t="s">
        <v>630</v>
      </c>
      <c r="BE24" s="15">
        <v>21688</v>
      </c>
      <c r="BF24" s="15">
        <v>20895.419999999998</v>
      </c>
      <c r="BG24" s="15">
        <v>792.58</v>
      </c>
      <c r="BH24" s="15">
        <v>21688</v>
      </c>
      <c r="BI24" s="15">
        <v>20895.419999999998</v>
      </c>
      <c r="BJ24" s="243">
        <v>0</v>
      </c>
      <c r="BK24" s="243">
        <v>0</v>
      </c>
      <c r="BL24" s="243"/>
      <c r="BM24" s="243">
        <v>1</v>
      </c>
      <c r="BN24" s="243">
        <v>0</v>
      </c>
      <c r="BO24" s="243">
        <v>0</v>
      </c>
      <c r="BP24" s="243"/>
      <c r="BQ24" s="243"/>
      <c r="BR24" s="243"/>
      <c r="BS24" s="243"/>
      <c r="BT24" s="297"/>
      <c r="BU24" s="297"/>
      <c r="BV24" s="297"/>
      <c r="BW24" s="297"/>
      <c r="BX24" s="243"/>
      <c r="BY24" s="243"/>
      <c r="BZ24" s="246"/>
      <c r="CA24" s="246"/>
      <c r="CB24" s="294">
        <v>792.58</v>
      </c>
      <c r="CC24" s="247" t="s">
        <v>635</v>
      </c>
      <c r="CD24" s="243">
        <v>0</v>
      </c>
      <c r="CE24" s="243">
        <v>0</v>
      </c>
      <c r="CF24" s="243">
        <v>0</v>
      </c>
      <c r="CG24" s="243">
        <v>0</v>
      </c>
      <c r="CH24" s="243">
        <v>0</v>
      </c>
      <c r="CI24" s="248" t="s">
        <v>633</v>
      </c>
      <c r="CJ24" s="249">
        <v>20895.419999999998</v>
      </c>
      <c r="CK24" s="249">
        <v>20895.419999999998</v>
      </c>
      <c r="CL24" s="249">
        <v>21688</v>
      </c>
      <c r="CM24" s="249">
        <v>0</v>
      </c>
    </row>
    <row r="25" spans="1:91" x14ac:dyDescent="0.25">
      <c r="A25" s="233" t="s">
        <v>678</v>
      </c>
      <c r="B25" s="234" t="s">
        <v>679</v>
      </c>
      <c r="C25" s="234" t="s">
        <v>636</v>
      </c>
      <c r="D25" s="235"/>
      <c r="E25" s="236">
        <v>7475</v>
      </c>
      <c r="F25" s="237">
        <v>7475</v>
      </c>
      <c r="G25" s="238"/>
      <c r="H25" s="176"/>
      <c r="I25" s="239"/>
      <c r="J25" s="250"/>
      <c r="K25" s="241"/>
      <c r="L25" s="8">
        <v>0</v>
      </c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>
        <v>0</v>
      </c>
      <c r="Y25" s="9"/>
      <c r="Z25" s="70"/>
      <c r="AA25" s="71"/>
      <c r="AB25" s="108"/>
      <c r="AC25" s="9"/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0</v>
      </c>
      <c r="AN25" s="9"/>
      <c r="AO25" s="9"/>
      <c r="AP25" s="10"/>
      <c r="AQ25" s="25"/>
      <c r="AR25" s="25"/>
      <c r="AS25" s="25"/>
      <c r="AT25" s="10"/>
      <c r="AU25" s="12">
        <v>7475</v>
      </c>
      <c r="AV25" s="12"/>
      <c r="AW25" s="12"/>
      <c r="AX25" s="243"/>
      <c r="AY25" s="244"/>
      <c r="AZ25" s="243"/>
      <c r="BA25" s="243"/>
      <c r="BB25" s="245"/>
      <c r="BC25" s="244"/>
      <c r="BD25" s="244"/>
      <c r="BE25" s="243">
        <v>0</v>
      </c>
      <c r="BF25" s="243">
        <v>0</v>
      </c>
      <c r="BG25" s="243">
        <v>0</v>
      </c>
      <c r="BH25" s="243">
        <v>0</v>
      </c>
      <c r="BI25" s="243">
        <v>0</v>
      </c>
      <c r="BJ25" s="243">
        <v>0</v>
      </c>
      <c r="BK25" s="243">
        <v>0</v>
      </c>
      <c r="BL25" s="243"/>
      <c r="BM25" s="243">
        <v>1</v>
      </c>
      <c r="BN25" s="243">
        <v>0</v>
      </c>
      <c r="BO25" s="243">
        <v>0</v>
      </c>
      <c r="BP25" s="243"/>
      <c r="BQ25" s="243"/>
      <c r="BR25" s="243"/>
      <c r="BS25" s="243"/>
      <c r="BT25" s="297"/>
      <c r="BU25" s="297"/>
      <c r="BV25" s="297"/>
      <c r="BW25" s="297"/>
      <c r="BX25" s="243"/>
      <c r="BY25" s="243"/>
      <c r="BZ25" s="246"/>
      <c r="CA25" s="246"/>
      <c r="CB25" s="246"/>
      <c r="CC25" s="247"/>
      <c r="CD25" s="243">
        <v>0</v>
      </c>
      <c r="CE25" s="243">
        <v>0</v>
      </c>
      <c r="CF25" s="243">
        <v>0</v>
      </c>
      <c r="CG25" s="243">
        <v>0</v>
      </c>
      <c r="CH25" s="243">
        <v>0</v>
      </c>
      <c r="CI25" s="248" t="s">
        <v>633</v>
      </c>
      <c r="CJ25" s="249">
        <v>0</v>
      </c>
      <c r="CK25" s="249">
        <v>0</v>
      </c>
      <c r="CL25" s="249">
        <v>7475</v>
      </c>
      <c r="CM25" s="249">
        <v>0</v>
      </c>
    </row>
    <row r="26" spans="1:91" x14ac:dyDescent="0.25">
      <c r="A26" s="233" t="s">
        <v>680</v>
      </c>
      <c r="B26" s="234" t="s">
        <v>681</v>
      </c>
      <c r="C26" s="234" t="s">
        <v>636</v>
      </c>
      <c r="D26" s="235"/>
      <c r="E26" s="236">
        <v>0</v>
      </c>
      <c r="F26" s="237">
        <v>0</v>
      </c>
      <c r="G26" s="238"/>
      <c r="H26" s="176"/>
      <c r="I26" s="239"/>
      <c r="J26" s="250"/>
      <c r="K26" s="241"/>
      <c r="L26" s="8">
        <v>10246.01</v>
      </c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>
        <v>10769.49</v>
      </c>
      <c r="Y26" s="9"/>
      <c r="Z26" s="70"/>
      <c r="AA26" s="71"/>
      <c r="AB26" s="108"/>
      <c r="AC26" s="9"/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10769.49</v>
      </c>
      <c r="AN26" s="9"/>
      <c r="AO26" s="9"/>
      <c r="AP26" s="10"/>
      <c r="AQ26" s="25"/>
      <c r="AR26" s="25"/>
      <c r="AS26" s="25"/>
      <c r="AT26" s="10"/>
      <c r="AU26" s="12">
        <v>14445</v>
      </c>
      <c r="AV26" s="12"/>
      <c r="AW26" s="12"/>
      <c r="AX26" s="243"/>
      <c r="AY26" s="244"/>
      <c r="AZ26" s="243"/>
      <c r="BA26" s="243"/>
      <c r="BB26" s="245"/>
      <c r="BC26" s="244"/>
      <c r="BD26" s="244"/>
      <c r="BE26" s="243">
        <v>0</v>
      </c>
      <c r="BF26" s="243">
        <v>0</v>
      </c>
      <c r="BG26" s="243">
        <v>0</v>
      </c>
      <c r="BH26" s="243">
        <v>0</v>
      </c>
      <c r="BI26" s="243">
        <v>0</v>
      </c>
      <c r="BJ26" s="243">
        <v>0</v>
      </c>
      <c r="BK26" s="243">
        <v>0</v>
      </c>
      <c r="BL26" s="243"/>
      <c r="BM26" s="243">
        <v>1</v>
      </c>
      <c r="BN26" s="243">
        <v>0</v>
      </c>
      <c r="BO26" s="243">
        <v>0</v>
      </c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>
        <v>0</v>
      </c>
      <c r="CE26" s="243">
        <v>0</v>
      </c>
      <c r="CF26" s="243">
        <v>0</v>
      </c>
      <c r="CG26" s="243">
        <v>0</v>
      </c>
      <c r="CH26" s="243">
        <v>0</v>
      </c>
      <c r="CI26" s="248" t="s">
        <v>633</v>
      </c>
      <c r="CJ26" s="249">
        <v>10769.49</v>
      </c>
      <c r="CK26" s="249">
        <v>10769.49</v>
      </c>
      <c r="CL26" s="249">
        <v>14445</v>
      </c>
      <c r="CM26" s="249">
        <v>0</v>
      </c>
    </row>
    <row r="27" spans="1:91" x14ac:dyDescent="0.25">
      <c r="A27" s="233" t="s">
        <v>682</v>
      </c>
      <c r="B27" s="234" t="s">
        <v>683</v>
      </c>
      <c r="C27" s="234" t="s">
        <v>636</v>
      </c>
      <c r="D27" s="235"/>
      <c r="E27" s="236">
        <v>0</v>
      </c>
      <c r="F27" s="237">
        <v>0</v>
      </c>
      <c r="G27" s="238"/>
      <c r="H27" s="176"/>
      <c r="I27" s="239"/>
      <c r="J27" s="240"/>
      <c r="K27" s="241"/>
      <c r="L27" s="8">
        <v>3705.29</v>
      </c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>
        <v>4387.79</v>
      </c>
      <c r="Y27" s="9"/>
      <c r="Z27" s="70"/>
      <c r="AA27" s="71"/>
      <c r="AB27" s="108"/>
      <c r="AC27" s="9"/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4387.79</v>
      </c>
      <c r="AN27" s="9"/>
      <c r="AO27" s="9"/>
      <c r="AP27" s="10"/>
      <c r="AQ27" s="25"/>
      <c r="AR27" s="25"/>
      <c r="AS27" s="25"/>
      <c r="AT27" s="10"/>
      <c r="AU27" s="12">
        <v>0</v>
      </c>
      <c r="AV27" s="12"/>
      <c r="AW27" s="12"/>
      <c r="AX27" s="243"/>
      <c r="AY27" s="244"/>
      <c r="AZ27" s="243"/>
      <c r="BA27" s="243"/>
      <c r="BB27" s="245"/>
      <c r="BC27" s="244"/>
      <c r="BD27" s="244"/>
      <c r="BE27" s="243">
        <v>0</v>
      </c>
      <c r="BF27" s="243">
        <v>0</v>
      </c>
      <c r="BG27" s="243">
        <v>0</v>
      </c>
      <c r="BH27" s="243">
        <v>0</v>
      </c>
      <c r="BI27" s="243">
        <v>0</v>
      </c>
      <c r="BJ27" s="243">
        <v>0</v>
      </c>
      <c r="BK27" s="243">
        <v>0</v>
      </c>
      <c r="BL27" s="243"/>
      <c r="BM27" s="243">
        <v>1</v>
      </c>
      <c r="BN27" s="243">
        <v>0</v>
      </c>
      <c r="BO27" s="243">
        <v>0</v>
      </c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>
        <v>0</v>
      </c>
      <c r="CE27" s="243">
        <v>0</v>
      </c>
      <c r="CF27" s="243">
        <v>0</v>
      </c>
      <c r="CG27" s="243">
        <v>0</v>
      </c>
      <c r="CH27" s="243">
        <v>0</v>
      </c>
      <c r="CI27" s="248" t="s">
        <v>633</v>
      </c>
      <c r="CJ27" s="249">
        <v>4387.79</v>
      </c>
      <c r="CK27" s="249">
        <v>4387.79</v>
      </c>
      <c r="CL27" s="249">
        <v>0</v>
      </c>
      <c r="CM27" s="249">
        <v>0</v>
      </c>
    </row>
    <row r="28" spans="1:91" x14ac:dyDescent="0.25">
      <c r="A28" s="233" t="s">
        <v>684</v>
      </c>
      <c r="B28" s="234" t="s">
        <v>685</v>
      </c>
      <c r="C28" s="234" t="s">
        <v>636</v>
      </c>
      <c r="D28" s="235"/>
      <c r="E28" s="236">
        <v>12500</v>
      </c>
      <c r="F28" s="237">
        <v>12500</v>
      </c>
      <c r="G28" s="238"/>
      <c r="H28" s="176"/>
      <c r="I28" s="239"/>
      <c r="J28" s="240"/>
      <c r="K28" s="241"/>
      <c r="L28" s="8">
        <v>8457.2900000000009</v>
      </c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>
        <v>5470</v>
      </c>
      <c r="Y28" s="9"/>
      <c r="Z28" s="70"/>
      <c r="AA28" s="71"/>
      <c r="AB28" s="108"/>
      <c r="AC28" s="9"/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5470</v>
      </c>
      <c r="AN28" s="9"/>
      <c r="AO28" s="9"/>
      <c r="AP28" s="10"/>
      <c r="AQ28" s="25"/>
      <c r="AR28" s="25"/>
      <c r="AS28" s="25"/>
      <c r="AT28" s="10"/>
      <c r="AU28" s="12">
        <v>0</v>
      </c>
      <c r="AV28" s="12"/>
      <c r="AW28" s="12"/>
      <c r="AX28" s="243"/>
      <c r="AY28" s="244"/>
      <c r="AZ28" s="243"/>
      <c r="BA28" s="243"/>
      <c r="BB28" s="245"/>
      <c r="BC28" s="244"/>
      <c r="BD28" s="244"/>
      <c r="BE28" s="243">
        <v>0</v>
      </c>
      <c r="BF28" s="243">
        <v>0</v>
      </c>
      <c r="BG28" s="243">
        <v>0</v>
      </c>
      <c r="BH28" s="243">
        <v>0</v>
      </c>
      <c r="BI28" s="243">
        <v>0</v>
      </c>
      <c r="BJ28" s="243">
        <v>0</v>
      </c>
      <c r="BK28" s="243">
        <v>0</v>
      </c>
      <c r="BL28" s="243"/>
      <c r="BM28" s="243">
        <v>1</v>
      </c>
      <c r="BN28" s="243">
        <v>0</v>
      </c>
      <c r="BO28" s="243">
        <v>0</v>
      </c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>
        <v>0</v>
      </c>
      <c r="CE28" s="243">
        <v>0</v>
      </c>
      <c r="CF28" s="243">
        <v>0</v>
      </c>
      <c r="CG28" s="243">
        <v>0</v>
      </c>
      <c r="CH28" s="243">
        <v>0</v>
      </c>
      <c r="CI28" s="248" t="s">
        <v>633</v>
      </c>
      <c r="CJ28" s="249">
        <v>5470</v>
      </c>
      <c r="CK28" s="249">
        <v>5470</v>
      </c>
      <c r="CL28" s="249">
        <v>0</v>
      </c>
      <c r="CM28" s="249">
        <v>0</v>
      </c>
    </row>
    <row r="29" spans="1:91" x14ac:dyDescent="0.25">
      <c r="A29" s="233" t="s">
        <v>686</v>
      </c>
      <c r="B29" s="234" t="s">
        <v>687</v>
      </c>
      <c r="C29" s="234" t="s">
        <v>636</v>
      </c>
      <c r="D29" s="235"/>
      <c r="E29" s="236">
        <v>45295</v>
      </c>
      <c r="F29" s="237">
        <v>45295</v>
      </c>
      <c r="G29" s="238"/>
      <c r="H29" s="176"/>
      <c r="I29" s="239"/>
      <c r="J29" s="240"/>
      <c r="K29" s="241"/>
      <c r="L29" s="8">
        <v>34227.279999999999</v>
      </c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>
        <v>8470.48</v>
      </c>
      <c r="Y29" s="9"/>
      <c r="Z29" s="70"/>
      <c r="AA29" s="71"/>
      <c r="AB29" s="108"/>
      <c r="AC29" s="9"/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8470.48</v>
      </c>
      <c r="AN29" s="9"/>
      <c r="AO29" s="9"/>
      <c r="AP29" s="10"/>
      <c r="AQ29" s="25"/>
      <c r="AR29" s="25"/>
      <c r="AS29" s="25"/>
      <c r="AT29" s="10"/>
      <c r="AU29" s="12">
        <v>0</v>
      </c>
      <c r="AV29" s="12"/>
      <c r="AW29" s="12"/>
      <c r="AX29" s="243"/>
      <c r="AY29" s="244"/>
      <c r="AZ29" s="243"/>
      <c r="BA29" s="243"/>
      <c r="BB29" s="245"/>
      <c r="BC29" s="244"/>
      <c r="BD29" s="244"/>
      <c r="BE29" s="243">
        <v>0</v>
      </c>
      <c r="BF29" s="243">
        <v>0</v>
      </c>
      <c r="BG29" s="243">
        <v>0</v>
      </c>
      <c r="BH29" s="243">
        <v>0</v>
      </c>
      <c r="BI29" s="243">
        <v>0</v>
      </c>
      <c r="BJ29" s="243">
        <v>0</v>
      </c>
      <c r="BK29" s="243">
        <v>0</v>
      </c>
      <c r="BL29" s="243"/>
      <c r="BM29" s="243">
        <v>1</v>
      </c>
      <c r="BN29" s="243">
        <v>0</v>
      </c>
      <c r="BO29" s="243">
        <v>0</v>
      </c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>
        <v>0</v>
      </c>
      <c r="CE29" s="243">
        <v>0</v>
      </c>
      <c r="CF29" s="243">
        <v>0</v>
      </c>
      <c r="CG29" s="243">
        <v>0</v>
      </c>
      <c r="CH29" s="243">
        <v>0</v>
      </c>
      <c r="CI29" s="248" t="s">
        <v>633</v>
      </c>
      <c r="CJ29" s="249">
        <v>8470.48</v>
      </c>
      <c r="CK29" s="249">
        <v>8470.48</v>
      </c>
      <c r="CL29" s="249">
        <v>0</v>
      </c>
      <c r="CM29" s="249">
        <v>0</v>
      </c>
    </row>
    <row r="30" spans="1:91" x14ac:dyDescent="0.25">
      <c r="A30" s="233" t="s">
        <v>688</v>
      </c>
      <c r="B30" s="234" t="s">
        <v>689</v>
      </c>
      <c r="C30" s="234" t="s">
        <v>636</v>
      </c>
      <c r="D30" s="235"/>
      <c r="E30" s="236">
        <v>2412</v>
      </c>
      <c r="F30" s="237">
        <v>2412</v>
      </c>
      <c r="G30" s="238"/>
      <c r="H30" s="176"/>
      <c r="I30" s="239"/>
      <c r="J30" s="240"/>
      <c r="K30" s="241"/>
      <c r="L30" s="8">
        <v>0</v>
      </c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>
        <v>0</v>
      </c>
      <c r="Y30" s="9"/>
      <c r="Z30" s="70"/>
      <c r="AA30" s="71"/>
      <c r="AB30" s="108"/>
      <c r="AC30" s="9"/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0</v>
      </c>
      <c r="AN30" s="9"/>
      <c r="AO30" s="9"/>
      <c r="AP30" s="10"/>
      <c r="AQ30" s="25"/>
      <c r="AR30" s="25"/>
      <c r="AS30" s="25"/>
      <c r="AT30" s="10"/>
      <c r="AU30" s="12">
        <v>4424.5</v>
      </c>
      <c r="AV30" s="12"/>
      <c r="AW30" s="12"/>
      <c r="AX30" s="243"/>
      <c r="AY30" s="244"/>
      <c r="AZ30" s="243"/>
      <c r="BA30" s="243"/>
      <c r="BB30" s="245"/>
      <c r="BC30" s="244"/>
      <c r="BD30" s="244"/>
      <c r="BE30" s="243">
        <v>0</v>
      </c>
      <c r="BF30" s="243">
        <v>0</v>
      </c>
      <c r="BG30" s="243">
        <v>0</v>
      </c>
      <c r="BH30" s="243">
        <v>0</v>
      </c>
      <c r="BI30" s="243">
        <v>0</v>
      </c>
      <c r="BJ30" s="243">
        <v>0</v>
      </c>
      <c r="BK30" s="243">
        <v>0</v>
      </c>
      <c r="BL30" s="243"/>
      <c r="BM30" s="243">
        <v>1</v>
      </c>
      <c r="BN30" s="243">
        <v>0</v>
      </c>
      <c r="BO30" s="243">
        <v>0</v>
      </c>
      <c r="BP30" s="243"/>
      <c r="BQ30" s="243"/>
      <c r="BR30" s="243"/>
      <c r="BS30" s="243"/>
      <c r="BT30" s="297"/>
      <c r="BU30" s="297"/>
      <c r="BV30" s="297"/>
      <c r="BW30" s="297"/>
      <c r="BX30" s="243"/>
      <c r="BY30" s="243"/>
      <c r="BZ30" s="246"/>
      <c r="CA30" s="246"/>
      <c r="CB30" s="246"/>
      <c r="CC30" s="247"/>
      <c r="CD30" s="243">
        <v>0</v>
      </c>
      <c r="CE30" s="243">
        <v>0</v>
      </c>
      <c r="CF30" s="243">
        <v>0</v>
      </c>
      <c r="CG30" s="243">
        <v>0</v>
      </c>
      <c r="CH30" s="243">
        <v>0</v>
      </c>
      <c r="CI30" s="248" t="s">
        <v>633</v>
      </c>
      <c r="CJ30" s="249">
        <v>0</v>
      </c>
      <c r="CK30" s="249">
        <v>0</v>
      </c>
      <c r="CL30" s="249">
        <v>4424.5</v>
      </c>
      <c r="CM30" s="249">
        <v>0</v>
      </c>
    </row>
    <row r="31" spans="1:91" x14ac:dyDescent="0.25">
      <c r="A31" s="233" t="s">
        <v>690</v>
      </c>
      <c r="B31" s="234" t="s">
        <v>691</v>
      </c>
      <c r="C31" s="234" t="s">
        <v>636</v>
      </c>
      <c r="D31" s="235"/>
      <c r="E31" s="236">
        <v>1371135</v>
      </c>
      <c r="F31" s="237">
        <v>1371135</v>
      </c>
      <c r="G31" s="238"/>
      <c r="H31" s="176"/>
      <c r="I31" s="239"/>
      <c r="J31" s="240"/>
      <c r="K31" s="241"/>
      <c r="L31" s="8">
        <v>968682.13</v>
      </c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>
        <v>32243.55</v>
      </c>
      <c r="Y31" s="9"/>
      <c r="Z31" s="70"/>
      <c r="AA31" s="71"/>
      <c r="AB31" s="108"/>
      <c r="AC31" s="9"/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32243.55</v>
      </c>
      <c r="AN31" s="9"/>
      <c r="AO31" s="9"/>
      <c r="AP31" s="10"/>
      <c r="AQ31" s="25"/>
      <c r="AR31" s="25"/>
      <c r="AS31" s="25"/>
      <c r="AT31" s="10"/>
      <c r="AU31" s="12">
        <v>67500</v>
      </c>
      <c r="AV31" s="12"/>
      <c r="AW31" s="12"/>
      <c r="AX31" s="243"/>
      <c r="AY31" s="244"/>
      <c r="AZ31" s="243"/>
      <c r="BA31" s="243"/>
      <c r="BB31" s="245"/>
      <c r="BC31" s="244"/>
      <c r="BD31" s="244"/>
      <c r="BE31" s="243">
        <v>0</v>
      </c>
      <c r="BF31" s="243">
        <v>0</v>
      </c>
      <c r="BG31" s="243">
        <v>0</v>
      </c>
      <c r="BH31" s="243">
        <v>0</v>
      </c>
      <c r="BI31" s="243">
        <v>0</v>
      </c>
      <c r="BJ31" s="243">
        <v>0</v>
      </c>
      <c r="BK31" s="243">
        <v>0</v>
      </c>
      <c r="BL31" s="243"/>
      <c r="BM31" s="243">
        <v>1</v>
      </c>
      <c r="BN31" s="243">
        <v>0</v>
      </c>
      <c r="BO31" s="243">
        <v>0</v>
      </c>
      <c r="BP31" s="243"/>
      <c r="BQ31" s="243"/>
      <c r="BR31" s="243"/>
      <c r="BS31" s="243"/>
      <c r="BT31" s="297"/>
      <c r="BU31" s="297"/>
      <c r="BV31" s="297"/>
      <c r="BW31" s="297"/>
      <c r="BX31" s="243"/>
      <c r="BY31" s="243"/>
      <c r="BZ31" s="246"/>
      <c r="CA31" s="246"/>
      <c r="CB31" s="246"/>
      <c r="CC31" s="247"/>
      <c r="CD31" s="243">
        <v>0</v>
      </c>
      <c r="CE31" s="243">
        <v>0</v>
      </c>
      <c r="CF31" s="243">
        <v>0</v>
      </c>
      <c r="CG31" s="243">
        <v>0</v>
      </c>
      <c r="CH31" s="243">
        <v>0</v>
      </c>
      <c r="CI31" s="248" t="s">
        <v>633</v>
      </c>
      <c r="CJ31" s="249">
        <v>32243.55</v>
      </c>
      <c r="CK31" s="249">
        <v>32243.55</v>
      </c>
      <c r="CL31" s="249">
        <v>67500</v>
      </c>
      <c r="CM31" s="249">
        <v>0</v>
      </c>
    </row>
    <row r="32" spans="1:91" x14ac:dyDescent="0.25">
      <c r="A32" s="233" t="s">
        <v>692</v>
      </c>
      <c r="B32" s="234" t="s">
        <v>693</v>
      </c>
      <c r="C32" s="234" t="s">
        <v>636</v>
      </c>
      <c r="D32" s="235"/>
      <c r="E32" s="236">
        <v>12815</v>
      </c>
      <c r="F32" s="237">
        <v>12815</v>
      </c>
      <c r="G32" s="238"/>
      <c r="H32" s="176"/>
      <c r="I32" s="239"/>
      <c r="J32" s="240"/>
      <c r="K32" s="241"/>
      <c r="L32" s="8">
        <v>9981.68</v>
      </c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>
        <v>1235.55</v>
      </c>
      <c r="Y32" s="9"/>
      <c r="Z32" s="70"/>
      <c r="AA32" s="71"/>
      <c r="AB32" s="108"/>
      <c r="AC32" s="9"/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1235.55</v>
      </c>
      <c r="AN32" s="9"/>
      <c r="AO32" s="9"/>
      <c r="AP32" s="10"/>
      <c r="AQ32" s="25"/>
      <c r="AR32" s="25"/>
      <c r="AS32" s="25"/>
      <c r="AT32" s="10"/>
      <c r="AU32" s="12">
        <v>12815</v>
      </c>
      <c r="AV32" s="12"/>
      <c r="AW32" s="12"/>
      <c r="AX32" s="243"/>
      <c r="AY32" s="244"/>
      <c r="AZ32" s="243"/>
      <c r="BA32" s="243"/>
      <c r="BB32" s="245"/>
      <c r="BC32" s="244"/>
      <c r="BD32" s="244"/>
      <c r="BE32" s="243">
        <v>0</v>
      </c>
      <c r="BF32" s="243">
        <v>0</v>
      </c>
      <c r="BG32" s="243">
        <v>0</v>
      </c>
      <c r="BH32" s="243">
        <v>0</v>
      </c>
      <c r="BI32" s="243">
        <v>0</v>
      </c>
      <c r="BJ32" s="243">
        <v>0</v>
      </c>
      <c r="BK32" s="243">
        <v>0</v>
      </c>
      <c r="BL32" s="243"/>
      <c r="BM32" s="243">
        <v>1</v>
      </c>
      <c r="BN32" s="243">
        <v>0</v>
      </c>
      <c r="BO32" s="243">
        <v>0</v>
      </c>
      <c r="BP32" s="243"/>
      <c r="BQ32" s="243"/>
      <c r="BR32" s="243"/>
      <c r="BS32" s="243"/>
      <c r="BT32" s="297"/>
      <c r="BU32" s="297"/>
      <c r="BV32" s="297"/>
      <c r="BW32" s="297"/>
      <c r="BX32" s="243"/>
      <c r="BY32" s="243"/>
      <c r="BZ32" s="246"/>
      <c r="CA32" s="246"/>
      <c r="CB32" s="246"/>
      <c r="CC32" s="247"/>
      <c r="CD32" s="243">
        <v>0</v>
      </c>
      <c r="CE32" s="243">
        <v>0</v>
      </c>
      <c r="CF32" s="243">
        <v>0</v>
      </c>
      <c r="CG32" s="243">
        <v>0</v>
      </c>
      <c r="CH32" s="243">
        <v>0</v>
      </c>
      <c r="CI32" s="248" t="s">
        <v>633</v>
      </c>
      <c r="CJ32" s="249">
        <v>1235.55</v>
      </c>
      <c r="CK32" s="249">
        <v>1235.55</v>
      </c>
      <c r="CL32" s="249">
        <v>12815</v>
      </c>
      <c r="CM32" s="249">
        <v>0</v>
      </c>
    </row>
    <row r="33" spans="1:91" x14ac:dyDescent="0.25">
      <c r="A33" s="233" t="s">
        <v>694</v>
      </c>
      <c r="B33" s="234" t="s">
        <v>695</v>
      </c>
      <c r="C33" s="234" t="s">
        <v>636</v>
      </c>
      <c r="D33" s="235"/>
      <c r="E33" s="236">
        <v>3502</v>
      </c>
      <c r="F33" s="237">
        <v>3502</v>
      </c>
      <c r="G33" s="238"/>
      <c r="H33" s="176"/>
      <c r="I33" s="239"/>
      <c r="J33" s="240"/>
      <c r="K33" s="241"/>
      <c r="L33" s="8">
        <v>2524.16</v>
      </c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>
        <v>114.08</v>
      </c>
      <c r="Y33" s="9"/>
      <c r="Z33" s="70"/>
      <c r="AA33" s="71"/>
      <c r="AB33" s="108"/>
      <c r="AC33" s="9"/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114.08</v>
      </c>
      <c r="AN33" s="9"/>
      <c r="AO33" s="9"/>
      <c r="AP33" s="10"/>
      <c r="AQ33" s="25"/>
      <c r="AR33" s="25"/>
      <c r="AS33" s="25"/>
      <c r="AT33" s="10"/>
      <c r="AU33" s="12">
        <v>3502</v>
      </c>
      <c r="AV33" s="12"/>
      <c r="AW33" s="12"/>
      <c r="AX33" s="243"/>
      <c r="AY33" s="244"/>
      <c r="AZ33" s="243"/>
      <c r="BA33" s="243"/>
      <c r="BB33" s="245"/>
      <c r="BC33" s="244"/>
      <c r="BD33" s="244"/>
      <c r="BE33" s="243">
        <v>0</v>
      </c>
      <c r="BF33" s="243">
        <v>0</v>
      </c>
      <c r="BG33" s="243">
        <v>0</v>
      </c>
      <c r="BH33" s="243">
        <v>0</v>
      </c>
      <c r="BI33" s="243">
        <v>0</v>
      </c>
      <c r="BJ33" s="243">
        <v>0</v>
      </c>
      <c r="BK33" s="243">
        <v>0</v>
      </c>
      <c r="BL33" s="243"/>
      <c r="BM33" s="243">
        <v>1</v>
      </c>
      <c r="BN33" s="243">
        <v>0</v>
      </c>
      <c r="BO33" s="243">
        <v>0</v>
      </c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>
        <v>0</v>
      </c>
      <c r="CE33" s="243">
        <v>0</v>
      </c>
      <c r="CF33" s="243">
        <v>0</v>
      </c>
      <c r="CG33" s="243">
        <v>0</v>
      </c>
      <c r="CH33" s="243">
        <v>0</v>
      </c>
      <c r="CI33" s="248" t="s">
        <v>633</v>
      </c>
      <c r="CJ33" s="249">
        <v>114.08</v>
      </c>
      <c r="CK33" s="249">
        <v>114.08</v>
      </c>
      <c r="CL33" s="249">
        <v>3502</v>
      </c>
      <c r="CM33" s="249">
        <v>0</v>
      </c>
    </row>
    <row r="34" spans="1:91" x14ac:dyDescent="0.25">
      <c r="A34" s="233" t="s">
        <v>696</v>
      </c>
      <c r="B34" s="234" t="s">
        <v>697</v>
      </c>
      <c r="C34" s="234" t="s">
        <v>636</v>
      </c>
      <c r="D34" s="235"/>
      <c r="E34" s="236">
        <v>199300</v>
      </c>
      <c r="F34" s="237">
        <v>199300</v>
      </c>
      <c r="G34" s="238"/>
      <c r="H34" s="176"/>
      <c r="I34" s="239"/>
      <c r="J34" s="240"/>
      <c r="K34" s="241"/>
      <c r="L34" s="8">
        <v>0</v>
      </c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>
        <v>0</v>
      </c>
      <c r="Y34" s="9"/>
      <c r="Z34" s="70"/>
      <c r="AA34" s="71"/>
      <c r="AB34" s="108"/>
      <c r="AC34" s="9"/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0</v>
      </c>
      <c r="AN34" s="9"/>
      <c r="AO34" s="9"/>
      <c r="AP34" s="10"/>
      <c r="AQ34" s="25"/>
      <c r="AR34" s="25"/>
      <c r="AS34" s="25"/>
      <c r="AT34" s="10"/>
      <c r="AU34" s="12">
        <v>33600</v>
      </c>
      <c r="AV34" s="12"/>
      <c r="AW34" s="12"/>
      <c r="AX34" s="243"/>
      <c r="AY34" s="244"/>
      <c r="AZ34" s="243"/>
      <c r="BA34" s="243"/>
      <c r="BB34" s="245"/>
      <c r="BC34" s="244"/>
      <c r="BD34" s="244"/>
      <c r="BE34" s="243">
        <v>0</v>
      </c>
      <c r="BF34" s="243">
        <v>0</v>
      </c>
      <c r="BG34" s="243">
        <v>0</v>
      </c>
      <c r="BH34" s="243">
        <v>0</v>
      </c>
      <c r="BI34" s="243">
        <v>0</v>
      </c>
      <c r="BJ34" s="243">
        <v>0</v>
      </c>
      <c r="BK34" s="243">
        <v>0</v>
      </c>
      <c r="BL34" s="243"/>
      <c r="BM34" s="243">
        <v>1</v>
      </c>
      <c r="BN34" s="243">
        <v>0</v>
      </c>
      <c r="BO34" s="243">
        <v>0</v>
      </c>
      <c r="BP34" s="243"/>
      <c r="BQ34" s="243"/>
      <c r="BR34" s="243"/>
      <c r="BS34" s="243"/>
      <c r="BT34" s="297"/>
      <c r="BU34" s="297"/>
      <c r="BV34" s="297"/>
      <c r="BW34" s="297"/>
      <c r="BX34" s="243"/>
      <c r="BY34" s="243"/>
      <c r="BZ34" s="246"/>
      <c r="CA34" s="246"/>
      <c r="CB34" s="246"/>
      <c r="CC34" s="247"/>
      <c r="CD34" s="243">
        <v>0</v>
      </c>
      <c r="CE34" s="243">
        <v>0</v>
      </c>
      <c r="CF34" s="243">
        <v>0</v>
      </c>
      <c r="CG34" s="243">
        <v>0</v>
      </c>
      <c r="CH34" s="243">
        <v>0</v>
      </c>
      <c r="CI34" s="248" t="s">
        <v>633</v>
      </c>
      <c r="CJ34" s="249">
        <v>0</v>
      </c>
      <c r="CK34" s="249">
        <v>0</v>
      </c>
      <c r="CL34" s="249">
        <v>33600</v>
      </c>
      <c r="CM34" s="249">
        <v>0</v>
      </c>
    </row>
    <row r="35" spans="1:91" x14ac:dyDescent="0.25">
      <c r="A35" s="233" t="s">
        <v>698</v>
      </c>
      <c r="B35" s="234" t="s">
        <v>699</v>
      </c>
      <c r="C35" s="234" t="s">
        <v>636</v>
      </c>
      <c r="D35" s="235"/>
      <c r="E35" s="236">
        <v>43850</v>
      </c>
      <c r="F35" s="237">
        <v>43850</v>
      </c>
      <c r="G35" s="238"/>
      <c r="H35" s="176"/>
      <c r="I35" s="239"/>
      <c r="J35" s="240"/>
      <c r="K35" s="241"/>
      <c r="L35" s="8">
        <v>31194.38</v>
      </c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>
        <v>3908.78</v>
      </c>
      <c r="Y35" s="9"/>
      <c r="Z35" s="70"/>
      <c r="AA35" s="71"/>
      <c r="AB35" s="108"/>
      <c r="AC35" s="9"/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3908.78</v>
      </c>
      <c r="AN35" s="9"/>
      <c r="AO35" s="9"/>
      <c r="AP35" s="10"/>
      <c r="AQ35" s="25"/>
      <c r="AR35" s="25"/>
      <c r="AS35" s="25"/>
      <c r="AT35" s="10"/>
      <c r="AU35" s="12">
        <v>0</v>
      </c>
      <c r="AV35" s="12"/>
      <c r="AW35" s="12"/>
      <c r="AX35" s="243"/>
      <c r="AY35" s="244"/>
      <c r="AZ35" s="243"/>
      <c r="BA35" s="243"/>
      <c r="BB35" s="245"/>
      <c r="BC35" s="244"/>
      <c r="BD35" s="244"/>
      <c r="BE35" s="243">
        <v>0</v>
      </c>
      <c r="BF35" s="243">
        <v>0</v>
      </c>
      <c r="BG35" s="243">
        <v>0</v>
      </c>
      <c r="BH35" s="243">
        <v>0</v>
      </c>
      <c r="BI35" s="243">
        <v>0</v>
      </c>
      <c r="BJ35" s="243">
        <v>0</v>
      </c>
      <c r="BK35" s="243">
        <v>0</v>
      </c>
      <c r="BL35" s="243"/>
      <c r="BM35" s="243">
        <v>1</v>
      </c>
      <c r="BN35" s="243">
        <v>0</v>
      </c>
      <c r="BO35" s="243">
        <v>0</v>
      </c>
      <c r="BP35" s="243"/>
      <c r="BQ35" s="243"/>
      <c r="BR35" s="243"/>
      <c r="BS35" s="243"/>
      <c r="BT35" s="297"/>
      <c r="BU35" s="297"/>
      <c r="BV35" s="297"/>
      <c r="BW35" s="297"/>
      <c r="BX35" s="243"/>
      <c r="BY35" s="243"/>
      <c r="BZ35" s="246"/>
      <c r="CA35" s="246"/>
      <c r="CB35" s="246"/>
      <c r="CC35" s="247"/>
      <c r="CD35" s="243">
        <v>0</v>
      </c>
      <c r="CE35" s="243">
        <v>0</v>
      </c>
      <c r="CF35" s="243">
        <v>0</v>
      </c>
      <c r="CG35" s="243">
        <v>0</v>
      </c>
      <c r="CH35" s="243">
        <v>0</v>
      </c>
      <c r="CI35" s="248" t="s">
        <v>633</v>
      </c>
      <c r="CJ35" s="249">
        <v>3908.78</v>
      </c>
      <c r="CK35" s="249">
        <v>3908.78</v>
      </c>
      <c r="CL35" s="249">
        <v>0</v>
      </c>
      <c r="CM35" s="249">
        <v>0</v>
      </c>
    </row>
    <row r="36" spans="1:91" x14ac:dyDescent="0.25">
      <c r="A36" s="233" t="s">
        <v>700</v>
      </c>
      <c r="B36" s="234" t="s">
        <v>701</v>
      </c>
      <c r="C36" s="234" t="s">
        <v>636</v>
      </c>
      <c r="D36" s="235"/>
      <c r="E36" s="236">
        <v>38600</v>
      </c>
      <c r="F36" s="237">
        <v>38600</v>
      </c>
      <c r="G36" s="238"/>
      <c r="H36" s="176"/>
      <c r="I36" s="239"/>
      <c r="J36" s="240"/>
      <c r="K36" s="241"/>
      <c r="L36" s="8">
        <v>23400.93</v>
      </c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>
        <v>76.67</v>
      </c>
      <c r="Y36" s="9"/>
      <c r="Z36" s="70"/>
      <c r="AA36" s="71"/>
      <c r="AB36" s="108"/>
      <c r="AC36" s="9"/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76.67</v>
      </c>
      <c r="AN36" s="9"/>
      <c r="AO36" s="9"/>
      <c r="AP36" s="10"/>
      <c r="AQ36" s="25"/>
      <c r="AR36" s="25"/>
      <c r="AS36" s="25"/>
      <c r="AT36" s="10"/>
      <c r="AU36" s="12">
        <v>0</v>
      </c>
      <c r="AV36" s="12"/>
      <c r="AW36" s="12"/>
      <c r="AX36" s="243"/>
      <c r="AY36" s="244"/>
      <c r="AZ36" s="243"/>
      <c r="BA36" s="243"/>
      <c r="BB36" s="245"/>
      <c r="BC36" s="244"/>
      <c r="BD36" s="244"/>
      <c r="BE36" s="243">
        <v>0</v>
      </c>
      <c r="BF36" s="243">
        <v>0</v>
      </c>
      <c r="BG36" s="243">
        <v>0</v>
      </c>
      <c r="BH36" s="243">
        <v>0</v>
      </c>
      <c r="BI36" s="243">
        <v>0</v>
      </c>
      <c r="BJ36" s="243">
        <v>0</v>
      </c>
      <c r="BK36" s="243">
        <v>0</v>
      </c>
      <c r="BL36" s="243"/>
      <c r="BM36" s="243">
        <v>1</v>
      </c>
      <c r="BN36" s="243">
        <v>0</v>
      </c>
      <c r="BO36" s="243">
        <v>0</v>
      </c>
      <c r="BP36" s="243"/>
      <c r="BQ36" s="243"/>
      <c r="BR36" s="243"/>
      <c r="BS36" s="243"/>
      <c r="BT36" s="297"/>
      <c r="BU36" s="297"/>
      <c r="BV36" s="297"/>
      <c r="BW36" s="297"/>
      <c r="BX36" s="243"/>
      <c r="BY36" s="243"/>
      <c r="BZ36" s="246"/>
      <c r="CA36" s="246"/>
      <c r="CB36" s="246"/>
      <c r="CC36" s="247"/>
      <c r="CD36" s="243">
        <v>0</v>
      </c>
      <c r="CE36" s="243">
        <v>0</v>
      </c>
      <c r="CF36" s="243">
        <v>0</v>
      </c>
      <c r="CG36" s="243">
        <v>0</v>
      </c>
      <c r="CH36" s="243">
        <v>0</v>
      </c>
      <c r="CI36" s="248" t="s">
        <v>633</v>
      </c>
      <c r="CJ36" s="249">
        <v>76.67</v>
      </c>
      <c r="CK36" s="249">
        <v>76.67</v>
      </c>
      <c r="CL36" s="249">
        <v>0</v>
      </c>
      <c r="CM36" s="249">
        <v>0</v>
      </c>
    </row>
    <row r="37" spans="1:91" x14ac:dyDescent="0.25">
      <c r="A37" s="233" t="s">
        <v>702</v>
      </c>
      <c r="B37" s="234" t="s">
        <v>703</v>
      </c>
      <c r="C37" s="234" t="s">
        <v>636</v>
      </c>
      <c r="D37" s="235"/>
      <c r="E37" s="236">
        <v>9642.5</v>
      </c>
      <c r="F37" s="237">
        <v>9642.5</v>
      </c>
      <c r="G37" s="238"/>
      <c r="H37" s="176"/>
      <c r="I37" s="239"/>
      <c r="J37" s="240"/>
      <c r="K37" s="241"/>
      <c r="L37" s="8">
        <v>109137.27</v>
      </c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>
        <v>1173.1099999999999</v>
      </c>
      <c r="Y37" s="9"/>
      <c r="Z37" s="70"/>
      <c r="AA37" s="71"/>
      <c r="AB37" s="108"/>
      <c r="AC37" s="9"/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1173.1099999999999</v>
      </c>
      <c r="AN37" s="9"/>
      <c r="AO37" s="9"/>
      <c r="AP37" s="10"/>
      <c r="AQ37" s="25"/>
      <c r="AR37" s="25"/>
      <c r="AS37" s="25"/>
      <c r="AT37" s="10"/>
      <c r="AU37" s="12">
        <v>9642.5</v>
      </c>
      <c r="AV37" s="12"/>
      <c r="AW37" s="12"/>
      <c r="AX37" s="243"/>
      <c r="AY37" s="244"/>
      <c r="AZ37" s="243"/>
      <c r="BA37" s="243"/>
      <c r="BB37" s="245"/>
      <c r="BC37" s="244"/>
      <c r="BD37" s="244"/>
      <c r="BE37" s="243">
        <v>0</v>
      </c>
      <c r="BF37" s="243">
        <v>0</v>
      </c>
      <c r="BG37" s="243">
        <v>0</v>
      </c>
      <c r="BH37" s="243">
        <v>0</v>
      </c>
      <c r="BI37" s="243">
        <v>0</v>
      </c>
      <c r="BJ37" s="243">
        <v>0</v>
      </c>
      <c r="BK37" s="243">
        <v>0</v>
      </c>
      <c r="BL37" s="243"/>
      <c r="BM37" s="243">
        <v>1</v>
      </c>
      <c r="BN37" s="243">
        <v>0</v>
      </c>
      <c r="BO37" s="243">
        <v>0</v>
      </c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>
        <v>0</v>
      </c>
      <c r="CE37" s="243">
        <v>0</v>
      </c>
      <c r="CF37" s="243">
        <v>0</v>
      </c>
      <c r="CG37" s="243">
        <v>0</v>
      </c>
      <c r="CH37" s="243">
        <v>0</v>
      </c>
      <c r="CI37" s="248" t="s">
        <v>633</v>
      </c>
      <c r="CJ37" s="249">
        <v>1173.1099999999999</v>
      </c>
      <c r="CK37" s="249">
        <v>1173.1099999999999</v>
      </c>
      <c r="CL37" s="249">
        <v>9642.5</v>
      </c>
      <c r="CM37" s="249">
        <v>0</v>
      </c>
    </row>
    <row r="38" spans="1:91" x14ac:dyDescent="0.25">
      <c r="A38" s="233" t="s">
        <v>704</v>
      </c>
      <c r="B38" s="234" t="s">
        <v>705</v>
      </c>
      <c r="C38" s="234" t="s">
        <v>636</v>
      </c>
      <c r="D38" s="235"/>
      <c r="E38" s="236">
        <v>10000</v>
      </c>
      <c r="F38" s="237">
        <v>10000</v>
      </c>
      <c r="G38" s="238"/>
      <c r="H38" s="176"/>
      <c r="I38" s="239"/>
      <c r="J38" s="240"/>
      <c r="K38" s="241"/>
      <c r="L38" s="8">
        <v>8193.35</v>
      </c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>
        <v>973.7</v>
      </c>
      <c r="Y38" s="9"/>
      <c r="Z38" s="70"/>
      <c r="AA38" s="71"/>
      <c r="AB38" s="108"/>
      <c r="AC38" s="9"/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973.7</v>
      </c>
      <c r="AN38" s="9"/>
      <c r="AO38" s="9"/>
      <c r="AP38" s="10"/>
      <c r="AQ38" s="25"/>
      <c r="AR38" s="25"/>
      <c r="AS38" s="25"/>
      <c r="AT38" s="10"/>
      <c r="AU38" s="12">
        <v>0</v>
      </c>
      <c r="AV38" s="12"/>
      <c r="AW38" s="12"/>
      <c r="AX38" s="243"/>
      <c r="AY38" s="244"/>
      <c r="AZ38" s="243"/>
      <c r="BA38" s="243"/>
      <c r="BB38" s="245"/>
      <c r="BC38" s="244"/>
      <c r="BD38" s="244"/>
      <c r="BE38" s="243">
        <v>0</v>
      </c>
      <c r="BF38" s="243">
        <v>0</v>
      </c>
      <c r="BG38" s="243">
        <v>0</v>
      </c>
      <c r="BH38" s="243">
        <v>0</v>
      </c>
      <c r="BI38" s="243">
        <v>0</v>
      </c>
      <c r="BJ38" s="243">
        <v>0</v>
      </c>
      <c r="BK38" s="243">
        <v>0</v>
      </c>
      <c r="BL38" s="243"/>
      <c r="BM38" s="243">
        <v>1</v>
      </c>
      <c r="BN38" s="243">
        <v>0</v>
      </c>
      <c r="BO38" s="243">
        <v>0</v>
      </c>
      <c r="BP38" s="243"/>
      <c r="BQ38" s="243"/>
      <c r="BR38" s="243"/>
      <c r="BS38" s="243"/>
      <c r="BT38" s="297"/>
      <c r="BU38" s="297"/>
      <c r="BV38" s="297"/>
      <c r="BW38" s="297"/>
      <c r="BX38" s="243"/>
      <c r="BY38" s="243"/>
      <c r="BZ38" s="246"/>
      <c r="CA38" s="246"/>
      <c r="CB38" s="246"/>
      <c r="CC38" s="247"/>
      <c r="CD38" s="243">
        <v>0</v>
      </c>
      <c r="CE38" s="243">
        <v>0</v>
      </c>
      <c r="CF38" s="243">
        <v>0</v>
      </c>
      <c r="CG38" s="243">
        <v>0</v>
      </c>
      <c r="CH38" s="243">
        <v>0</v>
      </c>
      <c r="CI38" s="248" t="s">
        <v>633</v>
      </c>
      <c r="CJ38" s="249">
        <v>973.7</v>
      </c>
      <c r="CK38" s="249">
        <v>973.7</v>
      </c>
      <c r="CL38" s="249">
        <v>0</v>
      </c>
      <c r="CM38" s="249">
        <v>0</v>
      </c>
    </row>
    <row r="39" spans="1:91" x14ac:dyDescent="0.25">
      <c r="A39" s="233" t="s">
        <v>706</v>
      </c>
      <c r="B39" s="234" t="s">
        <v>707</v>
      </c>
      <c r="C39" s="234" t="s">
        <v>636</v>
      </c>
      <c r="D39" s="235"/>
      <c r="E39" s="236">
        <v>643280</v>
      </c>
      <c r="F39" s="237">
        <v>643280</v>
      </c>
      <c r="G39" s="238"/>
      <c r="H39" s="176"/>
      <c r="I39" s="239"/>
      <c r="J39" s="240"/>
      <c r="K39" s="241"/>
      <c r="L39" s="8">
        <v>430300.6</v>
      </c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>
        <v>3445.91</v>
      </c>
      <c r="Y39" s="9"/>
      <c r="Z39" s="70"/>
      <c r="AA39" s="71"/>
      <c r="AB39" s="108"/>
      <c r="AC39" s="9"/>
      <c r="AD39" s="9"/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/>
      <c r="AM39" s="8">
        <v>3445.91</v>
      </c>
      <c r="AN39" s="9"/>
      <c r="AO39" s="9"/>
      <c r="AP39" s="10"/>
      <c r="AQ39" s="25"/>
      <c r="AR39" s="25"/>
      <c r="AS39" s="25"/>
      <c r="AT39" s="10"/>
      <c r="AU39" s="12">
        <v>0</v>
      </c>
      <c r="AV39" s="12"/>
      <c r="AW39" s="12"/>
      <c r="AX39" s="243"/>
      <c r="AY39" s="244"/>
      <c r="AZ39" s="243"/>
      <c r="BA39" s="243"/>
      <c r="BB39" s="245"/>
      <c r="BC39" s="244"/>
      <c r="BD39" s="244"/>
      <c r="BE39" s="243">
        <v>0</v>
      </c>
      <c r="BF39" s="243">
        <v>0</v>
      </c>
      <c r="BG39" s="243">
        <v>0</v>
      </c>
      <c r="BH39" s="243">
        <v>0</v>
      </c>
      <c r="BI39" s="243">
        <v>0</v>
      </c>
      <c r="BJ39" s="243">
        <v>0</v>
      </c>
      <c r="BK39" s="243">
        <v>0</v>
      </c>
      <c r="BL39" s="243"/>
      <c r="BM39" s="243">
        <v>1</v>
      </c>
      <c r="BN39" s="243">
        <v>0</v>
      </c>
      <c r="BO39" s="243">
        <v>0</v>
      </c>
      <c r="BP39" s="243"/>
      <c r="BQ39" s="243"/>
      <c r="BR39" s="243"/>
      <c r="BS39" s="243"/>
      <c r="BT39" s="297"/>
      <c r="BU39" s="297"/>
      <c r="BV39" s="297"/>
      <c r="BW39" s="297"/>
      <c r="BX39" s="243"/>
      <c r="BY39" s="243"/>
      <c r="BZ39" s="246"/>
      <c r="CA39" s="246"/>
      <c r="CB39" s="246"/>
      <c r="CC39" s="247"/>
      <c r="CD39" s="243">
        <v>0</v>
      </c>
      <c r="CE39" s="243">
        <v>0</v>
      </c>
      <c r="CF39" s="243">
        <v>0</v>
      </c>
      <c r="CG39" s="243">
        <v>0</v>
      </c>
      <c r="CH39" s="243">
        <v>0</v>
      </c>
      <c r="CI39" s="248" t="s">
        <v>633</v>
      </c>
      <c r="CJ39" s="249">
        <v>3445.91</v>
      </c>
      <c r="CK39" s="249">
        <v>3445.91</v>
      </c>
      <c r="CL39" s="249">
        <v>0</v>
      </c>
      <c r="CM39" s="249">
        <v>0</v>
      </c>
    </row>
    <row r="40" spans="1:91" x14ac:dyDescent="0.25">
      <c r="A40" s="233" t="s">
        <v>708</v>
      </c>
      <c r="B40" s="234" t="s">
        <v>709</v>
      </c>
      <c r="C40" s="234" t="s">
        <v>636</v>
      </c>
      <c r="D40" s="235"/>
      <c r="E40" s="236">
        <v>12500</v>
      </c>
      <c r="F40" s="237">
        <v>12500</v>
      </c>
      <c r="G40" s="238"/>
      <c r="H40" s="176"/>
      <c r="I40" s="239"/>
      <c r="J40" s="240"/>
      <c r="K40" s="241"/>
      <c r="L40" s="8">
        <v>1035.79</v>
      </c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>
        <v>1035.79</v>
      </c>
      <c r="Y40" s="9"/>
      <c r="Z40" s="70"/>
      <c r="AA40" s="71"/>
      <c r="AB40" s="108"/>
      <c r="AC40" s="9"/>
      <c r="AD40" s="9"/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/>
      <c r="AM40" s="8">
        <v>1035.79</v>
      </c>
      <c r="AN40" s="9"/>
      <c r="AO40" s="9"/>
      <c r="AP40" s="10"/>
      <c r="AQ40" s="25"/>
      <c r="AR40" s="25"/>
      <c r="AS40" s="25"/>
      <c r="AT40" s="10"/>
      <c r="AU40" s="12">
        <v>12500</v>
      </c>
      <c r="AV40" s="12"/>
      <c r="AW40" s="12"/>
      <c r="AX40" s="243"/>
      <c r="AY40" s="244"/>
      <c r="AZ40" s="243"/>
      <c r="BA40" s="243"/>
      <c r="BB40" s="245"/>
      <c r="BC40" s="244"/>
      <c r="BD40" s="244"/>
      <c r="BE40" s="243">
        <v>0</v>
      </c>
      <c r="BF40" s="243">
        <v>0</v>
      </c>
      <c r="BG40" s="243">
        <v>0</v>
      </c>
      <c r="BH40" s="243">
        <v>0</v>
      </c>
      <c r="BI40" s="243">
        <v>0</v>
      </c>
      <c r="BJ40" s="243">
        <v>0</v>
      </c>
      <c r="BK40" s="243">
        <v>0</v>
      </c>
      <c r="BL40" s="243"/>
      <c r="BM40" s="243">
        <v>1</v>
      </c>
      <c r="BN40" s="243">
        <v>0</v>
      </c>
      <c r="BO40" s="243">
        <v>0</v>
      </c>
      <c r="BP40" s="243"/>
      <c r="BQ40" s="243"/>
      <c r="BR40" s="243"/>
      <c r="BS40" s="243"/>
      <c r="BT40" s="297"/>
      <c r="BU40" s="297"/>
      <c r="BV40" s="297"/>
      <c r="BW40" s="297"/>
      <c r="BX40" s="243"/>
      <c r="BY40" s="243"/>
      <c r="BZ40" s="246"/>
      <c r="CA40" s="246"/>
      <c r="CB40" s="246"/>
      <c r="CC40" s="247"/>
      <c r="CD40" s="243">
        <v>0</v>
      </c>
      <c r="CE40" s="243">
        <v>0</v>
      </c>
      <c r="CF40" s="243">
        <v>0</v>
      </c>
      <c r="CG40" s="243">
        <v>0</v>
      </c>
      <c r="CH40" s="243">
        <v>0</v>
      </c>
      <c r="CI40" s="248" t="s">
        <v>633</v>
      </c>
      <c r="CJ40" s="249">
        <v>1035.79</v>
      </c>
      <c r="CK40" s="249">
        <v>1035.79</v>
      </c>
      <c r="CL40" s="249">
        <v>12500</v>
      </c>
      <c r="CM40" s="249">
        <v>0</v>
      </c>
    </row>
    <row r="41" spans="1:91" x14ac:dyDescent="0.25">
      <c r="A41" s="233" t="s">
        <v>710</v>
      </c>
      <c r="B41" s="234" t="s">
        <v>711</v>
      </c>
      <c r="C41" s="234" t="s">
        <v>636</v>
      </c>
      <c r="D41" s="235"/>
      <c r="E41" s="236">
        <v>3920</v>
      </c>
      <c r="F41" s="237">
        <v>3920</v>
      </c>
      <c r="G41" s="238"/>
      <c r="H41" s="176"/>
      <c r="I41" s="239"/>
      <c r="J41" s="240"/>
      <c r="K41" s="241"/>
      <c r="L41" s="8">
        <v>0</v>
      </c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>
        <v>0</v>
      </c>
      <c r="Y41" s="9"/>
      <c r="Z41" s="70"/>
      <c r="AA41" s="71"/>
      <c r="AB41" s="108"/>
      <c r="AC41" s="9"/>
      <c r="AD41" s="9"/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/>
      <c r="AM41" s="8">
        <v>0</v>
      </c>
      <c r="AN41" s="9"/>
      <c r="AO41" s="9"/>
      <c r="AP41" s="10"/>
      <c r="AQ41" s="25"/>
      <c r="AR41" s="25"/>
      <c r="AS41" s="25"/>
      <c r="AT41" s="10"/>
      <c r="AU41" s="12">
        <v>0</v>
      </c>
      <c r="AV41" s="12"/>
      <c r="AW41" s="12"/>
      <c r="AX41" s="243"/>
      <c r="AY41" s="244"/>
      <c r="AZ41" s="243"/>
      <c r="BA41" s="243"/>
      <c r="BB41" s="245"/>
      <c r="BC41" s="244"/>
      <c r="BD41" s="244"/>
      <c r="BE41" s="243">
        <v>0</v>
      </c>
      <c r="BF41" s="243">
        <v>0</v>
      </c>
      <c r="BG41" s="243">
        <v>0</v>
      </c>
      <c r="BH41" s="243">
        <v>0</v>
      </c>
      <c r="BI41" s="243">
        <v>0</v>
      </c>
      <c r="BJ41" s="243">
        <v>0</v>
      </c>
      <c r="BK41" s="243">
        <v>0</v>
      </c>
      <c r="BL41" s="243"/>
      <c r="BM41" s="243">
        <v>1</v>
      </c>
      <c r="BN41" s="243">
        <v>0</v>
      </c>
      <c r="BO41" s="243">
        <v>0</v>
      </c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>
        <v>0</v>
      </c>
      <c r="CE41" s="243">
        <v>0</v>
      </c>
      <c r="CF41" s="243">
        <v>0</v>
      </c>
      <c r="CG41" s="243">
        <v>0</v>
      </c>
      <c r="CH41" s="243">
        <v>0</v>
      </c>
      <c r="CI41" s="248" t="s">
        <v>633</v>
      </c>
      <c r="CJ41" s="249">
        <v>0</v>
      </c>
      <c r="CK41" s="249">
        <v>0</v>
      </c>
      <c r="CL41" s="249">
        <v>0</v>
      </c>
      <c r="CM41" s="249">
        <v>0</v>
      </c>
    </row>
    <row r="42" spans="1:91" x14ac:dyDescent="0.25">
      <c r="A42" s="233" t="s">
        <v>712</v>
      </c>
      <c r="B42" s="234" t="s">
        <v>713</v>
      </c>
      <c r="C42" s="234" t="s">
        <v>636</v>
      </c>
      <c r="D42" s="235"/>
      <c r="E42" s="236">
        <v>10000</v>
      </c>
      <c r="F42" s="237">
        <v>10000</v>
      </c>
      <c r="G42" s="238"/>
      <c r="H42" s="176"/>
      <c r="I42" s="239"/>
      <c r="J42" s="240"/>
      <c r="K42" s="241"/>
      <c r="L42" s="8">
        <v>0</v>
      </c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>
        <v>0</v>
      </c>
      <c r="Y42" s="9"/>
      <c r="Z42" s="70"/>
      <c r="AA42" s="71"/>
      <c r="AB42" s="108"/>
      <c r="AC42" s="9"/>
      <c r="AD42" s="9"/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/>
      <c r="AM42" s="8">
        <v>0</v>
      </c>
      <c r="AN42" s="9"/>
      <c r="AO42" s="9"/>
      <c r="AP42" s="10"/>
      <c r="AQ42" s="25"/>
      <c r="AR42" s="25"/>
      <c r="AS42" s="25"/>
      <c r="AT42" s="10"/>
      <c r="AU42" s="12">
        <v>0</v>
      </c>
      <c r="AV42" s="12"/>
      <c r="AW42" s="12"/>
      <c r="AX42" s="243"/>
      <c r="AY42" s="244"/>
      <c r="AZ42" s="243"/>
      <c r="BA42" s="243"/>
      <c r="BB42" s="245"/>
      <c r="BC42" s="244"/>
      <c r="BD42" s="244"/>
      <c r="BE42" s="243">
        <v>0</v>
      </c>
      <c r="BF42" s="243">
        <v>0</v>
      </c>
      <c r="BG42" s="243">
        <v>0</v>
      </c>
      <c r="BH42" s="243">
        <v>0</v>
      </c>
      <c r="BI42" s="243">
        <v>0</v>
      </c>
      <c r="BJ42" s="243">
        <v>0</v>
      </c>
      <c r="BK42" s="243">
        <v>0</v>
      </c>
      <c r="BL42" s="243"/>
      <c r="BM42" s="243">
        <v>1</v>
      </c>
      <c r="BN42" s="243">
        <v>0</v>
      </c>
      <c r="BO42" s="243">
        <v>0</v>
      </c>
      <c r="BP42" s="243"/>
      <c r="BQ42" s="243"/>
      <c r="BR42" s="243"/>
      <c r="BS42" s="243"/>
      <c r="BT42" s="297"/>
      <c r="BU42" s="297"/>
      <c r="BV42" s="297"/>
      <c r="BW42" s="297"/>
      <c r="BX42" s="243"/>
      <c r="BY42" s="243"/>
      <c r="BZ42" s="246"/>
      <c r="CA42" s="246"/>
      <c r="CB42" s="246"/>
      <c r="CC42" s="247"/>
      <c r="CD42" s="243">
        <v>0</v>
      </c>
      <c r="CE42" s="243">
        <v>0</v>
      </c>
      <c r="CF42" s="243">
        <v>0</v>
      </c>
      <c r="CG42" s="243">
        <v>0</v>
      </c>
      <c r="CH42" s="243">
        <v>0</v>
      </c>
      <c r="CI42" s="248" t="s">
        <v>633</v>
      </c>
      <c r="CJ42" s="249">
        <v>0</v>
      </c>
      <c r="CK42" s="249">
        <v>0</v>
      </c>
      <c r="CL42" s="249">
        <v>0</v>
      </c>
      <c r="CM42" s="249">
        <v>0</v>
      </c>
    </row>
    <row r="43" spans="1:91" x14ac:dyDescent="0.25">
      <c r="A43" s="233"/>
      <c r="B43" s="120" t="s">
        <v>714</v>
      </c>
      <c r="C43" s="234"/>
      <c r="D43" s="235"/>
      <c r="E43" s="278">
        <f>SUM(E8:E42)</f>
        <v>5026673.03</v>
      </c>
      <c r="F43" s="268">
        <f>SUM(F8:F42)</f>
        <v>5026673.03</v>
      </c>
      <c r="G43" s="238"/>
      <c r="H43" s="176"/>
      <c r="I43" s="279">
        <f>SUM(I8:I42)</f>
        <v>2501087.38</v>
      </c>
      <c r="J43" s="240"/>
      <c r="K43" s="241"/>
      <c r="L43" s="272">
        <f>SUM(L8:L42)</f>
        <v>4520953.49</v>
      </c>
      <c r="M43" s="280">
        <f>SUM(M8:M42)</f>
        <v>1851999.1</v>
      </c>
      <c r="N43" s="71"/>
      <c r="O43" s="100"/>
      <c r="P43" s="270">
        <f>SUM(P8:P42)</f>
        <v>0</v>
      </c>
      <c r="Q43" s="270">
        <f>SUM(Q8:Q42)</f>
        <v>682782.27999999991</v>
      </c>
      <c r="R43" s="270">
        <f>SUM(R8:R42)</f>
        <v>0</v>
      </c>
      <c r="S43" s="152"/>
      <c r="T43" s="10"/>
      <c r="U43" s="23"/>
      <c r="V43" s="271">
        <f>SUM(V8:V42)</f>
        <v>0</v>
      </c>
      <c r="W43" s="271">
        <f>SUM(W8:W42)</f>
        <v>0</v>
      </c>
      <c r="X43" s="272">
        <f>SUM(X8:X42)</f>
        <v>1603361.6900000002</v>
      </c>
      <c r="Y43" s="270">
        <f>SUM(Y8:Y42)</f>
        <v>0</v>
      </c>
      <c r="Z43" s="281">
        <f>SUM(Z8:Z42)</f>
        <v>519972.94</v>
      </c>
      <c r="AA43" s="71"/>
      <c r="AB43" s="108"/>
      <c r="AC43" s="270">
        <f>SUM(AC8:AC42)</f>
        <v>682782.27999999991</v>
      </c>
      <c r="AD43" s="270">
        <f>SUM(AD8:AD42)</f>
        <v>0</v>
      </c>
      <c r="AE43" s="10"/>
      <c r="AF43" s="24"/>
      <c r="AG43" s="271">
        <f>SUM(AG8:AG42)</f>
        <v>0</v>
      </c>
      <c r="AH43" s="272">
        <f>SUM(AH8:AH42)</f>
        <v>0</v>
      </c>
      <c r="AI43" s="270">
        <f>SUM(AI8:AI42)</f>
        <v>0</v>
      </c>
      <c r="AJ43" s="270">
        <f>SUM(AJ8:AJ42)</f>
        <v>0</v>
      </c>
      <c r="AK43" s="10"/>
      <c r="AL43" s="271">
        <f>SUM(AL8:AL42)</f>
        <v>0</v>
      </c>
      <c r="AM43" s="272">
        <f>SUM(AM8:AM42)</f>
        <v>1603361.6900000002</v>
      </c>
      <c r="AN43" s="270">
        <f>SUM(AN8:AN42)</f>
        <v>0</v>
      </c>
      <c r="AO43" s="270">
        <f>SUM(AO8:AO42)</f>
        <v>0</v>
      </c>
      <c r="AP43" s="10"/>
      <c r="AQ43" s="282">
        <f>SUM(AQ8:AQ42)</f>
        <v>0</v>
      </c>
      <c r="AR43" s="282">
        <f>SUM(AR8:AR42)</f>
        <v>0</v>
      </c>
      <c r="AS43" s="282">
        <f>SUM(AS8:AS42)</f>
        <v>0</v>
      </c>
      <c r="AT43" s="10"/>
      <c r="AU43" s="283">
        <f>SUM(AU8:AU42)</f>
        <v>1910850.19</v>
      </c>
      <c r="AV43" s="283">
        <f>SUM(AV8:AV42)</f>
        <v>0</v>
      </c>
      <c r="AW43" s="283">
        <f>SUM(AW8:AW42)</f>
        <v>0</v>
      </c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7"/>
      <c r="BU43" s="297"/>
      <c r="BV43" s="297"/>
      <c r="BW43" s="297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7"/>
      <c r="BU44" s="297"/>
      <c r="BV44" s="297"/>
      <c r="BW44" s="297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303" t="s">
        <v>634</v>
      </c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 t="s">
        <v>715</v>
      </c>
      <c r="B46" s="252" t="s">
        <v>646</v>
      </c>
      <c r="C46" s="234" t="s">
        <v>636</v>
      </c>
      <c r="D46" s="235"/>
      <c r="E46" s="236">
        <v>0</v>
      </c>
      <c r="F46" s="237">
        <v>0</v>
      </c>
      <c r="G46" s="238"/>
      <c r="H46" s="176"/>
      <c r="I46" s="239"/>
      <c r="J46" s="240"/>
      <c r="K46" s="241"/>
      <c r="L46" s="8">
        <v>17776.830000000002</v>
      </c>
      <c r="M46" s="242"/>
      <c r="N46" s="71"/>
      <c r="O46" s="100"/>
      <c r="P46" s="9"/>
      <c r="Q46" s="9"/>
      <c r="R46" s="9"/>
      <c r="S46" s="152">
        <v>46112</v>
      </c>
      <c r="T46" s="10"/>
      <c r="U46" s="23"/>
      <c r="V46" s="11"/>
      <c r="W46" s="11"/>
      <c r="X46" s="8">
        <v>13839.94</v>
      </c>
      <c r="Y46" s="9"/>
      <c r="Z46" s="70"/>
      <c r="AA46" s="71"/>
      <c r="AB46" s="108"/>
      <c r="AC46" s="9"/>
      <c r="AD46" s="9"/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/>
      <c r="AM46" s="8">
        <v>13839.94</v>
      </c>
      <c r="AN46" s="9"/>
      <c r="AO46" s="9"/>
      <c r="AP46" s="10"/>
      <c r="AQ46" s="25"/>
      <c r="AR46" s="25"/>
      <c r="AS46" s="25"/>
      <c r="AT46" s="10"/>
      <c r="AU46" s="12">
        <v>13839.94</v>
      </c>
      <c r="AV46" s="12"/>
      <c r="AW46" s="12"/>
      <c r="AX46" s="243"/>
      <c r="AY46" s="244"/>
      <c r="AZ46" s="243"/>
      <c r="BA46" s="243"/>
      <c r="BB46" s="245"/>
      <c r="BC46" s="244"/>
      <c r="BD46" s="244"/>
      <c r="BE46" s="243">
        <v>0</v>
      </c>
      <c r="BF46" s="243">
        <v>0</v>
      </c>
      <c r="BG46" s="243">
        <v>0</v>
      </c>
      <c r="BH46" s="243">
        <v>0</v>
      </c>
      <c r="BI46" s="243">
        <v>0</v>
      </c>
      <c r="BJ46" s="243">
        <v>0</v>
      </c>
      <c r="BK46" s="243">
        <v>0</v>
      </c>
      <c r="BL46" s="243"/>
      <c r="BM46" s="243">
        <v>2</v>
      </c>
      <c r="BN46" s="243">
        <v>0</v>
      </c>
      <c r="BO46" s="243">
        <v>0</v>
      </c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>
        <v>0</v>
      </c>
      <c r="CE46" s="243">
        <v>0</v>
      </c>
      <c r="CF46" s="243">
        <v>0</v>
      </c>
      <c r="CG46" s="243">
        <v>0</v>
      </c>
      <c r="CH46" s="243">
        <v>0</v>
      </c>
      <c r="CI46" s="248" t="s">
        <v>633</v>
      </c>
      <c r="CJ46" s="249">
        <v>13839.94</v>
      </c>
      <c r="CK46" s="249">
        <v>13839.94</v>
      </c>
      <c r="CL46" s="249">
        <v>13839.94</v>
      </c>
      <c r="CM46" s="249">
        <v>0</v>
      </c>
    </row>
    <row r="47" spans="1:91" x14ac:dyDescent="0.25">
      <c r="A47" s="233" t="s">
        <v>716</v>
      </c>
      <c r="B47" s="234" t="s">
        <v>649</v>
      </c>
      <c r="C47" s="234" t="s">
        <v>636</v>
      </c>
      <c r="D47" s="235"/>
      <c r="E47" s="236">
        <v>0</v>
      </c>
      <c r="F47" s="237">
        <v>0</v>
      </c>
      <c r="G47" s="238"/>
      <c r="H47" s="176"/>
      <c r="I47" s="239"/>
      <c r="J47" s="240"/>
      <c r="K47" s="241"/>
      <c r="L47" s="8">
        <v>0</v>
      </c>
      <c r="M47" s="242"/>
      <c r="N47" s="240"/>
      <c r="O47" s="241"/>
      <c r="P47" s="9"/>
      <c r="Q47" s="9"/>
      <c r="R47" s="9"/>
      <c r="S47" s="152">
        <v>45838</v>
      </c>
      <c r="T47" s="10"/>
      <c r="U47" s="23"/>
      <c r="V47" s="11"/>
      <c r="W47" s="11"/>
      <c r="X47" s="8">
        <v>0</v>
      </c>
      <c r="Y47" s="9"/>
      <c r="Z47" s="70"/>
      <c r="AA47" s="71"/>
      <c r="AB47" s="108"/>
      <c r="AC47" s="9"/>
      <c r="AD47" s="9"/>
      <c r="AE47" s="10"/>
      <c r="AF47" s="24">
        <v>0</v>
      </c>
      <c r="AG47" s="11">
        <v>0</v>
      </c>
      <c r="AH47" s="8">
        <v>0</v>
      </c>
      <c r="AI47" s="9">
        <v>0</v>
      </c>
      <c r="AJ47" s="9">
        <v>0</v>
      </c>
      <c r="AK47" s="10"/>
      <c r="AL47" s="11"/>
      <c r="AM47" s="8">
        <v>0</v>
      </c>
      <c r="AN47" s="9"/>
      <c r="AO47" s="9"/>
      <c r="AP47" s="10"/>
      <c r="AQ47" s="25"/>
      <c r="AR47" s="25"/>
      <c r="AS47" s="25"/>
      <c r="AT47" s="10"/>
      <c r="AU47" s="12">
        <v>0</v>
      </c>
      <c r="AV47" s="12"/>
      <c r="AW47" s="12"/>
      <c r="AX47" s="243"/>
      <c r="AY47" s="244"/>
      <c r="AZ47" s="243"/>
      <c r="BA47" s="243"/>
      <c r="BB47" s="245"/>
      <c r="BC47" s="244"/>
      <c r="BD47" s="244"/>
      <c r="BE47" s="243">
        <v>0</v>
      </c>
      <c r="BF47" s="243">
        <v>0</v>
      </c>
      <c r="BG47" s="243">
        <v>0</v>
      </c>
      <c r="BH47" s="243">
        <v>0</v>
      </c>
      <c r="BI47" s="243">
        <v>0</v>
      </c>
      <c r="BJ47" s="243">
        <v>0</v>
      </c>
      <c r="BK47" s="243">
        <v>0</v>
      </c>
      <c r="BL47" s="243"/>
      <c r="BM47" s="243">
        <v>2</v>
      </c>
      <c r="BN47" s="243">
        <v>0</v>
      </c>
      <c r="BO47" s="243">
        <v>0</v>
      </c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>
        <v>0</v>
      </c>
      <c r="CE47" s="243">
        <v>0</v>
      </c>
      <c r="CF47" s="243">
        <v>0</v>
      </c>
      <c r="CG47" s="243">
        <v>0</v>
      </c>
      <c r="CH47" s="243">
        <v>0</v>
      </c>
      <c r="CI47" s="248" t="s">
        <v>633</v>
      </c>
      <c r="CJ47" s="249">
        <v>0</v>
      </c>
      <c r="CK47" s="249">
        <v>0</v>
      </c>
      <c r="CL47" s="249">
        <v>0</v>
      </c>
      <c r="CM47" s="249">
        <v>0</v>
      </c>
    </row>
    <row r="48" spans="1:91" x14ac:dyDescent="0.25">
      <c r="A48" s="233" t="s">
        <v>717</v>
      </c>
      <c r="B48" s="234" t="s">
        <v>651</v>
      </c>
      <c r="C48" s="234" t="s">
        <v>636</v>
      </c>
      <c r="D48" s="235"/>
      <c r="E48" s="236">
        <v>253225.17</v>
      </c>
      <c r="F48" s="237">
        <v>253225.17</v>
      </c>
      <c r="G48" s="238"/>
      <c r="H48" s="176"/>
      <c r="I48" s="239"/>
      <c r="J48" s="240"/>
      <c r="K48" s="241"/>
      <c r="L48" s="8">
        <v>142606.63</v>
      </c>
      <c r="M48" s="242"/>
      <c r="N48" s="71"/>
      <c r="O48" s="100"/>
      <c r="P48" s="9"/>
      <c r="Q48" s="9"/>
      <c r="R48" s="9"/>
      <c r="S48" s="152">
        <v>45930</v>
      </c>
      <c r="T48" s="10"/>
      <c r="U48" s="23"/>
      <c r="V48" s="11"/>
      <c r="W48" s="11"/>
      <c r="X48" s="8">
        <v>31251.11</v>
      </c>
      <c r="Y48" s="9"/>
      <c r="Z48" s="70"/>
      <c r="AA48" s="71"/>
      <c r="AB48" s="108"/>
      <c r="AC48" s="9"/>
      <c r="AD48" s="9"/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/>
      <c r="AM48" s="8">
        <v>31251.11</v>
      </c>
      <c r="AN48" s="9"/>
      <c r="AO48" s="9"/>
      <c r="AP48" s="10"/>
      <c r="AQ48" s="25"/>
      <c r="AR48" s="25"/>
      <c r="AS48" s="25"/>
      <c r="AT48" s="10"/>
      <c r="AU48" s="12">
        <v>253225.17</v>
      </c>
      <c r="AV48" s="12"/>
      <c r="AW48" s="12"/>
      <c r="AX48" s="243"/>
      <c r="AY48" s="244"/>
      <c r="AZ48" s="243"/>
      <c r="BA48" s="243"/>
      <c r="BB48" s="245"/>
      <c r="BC48" s="244"/>
      <c r="BD48" s="244"/>
      <c r="BE48" s="243">
        <v>0</v>
      </c>
      <c r="BF48" s="243">
        <v>0</v>
      </c>
      <c r="BG48" s="243">
        <v>0</v>
      </c>
      <c r="BH48" s="243">
        <v>0</v>
      </c>
      <c r="BI48" s="243">
        <v>0</v>
      </c>
      <c r="BJ48" s="243">
        <v>0</v>
      </c>
      <c r="BK48" s="243">
        <v>0</v>
      </c>
      <c r="BL48" s="243"/>
      <c r="BM48" s="243">
        <v>2</v>
      </c>
      <c r="BN48" s="243">
        <v>0</v>
      </c>
      <c r="BO48" s="243">
        <v>0</v>
      </c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>
        <v>0</v>
      </c>
      <c r="CE48" s="243">
        <v>0</v>
      </c>
      <c r="CF48" s="243">
        <v>0</v>
      </c>
      <c r="CG48" s="243">
        <v>0</v>
      </c>
      <c r="CH48" s="243">
        <v>0</v>
      </c>
      <c r="CI48" s="248" t="s">
        <v>633</v>
      </c>
      <c r="CJ48" s="249">
        <v>31251.11</v>
      </c>
      <c r="CK48" s="249">
        <v>31251.11</v>
      </c>
      <c r="CL48" s="249">
        <v>253225.17</v>
      </c>
      <c r="CM48" s="249">
        <v>0</v>
      </c>
    </row>
    <row r="49" spans="1:91" x14ac:dyDescent="0.25">
      <c r="A49" s="233" t="s">
        <v>718</v>
      </c>
      <c r="B49" s="234" t="s">
        <v>652</v>
      </c>
      <c r="C49" s="234" t="s">
        <v>636</v>
      </c>
      <c r="D49" s="235"/>
      <c r="E49" s="236">
        <v>14684.23</v>
      </c>
      <c r="F49" s="237">
        <v>14684.23</v>
      </c>
      <c r="G49" s="238"/>
      <c r="H49" s="176"/>
      <c r="I49" s="239"/>
      <c r="J49" s="240"/>
      <c r="K49" s="241"/>
      <c r="L49" s="8">
        <v>5141.49</v>
      </c>
      <c r="M49" s="242"/>
      <c r="N49" s="71"/>
      <c r="O49" s="100"/>
      <c r="P49" s="9"/>
      <c r="Q49" s="9"/>
      <c r="R49" s="9"/>
      <c r="S49" s="152">
        <v>45961</v>
      </c>
      <c r="T49" s="10"/>
      <c r="U49" s="23"/>
      <c r="V49" s="11"/>
      <c r="W49" s="11"/>
      <c r="X49" s="8">
        <v>14684.23</v>
      </c>
      <c r="Y49" s="9"/>
      <c r="Z49" s="70"/>
      <c r="AA49" s="71"/>
      <c r="AB49" s="108"/>
      <c r="AC49" s="9"/>
      <c r="AD49" s="9"/>
      <c r="AE49" s="10"/>
      <c r="AF49" s="24">
        <v>0</v>
      </c>
      <c r="AG49" s="11">
        <v>0</v>
      </c>
      <c r="AH49" s="8">
        <v>0</v>
      </c>
      <c r="AI49" s="9">
        <v>0</v>
      </c>
      <c r="AJ49" s="9">
        <v>0</v>
      </c>
      <c r="AK49" s="10"/>
      <c r="AL49" s="11"/>
      <c r="AM49" s="8">
        <v>14684.23</v>
      </c>
      <c r="AN49" s="9"/>
      <c r="AO49" s="9"/>
      <c r="AP49" s="10"/>
      <c r="AQ49" s="25"/>
      <c r="AR49" s="25"/>
      <c r="AS49" s="25"/>
      <c r="AT49" s="10"/>
      <c r="AU49" s="12">
        <v>14684.23</v>
      </c>
      <c r="AV49" s="12"/>
      <c r="AW49" s="12"/>
      <c r="AX49" s="243"/>
      <c r="AY49" s="244"/>
      <c r="AZ49" s="243"/>
      <c r="BA49" s="243"/>
      <c r="BB49" s="245"/>
      <c r="BC49" s="244"/>
      <c r="BD49" s="244"/>
      <c r="BE49" s="243">
        <v>0</v>
      </c>
      <c r="BF49" s="243">
        <v>0</v>
      </c>
      <c r="BG49" s="243">
        <v>0</v>
      </c>
      <c r="BH49" s="243">
        <v>0</v>
      </c>
      <c r="BI49" s="243">
        <v>0</v>
      </c>
      <c r="BJ49" s="243">
        <v>0</v>
      </c>
      <c r="BK49" s="243">
        <v>0</v>
      </c>
      <c r="BL49" s="243"/>
      <c r="BM49" s="243">
        <v>2</v>
      </c>
      <c r="BN49" s="243">
        <v>0</v>
      </c>
      <c r="BO49" s="243">
        <v>0</v>
      </c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>
        <v>0</v>
      </c>
      <c r="CE49" s="243">
        <v>0</v>
      </c>
      <c r="CF49" s="243">
        <v>0</v>
      </c>
      <c r="CG49" s="243">
        <v>0</v>
      </c>
      <c r="CH49" s="243">
        <v>0</v>
      </c>
      <c r="CI49" s="248" t="s">
        <v>633</v>
      </c>
      <c r="CJ49" s="249">
        <v>14684.23</v>
      </c>
      <c r="CK49" s="249">
        <v>14684.23</v>
      </c>
      <c r="CL49" s="249">
        <v>14684.23</v>
      </c>
      <c r="CM49" s="249">
        <v>0</v>
      </c>
    </row>
    <row r="50" spans="1:91" x14ac:dyDescent="0.25">
      <c r="A50" s="233" t="s">
        <v>719</v>
      </c>
      <c r="B50" s="234" t="s">
        <v>645</v>
      </c>
      <c r="C50" s="234" t="s">
        <v>636</v>
      </c>
      <c r="D50" s="235"/>
      <c r="E50" s="236">
        <v>14350</v>
      </c>
      <c r="F50" s="237">
        <v>14350</v>
      </c>
      <c r="G50" s="238"/>
      <c r="H50" s="176"/>
      <c r="I50" s="239"/>
      <c r="J50" s="240"/>
      <c r="K50" s="241"/>
      <c r="L50" s="8">
        <v>6483.51</v>
      </c>
      <c r="M50" s="242"/>
      <c r="N50" s="71"/>
      <c r="O50" s="100"/>
      <c r="P50" s="9"/>
      <c r="Q50" s="9"/>
      <c r="R50" s="9"/>
      <c r="S50" s="152">
        <v>45961</v>
      </c>
      <c r="T50" s="10"/>
      <c r="U50" s="23"/>
      <c r="V50" s="11"/>
      <c r="W50" s="11"/>
      <c r="X50" s="8">
        <v>6856.13</v>
      </c>
      <c r="Y50" s="9"/>
      <c r="Z50" s="70"/>
      <c r="AA50" s="71"/>
      <c r="AB50" s="108"/>
      <c r="AC50" s="9"/>
      <c r="AD50" s="9"/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/>
      <c r="AM50" s="8">
        <v>6856.13</v>
      </c>
      <c r="AN50" s="9"/>
      <c r="AO50" s="9"/>
      <c r="AP50" s="10"/>
      <c r="AQ50" s="25"/>
      <c r="AR50" s="25"/>
      <c r="AS50" s="25"/>
      <c r="AT50" s="10"/>
      <c r="AU50" s="12">
        <v>14350</v>
      </c>
      <c r="AV50" s="12"/>
      <c r="AW50" s="12"/>
      <c r="AX50" s="243"/>
      <c r="AY50" s="244"/>
      <c r="AZ50" s="243"/>
      <c r="BA50" s="243"/>
      <c r="BB50" s="245"/>
      <c r="BC50" s="244"/>
      <c r="BD50" s="244"/>
      <c r="BE50" s="243">
        <v>0</v>
      </c>
      <c r="BF50" s="243">
        <v>0</v>
      </c>
      <c r="BG50" s="243">
        <v>0</v>
      </c>
      <c r="BH50" s="243">
        <v>0</v>
      </c>
      <c r="BI50" s="243">
        <v>0</v>
      </c>
      <c r="BJ50" s="243">
        <v>0</v>
      </c>
      <c r="BK50" s="243">
        <v>0</v>
      </c>
      <c r="BL50" s="243"/>
      <c r="BM50" s="243">
        <v>2</v>
      </c>
      <c r="BN50" s="243">
        <v>0</v>
      </c>
      <c r="BO50" s="243">
        <v>0</v>
      </c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>
        <v>0</v>
      </c>
      <c r="CE50" s="243">
        <v>0</v>
      </c>
      <c r="CF50" s="243">
        <v>0</v>
      </c>
      <c r="CG50" s="243">
        <v>0</v>
      </c>
      <c r="CH50" s="243">
        <v>0</v>
      </c>
      <c r="CI50" s="248" t="s">
        <v>633</v>
      </c>
      <c r="CJ50" s="249">
        <v>6856.13</v>
      </c>
      <c r="CK50" s="249">
        <v>6856.13</v>
      </c>
      <c r="CL50" s="249">
        <v>14350</v>
      </c>
      <c r="CM50" s="249">
        <v>0</v>
      </c>
    </row>
    <row r="51" spans="1:91" x14ac:dyDescent="0.25">
      <c r="A51" s="233" t="s">
        <v>720</v>
      </c>
      <c r="B51" s="234" t="s">
        <v>721</v>
      </c>
      <c r="C51" s="234" t="s">
        <v>636</v>
      </c>
      <c r="D51" s="235"/>
      <c r="E51" s="236">
        <v>48860</v>
      </c>
      <c r="F51" s="237">
        <v>48860</v>
      </c>
      <c r="G51" s="238"/>
      <c r="H51" s="176"/>
      <c r="I51" s="239"/>
      <c r="J51" s="240"/>
      <c r="K51" s="241"/>
      <c r="L51" s="8">
        <v>5684</v>
      </c>
      <c r="M51" s="242"/>
      <c r="N51" s="71"/>
      <c r="O51" s="100"/>
      <c r="P51" s="9"/>
      <c r="Q51" s="9"/>
      <c r="R51" s="9"/>
      <c r="S51" s="152">
        <v>45900</v>
      </c>
      <c r="T51" s="10"/>
      <c r="U51" s="23"/>
      <c r="V51" s="11"/>
      <c r="W51" s="11"/>
      <c r="X51" s="8">
        <v>17053.439999999999</v>
      </c>
      <c r="Y51" s="9"/>
      <c r="Z51" s="70"/>
      <c r="AA51" s="71"/>
      <c r="AB51" s="108"/>
      <c r="AC51" s="9"/>
      <c r="AD51" s="9"/>
      <c r="AE51" s="10"/>
      <c r="AF51" s="24">
        <v>0</v>
      </c>
      <c r="AG51" s="11">
        <v>0</v>
      </c>
      <c r="AH51" s="8">
        <v>0</v>
      </c>
      <c r="AI51" s="9">
        <v>0</v>
      </c>
      <c r="AJ51" s="9">
        <v>0</v>
      </c>
      <c r="AK51" s="10"/>
      <c r="AL51" s="11"/>
      <c r="AM51" s="8">
        <v>17053.439999999999</v>
      </c>
      <c r="AN51" s="9"/>
      <c r="AO51" s="9"/>
      <c r="AP51" s="10"/>
      <c r="AQ51" s="25"/>
      <c r="AR51" s="25"/>
      <c r="AS51" s="25"/>
      <c r="AT51" s="10"/>
      <c r="AU51" s="12">
        <v>48860</v>
      </c>
      <c r="AV51" s="12"/>
      <c r="AW51" s="12"/>
      <c r="AX51" s="243"/>
      <c r="AY51" s="244"/>
      <c r="AZ51" s="243"/>
      <c r="BA51" s="243"/>
      <c r="BB51" s="245"/>
      <c r="BC51" s="244"/>
      <c r="BD51" s="244"/>
      <c r="BE51" s="243">
        <v>0</v>
      </c>
      <c r="BF51" s="243">
        <v>0</v>
      </c>
      <c r="BG51" s="243">
        <v>0</v>
      </c>
      <c r="BH51" s="243">
        <v>0</v>
      </c>
      <c r="BI51" s="243">
        <v>0</v>
      </c>
      <c r="BJ51" s="243">
        <v>0</v>
      </c>
      <c r="BK51" s="243">
        <v>0</v>
      </c>
      <c r="BL51" s="243"/>
      <c r="BM51" s="243">
        <v>2</v>
      </c>
      <c r="BN51" s="243">
        <v>0</v>
      </c>
      <c r="BO51" s="243">
        <v>0</v>
      </c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>
        <v>0</v>
      </c>
      <c r="CE51" s="243">
        <v>0</v>
      </c>
      <c r="CF51" s="243">
        <v>0</v>
      </c>
      <c r="CG51" s="243">
        <v>0</v>
      </c>
      <c r="CH51" s="243">
        <v>0</v>
      </c>
      <c r="CI51" s="248" t="s">
        <v>633</v>
      </c>
      <c r="CJ51" s="249">
        <v>17053.439999999999</v>
      </c>
      <c r="CK51" s="249">
        <v>17053.439999999999</v>
      </c>
      <c r="CL51" s="249">
        <v>48860</v>
      </c>
      <c r="CM51" s="249">
        <v>0</v>
      </c>
    </row>
    <row r="52" spans="1:91" x14ac:dyDescent="0.25">
      <c r="A52" s="233" t="s">
        <v>722</v>
      </c>
      <c r="B52" s="234" t="s">
        <v>723</v>
      </c>
      <c r="C52" s="234" t="s">
        <v>636</v>
      </c>
      <c r="D52" s="235"/>
      <c r="E52" s="236">
        <v>45200</v>
      </c>
      <c r="F52" s="237">
        <v>45200</v>
      </c>
      <c r="G52" s="238"/>
      <c r="H52" s="176"/>
      <c r="I52" s="239"/>
      <c r="J52" s="240"/>
      <c r="K52" s="241"/>
      <c r="L52" s="8">
        <v>35220.720000000001</v>
      </c>
      <c r="M52" s="242"/>
      <c r="N52" s="71"/>
      <c r="O52" s="100"/>
      <c r="P52" s="9"/>
      <c r="Q52" s="9"/>
      <c r="R52" s="9"/>
      <c r="S52" s="152">
        <v>45961</v>
      </c>
      <c r="T52" s="10"/>
      <c r="U52" s="23"/>
      <c r="V52" s="11"/>
      <c r="W52" s="11"/>
      <c r="X52" s="8">
        <v>35599.269999999997</v>
      </c>
      <c r="Y52" s="9"/>
      <c r="Z52" s="70"/>
      <c r="AA52" s="71"/>
      <c r="AB52" s="108"/>
      <c r="AC52" s="9"/>
      <c r="AD52" s="9"/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/>
      <c r="AM52" s="8">
        <v>35599.269999999997</v>
      </c>
      <c r="AN52" s="9"/>
      <c r="AO52" s="9"/>
      <c r="AP52" s="10"/>
      <c r="AQ52" s="25"/>
      <c r="AR52" s="25"/>
      <c r="AS52" s="25"/>
      <c r="AT52" s="10"/>
      <c r="AU52" s="12">
        <v>45200</v>
      </c>
      <c r="AV52" s="12"/>
      <c r="AW52" s="12"/>
      <c r="AX52" s="243"/>
      <c r="AY52" s="244"/>
      <c r="AZ52" s="243"/>
      <c r="BA52" s="243"/>
      <c r="BB52" s="245"/>
      <c r="BC52" s="244"/>
      <c r="BD52" s="244"/>
      <c r="BE52" s="243">
        <v>0</v>
      </c>
      <c r="BF52" s="243">
        <v>0</v>
      </c>
      <c r="BG52" s="243">
        <v>0</v>
      </c>
      <c r="BH52" s="243">
        <v>0</v>
      </c>
      <c r="BI52" s="243">
        <v>0</v>
      </c>
      <c r="BJ52" s="243">
        <v>0</v>
      </c>
      <c r="BK52" s="243">
        <v>0</v>
      </c>
      <c r="BL52" s="243"/>
      <c r="BM52" s="243">
        <v>2</v>
      </c>
      <c r="BN52" s="243">
        <v>0</v>
      </c>
      <c r="BO52" s="243">
        <v>0</v>
      </c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>
        <v>0</v>
      </c>
      <c r="CE52" s="243">
        <v>0</v>
      </c>
      <c r="CF52" s="243">
        <v>0</v>
      </c>
      <c r="CG52" s="243">
        <v>0</v>
      </c>
      <c r="CH52" s="243">
        <v>0</v>
      </c>
      <c r="CI52" s="248" t="s">
        <v>633</v>
      </c>
      <c r="CJ52" s="249">
        <v>35599.269999999997</v>
      </c>
      <c r="CK52" s="249">
        <v>35599.269999999997</v>
      </c>
      <c r="CL52" s="249">
        <v>45200</v>
      </c>
      <c r="CM52" s="249">
        <v>0</v>
      </c>
    </row>
    <row r="53" spans="1:91" x14ac:dyDescent="0.25">
      <c r="A53" s="233" t="s">
        <v>724</v>
      </c>
      <c r="B53" s="234" t="s">
        <v>725</v>
      </c>
      <c r="C53" s="234" t="s">
        <v>636</v>
      </c>
      <c r="D53" s="235"/>
      <c r="E53" s="236">
        <v>9960</v>
      </c>
      <c r="F53" s="237">
        <v>9960</v>
      </c>
      <c r="G53" s="238"/>
      <c r="H53" s="176"/>
      <c r="I53" s="239"/>
      <c r="J53" s="240"/>
      <c r="K53" s="241"/>
      <c r="L53" s="8">
        <v>4596.42</v>
      </c>
      <c r="M53" s="242"/>
      <c r="N53" s="71"/>
      <c r="O53" s="100"/>
      <c r="P53" s="9"/>
      <c r="Q53" s="9"/>
      <c r="R53" s="9"/>
      <c r="S53" s="152">
        <v>45869</v>
      </c>
      <c r="T53" s="10"/>
      <c r="U53" s="23"/>
      <c r="V53" s="11"/>
      <c r="W53" s="11"/>
      <c r="X53" s="8">
        <v>4596.42</v>
      </c>
      <c r="Y53" s="9"/>
      <c r="Z53" s="70"/>
      <c r="AA53" s="71"/>
      <c r="AB53" s="108"/>
      <c r="AC53" s="9"/>
      <c r="AD53" s="9"/>
      <c r="AE53" s="10"/>
      <c r="AF53" s="24">
        <v>0</v>
      </c>
      <c r="AG53" s="11">
        <v>0</v>
      </c>
      <c r="AH53" s="8">
        <v>0</v>
      </c>
      <c r="AI53" s="9">
        <v>0</v>
      </c>
      <c r="AJ53" s="9">
        <v>0</v>
      </c>
      <c r="AK53" s="10"/>
      <c r="AL53" s="11"/>
      <c r="AM53" s="8">
        <v>4596.42</v>
      </c>
      <c r="AN53" s="9"/>
      <c r="AO53" s="9"/>
      <c r="AP53" s="10"/>
      <c r="AQ53" s="25"/>
      <c r="AR53" s="25"/>
      <c r="AS53" s="25"/>
      <c r="AT53" s="10"/>
      <c r="AU53" s="12">
        <v>9960</v>
      </c>
      <c r="AV53" s="12"/>
      <c r="AW53" s="12"/>
      <c r="AX53" s="243"/>
      <c r="AY53" s="244"/>
      <c r="AZ53" s="243"/>
      <c r="BA53" s="243"/>
      <c r="BB53" s="245"/>
      <c r="BC53" s="244"/>
      <c r="BD53" s="244"/>
      <c r="BE53" s="243">
        <v>0</v>
      </c>
      <c r="BF53" s="243">
        <v>0</v>
      </c>
      <c r="BG53" s="243">
        <v>0</v>
      </c>
      <c r="BH53" s="243">
        <v>0</v>
      </c>
      <c r="BI53" s="243">
        <v>0</v>
      </c>
      <c r="BJ53" s="243">
        <v>0</v>
      </c>
      <c r="BK53" s="243">
        <v>0</v>
      </c>
      <c r="BL53" s="243"/>
      <c r="BM53" s="243">
        <v>2</v>
      </c>
      <c r="BN53" s="243">
        <v>0</v>
      </c>
      <c r="BO53" s="243">
        <v>0</v>
      </c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>
        <v>0</v>
      </c>
      <c r="CE53" s="243">
        <v>0</v>
      </c>
      <c r="CF53" s="243">
        <v>0</v>
      </c>
      <c r="CG53" s="243">
        <v>0</v>
      </c>
      <c r="CH53" s="243">
        <v>0</v>
      </c>
      <c r="CI53" s="248" t="s">
        <v>633</v>
      </c>
      <c r="CJ53" s="249">
        <v>4596.42</v>
      </c>
      <c r="CK53" s="249">
        <v>4596.42</v>
      </c>
      <c r="CL53" s="249">
        <v>9960</v>
      </c>
      <c r="CM53" s="249">
        <v>0</v>
      </c>
    </row>
    <row r="54" spans="1:91" x14ac:dyDescent="0.25">
      <c r="A54" s="233" t="s">
        <v>726</v>
      </c>
      <c r="B54" s="234" t="s">
        <v>727</v>
      </c>
      <c r="C54" s="234" t="s">
        <v>636</v>
      </c>
      <c r="D54" s="235"/>
      <c r="E54" s="236">
        <v>42902.3</v>
      </c>
      <c r="F54" s="237">
        <v>42902.3</v>
      </c>
      <c r="G54" s="238"/>
      <c r="H54" s="176"/>
      <c r="I54" s="239"/>
      <c r="J54" s="240"/>
      <c r="K54" s="241"/>
      <c r="L54" s="8">
        <v>27279.17</v>
      </c>
      <c r="M54" s="242"/>
      <c r="N54" s="71"/>
      <c r="O54" s="100"/>
      <c r="P54" s="9"/>
      <c r="Q54" s="9"/>
      <c r="R54" s="9"/>
      <c r="S54" s="152">
        <v>45869</v>
      </c>
      <c r="T54" s="10"/>
      <c r="U54" s="23"/>
      <c r="V54" s="11"/>
      <c r="W54" s="11"/>
      <c r="X54" s="8">
        <v>27279.17</v>
      </c>
      <c r="Y54" s="9"/>
      <c r="Z54" s="70"/>
      <c r="AA54" s="71"/>
      <c r="AB54" s="108"/>
      <c r="AC54" s="9"/>
      <c r="AD54" s="9"/>
      <c r="AE54" s="10"/>
      <c r="AF54" s="24">
        <v>0</v>
      </c>
      <c r="AG54" s="11">
        <v>0</v>
      </c>
      <c r="AH54" s="8">
        <v>0</v>
      </c>
      <c r="AI54" s="9">
        <v>0</v>
      </c>
      <c r="AJ54" s="9">
        <v>0</v>
      </c>
      <c r="AK54" s="10"/>
      <c r="AL54" s="11"/>
      <c r="AM54" s="8">
        <v>27279.17</v>
      </c>
      <c r="AN54" s="9"/>
      <c r="AO54" s="9"/>
      <c r="AP54" s="10"/>
      <c r="AQ54" s="25"/>
      <c r="AR54" s="25"/>
      <c r="AS54" s="25"/>
      <c r="AT54" s="10"/>
      <c r="AU54" s="12">
        <v>42902.3</v>
      </c>
      <c r="AV54" s="12"/>
      <c r="AW54" s="12"/>
      <c r="AX54" s="243"/>
      <c r="AY54" s="244"/>
      <c r="AZ54" s="243"/>
      <c r="BA54" s="243"/>
      <c r="BB54" s="245"/>
      <c r="BC54" s="244"/>
      <c r="BD54" s="244"/>
      <c r="BE54" s="243">
        <v>0</v>
      </c>
      <c r="BF54" s="243">
        <v>0</v>
      </c>
      <c r="BG54" s="243">
        <v>0</v>
      </c>
      <c r="BH54" s="243">
        <v>0</v>
      </c>
      <c r="BI54" s="243">
        <v>0</v>
      </c>
      <c r="BJ54" s="243">
        <v>0</v>
      </c>
      <c r="BK54" s="243">
        <v>0</v>
      </c>
      <c r="BL54" s="243"/>
      <c r="BM54" s="243">
        <v>2</v>
      </c>
      <c r="BN54" s="243">
        <v>0</v>
      </c>
      <c r="BO54" s="243">
        <v>0</v>
      </c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>
        <v>0</v>
      </c>
      <c r="CE54" s="243">
        <v>0</v>
      </c>
      <c r="CF54" s="243">
        <v>0</v>
      </c>
      <c r="CG54" s="243">
        <v>0</v>
      </c>
      <c r="CH54" s="243">
        <v>0</v>
      </c>
      <c r="CI54" s="248" t="s">
        <v>633</v>
      </c>
      <c r="CJ54" s="249">
        <v>27279.17</v>
      </c>
      <c r="CK54" s="249">
        <v>27279.17</v>
      </c>
      <c r="CL54" s="249">
        <v>42902.3</v>
      </c>
      <c r="CM54" s="249">
        <v>0</v>
      </c>
    </row>
    <row r="55" spans="1:91" x14ac:dyDescent="0.25">
      <c r="A55" s="233" t="s">
        <v>728</v>
      </c>
      <c r="B55" s="234" t="s">
        <v>729</v>
      </c>
      <c r="C55" s="234" t="s">
        <v>636</v>
      </c>
      <c r="D55" s="235"/>
      <c r="E55" s="236">
        <v>12725</v>
      </c>
      <c r="F55" s="237">
        <v>12725</v>
      </c>
      <c r="G55" s="238"/>
      <c r="H55" s="176"/>
      <c r="I55" s="239"/>
      <c r="J55" s="240"/>
      <c r="K55" s="241"/>
      <c r="L55" s="8">
        <v>1203.75</v>
      </c>
      <c r="M55" s="242"/>
      <c r="N55" s="71"/>
      <c r="O55" s="100"/>
      <c r="P55" s="9"/>
      <c r="Q55" s="9"/>
      <c r="R55" s="9"/>
      <c r="S55" s="152">
        <v>45869</v>
      </c>
      <c r="T55" s="10"/>
      <c r="U55" s="23"/>
      <c r="V55" s="11"/>
      <c r="W55" s="11"/>
      <c r="X55" s="8">
        <v>7099.52</v>
      </c>
      <c r="Y55" s="9"/>
      <c r="Z55" s="70"/>
      <c r="AA55" s="71"/>
      <c r="AB55" s="108"/>
      <c r="AC55" s="9"/>
      <c r="AD55" s="9"/>
      <c r="AE55" s="10"/>
      <c r="AF55" s="24">
        <v>0</v>
      </c>
      <c r="AG55" s="11">
        <v>0</v>
      </c>
      <c r="AH55" s="8">
        <v>0</v>
      </c>
      <c r="AI55" s="9">
        <v>0</v>
      </c>
      <c r="AJ55" s="9">
        <v>0</v>
      </c>
      <c r="AK55" s="10"/>
      <c r="AL55" s="11"/>
      <c r="AM55" s="8">
        <v>7099.52</v>
      </c>
      <c r="AN55" s="9"/>
      <c r="AO55" s="9"/>
      <c r="AP55" s="10"/>
      <c r="AQ55" s="25"/>
      <c r="AR55" s="25"/>
      <c r="AS55" s="25"/>
      <c r="AT55" s="10"/>
      <c r="AU55" s="12">
        <v>12725</v>
      </c>
      <c r="AV55" s="12"/>
      <c r="AW55" s="12"/>
      <c r="AX55" s="243"/>
      <c r="AY55" s="244"/>
      <c r="AZ55" s="243"/>
      <c r="BA55" s="243"/>
      <c r="BB55" s="245"/>
      <c r="BC55" s="244"/>
      <c r="BD55" s="244"/>
      <c r="BE55" s="243">
        <v>0</v>
      </c>
      <c r="BF55" s="243">
        <v>0</v>
      </c>
      <c r="BG55" s="243">
        <v>0</v>
      </c>
      <c r="BH55" s="243">
        <v>0</v>
      </c>
      <c r="BI55" s="243">
        <v>0</v>
      </c>
      <c r="BJ55" s="243">
        <v>0</v>
      </c>
      <c r="BK55" s="243">
        <v>0</v>
      </c>
      <c r="BL55" s="243"/>
      <c r="BM55" s="243">
        <v>2</v>
      </c>
      <c r="BN55" s="243">
        <v>0</v>
      </c>
      <c r="BO55" s="243">
        <v>0</v>
      </c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>
        <v>0</v>
      </c>
      <c r="CE55" s="243">
        <v>0</v>
      </c>
      <c r="CF55" s="243">
        <v>0</v>
      </c>
      <c r="CG55" s="243">
        <v>0</v>
      </c>
      <c r="CH55" s="243">
        <v>0</v>
      </c>
      <c r="CI55" s="248" t="s">
        <v>633</v>
      </c>
      <c r="CJ55" s="249">
        <v>7099.52</v>
      </c>
      <c r="CK55" s="249">
        <v>7099.52</v>
      </c>
      <c r="CL55" s="249">
        <v>12725</v>
      </c>
      <c r="CM55" s="249">
        <v>0</v>
      </c>
    </row>
    <row r="56" spans="1:91" x14ac:dyDescent="0.25">
      <c r="A56" s="233" t="s">
        <v>730</v>
      </c>
      <c r="B56" s="234" t="s">
        <v>731</v>
      </c>
      <c r="C56" s="234" t="s">
        <v>636</v>
      </c>
      <c r="D56" s="235"/>
      <c r="E56" s="236">
        <v>35100</v>
      </c>
      <c r="F56" s="237">
        <v>35100</v>
      </c>
      <c r="G56" s="238"/>
      <c r="H56" s="176"/>
      <c r="I56" s="239"/>
      <c r="J56" s="240"/>
      <c r="K56" s="241"/>
      <c r="L56" s="8">
        <v>32205.8</v>
      </c>
      <c r="M56" s="242"/>
      <c r="N56" s="71"/>
      <c r="O56" s="100"/>
      <c r="P56" s="9"/>
      <c r="Q56" s="9"/>
      <c r="R56" s="9"/>
      <c r="S56" s="152">
        <v>46022</v>
      </c>
      <c r="T56" s="10"/>
      <c r="U56" s="23"/>
      <c r="V56" s="11"/>
      <c r="W56" s="11"/>
      <c r="X56" s="8">
        <v>35720.74</v>
      </c>
      <c r="Y56" s="9"/>
      <c r="Z56" s="70"/>
      <c r="AA56" s="71"/>
      <c r="AB56" s="108"/>
      <c r="AC56" s="9"/>
      <c r="AD56" s="9"/>
      <c r="AE56" s="10"/>
      <c r="AF56" s="24">
        <v>0</v>
      </c>
      <c r="AG56" s="11">
        <v>0</v>
      </c>
      <c r="AH56" s="8">
        <v>0</v>
      </c>
      <c r="AI56" s="9">
        <v>0</v>
      </c>
      <c r="AJ56" s="9">
        <v>0</v>
      </c>
      <c r="AK56" s="10"/>
      <c r="AL56" s="11"/>
      <c r="AM56" s="8">
        <v>35720.74</v>
      </c>
      <c r="AN56" s="9"/>
      <c r="AO56" s="9"/>
      <c r="AP56" s="10"/>
      <c r="AQ56" s="25"/>
      <c r="AR56" s="25"/>
      <c r="AS56" s="25"/>
      <c r="AT56" s="10"/>
      <c r="AU56" s="12">
        <v>35100</v>
      </c>
      <c r="AV56" s="12"/>
      <c r="AW56" s="12"/>
      <c r="AX56" s="243"/>
      <c r="AY56" s="244"/>
      <c r="AZ56" s="243"/>
      <c r="BA56" s="243"/>
      <c r="BB56" s="245"/>
      <c r="BC56" s="244"/>
      <c r="BD56" s="244"/>
      <c r="BE56" s="243">
        <v>0</v>
      </c>
      <c r="BF56" s="243">
        <v>0</v>
      </c>
      <c r="BG56" s="243">
        <v>0</v>
      </c>
      <c r="BH56" s="243">
        <v>0</v>
      </c>
      <c r="BI56" s="243">
        <v>0</v>
      </c>
      <c r="BJ56" s="243">
        <v>0</v>
      </c>
      <c r="BK56" s="243">
        <v>0</v>
      </c>
      <c r="BL56" s="243"/>
      <c r="BM56" s="243">
        <v>2</v>
      </c>
      <c r="BN56" s="243">
        <v>0</v>
      </c>
      <c r="BO56" s="243">
        <v>0</v>
      </c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>
        <v>0</v>
      </c>
      <c r="CE56" s="243">
        <v>0</v>
      </c>
      <c r="CF56" s="243">
        <v>0</v>
      </c>
      <c r="CG56" s="243">
        <v>0</v>
      </c>
      <c r="CH56" s="243">
        <v>0</v>
      </c>
      <c r="CI56" s="248" t="s">
        <v>633</v>
      </c>
      <c r="CJ56" s="249">
        <v>35720.74</v>
      </c>
      <c r="CK56" s="249">
        <v>35720.74</v>
      </c>
      <c r="CL56" s="249">
        <v>35100</v>
      </c>
      <c r="CM56" s="249">
        <v>0</v>
      </c>
    </row>
    <row r="57" spans="1:91" x14ac:dyDescent="0.25">
      <c r="A57" s="233" t="s">
        <v>732</v>
      </c>
      <c r="B57" s="234" t="s">
        <v>733</v>
      </c>
      <c r="C57" s="234" t="s">
        <v>636</v>
      </c>
      <c r="D57" s="235"/>
      <c r="E57" s="236">
        <v>12450</v>
      </c>
      <c r="F57" s="237">
        <v>12450</v>
      </c>
      <c r="G57" s="238"/>
      <c r="H57" s="176"/>
      <c r="I57" s="239"/>
      <c r="J57" s="240"/>
      <c r="K57" s="241"/>
      <c r="L57" s="8">
        <v>2577.13</v>
      </c>
      <c r="M57" s="242"/>
      <c r="N57" s="71"/>
      <c r="O57" s="100"/>
      <c r="P57" s="9"/>
      <c r="Q57" s="9"/>
      <c r="R57" s="9"/>
      <c r="S57" s="152">
        <v>45869</v>
      </c>
      <c r="T57" s="10"/>
      <c r="U57" s="23"/>
      <c r="V57" s="11"/>
      <c r="W57" s="11"/>
      <c r="X57" s="8">
        <v>6363.82</v>
      </c>
      <c r="Y57" s="9"/>
      <c r="Z57" s="70"/>
      <c r="AA57" s="71"/>
      <c r="AB57" s="108"/>
      <c r="AC57" s="9"/>
      <c r="AD57" s="9"/>
      <c r="AE57" s="10"/>
      <c r="AF57" s="24">
        <v>0</v>
      </c>
      <c r="AG57" s="11">
        <v>0</v>
      </c>
      <c r="AH57" s="8">
        <v>0</v>
      </c>
      <c r="AI57" s="9">
        <v>0</v>
      </c>
      <c r="AJ57" s="9">
        <v>0</v>
      </c>
      <c r="AK57" s="10"/>
      <c r="AL57" s="11"/>
      <c r="AM57" s="8">
        <v>6363.82</v>
      </c>
      <c r="AN57" s="9"/>
      <c r="AO57" s="9"/>
      <c r="AP57" s="10"/>
      <c r="AQ57" s="25"/>
      <c r="AR57" s="25"/>
      <c r="AS57" s="25"/>
      <c r="AT57" s="10"/>
      <c r="AU57" s="12">
        <v>12450</v>
      </c>
      <c r="AV57" s="12"/>
      <c r="AW57" s="12"/>
      <c r="AX57" s="243"/>
      <c r="AY57" s="244"/>
      <c r="AZ57" s="243"/>
      <c r="BA57" s="243"/>
      <c r="BB57" s="245"/>
      <c r="BC57" s="244"/>
      <c r="BD57" s="244"/>
      <c r="BE57" s="243">
        <v>0</v>
      </c>
      <c r="BF57" s="243">
        <v>0</v>
      </c>
      <c r="BG57" s="243">
        <v>0</v>
      </c>
      <c r="BH57" s="243">
        <v>0</v>
      </c>
      <c r="BI57" s="243">
        <v>0</v>
      </c>
      <c r="BJ57" s="243">
        <v>0</v>
      </c>
      <c r="BK57" s="243">
        <v>0</v>
      </c>
      <c r="BL57" s="243"/>
      <c r="BM57" s="243">
        <v>2</v>
      </c>
      <c r="BN57" s="243">
        <v>0</v>
      </c>
      <c r="BO57" s="243">
        <v>0</v>
      </c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>
        <v>0</v>
      </c>
      <c r="CE57" s="243">
        <v>0</v>
      </c>
      <c r="CF57" s="243">
        <v>0</v>
      </c>
      <c r="CG57" s="243">
        <v>0</v>
      </c>
      <c r="CH57" s="243">
        <v>0</v>
      </c>
      <c r="CI57" s="248" t="s">
        <v>633</v>
      </c>
      <c r="CJ57" s="249">
        <v>6363.82</v>
      </c>
      <c r="CK57" s="249">
        <v>6363.82</v>
      </c>
      <c r="CL57" s="249">
        <v>12450</v>
      </c>
      <c r="CM57" s="249">
        <v>0</v>
      </c>
    </row>
    <row r="58" spans="1:91" x14ac:dyDescent="0.25">
      <c r="A58" s="233" t="s">
        <v>734</v>
      </c>
      <c r="B58" s="234" t="s">
        <v>735</v>
      </c>
      <c r="C58" s="234" t="s">
        <v>636</v>
      </c>
      <c r="D58" s="235"/>
      <c r="E58" s="236">
        <v>9820</v>
      </c>
      <c r="F58" s="237">
        <v>9820</v>
      </c>
      <c r="G58" s="238"/>
      <c r="H58" s="176"/>
      <c r="I58" s="239"/>
      <c r="J58" s="240"/>
      <c r="K58" s="241"/>
      <c r="L58" s="8">
        <v>4692.5</v>
      </c>
      <c r="M58" s="242"/>
      <c r="N58" s="71"/>
      <c r="O58" s="100"/>
      <c r="P58" s="9"/>
      <c r="Q58" s="9"/>
      <c r="R58" s="9"/>
      <c r="S58" s="152">
        <v>46022</v>
      </c>
      <c r="T58" s="10"/>
      <c r="U58" s="23"/>
      <c r="V58" s="11"/>
      <c r="W58" s="11"/>
      <c r="X58" s="8">
        <v>4549.51</v>
      </c>
      <c r="Y58" s="9"/>
      <c r="Z58" s="70"/>
      <c r="AA58" s="71"/>
      <c r="AB58" s="108"/>
      <c r="AC58" s="9"/>
      <c r="AD58" s="9"/>
      <c r="AE58" s="10"/>
      <c r="AF58" s="24">
        <v>0</v>
      </c>
      <c r="AG58" s="11">
        <v>0</v>
      </c>
      <c r="AH58" s="8">
        <v>0</v>
      </c>
      <c r="AI58" s="9">
        <v>0</v>
      </c>
      <c r="AJ58" s="9">
        <v>0</v>
      </c>
      <c r="AK58" s="10"/>
      <c r="AL58" s="11"/>
      <c r="AM58" s="8">
        <v>4549.51</v>
      </c>
      <c r="AN58" s="9"/>
      <c r="AO58" s="9"/>
      <c r="AP58" s="10"/>
      <c r="AQ58" s="25"/>
      <c r="AR58" s="25"/>
      <c r="AS58" s="25"/>
      <c r="AT58" s="10"/>
      <c r="AU58" s="12">
        <v>9820</v>
      </c>
      <c r="AV58" s="12"/>
      <c r="AW58" s="12"/>
      <c r="AX58" s="243"/>
      <c r="AY58" s="244"/>
      <c r="AZ58" s="243"/>
      <c r="BA58" s="243"/>
      <c r="BB58" s="245"/>
      <c r="BC58" s="244"/>
      <c r="BD58" s="244"/>
      <c r="BE58" s="243">
        <v>0</v>
      </c>
      <c r="BF58" s="243">
        <v>0</v>
      </c>
      <c r="BG58" s="243">
        <v>0</v>
      </c>
      <c r="BH58" s="243">
        <v>0</v>
      </c>
      <c r="BI58" s="243">
        <v>0</v>
      </c>
      <c r="BJ58" s="243">
        <v>0</v>
      </c>
      <c r="BK58" s="243">
        <v>0</v>
      </c>
      <c r="BL58" s="243"/>
      <c r="BM58" s="243">
        <v>2</v>
      </c>
      <c r="BN58" s="243">
        <v>0</v>
      </c>
      <c r="BO58" s="243">
        <v>0</v>
      </c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>
        <v>0</v>
      </c>
      <c r="CE58" s="243">
        <v>0</v>
      </c>
      <c r="CF58" s="243">
        <v>0</v>
      </c>
      <c r="CG58" s="243">
        <v>0</v>
      </c>
      <c r="CH58" s="243">
        <v>0</v>
      </c>
      <c r="CI58" s="248" t="s">
        <v>633</v>
      </c>
      <c r="CJ58" s="249">
        <v>4549.51</v>
      </c>
      <c r="CK58" s="249">
        <v>4549.51</v>
      </c>
      <c r="CL58" s="249">
        <v>9820</v>
      </c>
      <c r="CM58" s="249">
        <v>0</v>
      </c>
    </row>
    <row r="59" spans="1:91" x14ac:dyDescent="0.25">
      <c r="A59" s="233" t="s">
        <v>736</v>
      </c>
      <c r="B59" s="234" t="s">
        <v>737</v>
      </c>
      <c r="C59" s="234" t="s">
        <v>636</v>
      </c>
      <c r="D59" s="235"/>
      <c r="E59" s="236">
        <v>3663.5</v>
      </c>
      <c r="F59" s="237">
        <v>3663.5</v>
      </c>
      <c r="G59" s="238"/>
      <c r="H59" s="176"/>
      <c r="I59" s="239"/>
      <c r="J59" s="240"/>
      <c r="K59" s="241"/>
      <c r="L59" s="8">
        <v>1025.6199999999999</v>
      </c>
      <c r="M59" s="242"/>
      <c r="N59" s="71"/>
      <c r="O59" s="100"/>
      <c r="P59" s="9"/>
      <c r="Q59" s="9"/>
      <c r="R59" s="9"/>
      <c r="S59" s="152">
        <v>45930</v>
      </c>
      <c r="T59" s="10"/>
      <c r="U59" s="23"/>
      <c r="V59" s="11"/>
      <c r="W59" s="11"/>
      <c r="X59" s="8">
        <v>1025.6199999999999</v>
      </c>
      <c r="Y59" s="9"/>
      <c r="Z59" s="70"/>
      <c r="AA59" s="71"/>
      <c r="AB59" s="108"/>
      <c r="AC59" s="9"/>
      <c r="AD59" s="9"/>
      <c r="AE59" s="10"/>
      <c r="AF59" s="24">
        <v>0</v>
      </c>
      <c r="AG59" s="11">
        <v>0</v>
      </c>
      <c r="AH59" s="8">
        <v>0</v>
      </c>
      <c r="AI59" s="9">
        <v>0</v>
      </c>
      <c r="AJ59" s="9">
        <v>0</v>
      </c>
      <c r="AK59" s="10"/>
      <c r="AL59" s="11"/>
      <c r="AM59" s="8">
        <v>1025.6199999999999</v>
      </c>
      <c r="AN59" s="9"/>
      <c r="AO59" s="9"/>
      <c r="AP59" s="10"/>
      <c r="AQ59" s="25"/>
      <c r="AR59" s="25"/>
      <c r="AS59" s="25"/>
      <c r="AT59" s="10"/>
      <c r="AU59" s="12">
        <v>3663.5</v>
      </c>
      <c r="AV59" s="12"/>
      <c r="AW59" s="12"/>
      <c r="AX59" s="243"/>
      <c r="AY59" s="244"/>
      <c r="AZ59" s="243"/>
      <c r="BA59" s="243"/>
      <c r="BB59" s="245"/>
      <c r="BC59" s="244"/>
      <c r="BD59" s="244"/>
      <c r="BE59" s="243">
        <v>0</v>
      </c>
      <c r="BF59" s="243">
        <v>0</v>
      </c>
      <c r="BG59" s="243">
        <v>0</v>
      </c>
      <c r="BH59" s="243">
        <v>0</v>
      </c>
      <c r="BI59" s="243">
        <v>0</v>
      </c>
      <c r="BJ59" s="243">
        <v>0</v>
      </c>
      <c r="BK59" s="243">
        <v>0</v>
      </c>
      <c r="BL59" s="243"/>
      <c r="BM59" s="243">
        <v>2</v>
      </c>
      <c r="BN59" s="243">
        <v>0</v>
      </c>
      <c r="BO59" s="243">
        <v>0</v>
      </c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>
        <v>0</v>
      </c>
      <c r="CE59" s="243">
        <v>0</v>
      </c>
      <c r="CF59" s="243">
        <v>0</v>
      </c>
      <c r="CG59" s="243">
        <v>0</v>
      </c>
      <c r="CH59" s="243">
        <v>0</v>
      </c>
      <c r="CI59" s="248" t="s">
        <v>633</v>
      </c>
      <c r="CJ59" s="249">
        <v>1025.6199999999999</v>
      </c>
      <c r="CK59" s="249">
        <v>1025.6199999999999</v>
      </c>
      <c r="CL59" s="249">
        <v>3663.5</v>
      </c>
      <c r="CM59" s="249">
        <v>0</v>
      </c>
    </row>
    <row r="60" spans="1:91" x14ac:dyDescent="0.25">
      <c r="A60" s="233" t="s">
        <v>738</v>
      </c>
      <c r="B60" s="234" t="s">
        <v>739</v>
      </c>
      <c r="C60" s="234" t="s">
        <v>636</v>
      </c>
      <c r="D60" s="235"/>
      <c r="E60" s="236">
        <v>7820</v>
      </c>
      <c r="F60" s="237">
        <v>7820</v>
      </c>
      <c r="G60" s="238"/>
      <c r="H60" s="176"/>
      <c r="I60" s="239"/>
      <c r="J60" s="240"/>
      <c r="K60" s="241"/>
      <c r="L60" s="8">
        <v>4486.97</v>
      </c>
      <c r="M60" s="242"/>
      <c r="N60" s="71"/>
      <c r="O60" s="100"/>
      <c r="P60" s="9"/>
      <c r="Q60" s="9"/>
      <c r="R60" s="9"/>
      <c r="S60" s="152">
        <v>46022</v>
      </c>
      <c r="T60" s="10"/>
      <c r="U60" s="23"/>
      <c r="V60" s="11"/>
      <c r="W60" s="11"/>
      <c r="X60" s="8">
        <v>4856.91</v>
      </c>
      <c r="Y60" s="9"/>
      <c r="Z60" s="70"/>
      <c r="AA60" s="71"/>
      <c r="AB60" s="108"/>
      <c r="AC60" s="9"/>
      <c r="AD60" s="9"/>
      <c r="AE60" s="10"/>
      <c r="AF60" s="24">
        <v>0</v>
      </c>
      <c r="AG60" s="11">
        <v>0</v>
      </c>
      <c r="AH60" s="8">
        <v>0</v>
      </c>
      <c r="AI60" s="9">
        <v>0</v>
      </c>
      <c r="AJ60" s="9">
        <v>0</v>
      </c>
      <c r="AK60" s="10"/>
      <c r="AL60" s="11"/>
      <c r="AM60" s="8">
        <v>4856.91</v>
      </c>
      <c r="AN60" s="9"/>
      <c r="AO60" s="9"/>
      <c r="AP60" s="10"/>
      <c r="AQ60" s="25"/>
      <c r="AR60" s="25"/>
      <c r="AS60" s="25"/>
      <c r="AT60" s="10"/>
      <c r="AU60" s="12">
        <v>7820</v>
      </c>
      <c r="AV60" s="12"/>
      <c r="AW60" s="12"/>
      <c r="AX60" s="243"/>
      <c r="AY60" s="244"/>
      <c r="AZ60" s="243"/>
      <c r="BA60" s="243"/>
      <c r="BB60" s="245"/>
      <c r="BC60" s="244"/>
      <c r="BD60" s="244"/>
      <c r="BE60" s="243">
        <v>0</v>
      </c>
      <c r="BF60" s="243">
        <v>0</v>
      </c>
      <c r="BG60" s="243">
        <v>0</v>
      </c>
      <c r="BH60" s="243">
        <v>0</v>
      </c>
      <c r="BI60" s="243">
        <v>0</v>
      </c>
      <c r="BJ60" s="243">
        <v>0</v>
      </c>
      <c r="BK60" s="243">
        <v>0</v>
      </c>
      <c r="BL60" s="243"/>
      <c r="BM60" s="243">
        <v>2</v>
      </c>
      <c r="BN60" s="243">
        <v>0</v>
      </c>
      <c r="BO60" s="243">
        <v>0</v>
      </c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>
        <v>0</v>
      </c>
      <c r="CE60" s="243">
        <v>0</v>
      </c>
      <c r="CF60" s="243">
        <v>0</v>
      </c>
      <c r="CG60" s="243">
        <v>0</v>
      </c>
      <c r="CH60" s="243">
        <v>0</v>
      </c>
      <c r="CI60" s="248" t="s">
        <v>633</v>
      </c>
      <c r="CJ60" s="249">
        <v>4856.91</v>
      </c>
      <c r="CK60" s="249">
        <v>4856.91</v>
      </c>
      <c r="CL60" s="249">
        <v>7820</v>
      </c>
      <c r="CM60" s="249">
        <v>0</v>
      </c>
    </row>
    <row r="61" spans="1:91" x14ac:dyDescent="0.25">
      <c r="A61" s="233" t="s">
        <v>740</v>
      </c>
      <c r="B61" s="234" t="s">
        <v>741</v>
      </c>
      <c r="C61" s="234" t="s">
        <v>636</v>
      </c>
      <c r="D61" s="235"/>
      <c r="E61" s="236">
        <v>4250</v>
      </c>
      <c r="F61" s="237">
        <v>4250</v>
      </c>
      <c r="G61" s="238"/>
      <c r="H61" s="176"/>
      <c r="I61" s="239"/>
      <c r="J61" s="240"/>
      <c r="K61" s="241"/>
      <c r="L61" s="8">
        <v>2100</v>
      </c>
      <c r="M61" s="242"/>
      <c r="N61" s="71"/>
      <c r="O61" s="100"/>
      <c r="P61" s="9"/>
      <c r="Q61" s="9"/>
      <c r="R61" s="9"/>
      <c r="S61" s="152">
        <v>45869</v>
      </c>
      <c r="T61" s="10"/>
      <c r="U61" s="23"/>
      <c r="V61" s="11"/>
      <c r="W61" s="11"/>
      <c r="X61" s="8">
        <v>2100</v>
      </c>
      <c r="Y61" s="9"/>
      <c r="Z61" s="70"/>
      <c r="AA61" s="71"/>
      <c r="AB61" s="108"/>
      <c r="AC61" s="9"/>
      <c r="AD61" s="9"/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/>
      <c r="AM61" s="8">
        <v>2100</v>
      </c>
      <c r="AN61" s="9"/>
      <c r="AO61" s="9"/>
      <c r="AP61" s="10"/>
      <c r="AQ61" s="25"/>
      <c r="AR61" s="25"/>
      <c r="AS61" s="25"/>
      <c r="AT61" s="10"/>
      <c r="AU61" s="12">
        <v>4250</v>
      </c>
      <c r="AV61" s="12"/>
      <c r="AW61" s="12"/>
      <c r="AX61" s="243"/>
      <c r="AY61" s="244"/>
      <c r="AZ61" s="243"/>
      <c r="BA61" s="243"/>
      <c r="BB61" s="245"/>
      <c r="BC61" s="244"/>
      <c r="BD61" s="244"/>
      <c r="BE61" s="243">
        <v>0</v>
      </c>
      <c r="BF61" s="243">
        <v>0</v>
      </c>
      <c r="BG61" s="243">
        <v>0</v>
      </c>
      <c r="BH61" s="243">
        <v>0</v>
      </c>
      <c r="BI61" s="243">
        <v>0</v>
      </c>
      <c r="BJ61" s="243">
        <v>0</v>
      </c>
      <c r="BK61" s="243">
        <v>0</v>
      </c>
      <c r="BL61" s="243"/>
      <c r="BM61" s="243">
        <v>2</v>
      </c>
      <c r="BN61" s="243">
        <v>0</v>
      </c>
      <c r="BO61" s="243">
        <v>0</v>
      </c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>
        <v>0</v>
      </c>
      <c r="CE61" s="243">
        <v>0</v>
      </c>
      <c r="CF61" s="243">
        <v>0</v>
      </c>
      <c r="CG61" s="243">
        <v>0</v>
      </c>
      <c r="CH61" s="243">
        <v>0</v>
      </c>
      <c r="CI61" s="248" t="s">
        <v>633</v>
      </c>
      <c r="CJ61" s="249">
        <v>2100</v>
      </c>
      <c r="CK61" s="249">
        <v>2100</v>
      </c>
      <c r="CL61" s="249">
        <v>4250</v>
      </c>
      <c r="CM61" s="249">
        <v>0</v>
      </c>
    </row>
    <row r="62" spans="1:91" x14ac:dyDescent="0.25">
      <c r="A62" s="233" t="s">
        <v>742</v>
      </c>
      <c r="B62" s="234" t="s">
        <v>743</v>
      </c>
      <c r="C62" s="234" t="s">
        <v>636</v>
      </c>
      <c r="D62" s="235"/>
      <c r="E62" s="236">
        <v>15315</v>
      </c>
      <c r="F62" s="237">
        <v>15315</v>
      </c>
      <c r="G62" s="238"/>
      <c r="H62" s="176"/>
      <c r="I62" s="239"/>
      <c r="J62" s="240"/>
      <c r="K62" s="241"/>
      <c r="L62" s="8">
        <v>7205.86</v>
      </c>
      <c r="M62" s="242"/>
      <c r="N62" s="71"/>
      <c r="O62" s="100"/>
      <c r="P62" s="9"/>
      <c r="Q62" s="9"/>
      <c r="R62" s="9"/>
      <c r="S62" s="152">
        <v>46022</v>
      </c>
      <c r="T62" s="10"/>
      <c r="U62" s="23"/>
      <c r="V62" s="11"/>
      <c r="W62" s="11"/>
      <c r="X62" s="8">
        <v>6524.32</v>
      </c>
      <c r="Y62" s="9"/>
      <c r="Z62" s="70"/>
      <c r="AA62" s="71"/>
      <c r="AB62" s="108"/>
      <c r="AC62" s="9"/>
      <c r="AD62" s="9"/>
      <c r="AE62" s="10"/>
      <c r="AF62" s="24">
        <v>0</v>
      </c>
      <c r="AG62" s="11">
        <v>0</v>
      </c>
      <c r="AH62" s="8">
        <v>0</v>
      </c>
      <c r="AI62" s="9">
        <v>0</v>
      </c>
      <c r="AJ62" s="9">
        <v>0</v>
      </c>
      <c r="AK62" s="10"/>
      <c r="AL62" s="11"/>
      <c r="AM62" s="8">
        <v>6524.32</v>
      </c>
      <c r="AN62" s="9"/>
      <c r="AO62" s="9"/>
      <c r="AP62" s="10"/>
      <c r="AQ62" s="25"/>
      <c r="AR62" s="25"/>
      <c r="AS62" s="25"/>
      <c r="AT62" s="10"/>
      <c r="AU62" s="12">
        <v>15315</v>
      </c>
      <c r="AV62" s="12"/>
      <c r="AW62" s="12"/>
      <c r="AX62" s="243"/>
      <c r="AY62" s="244"/>
      <c r="AZ62" s="243"/>
      <c r="BA62" s="243"/>
      <c r="BB62" s="245"/>
      <c r="BC62" s="244"/>
      <c r="BD62" s="244"/>
      <c r="BE62" s="243">
        <v>0</v>
      </c>
      <c r="BF62" s="243">
        <v>0</v>
      </c>
      <c r="BG62" s="243">
        <v>0</v>
      </c>
      <c r="BH62" s="243">
        <v>0</v>
      </c>
      <c r="BI62" s="243">
        <v>0</v>
      </c>
      <c r="BJ62" s="243">
        <v>0</v>
      </c>
      <c r="BK62" s="243">
        <v>0</v>
      </c>
      <c r="BL62" s="243"/>
      <c r="BM62" s="243">
        <v>2</v>
      </c>
      <c r="BN62" s="243">
        <v>0</v>
      </c>
      <c r="BO62" s="243">
        <v>0</v>
      </c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>
        <v>0</v>
      </c>
      <c r="CE62" s="243">
        <v>0</v>
      </c>
      <c r="CF62" s="243">
        <v>0</v>
      </c>
      <c r="CG62" s="243">
        <v>0</v>
      </c>
      <c r="CH62" s="243">
        <v>0</v>
      </c>
      <c r="CI62" s="248" t="s">
        <v>633</v>
      </c>
      <c r="CJ62" s="249">
        <v>6524.32</v>
      </c>
      <c r="CK62" s="249">
        <v>6524.32</v>
      </c>
      <c r="CL62" s="249">
        <v>15315</v>
      </c>
      <c r="CM62" s="249">
        <v>0</v>
      </c>
    </row>
    <row r="63" spans="1:91" x14ac:dyDescent="0.25">
      <c r="A63" s="233" t="s">
        <v>744</v>
      </c>
      <c r="B63" s="234" t="s">
        <v>647</v>
      </c>
      <c r="C63" s="234" t="s">
        <v>636</v>
      </c>
      <c r="D63" s="235"/>
      <c r="E63" s="236">
        <v>0</v>
      </c>
      <c r="F63" s="237">
        <v>0</v>
      </c>
      <c r="G63" s="238"/>
      <c r="H63" s="176"/>
      <c r="I63" s="239"/>
      <c r="J63" s="240"/>
      <c r="K63" s="241"/>
      <c r="L63" s="8">
        <v>0</v>
      </c>
      <c r="M63" s="242"/>
      <c r="N63" s="71"/>
      <c r="O63" s="100"/>
      <c r="P63" s="9"/>
      <c r="Q63" s="9"/>
      <c r="R63" s="9"/>
      <c r="S63" s="152">
        <v>45821</v>
      </c>
      <c r="T63" s="10"/>
      <c r="U63" s="23"/>
      <c r="V63" s="11"/>
      <c r="W63" s="11"/>
      <c r="X63" s="8">
        <v>0</v>
      </c>
      <c r="Y63" s="9"/>
      <c r="Z63" s="70"/>
      <c r="AA63" s="71"/>
      <c r="AB63" s="108"/>
      <c r="AC63" s="9"/>
      <c r="AD63" s="9"/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/>
      <c r="AM63" s="8">
        <v>0</v>
      </c>
      <c r="AN63" s="9"/>
      <c r="AO63" s="9"/>
      <c r="AP63" s="10"/>
      <c r="AQ63" s="25"/>
      <c r="AR63" s="25"/>
      <c r="AS63" s="25"/>
      <c r="AT63" s="10"/>
      <c r="AU63" s="12">
        <v>0</v>
      </c>
      <c r="AV63" s="12"/>
      <c r="AW63" s="12"/>
      <c r="AX63" s="243"/>
      <c r="AY63" s="244"/>
      <c r="AZ63" s="243"/>
      <c r="BA63" s="243"/>
      <c r="BB63" s="245"/>
      <c r="BC63" s="244"/>
      <c r="BD63" s="244"/>
      <c r="BE63" s="243">
        <v>0</v>
      </c>
      <c r="BF63" s="243">
        <v>0</v>
      </c>
      <c r="BG63" s="243">
        <v>0</v>
      </c>
      <c r="BH63" s="243">
        <v>0</v>
      </c>
      <c r="BI63" s="243">
        <v>0</v>
      </c>
      <c r="BJ63" s="243">
        <v>0</v>
      </c>
      <c r="BK63" s="243">
        <v>0</v>
      </c>
      <c r="BL63" s="243"/>
      <c r="BM63" s="243">
        <v>3</v>
      </c>
      <c r="BN63" s="243">
        <v>0</v>
      </c>
      <c r="BO63" s="243">
        <v>0</v>
      </c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>
        <v>0</v>
      </c>
      <c r="CE63" s="243">
        <v>0</v>
      </c>
      <c r="CF63" s="243">
        <v>0</v>
      </c>
      <c r="CG63" s="243">
        <v>0</v>
      </c>
      <c r="CH63" s="243">
        <v>0</v>
      </c>
      <c r="CI63" s="248" t="s">
        <v>633</v>
      </c>
      <c r="CJ63" s="249">
        <v>0</v>
      </c>
      <c r="CK63" s="249">
        <v>0</v>
      </c>
      <c r="CL63" s="249">
        <v>0</v>
      </c>
      <c r="CM63" s="249">
        <v>0</v>
      </c>
    </row>
    <row r="64" spans="1:91" x14ac:dyDescent="0.25">
      <c r="A64" s="233"/>
      <c r="B64" s="120" t="s">
        <v>745</v>
      </c>
      <c r="C64" s="234"/>
      <c r="D64" s="235"/>
      <c r="E64" s="278">
        <f>SUM(E7:E63)/2</f>
        <v>5291835.6300000008</v>
      </c>
      <c r="F64" s="268">
        <f>SUM(F7:F63)/2</f>
        <v>5291835.6300000008</v>
      </c>
      <c r="G64" s="238"/>
      <c r="H64" s="176"/>
      <c r="I64" s="279">
        <f>SUM(I7:I63)/2</f>
        <v>2501087.38</v>
      </c>
      <c r="J64" s="240"/>
      <c r="K64" s="241"/>
      <c r="L64" s="272">
        <f>SUM(L7:L63)/2</f>
        <v>4671096.6900000013</v>
      </c>
      <c r="M64" s="280">
        <f>SUM(M7:M63)/2</f>
        <v>1851999.1</v>
      </c>
      <c r="N64" s="71"/>
      <c r="O64" s="100"/>
      <c r="P64" s="270">
        <f>SUM(P7:P63)/2</f>
        <v>0</v>
      </c>
      <c r="Q64" s="270">
        <f>SUM(Q7:Q63)/2</f>
        <v>682782.27999999991</v>
      </c>
      <c r="R64" s="270">
        <f>SUM(R7:R63)/2</f>
        <v>0</v>
      </c>
      <c r="S64" s="152"/>
      <c r="T64" s="10"/>
      <c r="U64" s="23"/>
      <c r="V64" s="271">
        <f>SUM(V7:V63)/2</f>
        <v>0</v>
      </c>
      <c r="W64" s="271">
        <f>SUM(W7:W63)/2</f>
        <v>0</v>
      </c>
      <c r="X64" s="272">
        <f>SUM(X7:X63)/2</f>
        <v>1713061.7649999999</v>
      </c>
      <c r="Y64" s="270">
        <f>SUM(Y7:Y63)/2</f>
        <v>0</v>
      </c>
      <c r="Z64" s="281">
        <f>SUM(Z7:Z63)/2</f>
        <v>519972.94</v>
      </c>
      <c r="AA64" s="71"/>
      <c r="AB64" s="108"/>
      <c r="AC64" s="270">
        <f>SUM(AC7:AC63)/2</f>
        <v>682782.27999999991</v>
      </c>
      <c r="AD64" s="270">
        <f>SUM(AD7:AD63)/2</f>
        <v>0</v>
      </c>
      <c r="AE64" s="10"/>
      <c r="AF64" s="24"/>
      <c r="AG64" s="271">
        <f>SUM(AG7:AG63)/2</f>
        <v>0</v>
      </c>
      <c r="AH64" s="272">
        <f>SUM(AH7:AH63)/2</f>
        <v>0</v>
      </c>
      <c r="AI64" s="270">
        <f>SUM(AI7:AI63)/2</f>
        <v>0</v>
      </c>
      <c r="AJ64" s="270">
        <f>SUM(AJ7:AJ63)/2</f>
        <v>0</v>
      </c>
      <c r="AK64" s="10"/>
      <c r="AL64" s="271">
        <f>SUM(AL7:AL63)/2</f>
        <v>0</v>
      </c>
      <c r="AM64" s="272">
        <f>SUM(AM7:AM63)/2</f>
        <v>1713061.7649999999</v>
      </c>
      <c r="AN64" s="270">
        <f>SUM(AN7:AN63)/2</f>
        <v>0</v>
      </c>
      <c r="AO64" s="270">
        <f>SUM(AO7:AO63)/2</f>
        <v>0</v>
      </c>
      <c r="AP64" s="10"/>
      <c r="AQ64" s="282">
        <f>SUM(AQ7:AQ63)/2</f>
        <v>0</v>
      </c>
      <c r="AR64" s="282">
        <f>SUM(AR7:AR63)/2</f>
        <v>0</v>
      </c>
      <c r="AS64" s="282">
        <f>SUM(AS7:AS63)/2</f>
        <v>0</v>
      </c>
      <c r="AT64" s="10"/>
      <c r="AU64" s="283">
        <f>SUM(AU7:AU63)/2</f>
        <v>2182932.7599999998</v>
      </c>
      <c r="AV64" s="283">
        <f>SUM(AV7:AV63)/2</f>
        <v>0</v>
      </c>
      <c r="AW64" s="283">
        <f>SUM(AW7:AW63)/2</f>
        <v>0</v>
      </c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86"/>
      <c r="B66" s="284" t="s">
        <v>654</v>
      </c>
      <c r="C66" s="120"/>
      <c r="D66" s="267"/>
      <c r="E66" s="278">
        <f>SUMIF(BM8:BM66,1, E8:E66)</f>
        <v>5026673.03</v>
      </c>
      <c r="F66" s="268">
        <f>SUMIF(BM8:BM66,1, F8:F66)</f>
        <v>5026673.03</v>
      </c>
      <c r="G66" s="287"/>
      <c r="H66" s="104"/>
      <c r="I66" s="279">
        <f>SUMIF(BM8:BM66,1, I8:I66)</f>
        <v>2501087.38</v>
      </c>
      <c r="J66" s="288"/>
      <c r="K66" s="98"/>
      <c r="L66" s="272">
        <f>SUMIF(BM8:BM66,1, L8:L66)</f>
        <v>4520953.49</v>
      </c>
      <c r="M66" s="280">
        <f>SUMIF(BM8:BM66,1, M8:M66)</f>
        <v>1851999.1</v>
      </c>
      <c r="N66" s="288"/>
      <c r="O66" s="98"/>
      <c r="P66" s="270">
        <f>SUMIF(BM8:BM66,1, P8:P66)</f>
        <v>0</v>
      </c>
      <c r="Q66" s="270">
        <f>SUMIF(BM8:BM66,1, Q8:Q66)</f>
        <v>682782.27999999991</v>
      </c>
      <c r="R66" s="270">
        <f>SUMIF(BM8:BM66,1, R8:R66)</f>
        <v>0</v>
      </c>
      <c r="S66" s="290"/>
      <c r="T66" s="291"/>
      <c r="U66" s="292"/>
      <c r="V66" s="271">
        <f>SUMIF(BM8:BM66,1, V8:V66)</f>
        <v>0</v>
      </c>
      <c r="W66" s="271">
        <f>SUMIF(BM8:BM66,1, W8:W66)</f>
        <v>0</v>
      </c>
      <c r="X66" s="272">
        <f>SUMIF(BM8:BM66,1, X8:X66)</f>
        <v>1603361.6900000002</v>
      </c>
      <c r="Y66" s="270">
        <f>SUMIF(BM8:BM66,1, Y8:Y66)</f>
        <v>0</v>
      </c>
      <c r="Z66" s="281">
        <f>SUMIF(BM8:BM66,1, Z8:Z66)</f>
        <v>519972.94</v>
      </c>
      <c r="AA66" s="289"/>
      <c r="AB66" s="107"/>
      <c r="AC66" s="270">
        <f>SUMIF(BM8:BM66,1, AC8:AC66)</f>
        <v>682782.27999999991</v>
      </c>
      <c r="AD66" s="270">
        <f>SUMIF(BM8:BM66,1, AD8:AD66)</f>
        <v>0</v>
      </c>
      <c r="AE66" s="291"/>
      <c r="AF66" s="293"/>
      <c r="AG66" s="271">
        <f>SUMIF(BM8:BM66,1, AG8:AG66)</f>
        <v>0</v>
      </c>
      <c r="AH66" s="272">
        <f>SUMIF(BM8:BM66,1, AH8:AH66)</f>
        <v>0</v>
      </c>
      <c r="AI66" s="270">
        <f>SUMIF(BM8:BM66,1, AI8:AI66)</f>
        <v>0</v>
      </c>
      <c r="AJ66" s="270">
        <f>SUMIF(BM8:BM66,1, AJ8:AJ66)</f>
        <v>0</v>
      </c>
      <c r="AK66" s="291"/>
      <c r="AL66" s="271">
        <f>SUMIF(BM8:BM66,1, AL8:AL66)</f>
        <v>0</v>
      </c>
      <c r="AM66" s="272">
        <f>SUMIF(BM8:BM66,1, AM8:AM66)</f>
        <v>1603361.6900000002</v>
      </c>
      <c r="AN66" s="270">
        <f>SUMIF(BM8:BM66,1, AN8:AN66)</f>
        <v>0</v>
      </c>
      <c r="AO66" s="270">
        <f>SUMIF(BM8:BM66,1, AO8:AO66)</f>
        <v>0</v>
      </c>
      <c r="AP66" s="291"/>
      <c r="AQ66" s="282">
        <f>SUMIF(BM8:BM66,1, AQ8:AQ66)</f>
        <v>0</v>
      </c>
      <c r="AR66" s="282">
        <f>SUMIF(BM8:BM66,1, AR8:AR66)</f>
        <v>0</v>
      </c>
      <c r="AS66" s="282">
        <f>SUMIF(BM8:BM66,1, AS8:AS66)</f>
        <v>0</v>
      </c>
      <c r="AT66" s="291"/>
      <c r="AU66" s="283">
        <f>SUMIF(BM8:BM66,1, AU8:AU66)</f>
        <v>1910850.19</v>
      </c>
      <c r="AV66" s="283">
        <f>SUMIF(BM8:BM66,1, AV8:AV66)</f>
        <v>0</v>
      </c>
      <c r="AW66" s="283">
        <f>SUMIF(BM8:BM66,1, AW8:AW66)</f>
        <v>0</v>
      </c>
      <c r="AX66" s="15"/>
      <c r="AY66" s="274"/>
      <c r="AZ66" s="15"/>
      <c r="BA66" s="15"/>
      <c r="BB66" s="275"/>
      <c r="BC66" s="274"/>
      <c r="BD66" s="274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298"/>
      <c r="BU66" s="298"/>
      <c r="BV66" s="298"/>
      <c r="BW66" s="298"/>
      <c r="BX66" s="15"/>
      <c r="BY66" s="15"/>
      <c r="BZ66" s="294"/>
      <c r="CA66" s="294"/>
      <c r="CB66" s="294"/>
      <c r="CC66" s="276"/>
      <c r="CD66" s="15"/>
      <c r="CE66" s="15"/>
      <c r="CF66" s="15"/>
      <c r="CG66" s="15"/>
      <c r="CH66" s="15"/>
      <c r="CI66" s="295"/>
      <c r="CJ66" s="277"/>
      <c r="CK66" s="277"/>
      <c r="CL66" s="277"/>
      <c r="CM66" s="277"/>
    </row>
    <row r="67" spans="1:91" x14ac:dyDescent="0.25">
      <c r="A67" s="286"/>
      <c r="B67" s="284" t="s">
        <v>655</v>
      </c>
      <c r="C67" s="120"/>
      <c r="D67" s="267"/>
      <c r="E67" s="278">
        <f>SUMIF(BM8:BM66,2, E8:E66)</f>
        <v>530325.19999999995</v>
      </c>
      <c r="F67" s="268">
        <f>SUMIF(BM8:BM66,2, F8:F66)</f>
        <v>530325.19999999995</v>
      </c>
      <c r="G67" s="287"/>
      <c r="H67" s="104"/>
      <c r="I67" s="279">
        <f>SUMIF(BM8:BM66,2, I8:I66)</f>
        <v>0</v>
      </c>
      <c r="J67" s="288"/>
      <c r="K67" s="98"/>
      <c r="L67" s="272">
        <f>SUMIF(BM8:BM66,2, L8:L66)</f>
        <v>300286.39999999997</v>
      </c>
      <c r="M67" s="280">
        <f>SUMIF(BM8:BM66,2, M8:M66)</f>
        <v>0</v>
      </c>
      <c r="N67" s="289"/>
      <c r="O67" s="99"/>
      <c r="P67" s="270">
        <f>SUMIF(BM8:BM66,2, P8:P66)</f>
        <v>0</v>
      </c>
      <c r="Q67" s="270">
        <f>SUMIF(BM8:BM66,2, Q8:Q66)</f>
        <v>0</v>
      </c>
      <c r="R67" s="270">
        <f>SUMIF(BM8:BM66,2, R8:R66)</f>
        <v>0</v>
      </c>
      <c r="S67" s="290"/>
      <c r="T67" s="291"/>
      <c r="U67" s="292"/>
      <c r="V67" s="271">
        <f>SUMIF(BM8:BM66,2, V8:V66)</f>
        <v>0</v>
      </c>
      <c r="W67" s="271">
        <f>SUMIF(BM8:BM66,2, W8:W66)</f>
        <v>0</v>
      </c>
      <c r="X67" s="272">
        <f>SUMIF(BM8:BM66,2, X8:X66)</f>
        <v>219400.15</v>
      </c>
      <c r="Y67" s="270">
        <f>SUMIF(BM8:BM66,2, Y8:Y66)</f>
        <v>0</v>
      </c>
      <c r="Z67" s="281">
        <f>SUMIF(BM8:BM66,2, Z8:Z66)</f>
        <v>0</v>
      </c>
      <c r="AA67" s="289"/>
      <c r="AB67" s="107"/>
      <c r="AC67" s="270">
        <f>SUMIF(BM8:BM66,2, AC8:AC66)</f>
        <v>0</v>
      </c>
      <c r="AD67" s="270">
        <f>SUMIF(BM8:BM66,2, AD8:AD66)</f>
        <v>0</v>
      </c>
      <c r="AE67" s="291"/>
      <c r="AF67" s="293"/>
      <c r="AG67" s="271">
        <f>SUMIF(BM8:BM66,2, AG8:AG66)</f>
        <v>0</v>
      </c>
      <c r="AH67" s="272">
        <f>SUMIF(BM8:BM66,2, AH8:AH66)</f>
        <v>0</v>
      </c>
      <c r="AI67" s="270">
        <f>SUMIF(BM8:BM66,2, AI8:AI66)</f>
        <v>0</v>
      </c>
      <c r="AJ67" s="270">
        <f>SUMIF(BM8:BM66,2, AJ8:AJ66)</f>
        <v>0</v>
      </c>
      <c r="AK67" s="291"/>
      <c r="AL67" s="271">
        <f>SUMIF(BM8:BM66,2, AL8:AL66)</f>
        <v>0</v>
      </c>
      <c r="AM67" s="272">
        <f>SUMIF(BM8:BM66,2, AM8:AM66)</f>
        <v>219400.15</v>
      </c>
      <c r="AN67" s="270">
        <f>SUMIF(BM8:BM66,2, AN8:AN66)</f>
        <v>0</v>
      </c>
      <c r="AO67" s="270">
        <f>SUMIF(BM8:BM66,2, AO8:AO66)</f>
        <v>0</v>
      </c>
      <c r="AP67" s="291"/>
      <c r="AQ67" s="282">
        <f>SUMIF(BM8:BM66,2, AQ8:AQ66)</f>
        <v>0</v>
      </c>
      <c r="AR67" s="282">
        <f>SUMIF(BM8:BM66,2, AR8:AR66)</f>
        <v>0</v>
      </c>
      <c r="AS67" s="282">
        <f>SUMIF(BM8:BM66,2, AS8:AS66)</f>
        <v>0</v>
      </c>
      <c r="AT67" s="291"/>
      <c r="AU67" s="283">
        <f>SUMIF(BM8:BM66,2, AU8:AU66)</f>
        <v>544165.1399999999</v>
      </c>
      <c r="AV67" s="283">
        <f>SUMIF(BM8:BM66,2, AV8:AV66)</f>
        <v>0</v>
      </c>
      <c r="AW67" s="283">
        <f>SUMIF(BM8:BM66,2, AW8:AW66)</f>
        <v>0</v>
      </c>
      <c r="AX67" s="15"/>
      <c r="AY67" s="274"/>
      <c r="AZ67" s="15"/>
      <c r="BA67" s="15"/>
      <c r="BB67" s="275"/>
      <c r="BC67" s="274"/>
      <c r="BD67" s="274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298"/>
      <c r="BU67" s="298"/>
      <c r="BV67" s="298"/>
      <c r="BW67" s="298"/>
      <c r="BX67" s="15"/>
      <c r="BY67" s="15"/>
      <c r="BZ67" s="294"/>
      <c r="CA67" s="294"/>
      <c r="CB67" s="294"/>
      <c r="CC67" s="276"/>
      <c r="CD67" s="15"/>
      <c r="CE67" s="15"/>
      <c r="CF67" s="15"/>
      <c r="CG67" s="15"/>
      <c r="CH67" s="15"/>
      <c r="CI67" s="295"/>
      <c r="CJ67" s="277"/>
      <c r="CK67" s="277"/>
      <c r="CL67" s="277"/>
      <c r="CM67" s="277"/>
    </row>
    <row r="68" spans="1:91" x14ac:dyDescent="0.25">
      <c r="A68" s="286"/>
      <c r="B68" s="284" t="s">
        <v>653</v>
      </c>
      <c r="C68" s="120"/>
      <c r="D68" s="267"/>
      <c r="E68" s="278">
        <f>SUM(E8:E67)/4</f>
        <v>5358126.28</v>
      </c>
      <c r="F68" s="268">
        <f>SUM(F8:F67)/4</f>
        <v>5358126.28</v>
      </c>
      <c r="G68" s="287"/>
      <c r="H68" s="104"/>
      <c r="I68" s="279">
        <f>SUM(I8:I67)/4</f>
        <v>2501087.38</v>
      </c>
      <c r="J68" s="288"/>
      <c r="K68" s="98"/>
      <c r="L68" s="272">
        <f>SUM(L8:L67)/4</f>
        <v>4708632.49</v>
      </c>
      <c r="M68" s="280">
        <f>SUM(M8:M67)/4</f>
        <v>1851999.1</v>
      </c>
      <c r="N68" s="289"/>
      <c r="O68" s="99"/>
      <c r="P68" s="270">
        <f>SUM(P8:P67)/4</f>
        <v>0</v>
      </c>
      <c r="Q68" s="270">
        <f>SUM(Q8:Q67)/4</f>
        <v>682782.27999999991</v>
      </c>
      <c r="R68" s="270">
        <f>SUM(R8:R67)/4</f>
        <v>0</v>
      </c>
      <c r="S68" s="290"/>
      <c r="T68" s="291"/>
      <c r="U68" s="292"/>
      <c r="V68" s="271">
        <f>SUM(V8:V67)/4</f>
        <v>0</v>
      </c>
      <c r="W68" s="271">
        <f>SUM(W8:W67)/4</f>
        <v>0</v>
      </c>
      <c r="X68" s="272">
        <f>SUM(X8:X67)/4</f>
        <v>1740486.7837500002</v>
      </c>
      <c r="Y68" s="270">
        <f>SUM(Y8:Y67)/4</f>
        <v>0</v>
      </c>
      <c r="Z68" s="281">
        <f>SUM(Z8:Z67)/4</f>
        <v>519972.94</v>
      </c>
      <c r="AA68" s="289"/>
      <c r="AB68" s="107"/>
      <c r="AC68" s="270">
        <f>SUM(AC8:AC67)/4</f>
        <v>682782.27999999991</v>
      </c>
      <c r="AD68" s="270">
        <f>SUM(AD8:AD67)/4</f>
        <v>0</v>
      </c>
      <c r="AE68" s="291"/>
      <c r="AF68" s="293"/>
      <c r="AG68" s="271">
        <f>SUM(AG8:AG67)/4</f>
        <v>0</v>
      </c>
      <c r="AH68" s="272">
        <f>SUM(AH8:AH67)/4</f>
        <v>0</v>
      </c>
      <c r="AI68" s="270">
        <f>SUM(AI8:AI67)/4</f>
        <v>0</v>
      </c>
      <c r="AJ68" s="270">
        <f>SUM(AJ8:AJ67)/4</f>
        <v>0</v>
      </c>
      <c r="AK68" s="291"/>
      <c r="AL68" s="271">
        <f>SUM(AL8:AL67)/4</f>
        <v>0</v>
      </c>
      <c r="AM68" s="272">
        <f>SUM(AM8:AM67)/4</f>
        <v>1740486.7837500002</v>
      </c>
      <c r="AN68" s="270">
        <f>SUM(AN8:AN67)/4</f>
        <v>0</v>
      </c>
      <c r="AO68" s="270">
        <f>SUM(AO8:AO67)/4</f>
        <v>0</v>
      </c>
      <c r="AP68" s="291"/>
      <c r="AQ68" s="282">
        <f>SUM(AQ8:AQ67)/4</f>
        <v>0</v>
      </c>
      <c r="AR68" s="282">
        <f>SUM(AR8:AR67)/4</f>
        <v>0</v>
      </c>
      <c r="AS68" s="282">
        <f>SUM(AS8:AS67)/4</f>
        <v>0</v>
      </c>
      <c r="AT68" s="291"/>
      <c r="AU68" s="283">
        <f>SUM(AU8:AU67)/4</f>
        <v>2250953.4024999999</v>
      </c>
      <c r="AV68" s="283">
        <f>SUM(AV8:AV67)/4</f>
        <v>0</v>
      </c>
      <c r="AW68" s="283">
        <f>SUM(AW8:AW67)/4</f>
        <v>0</v>
      </c>
      <c r="AX68" s="15"/>
      <c r="AY68" s="274"/>
      <c r="AZ68" s="15"/>
      <c r="BA68" s="15"/>
      <c r="BB68" s="275"/>
      <c r="BC68" s="274"/>
      <c r="BD68" s="274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298"/>
      <c r="BU68" s="298"/>
      <c r="BV68" s="298"/>
      <c r="BW68" s="298"/>
      <c r="BX68" s="15"/>
      <c r="BY68" s="15"/>
      <c r="BZ68" s="294"/>
      <c r="CA68" s="294"/>
      <c r="CB68" s="294"/>
      <c r="CC68" s="276"/>
      <c r="CD68" s="15"/>
      <c r="CE68" s="15"/>
      <c r="CF68" s="15"/>
      <c r="CG68" s="15"/>
      <c r="CH68" s="15"/>
      <c r="CI68" s="295"/>
      <c r="CJ68" s="277"/>
      <c r="CK68" s="277"/>
      <c r="CL68" s="277"/>
      <c r="CM68" s="277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7"/>
      <c r="BU70" s="297"/>
      <c r="BV70" s="297"/>
      <c r="BW70" s="297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7"/>
      <c r="BU71" s="297"/>
      <c r="BV71" s="297"/>
      <c r="BW71" s="297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7"/>
      <c r="BU72" s="297"/>
      <c r="BV72" s="297"/>
      <c r="BW72" s="297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7"/>
      <c r="BU73" s="297"/>
      <c r="BV73" s="297"/>
      <c r="BW73" s="297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7"/>
      <c r="BU97" s="297"/>
      <c r="BV97" s="297"/>
      <c r="BW97" s="297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7"/>
      <c r="BU98" s="297"/>
      <c r="BV98" s="297"/>
      <c r="BW98" s="297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7"/>
      <c r="BU99" s="297"/>
      <c r="BV99" s="297"/>
      <c r="BW99" s="297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kZhS3Im2wSUKDm9Sm75kDD1Y/oDuE1JKa+E1+pfjGrhDfUbtXMNt61R4LldqmNf0EgRnj985/qCljOxGlGPn5g==" saltValue="5EYzsISXO1I0uJbJj+vG3w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656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657</v>
      </c>
      <c r="B9" s="256" t="s">
        <v>637</v>
      </c>
      <c r="C9" s="256" t="s">
        <v>636</v>
      </c>
      <c r="D9" s="235"/>
      <c r="E9" s="236">
        <v>35367.19</v>
      </c>
      <c r="F9" s="237">
        <v>35367.19</v>
      </c>
      <c r="G9" s="257"/>
      <c r="H9" s="177"/>
      <c r="I9" s="176"/>
      <c r="J9" s="239">
        <v>8119.75</v>
      </c>
      <c r="K9" s="250"/>
      <c r="L9" s="241"/>
      <c r="M9" s="8">
        <v>33601.129999999997</v>
      </c>
      <c r="N9" s="242">
        <v>8119.75</v>
      </c>
      <c r="O9" s="72"/>
      <c r="P9" s="100"/>
      <c r="Q9" s="9"/>
      <c r="R9" s="9"/>
      <c r="S9" s="9"/>
      <c r="T9" s="258"/>
      <c r="U9" s="10"/>
      <c r="V9" s="23"/>
      <c r="W9" s="11"/>
      <c r="X9" s="8">
        <v>8066.25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8066.25</v>
      </c>
      <c r="AJ9" s="9"/>
      <c r="AK9" s="10"/>
      <c r="AL9" s="25"/>
      <c r="AM9" s="25"/>
      <c r="AN9" s="25"/>
      <c r="AO9" s="10"/>
      <c r="AP9" s="12">
        <v>17352.189999999999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8119.75</v>
      </c>
      <c r="BA9" s="15">
        <v>8119.75</v>
      </c>
      <c r="BB9" s="15">
        <v>8119.75</v>
      </c>
      <c r="BC9" s="15">
        <v>8119.75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0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 t="s">
        <v>635</v>
      </c>
      <c r="BW9" s="243">
        <v>0</v>
      </c>
      <c r="BX9" s="249">
        <v>0</v>
      </c>
      <c r="BY9" s="249">
        <v>0</v>
      </c>
      <c r="BZ9" s="249">
        <v>0</v>
      </c>
      <c r="CA9" s="249">
        <v>0</v>
      </c>
      <c r="CB9" s="244" t="s">
        <v>633</v>
      </c>
      <c r="CC9" s="249">
        <v>8066.25</v>
      </c>
      <c r="CD9" s="249">
        <v>8066.25</v>
      </c>
      <c r="CE9" s="249">
        <v>17352.189999999999</v>
      </c>
      <c r="CF9" s="249">
        <v>0</v>
      </c>
    </row>
    <row r="10" spans="1:95" x14ac:dyDescent="0.25">
      <c r="A10" s="255" t="s">
        <v>658</v>
      </c>
      <c r="B10" s="256" t="s">
        <v>638</v>
      </c>
      <c r="C10" s="256" t="s">
        <v>636</v>
      </c>
      <c r="D10" s="235"/>
      <c r="E10" s="236">
        <v>19379.439999999999</v>
      </c>
      <c r="F10" s="237">
        <v>19379.439999999999</v>
      </c>
      <c r="G10" s="257"/>
      <c r="H10" s="177"/>
      <c r="I10" s="176"/>
      <c r="J10" s="239">
        <v>16132.32</v>
      </c>
      <c r="K10" s="250"/>
      <c r="L10" s="241"/>
      <c r="M10" s="8">
        <v>21738.39</v>
      </c>
      <c r="N10" s="242">
        <v>16132.32</v>
      </c>
      <c r="O10" s="72"/>
      <c r="P10" s="100"/>
      <c r="Q10" s="9"/>
      <c r="R10" s="9"/>
      <c r="S10" s="9"/>
      <c r="T10" s="258"/>
      <c r="U10" s="10"/>
      <c r="V10" s="23"/>
      <c r="W10" s="11"/>
      <c r="X10" s="8">
        <v>16105.57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16105.57</v>
      </c>
      <c r="AJ10" s="9"/>
      <c r="AK10" s="10"/>
      <c r="AL10" s="25"/>
      <c r="AM10" s="25"/>
      <c r="AN10" s="25"/>
      <c r="AO10" s="10"/>
      <c r="AP10" s="12">
        <v>18989.939999999999</v>
      </c>
      <c r="AQ10" s="12"/>
      <c r="AR10" s="12"/>
      <c r="AS10" s="243"/>
      <c r="AT10" s="244"/>
      <c r="AU10" s="243"/>
      <c r="AV10" s="243"/>
      <c r="AW10" s="245"/>
      <c r="AX10" s="244" t="s">
        <v>630</v>
      </c>
      <c r="AY10" s="244" t="s">
        <v>630</v>
      </c>
      <c r="AZ10" s="15">
        <v>16132.32</v>
      </c>
      <c r="BA10" s="15">
        <v>16132.32</v>
      </c>
      <c r="BB10" s="15">
        <v>16132.32</v>
      </c>
      <c r="BC10" s="15">
        <v>16132.32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0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 t="s">
        <v>635</v>
      </c>
      <c r="BW10" s="243">
        <v>0</v>
      </c>
      <c r="BX10" s="249">
        <v>0</v>
      </c>
      <c r="BY10" s="249">
        <v>0</v>
      </c>
      <c r="BZ10" s="249">
        <v>0</v>
      </c>
      <c r="CA10" s="249">
        <v>0</v>
      </c>
      <c r="CB10" s="244" t="s">
        <v>633</v>
      </c>
      <c r="CC10" s="249">
        <v>16105.57</v>
      </c>
      <c r="CD10" s="249">
        <v>16105.57</v>
      </c>
      <c r="CE10" s="249">
        <v>18989.939999999999</v>
      </c>
      <c r="CF10" s="249">
        <v>0</v>
      </c>
    </row>
    <row r="11" spans="1:95" x14ac:dyDescent="0.25">
      <c r="A11" s="255" t="s">
        <v>659</v>
      </c>
      <c r="B11" s="256" t="s">
        <v>639</v>
      </c>
      <c r="C11" s="256" t="s">
        <v>636</v>
      </c>
      <c r="D11" s="235"/>
      <c r="E11" s="236">
        <v>37956.730000000003</v>
      </c>
      <c r="F11" s="237">
        <v>37956.730000000003</v>
      </c>
      <c r="G11" s="257"/>
      <c r="H11" s="177"/>
      <c r="I11" s="176"/>
      <c r="J11" s="239">
        <v>37274.230000000003</v>
      </c>
      <c r="K11" s="250"/>
      <c r="L11" s="241"/>
      <c r="M11" s="8">
        <v>39445.17</v>
      </c>
      <c r="N11" s="242">
        <v>37274.230000000003</v>
      </c>
      <c r="O11" s="72"/>
      <c r="P11" s="100"/>
      <c r="Q11" s="9"/>
      <c r="R11" s="9"/>
      <c r="S11" s="9"/>
      <c r="T11" s="258">
        <v>46082</v>
      </c>
      <c r="U11" s="10"/>
      <c r="V11" s="23"/>
      <c r="W11" s="11"/>
      <c r="X11" s="8">
        <v>37274.230000000003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37274.230000000003</v>
      </c>
      <c r="AJ11" s="9"/>
      <c r="AK11" s="10"/>
      <c r="AL11" s="25"/>
      <c r="AM11" s="25"/>
      <c r="AN11" s="25"/>
      <c r="AO11" s="10"/>
      <c r="AP11" s="12">
        <v>40887.360000000001</v>
      </c>
      <c r="AQ11" s="12"/>
      <c r="AR11" s="12"/>
      <c r="AS11" s="243"/>
      <c r="AT11" s="244"/>
      <c r="AU11" s="243"/>
      <c r="AV11" s="243"/>
      <c r="AW11" s="245"/>
      <c r="AX11" s="244" t="s">
        <v>630</v>
      </c>
      <c r="AY11" s="244" t="s">
        <v>630</v>
      </c>
      <c r="AZ11" s="15">
        <v>37274.230000000003</v>
      </c>
      <c r="BA11" s="15">
        <v>37274.230000000003</v>
      </c>
      <c r="BB11" s="15">
        <v>37274.230000000003</v>
      </c>
      <c r="BC11" s="15">
        <v>37274.230000000003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0</v>
      </c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 t="s">
        <v>635</v>
      </c>
      <c r="BW11" s="243">
        <v>0</v>
      </c>
      <c r="BX11" s="243">
        <v>0</v>
      </c>
      <c r="BY11" s="243">
        <v>0</v>
      </c>
      <c r="BZ11" s="243">
        <v>0</v>
      </c>
      <c r="CA11" s="243">
        <v>0</v>
      </c>
      <c r="CB11" s="244" t="s">
        <v>633</v>
      </c>
      <c r="CC11" s="249">
        <v>37274.230000000003</v>
      </c>
      <c r="CD11" s="249">
        <v>37274.230000000003</v>
      </c>
      <c r="CE11" s="249">
        <v>40887.360000000001</v>
      </c>
      <c r="CF11" s="249">
        <v>0</v>
      </c>
    </row>
    <row r="12" spans="1:95" x14ac:dyDescent="0.25">
      <c r="A12" s="255" t="s">
        <v>660</v>
      </c>
      <c r="B12" s="256" t="s">
        <v>640</v>
      </c>
      <c r="C12" s="256" t="s">
        <v>636</v>
      </c>
      <c r="D12" s="235"/>
      <c r="E12" s="236">
        <v>0</v>
      </c>
      <c r="F12" s="237">
        <v>0</v>
      </c>
      <c r="G12" s="257"/>
      <c r="H12" s="177"/>
      <c r="I12" s="176"/>
      <c r="J12" s="239">
        <v>90821.05</v>
      </c>
      <c r="K12" s="250"/>
      <c r="L12" s="241"/>
      <c r="M12" s="8">
        <v>100967.33</v>
      </c>
      <c r="N12" s="242">
        <v>90821.05</v>
      </c>
      <c r="O12" s="71"/>
      <c r="P12" s="100"/>
      <c r="Q12" s="9"/>
      <c r="R12" s="9"/>
      <c r="S12" s="9"/>
      <c r="T12" s="258">
        <v>46174</v>
      </c>
      <c r="U12" s="10"/>
      <c r="V12" s="23"/>
      <c r="W12" s="11"/>
      <c r="X12" s="8">
        <v>90821.05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90821.05</v>
      </c>
      <c r="AJ12" s="9"/>
      <c r="AK12" s="10"/>
      <c r="AL12" s="25"/>
      <c r="AM12" s="25"/>
      <c r="AN12" s="25"/>
      <c r="AO12" s="10"/>
      <c r="AP12" s="12">
        <v>91614.81</v>
      </c>
      <c r="AQ12" s="12"/>
      <c r="AR12" s="12"/>
      <c r="AS12" s="243"/>
      <c r="AT12" s="244"/>
      <c r="AU12" s="243"/>
      <c r="AV12" s="243"/>
      <c r="AW12" s="245"/>
      <c r="AX12" s="244" t="s">
        <v>630</v>
      </c>
      <c r="AY12" s="244" t="s">
        <v>630</v>
      </c>
      <c r="AZ12" s="15">
        <v>90821.05</v>
      </c>
      <c r="BA12" s="15">
        <v>90821.05</v>
      </c>
      <c r="BB12" s="15">
        <v>90821.05</v>
      </c>
      <c r="BC12" s="15">
        <v>90821.05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0</v>
      </c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 t="s">
        <v>635</v>
      </c>
      <c r="BW12" s="243">
        <v>0</v>
      </c>
      <c r="BX12" s="243">
        <v>0</v>
      </c>
      <c r="BY12" s="243">
        <v>0</v>
      </c>
      <c r="BZ12" s="243">
        <v>0</v>
      </c>
      <c r="CA12" s="243">
        <v>0</v>
      </c>
      <c r="CB12" s="244" t="s">
        <v>633</v>
      </c>
      <c r="CC12" s="249">
        <v>90821.05</v>
      </c>
      <c r="CD12" s="249">
        <v>90821.05</v>
      </c>
      <c r="CE12" s="249">
        <v>91614.81</v>
      </c>
      <c r="CF12" s="249">
        <v>0</v>
      </c>
    </row>
    <row r="13" spans="1:95" x14ac:dyDescent="0.25">
      <c r="A13" s="255" t="s">
        <v>661</v>
      </c>
      <c r="B13" s="256" t="s">
        <v>641</v>
      </c>
      <c r="C13" s="256" t="s">
        <v>636</v>
      </c>
      <c r="D13" s="235"/>
      <c r="E13" s="236">
        <v>9030.75</v>
      </c>
      <c r="F13" s="237">
        <v>9030.75</v>
      </c>
      <c r="G13" s="257"/>
      <c r="H13" s="177"/>
      <c r="I13" s="176"/>
      <c r="J13" s="239">
        <v>7926.25</v>
      </c>
      <c r="K13" s="250"/>
      <c r="L13" s="241"/>
      <c r="M13" s="8">
        <v>759227.29</v>
      </c>
      <c r="N13" s="242">
        <v>7926.25</v>
      </c>
      <c r="O13" s="71"/>
      <c r="P13" s="100"/>
      <c r="Q13" s="9"/>
      <c r="R13" s="9"/>
      <c r="S13" s="9"/>
      <c r="T13" s="258">
        <v>46174</v>
      </c>
      <c r="U13" s="10"/>
      <c r="V13" s="23"/>
      <c r="W13" s="11"/>
      <c r="X13" s="8">
        <v>7926.25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7926.25</v>
      </c>
      <c r="AJ13" s="9"/>
      <c r="AK13" s="10"/>
      <c r="AL13" s="25"/>
      <c r="AM13" s="25"/>
      <c r="AN13" s="25"/>
      <c r="AO13" s="10"/>
      <c r="AP13" s="12">
        <v>9057.5</v>
      </c>
      <c r="AQ13" s="12"/>
      <c r="AR13" s="12"/>
      <c r="AS13" s="243"/>
      <c r="AT13" s="244"/>
      <c r="AU13" s="243"/>
      <c r="AV13" s="243"/>
      <c r="AW13" s="245"/>
      <c r="AX13" s="244" t="s">
        <v>630</v>
      </c>
      <c r="AY13" s="244" t="s">
        <v>630</v>
      </c>
      <c r="AZ13" s="15">
        <v>7926.25</v>
      </c>
      <c r="BA13" s="15">
        <v>7926.25</v>
      </c>
      <c r="BB13" s="15">
        <v>7926.25</v>
      </c>
      <c r="BC13" s="15">
        <v>7926.25</v>
      </c>
      <c r="BD13" s="243">
        <v>0</v>
      </c>
      <c r="BE13" s="243">
        <v>0</v>
      </c>
      <c r="BF13" s="243"/>
      <c r="BG13" s="243">
        <v>1</v>
      </c>
      <c r="BH13" s="243">
        <v>0</v>
      </c>
      <c r="BI13" s="243">
        <v>0</v>
      </c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 t="s">
        <v>635</v>
      </c>
      <c r="BW13" s="243">
        <v>0</v>
      </c>
      <c r="BX13" s="243">
        <v>0</v>
      </c>
      <c r="BY13" s="243">
        <v>0</v>
      </c>
      <c r="BZ13" s="243">
        <v>0</v>
      </c>
      <c r="CA13" s="243">
        <v>0</v>
      </c>
      <c r="CB13" s="244" t="s">
        <v>633</v>
      </c>
      <c r="CC13" s="249">
        <v>7926.25</v>
      </c>
      <c r="CD13" s="249">
        <v>7926.25</v>
      </c>
      <c r="CE13" s="249">
        <v>9057.5</v>
      </c>
      <c r="CF13" s="249">
        <v>0</v>
      </c>
    </row>
    <row r="14" spans="1:95" x14ac:dyDescent="0.25">
      <c r="A14" s="255" t="s">
        <v>662</v>
      </c>
      <c r="B14" s="256" t="s">
        <v>642</v>
      </c>
      <c r="C14" s="256" t="s">
        <v>636</v>
      </c>
      <c r="D14" s="235"/>
      <c r="E14" s="236">
        <v>37775.870000000003</v>
      </c>
      <c r="F14" s="237">
        <v>37775.870000000003</v>
      </c>
      <c r="G14" s="257"/>
      <c r="H14" s="177"/>
      <c r="I14" s="176"/>
      <c r="J14" s="239">
        <v>18239.060000000001</v>
      </c>
      <c r="K14" s="250"/>
      <c r="L14" s="241"/>
      <c r="M14" s="8">
        <v>76324.86</v>
      </c>
      <c r="N14" s="242">
        <v>18239.060000000001</v>
      </c>
      <c r="O14" s="72"/>
      <c r="P14" s="100"/>
      <c r="Q14" s="9"/>
      <c r="R14" s="9"/>
      <c r="S14" s="9"/>
      <c r="T14" s="258"/>
      <c r="U14" s="10"/>
      <c r="V14" s="23"/>
      <c r="W14" s="11"/>
      <c r="X14" s="8">
        <v>17979.310000000001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17979.310000000001</v>
      </c>
      <c r="AJ14" s="9"/>
      <c r="AK14" s="10"/>
      <c r="AL14" s="25"/>
      <c r="AM14" s="25"/>
      <c r="AN14" s="25"/>
      <c r="AO14" s="10"/>
      <c r="AP14" s="12">
        <v>45666.080000000002</v>
      </c>
      <c r="AQ14" s="12"/>
      <c r="AR14" s="12"/>
      <c r="AS14" s="243"/>
      <c r="AT14" s="244"/>
      <c r="AU14" s="243"/>
      <c r="AV14" s="243"/>
      <c r="AW14" s="245"/>
      <c r="AX14" s="244" t="s">
        <v>630</v>
      </c>
      <c r="AY14" s="244" t="s">
        <v>630</v>
      </c>
      <c r="AZ14" s="15">
        <v>18239.060000000001</v>
      </c>
      <c r="BA14" s="15">
        <v>18239.060000000001</v>
      </c>
      <c r="BB14" s="15">
        <v>18239.060000000001</v>
      </c>
      <c r="BC14" s="15">
        <v>18239.060000000001</v>
      </c>
      <c r="BD14" s="243">
        <v>0</v>
      </c>
      <c r="BE14" s="243">
        <v>0</v>
      </c>
      <c r="BF14" s="243"/>
      <c r="BG14" s="243">
        <v>1</v>
      </c>
      <c r="BH14" s="243">
        <v>0</v>
      </c>
      <c r="BI14" s="243">
        <v>0</v>
      </c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 t="s">
        <v>635</v>
      </c>
      <c r="BW14" s="243">
        <v>0</v>
      </c>
      <c r="BX14" s="243">
        <v>0</v>
      </c>
      <c r="BY14" s="243">
        <v>0</v>
      </c>
      <c r="BZ14" s="243">
        <v>0</v>
      </c>
      <c r="CA14" s="243">
        <v>0</v>
      </c>
      <c r="CB14" s="244" t="s">
        <v>633</v>
      </c>
      <c r="CC14" s="249">
        <v>17979.310000000001</v>
      </c>
      <c r="CD14" s="249">
        <v>17979.310000000001</v>
      </c>
      <c r="CE14" s="249">
        <v>45666.080000000002</v>
      </c>
      <c r="CF14" s="249">
        <v>0</v>
      </c>
    </row>
    <row r="15" spans="1:95" x14ac:dyDescent="0.25">
      <c r="A15" s="255" t="s">
        <v>663</v>
      </c>
      <c r="B15" s="256" t="s">
        <v>650</v>
      </c>
      <c r="C15" s="256" t="s">
        <v>636</v>
      </c>
      <c r="D15" s="235"/>
      <c r="E15" s="236">
        <v>405000</v>
      </c>
      <c r="F15" s="237">
        <v>405000</v>
      </c>
      <c r="G15" s="257"/>
      <c r="H15" s="177"/>
      <c r="I15" s="176"/>
      <c r="J15" s="239">
        <v>405000</v>
      </c>
      <c r="K15" s="250"/>
      <c r="L15" s="241"/>
      <c r="M15" s="8">
        <v>285884.92</v>
      </c>
      <c r="N15" s="242">
        <v>286589</v>
      </c>
      <c r="O15" s="72"/>
      <c r="P15" s="100"/>
      <c r="Q15" s="9"/>
      <c r="R15" s="9"/>
      <c r="S15" s="9"/>
      <c r="T15" s="258">
        <v>46174</v>
      </c>
      <c r="U15" s="10"/>
      <c r="V15" s="23"/>
      <c r="W15" s="11"/>
      <c r="X15" s="8">
        <v>158638.21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158638.21</v>
      </c>
      <c r="AJ15" s="9"/>
      <c r="AK15" s="10"/>
      <c r="AL15" s="25"/>
      <c r="AM15" s="25"/>
      <c r="AN15" s="25"/>
      <c r="AO15" s="10"/>
      <c r="AP15" s="12">
        <v>182500</v>
      </c>
      <c r="AQ15" s="12"/>
      <c r="AR15" s="12"/>
      <c r="AS15" s="243"/>
      <c r="AT15" s="244"/>
      <c r="AU15" s="243"/>
      <c r="AV15" s="243"/>
      <c r="AW15" s="245"/>
      <c r="AX15" s="244" t="s">
        <v>630</v>
      </c>
      <c r="AY15" s="244" t="s">
        <v>630</v>
      </c>
      <c r="AZ15" s="15">
        <v>405000</v>
      </c>
      <c r="BA15" s="15">
        <v>286589</v>
      </c>
      <c r="BB15" s="15">
        <v>405000</v>
      </c>
      <c r="BC15" s="15">
        <v>286589</v>
      </c>
      <c r="BD15" s="243">
        <v>0</v>
      </c>
      <c r="BE15" s="243">
        <v>0</v>
      </c>
      <c r="BF15" s="243"/>
      <c r="BG15" s="243">
        <v>1</v>
      </c>
      <c r="BH15" s="243">
        <v>0</v>
      </c>
      <c r="BI15" s="243">
        <v>0</v>
      </c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 t="s">
        <v>635</v>
      </c>
      <c r="BW15" s="243">
        <v>0</v>
      </c>
      <c r="BX15" s="243">
        <v>0</v>
      </c>
      <c r="BY15" s="243">
        <v>0</v>
      </c>
      <c r="BZ15" s="243">
        <v>0</v>
      </c>
      <c r="CA15" s="243">
        <v>0</v>
      </c>
      <c r="CB15" s="244" t="s">
        <v>633</v>
      </c>
      <c r="CC15" s="249">
        <v>158638.21</v>
      </c>
      <c r="CD15" s="249">
        <v>158638.21</v>
      </c>
      <c r="CE15" s="249">
        <v>182500</v>
      </c>
      <c r="CF15" s="249">
        <v>0</v>
      </c>
    </row>
    <row r="16" spans="1:95" x14ac:dyDescent="0.25">
      <c r="A16" s="255" t="s">
        <v>664</v>
      </c>
      <c r="B16" s="256" t="s">
        <v>643</v>
      </c>
      <c r="C16" s="256" t="s">
        <v>636</v>
      </c>
      <c r="D16" s="235"/>
      <c r="E16" s="236">
        <v>113276.79</v>
      </c>
      <c r="F16" s="237">
        <v>113276.79</v>
      </c>
      <c r="G16" s="257"/>
      <c r="H16" s="177"/>
      <c r="I16" s="176"/>
      <c r="J16" s="239">
        <v>110401.43</v>
      </c>
      <c r="K16" s="250"/>
      <c r="L16" s="241"/>
      <c r="M16" s="8">
        <v>111523.81</v>
      </c>
      <c r="N16" s="242">
        <v>110401.43</v>
      </c>
      <c r="O16" s="72"/>
      <c r="P16" s="100"/>
      <c r="Q16" s="9"/>
      <c r="R16" s="9"/>
      <c r="S16" s="9"/>
      <c r="T16" s="258">
        <v>46082</v>
      </c>
      <c r="U16" s="10"/>
      <c r="V16" s="23"/>
      <c r="W16" s="11"/>
      <c r="X16" s="8">
        <v>110401.43</v>
      </c>
      <c r="Y16" s="9"/>
      <c r="Z16" s="9"/>
      <c r="AA16" s="9"/>
      <c r="AB16" s="10"/>
      <c r="AC16" s="24">
        <v>0</v>
      </c>
      <c r="AD16" s="11">
        <v>0</v>
      </c>
      <c r="AE16" s="8">
        <v>0</v>
      </c>
      <c r="AF16" s="9"/>
      <c r="AG16" s="10"/>
      <c r="AH16" s="11"/>
      <c r="AI16" s="8">
        <v>110401.43</v>
      </c>
      <c r="AJ16" s="9"/>
      <c r="AK16" s="10"/>
      <c r="AL16" s="25"/>
      <c r="AM16" s="25"/>
      <c r="AN16" s="25"/>
      <c r="AO16" s="10"/>
      <c r="AP16" s="12">
        <v>114227.42</v>
      </c>
      <c r="AQ16" s="12"/>
      <c r="AR16" s="12"/>
      <c r="AS16" s="243"/>
      <c r="AT16" s="244"/>
      <c r="AU16" s="243"/>
      <c r="AV16" s="243"/>
      <c r="AW16" s="245"/>
      <c r="AX16" s="244" t="s">
        <v>630</v>
      </c>
      <c r="AY16" s="244" t="s">
        <v>630</v>
      </c>
      <c r="AZ16" s="15">
        <v>110401.43</v>
      </c>
      <c r="BA16" s="15">
        <v>110401.43</v>
      </c>
      <c r="BB16" s="15">
        <v>110401.43</v>
      </c>
      <c r="BC16" s="15">
        <v>110401.43</v>
      </c>
      <c r="BD16" s="243">
        <v>0</v>
      </c>
      <c r="BE16" s="243">
        <v>0</v>
      </c>
      <c r="BF16" s="243"/>
      <c r="BG16" s="243">
        <v>1</v>
      </c>
      <c r="BH16" s="243">
        <v>0</v>
      </c>
      <c r="BI16" s="243">
        <v>0</v>
      </c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 t="s">
        <v>635</v>
      </c>
      <c r="BW16" s="243">
        <v>0</v>
      </c>
      <c r="BX16" s="243">
        <v>0</v>
      </c>
      <c r="BY16" s="243">
        <v>0</v>
      </c>
      <c r="BZ16" s="243">
        <v>0</v>
      </c>
      <c r="CA16" s="243">
        <v>0</v>
      </c>
      <c r="CB16" s="244" t="s">
        <v>633</v>
      </c>
      <c r="CC16" s="249">
        <v>110401.43</v>
      </c>
      <c r="CD16" s="249">
        <v>110401.43</v>
      </c>
      <c r="CE16" s="249">
        <v>114227.42</v>
      </c>
      <c r="CF16" s="249">
        <v>0</v>
      </c>
    </row>
    <row r="17" spans="1:84" x14ac:dyDescent="0.25">
      <c r="A17" s="255" t="s">
        <v>665</v>
      </c>
      <c r="B17" s="256" t="s">
        <v>644</v>
      </c>
      <c r="C17" s="256" t="s">
        <v>636</v>
      </c>
      <c r="D17" s="235"/>
      <c r="E17" s="236">
        <v>67193.210000000006</v>
      </c>
      <c r="F17" s="237">
        <v>67193.210000000006</v>
      </c>
      <c r="G17" s="257"/>
      <c r="H17" s="177"/>
      <c r="I17" s="176"/>
      <c r="J17" s="239">
        <v>63018.74</v>
      </c>
      <c r="K17" s="250"/>
      <c r="L17" s="241"/>
      <c r="M17" s="8">
        <v>87453.42</v>
      </c>
      <c r="N17" s="242">
        <v>63018.74</v>
      </c>
      <c r="O17" s="72"/>
      <c r="P17" s="100"/>
      <c r="Q17" s="9"/>
      <c r="R17" s="9"/>
      <c r="S17" s="9"/>
      <c r="T17" s="258">
        <v>46082</v>
      </c>
      <c r="U17" s="10"/>
      <c r="V17" s="23"/>
      <c r="W17" s="11"/>
      <c r="X17" s="8">
        <v>62674.74</v>
      </c>
      <c r="Y17" s="9"/>
      <c r="Z17" s="9"/>
      <c r="AA17" s="9"/>
      <c r="AB17" s="10"/>
      <c r="AC17" s="24">
        <v>0</v>
      </c>
      <c r="AD17" s="11">
        <v>0</v>
      </c>
      <c r="AE17" s="8">
        <v>0</v>
      </c>
      <c r="AF17" s="9"/>
      <c r="AG17" s="10"/>
      <c r="AH17" s="11"/>
      <c r="AI17" s="8">
        <v>62674.74</v>
      </c>
      <c r="AJ17" s="9"/>
      <c r="AK17" s="10"/>
      <c r="AL17" s="25"/>
      <c r="AM17" s="25"/>
      <c r="AN17" s="25"/>
      <c r="AO17" s="10"/>
      <c r="AP17" s="12">
        <v>67536.34</v>
      </c>
      <c r="AQ17" s="12"/>
      <c r="AR17" s="12"/>
      <c r="AS17" s="243"/>
      <c r="AT17" s="244"/>
      <c r="AU17" s="243"/>
      <c r="AV17" s="243"/>
      <c r="AW17" s="245"/>
      <c r="AX17" s="244" t="s">
        <v>630</v>
      </c>
      <c r="AY17" s="244" t="s">
        <v>630</v>
      </c>
      <c r="AZ17" s="15">
        <v>63018.74</v>
      </c>
      <c r="BA17" s="15">
        <v>63018.74</v>
      </c>
      <c r="BB17" s="15">
        <v>63018.74</v>
      </c>
      <c r="BC17" s="15">
        <v>63018.74</v>
      </c>
      <c r="BD17" s="243">
        <v>0</v>
      </c>
      <c r="BE17" s="243">
        <v>0</v>
      </c>
      <c r="BF17" s="243"/>
      <c r="BG17" s="243">
        <v>1</v>
      </c>
      <c r="BH17" s="243">
        <v>0</v>
      </c>
      <c r="BI17" s="243">
        <v>0</v>
      </c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 t="s">
        <v>635</v>
      </c>
      <c r="BW17" s="243">
        <v>0</v>
      </c>
      <c r="BX17" s="243">
        <v>0</v>
      </c>
      <c r="BY17" s="243">
        <v>0</v>
      </c>
      <c r="BZ17" s="243">
        <v>0</v>
      </c>
      <c r="CA17" s="243">
        <v>0</v>
      </c>
      <c r="CB17" s="244" t="s">
        <v>633</v>
      </c>
      <c r="CC17" s="249">
        <v>62674.74</v>
      </c>
      <c r="CD17" s="249">
        <v>62674.74</v>
      </c>
      <c r="CE17" s="249">
        <v>67536.34</v>
      </c>
      <c r="CF17" s="249">
        <v>0</v>
      </c>
    </row>
    <row r="18" spans="1:84" x14ac:dyDescent="0.25">
      <c r="A18" s="255" t="s">
        <v>666</v>
      </c>
      <c r="B18" s="256" t="s">
        <v>667</v>
      </c>
      <c r="C18" s="256" t="s">
        <v>636</v>
      </c>
      <c r="D18" s="235"/>
      <c r="E18" s="236">
        <v>0</v>
      </c>
      <c r="F18" s="237">
        <v>0</v>
      </c>
      <c r="G18" s="257"/>
      <c r="H18" s="177"/>
      <c r="I18" s="176"/>
      <c r="J18" s="239"/>
      <c r="K18" s="250"/>
      <c r="L18" s="241"/>
      <c r="M18" s="8">
        <v>0</v>
      </c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>
        <v>0</v>
      </c>
      <c r="Y18" s="9"/>
      <c r="Z18" s="9"/>
      <c r="AA18" s="9"/>
      <c r="AB18" s="10"/>
      <c r="AC18" s="24">
        <v>0</v>
      </c>
      <c r="AD18" s="11">
        <v>0</v>
      </c>
      <c r="AE18" s="8">
        <v>0</v>
      </c>
      <c r="AF18" s="9"/>
      <c r="AG18" s="10"/>
      <c r="AH18" s="11"/>
      <c r="AI18" s="8">
        <v>0</v>
      </c>
      <c r="AJ18" s="9"/>
      <c r="AK18" s="10"/>
      <c r="AL18" s="25"/>
      <c r="AM18" s="25"/>
      <c r="AN18" s="25"/>
      <c r="AO18" s="10"/>
      <c r="AP18" s="12">
        <v>0</v>
      </c>
      <c r="AQ18" s="12"/>
      <c r="AR18" s="12"/>
      <c r="AS18" s="243"/>
      <c r="AT18" s="244"/>
      <c r="AU18" s="243"/>
      <c r="AV18" s="243"/>
      <c r="AW18" s="245"/>
      <c r="AX18" s="244"/>
      <c r="AY18" s="244"/>
      <c r="AZ18" s="243">
        <v>0</v>
      </c>
      <c r="BA18" s="243">
        <v>0</v>
      </c>
      <c r="BB18" s="243">
        <v>0</v>
      </c>
      <c r="BC18" s="243">
        <v>0</v>
      </c>
      <c r="BD18" s="243">
        <v>0</v>
      </c>
      <c r="BE18" s="243">
        <v>0</v>
      </c>
      <c r="BF18" s="243"/>
      <c r="BG18" s="243">
        <v>1</v>
      </c>
      <c r="BH18" s="243">
        <v>0</v>
      </c>
      <c r="BI18" s="243">
        <v>0</v>
      </c>
      <c r="BJ18" s="243"/>
      <c r="BK18" s="243"/>
      <c r="BL18" s="243"/>
      <c r="BM18" s="243"/>
      <c r="BN18" s="297"/>
      <c r="BO18" s="297"/>
      <c r="BP18" s="297"/>
      <c r="BQ18" s="297"/>
      <c r="BR18" s="246"/>
      <c r="BS18" s="246"/>
      <c r="BT18" s="243"/>
      <c r="BU18" s="243"/>
      <c r="BV18" s="247"/>
      <c r="BW18" s="243">
        <v>0</v>
      </c>
      <c r="BX18" s="243">
        <v>0</v>
      </c>
      <c r="BY18" s="243">
        <v>0</v>
      </c>
      <c r="BZ18" s="243">
        <v>0</v>
      </c>
      <c r="CA18" s="243">
        <v>0</v>
      </c>
      <c r="CB18" s="244" t="s">
        <v>633</v>
      </c>
      <c r="CC18" s="249">
        <v>0</v>
      </c>
      <c r="CD18" s="249">
        <v>0</v>
      </c>
      <c r="CE18" s="249">
        <v>0</v>
      </c>
      <c r="CF18" s="249">
        <v>0</v>
      </c>
    </row>
    <row r="19" spans="1:84" x14ac:dyDescent="0.25">
      <c r="A19" s="255" t="s">
        <v>668</v>
      </c>
      <c r="B19" s="256" t="s">
        <v>669</v>
      </c>
      <c r="C19" s="256" t="s">
        <v>636</v>
      </c>
      <c r="D19" s="235"/>
      <c r="E19" s="236">
        <v>5876.55</v>
      </c>
      <c r="F19" s="237">
        <v>5876.55</v>
      </c>
      <c r="G19" s="257"/>
      <c r="H19" s="177"/>
      <c r="I19" s="176"/>
      <c r="J19" s="239">
        <v>5876.55</v>
      </c>
      <c r="K19" s="240"/>
      <c r="L19" s="241"/>
      <c r="M19" s="8">
        <v>2592.85</v>
      </c>
      <c r="N19" s="242">
        <v>2592.85</v>
      </c>
      <c r="O19" s="72"/>
      <c r="P19" s="100"/>
      <c r="Q19" s="9"/>
      <c r="R19" s="9"/>
      <c r="S19" s="9"/>
      <c r="T19" s="258"/>
      <c r="U19" s="10"/>
      <c r="V19" s="23"/>
      <c r="W19" s="11"/>
      <c r="X19" s="8">
        <v>2592.85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2592.85</v>
      </c>
      <c r="AJ19" s="9"/>
      <c r="AK19" s="10"/>
      <c r="AL19" s="25"/>
      <c r="AM19" s="25"/>
      <c r="AN19" s="25"/>
      <c r="AO19" s="10"/>
      <c r="AP19" s="12">
        <v>5876.55</v>
      </c>
      <c r="AQ19" s="12"/>
      <c r="AR19" s="12"/>
      <c r="AS19" s="243"/>
      <c r="AT19" s="244"/>
      <c r="AU19" s="243"/>
      <c r="AV19" s="243"/>
      <c r="AW19" s="245"/>
      <c r="AX19" s="244" t="s">
        <v>630</v>
      </c>
      <c r="AY19" s="244" t="s">
        <v>630</v>
      </c>
      <c r="AZ19" s="15">
        <v>5876.55</v>
      </c>
      <c r="BA19" s="15">
        <v>2592.85</v>
      </c>
      <c r="BB19" s="15">
        <v>5876.55</v>
      </c>
      <c r="BC19" s="15">
        <v>2592.85</v>
      </c>
      <c r="BD19" s="243">
        <v>0</v>
      </c>
      <c r="BE19" s="243">
        <v>0</v>
      </c>
      <c r="BF19" s="243"/>
      <c r="BG19" s="243">
        <v>1</v>
      </c>
      <c r="BH19" s="243">
        <v>0</v>
      </c>
      <c r="BI19" s="243">
        <v>0</v>
      </c>
      <c r="BJ19" s="243"/>
      <c r="BK19" s="243"/>
      <c r="BL19" s="243"/>
      <c r="BM19" s="243"/>
      <c r="BN19" s="297"/>
      <c r="BO19" s="297"/>
      <c r="BP19" s="297"/>
      <c r="BQ19" s="297"/>
      <c r="BR19" s="246"/>
      <c r="BS19" s="246"/>
      <c r="BT19" s="243"/>
      <c r="BU19" s="243"/>
      <c r="BV19" s="247" t="s">
        <v>635</v>
      </c>
      <c r="BW19" s="243">
        <v>0</v>
      </c>
      <c r="BX19" s="243">
        <v>0</v>
      </c>
      <c r="BY19" s="243">
        <v>0</v>
      </c>
      <c r="BZ19" s="243">
        <v>0</v>
      </c>
      <c r="CA19" s="243">
        <v>0</v>
      </c>
      <c r="CB19" s="244" t="s">
        <v>633</v>
      </c>
      <c r="CC19" s="249">
        <v>2592.85</v>
      </c>
      <c r="CD19" s="249">
        <v>2592.85</v>
      </c>
      <c r="CE19" s="249">
        <v>5876.55</v>
      </c>
      <c r="CF19" s="249">
        <v>0</v>
      </c>
    </row>
    <row r="20" spans="1:84" x14ac:dyDescent="0.25">
      <c r="A20" s="255" t="s">
        <v>670</v>
      </c>
      <c r="B20" s="256" t="s">
        <v>671</v>
      </c>
      <c r="C20" s="256" t="s">
        <v>636</v>
      </c>
      <c r="D20" s="235"/>
      <c r="E20" s="236">
        <v>0</v>
      </c>
      <c r="F20" s="237">
        <v>0</v>
      </c>
      <c r="G20" s="257"/>
      <c r="H20" s="177"/>
      <c r="I20" s="176"/>
      <c r="J20" s="239"/>
      <c r="K20" s="240"/>
      <c r="L20" s="241"/>
      <c r="M20" s="8">
        <v>0</v>
      </c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>
        <v>0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0</v>
      </c>
      <c r="AJ20" s="9"/>
      <c r="AK20" s="10"/>
      <c r="AL20" s="25"/>
      <c r="AM20" s="25"/>
      <c r="AN20" s="25"/>
      <c r="AO20" s="10"/>
      <c r="AP20" s="12">
        <v>0</v>
      </c>
      <c r="AQ20" s="12"/>
      <c r="AR20" s="12"/>
      <c r="AS20" s="243"/>
      <c r="AT20" s="244"/>
      <c r="AU20" s="243"/>
      <c r="AV20" s="243"/>
      <c r="AW20" s="245"/>
      <c r="AX20" s="244"/>
      <c r="AY20" s="244"/>
      <c r="AZ20" s="243">
        <v>0</v>
      </c>
      <c r="BA20" s="243">
        <v>0</v>
      </c>
      <c r="BB20" s="243">
        <v>0</v>
      </c>
      <c r="BC20" s="243">
        <v>0</v>
      </c>
      <c r="BD20" s="243">
        <v>0</v>
      </c>
      <c r="BE20" s="243">
        <v>0</v>
      </c>
      <c r="BF20" s="243"/>
      <c r="BG20" s="243">
        <v>1</v>
      </c>
      <c r="BH20" s="243">
        <v>0</v>
      </c>
      <c r="BI20" s="243">
        <v>0</v>
      </c>
      <c r="BJ20" s="243"/>
      <c r="BK20" s="243"/>
      <c r="BL20" s="243"/>
      <c r="BM20" s="243"/>
      <c r="BN20" s="297"/>
      <c r="BO20" s="297"/>
      <c r="BP20" s="297"/>
      <c r="BQ20" s="297"/>
      <c r="BR20" s="246"/>
      <c r="BS20" s="246"/>
      <c r="BT20" s="243"/>
      <c r="BU20" s="243"/>
      <c r="BV20" s="247"/>
      <c r="BW20" s="243">
        <v>0</v>
      </c>
      <c r="BX20" s="243">
        <v>0</v>
      </c>
      <c r="BY20" s="243">
        <v>0</v>
      </c>
      <c r="BZ20" s="243">
        <v>0</v>
      </c>
      <c r="CA20" s="243">
        <v>0</v>
      </c>
      <c r="CB20" s="244" t="s">
        <v>633</v>
      </c>
      <c r="CC20" s="249">
        <v>0</v>
      </c>
      <c r="CD20" s="249">
        <v>0</v>
      </c>
      <c r="CE20" s="249">
        <v>0</v>
      </c>
      <c r="CF20" s="249">
        <v>0</v>
      </c>
    </row>
    <row r="21" spans="1:84" x14ac:dyDescent="0.25">
      <c r="A21" s="255" t="s">
        <v>672</v>
      </c>
      <c r="B21" s="256" t="s">
        <v>673</v>
      </c>
      <c r="C21" s="256" t="s">
        <v>636</v>
      </c>
      <c r="D21" s="235"/>
      <c r="E21" s="236">
        <v>49530</v>
      </c>
      <c r="F21" s="237">
        <v>49530</v>
      </c>
      <c r="G21" s="257"/>
      <c r="H21" s="177"/>
      <c r="I21" s="176"/>
      <c r="J21" s="239">
        <v>49530</v>
      </c>
      <c r="K21" s="240"/>
      <c r="L21" s="241"/>
      <c r="M21" s="8">
        <v>46414.84</v>
      </c>
      <c r="N21" s="242">
        <v>46915</v>
      </c>
      <c r="O21" s="71"/>
      <c r="P21" s="100"/>
      <c r="Q21" s="9"/>
      <c r="R21" s="9"/>
      <c r="S21" s="9"/>
      <c r="T21" s="258">
        <v>46082</v>
      </c>
      <c r="U21" s="10"/>
      <c r="V21" s="23"/>
      <c r="W21" s="11"/>
      <c r="X21" s="8">
        <v>21170.95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21170.95</v>
      </c>
      <c r="AJ21" s="9"/>
      <c r="AK21" s="10"/>
      <c r="AL21" s="25"/>
      <c r="AM21" s="25"/>
      <c r="AN21" s="25"/>
      <c r="AO21" s="10"/>
      <c r="AP21" s="12">
        <v>10000</v>
      </c>
      <c r="AQ21" s="12"/>
      <c r="AR21" s="12"/>
      <c r="AS21" s="243"/>
      <c r="AT21" s="244"/>
      <c r="AU21" s="243"/>
      <c r="AV21" s="243"/>
      <c r="AW21" s="245"/>
      <c r="AX21" s="244" t="s">
        <v>630</v>
      </c>
      <c r="AY21" s="244" t="s">
        <v>630</v>
      </c>
      <c r="AZ21" s="15">
        <v>49530</v>
      </c>
      <c r="BA21" s="15">
        <v>46915</v>
      </c>
      <c r="BB21" s="15">
        <v>49530</v>
      </c>
      <c r="BC21" s="15">
        <v>46915</v>
      </c>
      <c r="BD21" s="243">
        <v>0</v>
      </c>
      <c r="BE21" s="243">
        <v>0</v>
      </c>
      <c r="BF21" s="243"/>
      <c r="BG21" s="243">
        <v>1</v>
      </c>
      <c r="BH21" s="243">
        <v>0</v>
      </c>
      <c r="BI21" s="243">
        <v>0</v>
      </c>
      <c r="BJ21" s="243"/>
      <c r="BK21" s="243"/>
      <c r="BL21" s="243"/>
      <c r="BM21" s="243"/>
      <c r="BN21" s="297"/>
      <c r="BO21" s="297"/>
      <c r="BP21" s="297"/>
      <c r="BQ21" s="297"/>
      <c r="BR21" s="246"/>
      <c r="BS21" s="246"/>
      <c r="BT21" s="243"/>
      <c r="BU21" s="243"/>
      <c r="BV21" s="247" t="s">
        <v>635</v>
      </c>
      <c r="BW21" s="243">
        <v>0</v>
      </c>
      <c r="BX21" s="243">
        <v>0</v>
      </c>
      <c r="BY21" s="243">
        <v>0</v>
      </c>
      <c r="BZ21" s="243">
        <v>0</v>
      </c>
      <c r="CA21" s="243">
        <v>0</v>
      </c>
      <c r="CB21" s="244" t="s">
        <v>633</v>
      </c>
      <c r="CC21" s="249">
        <v>21170.95</v>
      </c>
      <c r="CD21" s="249">
        <v>21170.95</v>
      </c>
      <c r="CE21" s="249">
        <v>10000</v>
      </c>
      <c r="CF21" s="249">
        <v>0</v>
      </c>
    </row>
    <row r="22" spans="1:84" x14ac:dyDescent="0.25">
      <c r="A22" s="255" t="s">
        <v>674</v>
      </c>
      <c r="B22" s="256" t="s">
        <v>675</v>
      </c>
      <c r="C22" s="256" t="s">
        <v>636</v>
      </c>
      <c r="D22" s="235"/>
      <c r="E22" s="236">
        <v>34935</v>
      </c>
      <c r="F22" s="237">
        <v>34935</v>
      </c>
      <c r="G22" s="257"/>
      <c r="H22" s="177"/>
      <c r="I22" s="176"/>
      <c r="J22" s="239">
        <v>34935</v>
      </c>
      <c r="K22" s="240"/>
      <c r="L22" s="241"/>
      <c r="M22" s="8">
        <v>29528.86</v>
      </c>
      <c r="N22" s="242">
        <v>29529</v>
      </c>
      <c r="O22" s="71"/>
      <c r="P22" s="100"/>
      <c r="Q22" s="9"/>
      <c r="R22" s="9"/>
      <c r="S22" s="9"/>
      <c r="T22" s="258">
        <v>46082</v>
      </c>
      <c r="U22" s="10"/>
      <c r="V22" s="23"/>
      <c r="W22" s="11"/>
      <c r="X22" s="8">
        <v>18780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18780</v>
      </c>
      <c r="AJ22" s="9"/>
      <c r="AK22" s="10"/>
      <c r="AL22" s="25"/>
      <c r="AM22" s="25"/>
      <c r="AN22" s="25"/>
      <c r="AO22" s="10"/>
      <c r="AP22" s="12">
        <v>0</v>
      </c>
      <c r="AQ22" s="12"/>
      <c r="AR22" s="12"/>
      <c r="AS22" s="243"/>
      <c r="AT22" s="244"/>
      <c r="AU22" s="243"/>
      <c r="AV22" s="243"/>
      <c r="AW22" s="245"/>
      <c r="AX22" s="244" t="s">
        <v>630</v>
      </c>
      <c r="AY22" s="244" t="s">
        <v>630</v>
      </c>
      <c r="AZ22" s="15">
        <v>34935</v>
      </c>
      <c r="BA22" s="15">
        <v>29529</v>
      </c>
      <c r="BB22" s="15">
        <v>34935</v>
      </c>
      <c r="BC22" s="15">
        <v>29529</v>
      </c>
      <c r="BD22" s="243">
        <v>0</v>
      </c>
      <c r="BE22" s="243">
        <v>0</v>
      </c>
      <c r="BF22" s="243"/>
      <c r="BG22" s="243">
        <v>1</v>
      </c>
      <c r="BH22" s="243">
        <v>0</v>
      </c>
      <c r="BI22" s="243">
        <v>0</v>
      </c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 t="s">
        <v>635</v>
      </c>
      <c r="BW22" s="243">
        <v>0</v>
      </c>
      <c r="BX22" s="243">
        <v>0</v>
      </c>
      <c r="BY22" s="243">
        <v>0</v>
      </c>
      <c r="BZ22" s="243">
        <v>0</v>
      </c>
      <c r="CA22" s="243">
        <v>0</v>
      </c>
      <c r="CB22" s="244" t="s">
        <v>633</v>
      </c>
      <c r="CC22" s="249">
        <v>18780</v>
      </c>
      <c r="CD22" s="249">
        <v>18780</v>
      </c>
      <c r="CE22" s="249">
        <v>0</v>
      </c>
      <c r="CF22" s="249">
        <v>0</v>
      </c>
    </row>
    <row r="23" spans="1:84" x14ac:dyDescent="0.25">
      <c r="A23" s="255" t="s">
        <v>676</v>
      </c>
      <c r="B23" s="256" t="s">
        <v>647</v>
      </c>
      <c r="C23" s="256" t="s">
        <v>636</v>
      </c>
      <c r="D23" s="235"/>
      <c r="E23" s="236">
        <v>1785125</v>
      </c>
      <c r="F23" s="237">
        <v>1785125</v>
      </c>
      <c r="G23" s="257"/>
      <c r="H23" s="177"/>
      <c r="I23" s="176"/>
      <c r="J23" s="239">
        <v>1632125</v>
      </c>
      <c r="K23" s="240"/>
      <c r="L23" s="241"/>
      <c r="M23" s="8">
        <v>1264773.79</v>
      </c>
      <c r="N23" s="242">
        <v>1113545</v>
      </c>
      <c r="O23" s="71"/>
      <c r="P23" s="100"/>
      <c r="Q23" s="9"/>
      <c r="R23" s="9"/>
      <c r="S23" s="9"/>
      <c r="T23" s="258">
        <v>46174</v>
      </c>
      <c r="U23" s="10"/>
      <c r="V23" s="23"/>
      <c r="W23" s="11"/>
      <c r="X23" s="8">
        <v>956730.53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956730.53</v>
      </c>
      <c r="AJ23" s="9"/>
      <c r="AK23" s="10"/>
      <c r="AL23" s="25"/>
      <c r="AM23" s="25"/>
      <c r="AN23" s="25"/>
      <c r="AO23" s="10"/>
      <c r="AP23" s="12">
        <v>1119550</v>
      </c>
      <c r="AQ23" s="12"/>
      <c r="AR23" s="12"/>
      <c r="AS23" s="243"/>
      <c r="AT23" s="244"/>
      <c r="AU23" s="243"/>
      <c r="AV23" s="243"/>
      <c r="AW23" s="245"/>
      <c r="AX23" s="244" t="s">
        <v>630</v>
      </c>
      <c r="AY23" s="244" t="s">
        <v>630</v>
      </c>
      <c r="AZ23" s="15">
        <v>1632125</v>
      </c>
      <c r="BA23" s="15">
        <v>1113545</v>
      </c>
      <c r="BB23" s="15">
        <v>1632125</v>
      </c>
      <c r="BC23" s="15">
        <v>1113545</v>
      </c>
      <c r="BD23" s="243">
        <v>0</v>
      </c>
      <c r="BE23" s="243">
        <v>0</v>
      </c>
      <c r="BF23" s="243"/>
      <c r="BG23" s="243">
        <v>1</v>
      </c>
      <c r="BH23" s="243">
        <v>0</v>
      </c>
      <c r="BI23" s="243">
        <v>0</v>
      </c>
      <c r="BJ23" s="243"/>
      <c r="BK23" s="243"/>
      <c r="BL23" s="243"/>
      <c r="BM23" s="243"/>
      <c r="BN23" s="297"/>
      <c r="BO23" s="297"/>
      <c r="BP23" s="297"/>
      <c r="BQ23" s="297"/>
      <c r="BR23" s="246"/>
      <c r="BS23" s="246"/>
      <c r="BT23" s="243"/>
      <c r="BU23" s="243"/>
      <c r="BV23" s="247" t="s">
        <v>635</v>
      </c>
      <c r="BW23" s="243">
        <v>0</v>
      </c>
      <c r="BX23" s="243">
        <v>0</v>
      </c>
      <c r="BY23" s="243">
        <v>0</v>
      </c>
      <c r="BZ23" s="243">
        <v>0</v>
      </c>
      <c r="CA23" s="243">
        <v>0</v>
      </c>
      <c r="CB23" s="244" t="s">
        <v>633</v>
      </c>
      <c r="CC23" s="249">
        <v>956730.53</v>
      </c>
      <c r="CD23" s="249">
        <v>956730.53</v>
      </c>
      <c r="CE23" s="249">
        <v>1119550</v>
      </c>
      <c r="CF23" s="249">
        <v>0</v>
      </c>
    </row>
    <row r="24" spans="1:84" x14ac:dyDescent="0.25">
      <c r="A24" s="255" t="s">
        <v>677</v>
      </c>
      <c r="B24" s="256" t="s">
        <v>648</v>
      </c>
      <c r="C24" s="256" t="s">
        <v>636</v>
      </c>
      <c r="D24" s="235"/>
      <c r="E24" s="236">
        <v>0</v>
      </c>
      <c r="F24" s="237">
        <v>0</v>
      </c>
      <c r="G24" s="257"/>
      <c r="H24" s="177"/>
      <c r="I24" s="176"/>
      <c r="J24" s="239">
        <v>21688</v>
      </c>
      <c r="K24" s="240"/>
      <c r="L24" s="241"/>
      <c r="M24" s="8">
        <v>20390.669999999998</v>
      </c>
      <c r="N24" s="242">
        <v>20895.419999999998</v>
      </c>
      <c r="O24" s="71"/>
      <c r="P24" s="100"/>
      <c r="Q24" s="9"/>
      <c r="R24" s="9"/>
      <c r="S24" s="9"/>
      <c r="T24" s="258"/>
      <c r="U24" s="10"/>
      <c r="V24" s="23"/>
      <c r="W24" s="11"/>
      <c r="X24" s="8">
        <v>20895.419999999998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20895.419999999998</v>
      </c>
      <c r="AJ24" s="9"/>
      <c r="AK24" s="10"/>
      <c r="AL24" s="25"/>
      <c r="AM24" s="25"/>
      <c r="AN24" s="25"/>
      <c r="AO24" s="10"/>
      <c r="AP24" s="12">
        <v>21688</v>
      </c>
      <c r="AQ24" s="12"/>
      <c r="AR24" s="12"/>
      <c r="AS24" s="243"/>
      <c r="AT24" s="244"/>
      <c r="AU24" s="243"/>
      <c r="AV24" s="243"/>
      <c r="AW24" s="245"/>
      <c r="AX24" s="244" t="s">
        <v>630</v>
      </c>
      <c r="AY24" s="244" t="s">
        <v>630</v>
      </c>
      <c r="AZ24" s="15">
        <v>21688</v>
      </c>
      <c r="BA24" s="15">
        <v>20895.419999999998</v>
      </c>
      <c r="BB24" s="15">
        <v>21688</v>
      </c>
      <c r="BC24" s="15">
        <v>20895.419999999998</v>
      </c>
      <c r="BD24" s="243">
        <v>0</v>
      </c>
      <c r="BE24" s="243">
        <v>0</v>
      </c>
      <c r="BF24" s="243"/>
      <c r="BG24" s="243">
        <v>1</v>
      </c>
      <c r="BH24" s="243">
        <v>0</v>
      </c>
      <c r="BI24" s="243">
        <v>0</v>
      </c>
      <c r="BJ24" s="243"/>
      <c r="BK24" s="243"/>
      <c r="BL24" s="243"/>
      <c r="BM24" s="243"/>
      <c r="BN24" s="297"/>
      <c r="BO24" s="297"/>
      <c r="BP24" s="297"/>
      <c r="BQ24" s="297"/>
      <c r="BR24" s="246"/>
      <c r="BS24" s="246"/>
      <c r="BT24" s="243"/>
      <c r="BU24" s="243"/>
      <c r="BV24" s="247" t="s">
        <v>635</v>
      </c>
      <c r="BW24" s="243">
        <v>0</v>
      </c>
      <c r="BX24" s="243">
        <v>0</v>
      </c>
      <c r="BY24" s="243">
        <v>0</v>
      </c>
      <c r="BZ24" s="243">
        <v>0</v>
      </c>
      <c r="CA24" s="243">
        <v>0</v>
      </c>
      <c r="CB24" s="244" t="s">
        <v>633</v>
      </c>
      <c r="CC24" s="249">
        <v>20895.419999999998</v>
      </c>
      <c r="CD24" s="249">
        <v>20895.419999999998</v>
      </c>
      <c r="CE24" s="249">
        <v>21688</v>
      </c>
      <c r="CF24" s="249">
        <v>0</v>
      </c>
    </row>
    <row r="25" spans="1:84" x14ac:dyDescent="0.25">
      <c r="A25" s="255" t="s">
        <v>678</v>
      </c>
      <c r="B25" s="256" t="s">
        <v>679</v>
      </c>
      <c r="C25" s="256" t="s">
        <v>636</v>
      </c>
      <c r="D25" s="235"/>
      <c r="E25" s="236">
        <v>7475</v>
      </c>
      <c r="F25" s="237">
        <v>7475</v>
      </c>
      <c r="G25" s="257"/>
      <c r="H25" s="177"/>
      <c r="I25" s="176"/>
      <c r="J25" s="239"/>
      <c r="K25" s="250"/>
      <c r="L25" s="241"/>
      <c r="M25" s="8">
        <v>0</v>
      </c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>
        <v>0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0</v>
      </c>
      <c r="AJ25" s="9"/>
      <c r="AK25" s="10"/>
      <c r="AL25" s="25"/>
      <c r="AM25" s="25"/>
      <c r="AN25" s="25"/>
      <c r="AO25" s="10"/>
      <c r="AP25" s="12">
        <v>7475</v>
      </c>
      <c r="AQ25" s="12"/>
      <c r="AR25" s="12"/>
      <c r="AS25" s="243"/>
      <c r="AT25" s="244"/>
      <c r="AU25" s="243"/>
      <c r="AV25" s="243"/>
      <c r="AW25" s="245"/>
      <c r="AX25" s="244"/>
      <c r="AY25" s="244"/>
      <c r="AZ25" s="243">
        <v>0</v>
      </c>
      <c r="BA25" s="243">
        <v>0</v>
      </c>
      <c r="BB25" s="243">
        <v>0</v>
      </c>
      <c r="BC25" s="243">
        <v>0</v>
      </c>
      <c r="BD25" s="243">
        <v>0</v>
      </c>
      <c r="BE25" s="243">
        <v>0</v>
      </c>
      <c r="BF25" s="243"/>
      <c r="BG25" s="243">
        <v>1</v>
      </c>
      <c r="BH25" s="243">
        <v>0</v>
      </c>
      <c r="BI25" s="243">
        <v>0</v>
      </c>
      <c r="BJ25" s="243"/>
      <c r="BK25" s="243"/>
      <c r="BL25" s="243"/>
      <c r="BM25" s="243"/>
      <c r="BN25" s="297"/>
      <c r="BO25" s="297"/>
      <c r="BP25" s="297"/>
      <c r="BQ25" s="297"/>
      <c r="BR25" s="246"/>
      <c r="BS25" s="246"/>
      <c r="BT25" s="243"/>
      <c r="BU25" s="243"/>
      <c r="BV25" s="247"/>
      <c r="BW25" s="243">
        <v>0</v>
      </c>
      <c r="BX25" s="243">
        <v>0</v>
      </c>
      <c r="BY25" s="243">
        <v>0</v>
      </c>
      <c r="BZ25" s="243">
        <v>0</v>
      </c>
      <c r="CA25" s="243">
        <v>0</v>
      </c>
      <c r="CB25" s="244" t="s">
        <v>633</v>
      </c>
      <c r="CC25" s="249">
        <v>0</v>
      </c>
      <c r="CD25" s="249">
        <v>0</v>
      </c>
      <c r="CE25" s="249">
        <v>7475</v>
      </c>
      <c r="CF25" s="249">
        <v>0</v>
      </c>
    </row>
    <row r="26" spans="1:84" x14ac:dyDescent="0.25">
      <c r="A26" s="255" t="s">
        <v>680</v>
      </c>
      <c r="B26" s="256" t="s">
        <v>681</v>
      </c>
      <c r="C26" s="256" t="s">
        <v>636</v>
      </c>
      <c r="D26" s="235"/>
      <c r="E26" s="236">
        <v>0</v>
      </c>
      <c r="F26" s="237">
        <v>0</v>
      </c>
      <c r="G26" s="257"/>
      <c r="H26" s="177"/>
      <c r="I26" s="176"/>
      <c r="J26" s="239"/>
      <c r="K26" s="250"/>
      <c r="L26" s="241"/>
      <c r="M26" s="8">
        <v>10246.01</v>
      </c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>
        <v>10769.49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10769.49</v>
      </c>
      <c r="AJ26" s="9"/>
      <c r="AK26" s="10"/>
      <c r="AL26" s="25"/>
      <c r="AM26" s="25"/>
      <c r="AN26" s="25"/>
      <c r="AO26" s="10"/>
      <c r="AP26" s="12">
        <v>14445</v>
      </c>
      <c r="AQ26" s="12"/>
      <c r="AR26" s="12"/>
      <c r="AS26" s="243"/>
      <c r="AT26" s="244"/>
      <c r="AU26" s="243"/>
      <c r="AV26" s="243"/>
      <c r="AW26" s="245"/>
      <c r="AX26" s="244"/>
      <c r="AY26" s="244"/>
      <c r="AZ26" s="243">
        <v>0</v>
      </c>
      <c r="BA26" s="243">
        <v>0</v>
      </c>
      <c r="BB26" s="243">
        <v>0</v>
      </c>
      <c r="BC26" s="243">
        <v>0</v>
      </c>
      <c r="BD26" s="243">
        <v>0</v>
      </c>
      <c r="BE26" s="243">
        <v>0</v>
      </c>
      <c r="BF26" s="243"/>
      <c r="BG26" s="243">
        <v>1</v>
      </c>
      <c r="BH26" s="243">
        <v>0</v>
      </c>
      <c r="BI26" s="243">
        <v>0</v>
      </c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>
        <v>0</v>
      </c>
      <c r="BX26" s="243">
        <v>0</v>
      </c>
      <c r="BY26" s="243">
        <v>0</v>
      </c>
      <c r="BZ26" s="243">
        <v>0</v>
      </c>
      <c r="CA26" s="243">
        <v>0</v>
      </c>
      <c r="CB26" s="244" t="s">
        <v>633</v>
      </c>
      <c r="CC26" s="249">
        <v>10769.49</v>
      </c>
      <c r="CD26" s="249">
        <v>10769.49</v>
      </c>
      <c r="CE26" s="249">
        <v>14445</v>
      </c>
      <c r="CF26" s="249">
        <v>0</v>
      </c>
    </row>
    <row r="27" spans="1:84" x14ac:dyDescent="0.25">
      <c r="A27" s="255" t="s">
        <v>682</v>
      </c>
      <c r="B27" s="256" t="s">
        <v>683</v>
      </c>
      <c r="C27" s="256" t="s">
        <v>636</v>
      </c>
      <c r="D27" s="235"/>
      <c r="E27" s="236">
        <v>0</v>
      </c>
      <c r="F27" s="237">
        <v>0</v>
      </c>
      <c r="G27" s="257"/>
      <c r="H27" s="177"/>
      <c r="I27" s="176"/>
      <c r="J27" s="239"/>
      <c r="K27" s="240"/>
      <c r="L27" s="241"/>
      <c r="M27" s="8">
        <v>3705.29</v>
      </c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>
        <v>4387.79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4387.79</v>
      </c>
      <c r="AJ27" s="9"/>
      <c r="AK27" s="10"/>
      <c r="AL27" s="25"/>
      <c r="AM27" s="25"/>
      <c r="AN27" s="25"/>
      <c r="AO27" s="10"/>
      <c r="AP27" s="12">
        <v>0</v>
      </c>
      <c r="AQ27" s="12"/>
      <c r="AR27" s="12"/>
      <c r="AS27" s="243"/>
      <c r="AT27" s="244"/>
      <c r="AU27" s="243"/>
      <c r="AV27" s="243"/>
      <c r="AW27" s="245"/>
      <c r="AX27" s="244"/>
      <c r="AY27" s="244"/>
      <c r="AZ27" s="243">
        <v>0</v>
      </c>
      <c r="BA27" s="243">
        <v>0</v>
      </c>
      <c r="BB27" s="243">
        <v>0</v>
      </c>
      <c r="BC27" s="243">
        <v>0</v>
      </c>
      <c r="BD27" s="243">
        <v>0</v>
      </c>
      <c r="BE27" s="243">
        <v>0</v>
      </c>
      <c r="BF27" s="243"/>
      <c r="BG27" s="243">
        <v>1</v>
      </c>
      <c r="BH27" s="243">
        <v>0</v>
      </c>
      <c r="BI27" s="243">
        <v>0</v>
      </c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>
        <v>0</v>
      </c>
      <c r="BX27" s="243">
        <v>0</v>
      </c>
      <c r="BY27" s="243">
        <v>0</v>
      </c>
      <c r="BZ27" s="243">
        <v>0</v>
      </c>
      <c r="CA27" s="243">
        <v>0</v>
      </c>
      <c r="CB27" s="244" t="s">
        <v>633</v>
      </c>
      <c r="CC27" s="249">
        <v>4387.79</v>
      </c>
      <c r="CD27" s="249">
        <v>4387.79</v>
      </c>
      <c r="CE27" s="249">
        <v>0</v>
      </c>
      <c r="CF27" s="249">
        <v>0</v>
      </c>
    </row>
    <row r="28" spans="1:84" x14ac:dyDescent="0.25">
      <c r="A28" s="255" t="s">
        <v>684</v>
      </c>
      <c r="B28" s="256" t="s">
        <v>685</v>
      </c>
      <c r="C28" s="256" t="s">
        <v>636</v>
      </c>
      <c r="D28" s="235"/>
      <c r="E28" s="236">
        <v>12500</v>
      </c>
      <c r="F28" s="237">
        <v>12500</v>
      </c>
      <c r="G28" s="257"/>
      <c r="H28" s="177"/>
      <c r="I28" s="176"/>
      <c r="J28" s="239"/>
      <c r="K28" s="240"/>
      <c r="L28" s="241"/>
      <c r="M28" s="8">
        <v>8457.2900000000009</v>
      </c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>
        <v>5470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5470</v>
      </c>
      <c r="AJ28" s="9"/>
      <c r="AK28" s="10"/>
      <c r="AL28" s="25"/>
      <c r="AM28" s="25"/>
      <c r="AN28" s="25"/>
      <c r="AO28" s="10"/>
      <c r="AP28" s="12">
        <v>0</v>
      </c>
      <c r="AQ28" s="12"/>
      <c r="AR28" s="12"/>
      <c r="AS28" s="243"/>
      <c r="AT28" s="244"/>
      <c r="AU28" s="243"/>
      <c r="AV28" s="243"/>
      <c r="AW28" s="245"/>
      <c r="AX28" s="244"/>
      <c r="AY28" s="244"/>
      <c r="AZ28" s="243">
        <v>0</v>
      </c>
      <c r="BA28" s="243">
        <v>0</v>
      </c>
      <c r="BB28" s="243">
        <v>0</v>
      </c>
      <c r="BC28" s="243">
        <v>0</v>
      </c>
      <c r="BD28" s="243">
        <v>0</v>
      </c>
      <c r="BE28" s="243">
        <v>0</v>
      </c>
      <c r="BF28" s="243"/>
      <c r="BG28" s="243">
        <v>1</v>
      </c>
      <c r="BH28" s="243">
        <v>0</v>
      </c>
      <c r="BI28" s="243">
        <v>0</v>
      </c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>
        <v>0</v>
      </c>
      <c r="BX28" s="243">
        <v>0</v>
      </c>
      <c r="BY28" s="243">
        <v>0</v>
      </c>
      <c r="BZ28" s="243">
        <v>0</v>
      </c>
      <c r="CA28" s="243">
        <v>0</v>
      </c>
      <c r="CB28" s="244" t="s">
        <v>633</v>
      </c>
      <c r="CC28" s="249">
        <v>5470</v>
      </c>
      <c r="CD28" s="249">
        <v>5470</v>
      </c>
      <c r="CE28" s="249">
        <v>0</v>
      </c>
      <c r="CF28" s="249">
        <v>0</v>
      </c>
    </row>
    <row r="29" spans="1:84" x14ac:dyDescent="0.25">
      <c r="A29" s="255" t="s">
        <v>686</v>
      </c>
      <c r="B29" s="256" t="s">
        <v>687</v>
      </c>
      <c r="C29" s="256" t="s">
        <v>636</v>
      </c>
      <c r="D29" s="235"/>
      <c r="E29" s="236">
        <v>45295</v>
      </c>
      <c r="F29" s="237">
        <v>45295</v>
      </c>
      <c r="G29" s="257"/>
      <c r="H29" s="177"/>
      <c r="I29" s="176"/>
      <c r="J29" s="239"/>
      <c r="K29" s="240"/>
      <c r="L29" s="241"/>
      <c r="M29" s="8">
        <v>34227.279999999999</v>
      </c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>
        <v>8470.48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8470.48</v>
      </c>
      <c r="AJ29" s="9"/>
      <c r="AK29" s="10"/>
      <c r="AL29" s="25"/>
      <c r="AM29" s="25"/>
      <c r="AN29" s="25"/>
      <c r="AO29" s="10"/>
      <c r="AP29" s="12">
        <v>0</v>
      </c>
      <c r="AQ29" s="12"/>
      <c r="AR29" s="12"/>
      <c r="AS29" s="243"/>
      <c r="AT29" s="244"/>
      <c r="AU29" s="243"/>
      <c r="AV29" s="243"/>
      <c r="AW29" s="245"/>
      <c r="AX29" s="244"/>
      <c r="AY29" s="244"/>
      <c r="AZ29" s="243">
        <v>0</v>
      </c>
      <c r="BA29" s="243">
        <v>0</v>
      </c>
      <c r="BB29" s="243">
        <v>0</v>
      </c>
      <c r="BC29" s="243">
        <v>0</v>
      </c>
      <c r="BD29" s="243">
        <v>0</v>
      </c>
      <c r="BE29" s="243">
        <v>0</v>
      </c>
      <c r="BF29" s="243"/>
      <c r="BG29" s="243">
        <v>1</v>
      </c>
      <c r="BH29" s="243">
        <v>0</v>
      </c>
      <c r="BI29" s="243">
        <v>0</v>
      </c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>
        <v>0</v>
      </c>
      <c r="BX29" s="243">
        <v>0</v>
      </c>
      <c r="BY29" s="243">
        <v>0</v>
      </c>
      <c r="BZ29" s="243">
        <v>0</v>
      </c>
      <c r="CA29" s="243">
        <v>0</v>
      </c>
      <c r="CB29" s="244" t="s">
        <v>633</v>
      </c>
      <c r="CC29" s="249">
        <v>8470.48</v>
      </c>
      <c r="CD29" s="249">
        <v>8470.48</v>
      </c>
      <c r="CE29" s="249">
        <v>0</v>
      </c>
      <c r="CF29" s="249">
        <v>0</v>
      </c>
    </row>
    <row r="30" spans="1:84" x14ac:dyDescent="0.25">
      <c r="A30" s="255" t="s">
        <v>688</v>
      </c>
      <c r="B30" s="256" t="s">
        <v>689</v>
      </c>
      <c r="C30" s="256" t="s">
        <v>636</v>
      </c>
      <c r="D30" s="235"/>
      <c r="E30" s="236">
        <v>2412</v>
      </c>
      <c r="F30" s="237">
        <v>2412</v>
      </c>
      <c r="G30" s="257"/>
      <c r="H30" s="177"/>
      <c r="I30" s="176"/>
      <c r="J30" s="239"/>
      <c r="K30" s="240"/>
      <c r="L30" s="241"/>
      <c r="M30" s="8">
        <v>0</v>
      </c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>
        <v>0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0</v>
      </c>
      <c r="AJ30" s="9"/>
      <c r="AK30" s="10"/>
      <c r="AL30" s="25"/>
      <c r="AM30" s="25"/>
      <c r="AN30" s="25"/>
      <c r="AO30" s="10"/>
      <c r="AP30" s="12">
        <v>4424.5</v>
      </c>
      <c r="AQ30" s="12"/>
      <c r="AR30" s="12"/>
      <c r="AS30" s="243"/>
      <c r="AT30" s="244"/>
      <c r="AU30" s="243"/>
      <c r="AV30" s="243"/>
      <c r="AW30" s="245"/>
      <c r="AX30" s="244"/>
      <c r="AY30" s="244"/>
      <c r="AZ30" s="243">
        <v>0</v>
      </c>
      <c r="BA30" s="243">
        <v>0</v>
      </c>
      <c r="BB30" s="243">
        <v>0</v>
      </c>
      <c r="BC30" s="243">
        <v>0</v>
      </c>
      <c r="BD30" s="243">
        <v>0</v>
      </c>
      <c r="BE30" s="243">
        <v>0</v>
      </c>
      <c r="BF30" s="243"/>
      <c r="BG30" s="243">
        <v>1</v>
      </c>
      <c r="BH30" s="243">
        <v>0</v>
      </c>
      <c r="BI30" s="243">
        <v>0</v>
      </c>
      <c r="BJ30" s="243"/>
      <c r="BK30" s="243"/>
      <c r="BL30" s="243"/>
      <c r="BM30" s="243"/>
      <c r="BN30" s="297"/>
      <c r="BO30" s="297"/>
      <c r="BP30" s="297"/>
      <c r="BQ30" s="297"/>
      <c r="BR30" s="246"/>
      <c r="BS30" s="246"/>
      <c r="BT30" s="243"/>
      <c r="BU30" s="243"/>
      <c r="BV30" s="247"/>
      <c r="BW30" s="243">
        <v>0</v>
      </c>
      <c r="BX30" s="243">
        <v>0</v>
      </c>
      <c r="BY30" s="243">
        <v>0</v>
      </c>
      <c r="BZ30" s="243">
        <v>0</v>
      </c>
      <c r="CA30" s="243">
        <v>0</v>
      </c>
      <c r="CB30" s="244" t="s">
        <v>633</v>
      </c>
      <c r="CC30" s="249">
        <v>0</v>
      </c>
      <c r="CD30" s="249">
        <v>0</v>
      </c>
      <c r="CE30" s="249">
        <v>4424.5</v>
      </c>
      <c r="CF30" s="249">
        <v>0</v>
      </c>
    </row>
    <row r="31" spans="1:84" x14ac:dyDescent="0.25">
      <c r="A31" s="255" t="s">
        <v>690</v>
      </c>
      <c r="B31" s="256" t="s">
        <v>691</v>
      </c>
      <c r="C31" s="256" t="s">
        <v>636</v>
      </c>
      <c r="D31" s="235"/>
      <c r="E31" s="236">
        <v>1371135</v>
      </c>
      <c r="F31" s="237">
        <v>1371135</v>
      </c>
      <c r="G31" s="257"/>
      <c r="H31" s="177"/>
      <c r="I31" s="176"/>
      <c r="J31" s="239"/>
      <c r="K31" s="240"/>
      <c r="L31" s="241"/>
      <c r="M31" s="8">
        <v>968682.13</v>
      </c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>
        <v>32243.55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32243.55</v>
      </c>
      <c r="AJ31" s="9"/>
      <c r="AK31" s="10"/>
      <c r="AL31" s="25"/>
      <c r="AM31" s="25"/>
      <c r="AN31" s="25"/>
      <c r="AO31" s="10"/>
      <c r="AP31" s="12">
        <v>67500</v>
      </c>
      <c r="AQ31" s="12"/>
      <c r="AR31" s="12"/>
      <c r="AS31" s="243"/>
      <c r="AT31" s="244"/>
      <c r="AU31" s="243"/>
      <c r="AV31" s="243"/>
      <c r="AW31" s="245"/>
      <c r="AX31" s="244"/>
      <c r="AY31" s="244"/>
      <c r="AZ31" s="243">
        <v>0</v>
      </c>
      <c r="BA31" s="243">
        <v>0</v>
      </c>
      <c r="BB31" s="243">
        <v>0</v>
      </c>
      <c r="BC31" s="243">
        <v>0</v>
      </c>
      <c r="BD31" s="243">
        <v>0</v>
      </c>
      <c r="BE31" s="243">
        <v>0</v>
      </c>
      <c r="BF31" s="243"/>
      <c r="BG31" s="243">
        <v>1</v>
      </c>
      <c r="BH31" s="243">
        <v>0</v>
      </c>
      <c r="BI31" s="243">
        <v>0</v>
      </c>
      <c r="BJ31" s="243"/>
      <c r="BK31" s="243"/>
      <c r="BL31" s="243"/>
      <c r="BM31" s="243"/>
      <c r="BN31" s="297"/>
      <c r="BO31" s="297"/>
      <c r="BP31" s="297"/>
      <c r="BQ31" s="297"/>
      <c r="BR31" s="246"/>
      <c r="BS31" s="246"/>
      <c r="BT31" s="243"/>
      <c r="BU31" s="243"/>
      <c r="BV31" s="247"/>
      <c r="BW31" s="243">
        <v>0</v>
      </c>
      <c r="BX31" s="243">
        <v>0</v>
      </c>
      <c r="BY31" s="243">
        <v>0</v>
      </c>
      <c r="BZ31" s="243">
        <v>0</v>
      </c>
      <c r="CA31" s="243">
        <v>0</v>
      </c>
      <c r="CB31" s="244" t="s">
        <v>633</v>
      </c>
      <c r="CC31" s="249">
        <v>32243.55</v>
      </c>
      <c r="CD31" s="249">
        <v>32243.55</v>
      </c>
      <c r="CE31" s="249">
        <v>67500</v>
      </c>
      <c r="CF31" s="249">
        <v>0</v>
      </c>
    </row>
    <row r="32" spans="1:84" x14ac:dyDescent="0.25">
      <c r="A32" s="255" t="s">
        <v>692</v>
      </c>
      <c r="B32" s="256" t="s">
        <v>693</v>
      </c>
      <c r="C32" s="256" t="s">
        <v>636</v>
      </c>
      <c r="D32" s="235"/>
      <c r="E32" s="236">
        <v>12815</v>
      </c>
      <c r="F32" s="237">
        <v>12815</v>
      </c>
      <c r="G32" s="257"/>
      <c r="H32" s="177"/>
      <c r="I32" s="176"/>
      <c r="J32" s="239"/>
      <c r="K32" s="240"/>
      <c r="L32" s="241"/>
      <c r="M32" s="8">
        <v>9981.68</v>
      </c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>
        <v>1235.55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1235.55</v>
      </c>
      <c r="AJ32" s="9"/>
      <c r="AK32" s="10"/>
      <c r="AL32" s="25"/>
      <c r="AM32" s="25"/>
      <c r="AN32" s="25"/>
      <c r="AO32" s="10"/>
      <c r="AP32" s="12">
        <v>12815</v>
      </c>
      <c r="AQ32" s="12"/>
      <c r="AR32" s="12"/>
      <c r="AS32" s="243"/>
      <c r="AT32" s="244"/>
      <c r="AU32" s="243"/>
      <c r="AV32" s="243"/>
      <c r="AW32" s="245"/>
      <c r="AX32" s="244"/>
      <c r="AY32" s="244"/>
      <c r="AZ32" s="243">
        <v>0</v>
      </c>
      <c r="BA32" s="243">
        <v>0</v>
      </c>
      <c r="BB32" s="243">
        <v>0</v>
      </c>
      <c r="BC32" s="243">
        <v>0</v>
      </c>
      <c r="BD32" s="243">
        <v>0</v>
      </c>
      <c r="BE32" s="243">
        <v>0</v>
      </c>
      <c r="BF32" s="243"/>
      <c r="BG32" s="243">
        <v>1</v>
      </c>
      <c r="BH32" s="243">
        <v>0</v>
      </c>
      <c r="BI32" s="243">
        <v>0</v>
      </c>
      <c r="BJ32" s="243"/>
      <c r="BK32" s="243"/>
      <c r="BL32" s="243"/>
      <c r="BM32" s="243"/>
      <c r="BN32" s="297"/>
      <c r="BO32" s="297"/>
      <c r="BP32" s="297"/>
      <c r="BQ32" s="297"/>
      <c r="BR32" s="246"/>
      <c r="BS32" s="246"/>
      <c r="BT32" s="243"/>
      <c r="BU32" s="243"/>
      <c r="BV32" s="247"/>
      <c r="BW32" s="243">
        <v>0</v>
      </c>
      <c r="BX32" s="243">
        <v>0</v>
      </c>
      <c r="BY32" s="243">
        <v>0</v>
      </c>
      <c r="BZ32" s="243">
        <v>0</v>
      </c>
      <c r="CA32" s="243">
        <v>0</v>
      </c>
      <c r="CB32" s="244" t="s">
        <v>633</v>
      </c>
      <c r="CC32" s="249">
        <v>1235.55</v>
      </c>
      <c r="CD32" s="249">
        <v>1235.55</v>
      </c>
      <c r="CE32" s="249">
        <v>12815</v>
      </c>
      <c r="CF32" s="249">
        <v>0</v>
      </c>
    </row>
    <row r="33" spans="1:84" x14ac:dyDescent="0.25">
      <c r="A33" s="255" t="s">
        <v>694</v>
      </c>
      <c r="B33" s="256" t="s">
        <v>695</v>
      </c>
      <c r="C33" s="256" t="s">
        <v>636</v>
      </c>
      <c r="D33" s="235"/>
      <c r="E33" s="236">
        <v>3502</v>
      </c>
      <c r="F33" s="237">
        <v>3502</v>
      </c>
      <c r="G33" s="257"/>
      <c r="H33" s="177"/>
      <c r="I33" s="176"/>
      <c r="J33" s="239"/>
      <c r="K33" s="240"/>
      <c r="L33" s="241"/>
      <c r="M33" s="8">
        <v>2524.16</v>
      </c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>
        <v>114.08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114.08</v>
      </c>
      <c r="AJ33" s="9"/>
      <c r="AK33" s="10"/>
      <c r="AL33" s="25"/>
      <c r="AM33" s="25"/>
      <c r="AN33" s="25"/>
      <c r="AO33" s="10"/>
      <c r="AP33" s="12">
        <v>3502</v>
      </c>
      <c r="AQ33" s="12"/>
      <c r="AR33" s="12"/>
      <c r="AS33" s="243"/>
      <c r="AT33" s="244"/>
      <c r="AU33" s="243"/>
      <c r="AV33" s="243"/>
      <c r="AW33" s="245"/>
      <c r="AX33" s="244"/>
      <c r="AY33" s="244"/>
      <c r="AZ33" s="243">
        <v>0</v>
      </c>
      <c r="BA33" s="243">
        <v>0</v>
      </c>
      <c r="BB33" s="243">
        <v>0</v>
      </c>
      <c r="BC33" s="243">
        <v>0</v>
      </c>
      <c r="BD33" s="243">
        <v>0</v>
      </c>
      <c r="BE33" s="243">
        <v>0</v>
      </c>
      <c r="BF33" s="243"/>
      <c r="BG33" s="243">
        <v>1</v>
      </c>
      <c r="BH33" s="243">
        <v>0</v>
      </c>
      <c r="BI33" s="243">
        <v>0</v>
      </c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>
        <v>0</v>
      </c>
      <c r="BX33" s="243">
        <v>0</v>
      </c>
      <c r="BY33" s="243">
        <v>0</v>
      </c>
      <c r="BZ33" s="243">
        <v>0</v>
      </c>
      <c r="CA33" s="243">
        <v>0</v>
      </c>
      <c r="CB33" s="244" t="s">
        <v>633</v>
      </c>
      <c r="CC33" s="249">
        <v>114.08</v>
      </c>
      <c r="CD33" s="249">
        <v>114.08</v>
      </c>
      <c r="CE33" s="249">
        <v>3502</v>
      </c>
      <c r="CF33" s="249">
        <v>0</v>
      </c>
    </row>
    <row r="34" spans="1:84" x14ac:dyDescent="0.25">
      <c r="A34" s="255" t="s">
        <v>696</v>
      </c>
      <c r="B34" s="256" t="s">
        <v>697</v>
      </c>
      <c r="C34" s="256" t="s">
        <v>636</v>
      </c>
      <c r="D34" s="235"/>
      <c r="E34" s="236">
        <v>199300</v>
      </c>
      <c r="F34" s="237">
        <v>199300</v>
      </c>
      <c r="G34" s="257"/>
      <c r="H34" s="177"/>
      <c r="I34" s="176"/>
      <c r="J34" s="239"/>
      <c r="K34" s="240"/>
      <c r="L34" s="241"/>
      <c r="M34" s="8">
        <v>0</v>
      </c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>
        <v>0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0</v>
      </c>
      <c r="AJ34" s="9"/>
      <c r="AK34" s="10"/>
      <c r="AL34" s="25"/>
      <c r="AM34" s="25"/>
      <c r="AN34" s="25"/>
      <c r="AO34" s="10"/>
      <c r="AP34" s="12">
        <v>33600</v>
      </c>
      <c r="AQ34" s="12"/>
      <c r="AR34" s="12"/>
      <c r="AS34" s="243"/>
      <c r="AT34" s="244"/>
      <c r="AU34" s="243"/>
      <c r="AV34" s="243"/>
      <c r="AW34" s="245"/>
      <c r="AX34" s="244"/>
      <c r="AY34" s="244"/>
      <c r="AZ34" s="243">
        <v>0</v>
      </c>
      <c r="BA34" s="243">
        <v>0</v>
      </c>
      <c r="BB34" s="243">
        <v>0</v>
      </c>
      <c r="BC34" s="243">
        <v>0</v>
      </c>
      <c r="BD34" s="243">
        <v>0</v>
      </c>
      <c r="BE34" s="243">
        <v>0</v>
      </c>
      <c r="BF34" s="243"/>
      <c r="BG34" s="243">
        <v>1</v>
      </c>
      <c r="BH34" s="243">
        <v>0</v>
      </c>
      <c r="BI34" s="243">
        <v>0</v>
      </c>
      <c r="BJ34" s="243"/>
      <c r="BK34" s="243"/>
      <c r="BL34" s="243"/>
      <c r="BM34" s="243"/>
      <c r="BN34" s="297"/>
      <c r="BO34" s="297"/>
      <c r="BP34" s="297"/>
      <c r="BQ34" s="297"/>
      <c r="BR34" s="246"/>
      <c r="BS34" s="246"/>
      <c r="BT34" s="243"/>
      <c r="BU34" s="243"/>
      <c r="BV34" s="247"/>
      <c r="BW34" s="243">
        <v>0</v>
      </c>
      <c r="BX34" s="243">
        <v>0</v>
      </c>
      <c r="BY34" s="243">
        <v>0</v>
      </c>
      <c r="BZ34" s="243">
        <v>0</v>
      </c>
      <c r="CA34" s="243">
        <v>0</v>
      </c>
      <c r="CB34" s="244" t="s">
        <v>633</v>
      </c>
      <c r="CC34" s="249">
        <v>0</v>
      </c>
      <c r="CD34" s="249">
        <v>0</v>
      </c>
      <c r="CE34" s="249">
        <v>33600</v>
      </c>
      <c r="CF34" s="249">
        <v>0</v>
      </c>
    </row>
    <row r="35" spans="1:84" x14ac:dyDescent="0.25">
      <c r="A35" s="255" t="s">
        <v>698</v>
      </c>
      <c r="B35" s="256" t="s">
        <v>699</v>
      </c>
      <c r="C35" s="256" t="s">
        <v>636</v>
      </c>
      <c r="D35" s="235"/>
      <c r="E35" s="236">
        <v>43850</v>
      </c>
      <c r="F35" s="237">
        <v>43850</v>
      </c>
      <c r="G35" s="257"/>
      <c r="H35" s="177"/>
      <c r="I35" s="176"/>
      <c r="J35" s="239"/>
      <c r="K35" s="240"/>
      <c r="L35" s="241"/>
      <c r="M35" s="8">
        <v>31194.38</v>
      </c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>
        <v>3908.78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3908.78</v>
      </c>
      <c r="AJ35" s="9"/>
      <c r="AK35" s="10"/>
      <c r="AL35" s="25"/>
      <c r="AM35" s="25"/>
      <c r="AN35" s="25"/>
      <c r="AO35" s="10"/>
      <c r="AP35" s="12">
        <v>0</v>
      </c>
      <c r="AQ35" s="12"/>
      <c r="AR35" s="12"/>
      <c r="AS35" s="243"/>
      <c r="AT35" s="244"/>
      <c r="AU35" s="243"/>
      <c r="AV35" s="243"/>
      <c r="AW35" s="245"/>
      <c r="AX35" s="244"/>
      <c r="AY35" s="244"/>
      <c r="AZ35" s="243">
        <v>0</v>
      </c>
      <c r="BA35" s="243">
        <v>0</v>
      </c>
      <c r="BB35" s="243">
        <v>0</v>
      </c>
      <c r="BC35" s="243">
        <v>0</v>
      </c>
      <c r="BD35" s="243">
        <v>0</v>
      </c>
      <c r="BE35" s="243">
        <v>0</v>
      </c>
      <c r="BF35" s="243"/>
      <c r="BG35" s="243">
        <v>1</v>
      </c>
      <c r="BH35" s="243">
        <v>0</v>
      </c>
      <c r="BI35" s="243">
        <v>0</v>
      </c>
      <c r="BJ35" s="243"/>
      <c r="BK35" s="243"/>
      <c r="BL35" s="243"/>
      <c r="BM35" s="243"/>
      <c r="BN35" s="297"/>
      <c r="BO35" s="297"/>
      <c r="BP35" s="297"/>
      <c r="BQ35" s="297"/>
      <c r="BR35" s="246"/>
      <c r="BS35" s="246"/>
      <c r="BT35" s="243"/>
      <c r="BU35" s="243"/>
      <c r="BV35" s="247"/>
      <c r="BW35" s="243">
        <v>0</v>
      </c>
      <c r="BX35" s="243">
        <v>0</v>
      </c>
      <c r="BY35" s="243">
        <v>0</v>
      </c>
      <c r="BZ35" s="243">
        <v>0</v>
      </c>
      <c r="CA35" s="243">
        <v>0</v>
      </c>
      <c r="CB35" s="244" t="s">
        <v>633</v>
      </c>
      <c r="CC35" s="249">
        <v>3908.78</v>
      </c>
      <c r="CD35" s="249">
        <v>3908.78</v>
      </c>
      <c r="CE35" s="249">
        <v>0</v>
      </c>
      <c r="CF35" s="249">
        <v>0</v>
      </c>
    </row>
    <row r="36" spans="1:84" x14ac:dyDescent="0.25">
      <c r="A36" s="255" t="s">
        <v>700</v>
      </c>
      <c r="B36" s="256" t="s">
        <v>701</v>
      </c>
      <c r="C36" s="256" t="s">
        <v>636</v>
      </c>
      <c r="D36" s="235"/>
      <c r="E36" s="236">
        <v>38600</v>
      </c>
      <c r="F36" s="237">
        <v>38600</v>
      </c>
      <c r="G36" s="257"/>
      <c r="H36" s="177"/>
      <c r="I36" s="176"/>
      <c r="J36" s="239"/>
      <c r="K36" s="240"/>
      <c r="L36" s="241"/>
      <c r="M36" s="8">
        <v>23400.93</v>
      </c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>
        <v>76.67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76.67</v>
      </c>
      <c r="AJ36" s="9"/>
      <c r="AK36" s="10"/>
      <c r="AL36" s="25"/>
      <c r="AM36" s="25"/>
      <c r="AN36" s="25"/>
      <c r="AO36" s="10"/>
      <c r="AP36" s="12">
        <v>0</v>
      </c>
      <c r="AQ36" s="12"/>
      <c r="AR36" s="12"/>
      <c r="AS36" s="243"/>
      <c r="AT36" s="244"/>
      <c r="AU36" s="243"/>
      <c r="AV36" s="243"/>
      <c r="AW36" s="245"/>
      <c r="AX36" s="244"/>
      <c r="AY36" s="244"/>
      <c r="AZ36" s="243">
        <v>0</v>
      </c>
      <c r="BA36" s="243">
        <v>0</v>
      </c>
      <c r="BB36" s="243">
        <v>0</v>
      </c>
      <c r="BC36" s="243">
        <v>0</v>
      </c>
      <c r="BD36" s="243">
        <v>0</v>
      </c>
      <c r="BE36" s="243">
        <v>0</v>
      </c>
      <c r="BF36" s="243"/>
      <c r="BG36" s="243">
        <v>1</v>
      </c>
      <c r="BH36" s="243">
        <v>0</v>
      </c>
      <c r="BI36" s="243">
        <v>0</v>
      </c>
      <c r="BJ36" s="243"/>
      <c r="BK36" s="243"/>
      <c r="BL36" s="243"/>
      <c r="BM36" s="243"/>
      <c r="BN36" s="297"/>
      <c r="BO36" s="297"/>
      <c r="BP36" s="297"/>
      <c r="BQ36" s="297"/>
      <c r="BR36" s="246"/>
      <c r="BS36" s="246"/>
      <c r="BT36" s="243"/>
      <c r="BU36" s="243"/>
      <c r="BV36" s="247"/>
      <c r="BW36" s="243">
        <v>0</v>
      </c>
      <c r="BX36" s="243">
        <v>0</v>
      </c>
      <c r="BY36" s="243">
        <v>0</v>
      </c>
      <c r="BZ36" s="243">
        <v>0</v>
      </c>
      <c r="CA36" s="243">
        <v>0</v>
      </c>
      <c r="CB36" s="244" t="s">
        <v>633</v>
      </c>
      <c r="CC36" s="249">
        <v>76.67</v>
      </c>
      <c r="CD36" s="249">
        <v>76.67</v>
      </c>
      <c r="CE36" s="249">
        <v>0</v>
      </c>
      <c r="CF36" s="249">
        <v>0</v>
      </c>
    </row>
    <row r="37" spans="1:84" x14ac:dyDescent="0.25">
      <c r="A37" s="255" t="s">
        <v>702</v>
      </c>
      <c r="B37" s="256" t="s">
        <v>703</v>
      </c>
      <c r="C37" s="256" t="s">
        <v>636</v>
      </c>
      <c r="D37" s="235"/>
      <c r="E37" s="236">
        <v>9642.5</v>
      </c>
      <c r="F37" s="237">
        <v>9642.5</v>
      </c>
      <c r="G37" s="257"/>
      <c r="H37" s="177"/>
      <c r="I37" s="176"/>
      <c r="J37" s="239"/>
      <c r="K37" s="240"/>
      <c r="L37" s="241"/>
      <c r="M37" s="8">
        <v>109137.27</v>
      </c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>
        <v>1173.1099999999999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1173.1099999999999</v>
      </c>
      <c r="AJ37" s="9"/>
      <c r="AK37" s="10"/>
      <c r="AL37" s="25"/>
      <c r="AM37" s="25"/>
      <c r="AN37" s="25"/>
      <c r="AO37" s="10"/>
      <c r="AP37" s="12">
        <v>9642.5</v>
      </c>
      <c r="AQ37" s="12"/>
      <c r="AR37" s="12"/>
      <c r="AS37" s="243"/>
      <c r="AT37" s="244"/>
      <c r="AU37" s="243"/>
      <c r="AV37" s="243"/>
      <c r="AW37" s="245"/>
      <c r="AX37" s="244"/>
      <c r="AY37" s="244"/>
      <c r="AZ37" s="243">
        <v>0</v>
      </c>
      <c r="BA37" s="243">
        <v>0</v>
      </c>
      <c r="BB37" s="243">
        <v>0</v>
      </c>
      <c r="BC37" s="243">
        <v>0</v>
      </c>
      <c r="BD37" s="243">
        <v>0</v>
      </c>
      <c r="BE37" s="243">
        <v>0</v>
      </c>
      <c r="BF37" s="243"/>
      <c r="BG37" s="243">
        <v>1</v>
      </c>
      <c r="BH37" s="243">
        <v>0</v>
      </c>
      <c r="BI37" s="243">
        <v>0</v>
      </c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>
        <v>0</v>
      </c>
      <c r="BX37" s="243">
        <v>0</v>
      </c>
      <c r="BY37" s="243">
        <v>0</v>
      </c>
      <c r="BZ37" s="243">
        <v>0</v>
      </c>
      <c r="CA37" s="243">
        <v>0</v>
      </c>
      <c r="CB37" s="244" t="s">
        <v>633</v>
      </c>
      <c r="CC37" s="249">
        <v>1173.1099999999999</v>
      </c>
      <c r="CD37" s="249">
        <v>1173.1099999999999</v>
      </c>
      <c r="CE37" s="249">
        <v>9642.5</v>
      </c>
      <c r="CF37" s="249">
        <v>0</v>
      </c>
    </row>
    <row r="38" spans="1:84" x14ac:dyDescent="0.25">
      <c r="A38" s="255" t="s">
        <v>704</v>
      </c>
      <c r="B38" s="256" t="s">
        <v>705</v>
      </c>
      <c r="C38" s="256" t="s">
        <v>636</v>
      </c>
      <c r="D38" s="235"/>
      <c r="E38" s="236">
        <v>10000</v>
      </c>
      <c r="F38" s="237">
        <v>10000</v>
      </c>
      <c r="G38" s="257"/>
      <c r="H38" s="177"/>
      <c r="I38" s="176"/>
      <c r="J38" s="239"/>
      <c r="K38" s="240"/>
      <c r="L38" s="241"/>
      <c r="M38" s="8">
        <v>8193.35</v>
      </c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>
        <v>973.7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973.7</v>
      </c>
      <c r="AJ38" s="9"/>
      <c r="AK38" s="10"/>
      <c r="AL38" s="25"/>
      <c r="AM38" s="25"/>
      <c r="AN38" s="25"/>
      <c r="AO38" s="10"/>
      <c r="AP38" s="12">
        <v>0</v>
      </c>
      <c r="AQ38" s="12"/>
      <c r="AR38" s="12"/>
      <c r="AS38" s="243"/>
      <c r="AT38" s="244"/>
      <c r="AU38" s="243"/>
      <c r="AV38" s="243"/>
      <c r="AW38" s="245"/>
      <c r="AX38" s="244"/>
      <c r="AY38" s="244"/>
      <c r="AZ38" s="243">
        <v>0</v>
      </c>
      <c r="BA38" s="243">
        <v>0</v>
      </c>
      <c r="BB38" s="243">
        <v>0</v>
      </c>
      <c r="BC38" s="243">
        <v>0</v>
      </c>
      <c r="BD38" s="243">
        <v>0</v>
      </c>
      <c r="BE38" s="243">
        <v>0</v>
      </c>
      <c r="BF38" s="243"/>
      <c r="BG38" s="243">
        <v>1</v>
      </c>
      <c r="BH38" s="243">
        <v>0</v>
      </c>
      <c r="BI38" s="243">
        <v>0</v>
      </c>
      <c r="BJ38" s="243"/>
      <c r="BK38" s="243"/>
      <c r="BL38" s="243"/>
      <c r="BM38" s="243"/>
      <c r="BN38" s="297"/>
      <c r="BO38" s="297"/>
      <c r="BP38" s="297"/>
      <c r="BQ38" s="297"/>
      <c r="BR38" s="246"/>
      <c r="BS38" s="246"/>
      <c r="BT38" s="243"/>
      <c r="BU38" s="243"/>
      <c r="BV38" s="247"/>
      <c r="BW38" s="243">
        <v>0</v>
      </c>
      <c r="BX38" s="243">
        <v>0</v>
      </c>
      <c r="BY38" s="243">
        <v>0</v>
      </c>
      <c r="BZ38" s="243">
        <v>0</v>
      </c>
      <c r="CA38" s="243">
        <v>0</v>
      </c>
      <c r="CB38" s="244" t="s">
        <v>633</v>
      </c>
      <c r="CC38" s="249">
        <v>973.7</v>
      </c>
      <c r="CD38" s="249">
        <v>973.7</v>
      </c>
      <c r="CE38" s="249">
        <v>0</v>
      </c>
      <c r="CF38" s="249">
        <v>0</v>
      </c>
    </row>
    <row r="39" spans="1:84" x14ac:dyDescent="0.25">
      <c r="A39" s="255" t="s">
        <v>706</v>
      </c>
      <c r="B39" s="256" t="s">
        <v>707</v>
      </c>
      <c r="C39" s="256" t="s">
        <v>636</v>
      </c>
      <c r="D39" s="235"/>
      <c r="E39" s="236">
        <v>643280</v>
      </c>
      <c r="F39" s="237">
        <v>643280</v>
      </c>
      <c r="G39" s="257"/>
      <c r="H39" s="177"/>
      <c r="I39" s="176"/>
      <c r="J39" s="239"/>
      <c r="K39" s="240"/>
      <c r="L39" s="241"/>
      <c r="M39" s="8">
        <v>430300.6</v>
      </c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>
        <v>3445.91</v>
      </c>
      <c r="Y39" s="9"/>
      <c r="Z39" s="9"/>
      <c r="AA39" s="9"/>
      <c r="AB39" s="10"/>
      <c r="AC39" s="24">
        <v>0</v>
      </c>
      <c r="AD39" s="11">
        <v>0</v>
      </c>
      <c r="AE39" s="8">
        <v>0</v>
      </c>
      <c r="AF39" s="9"/>
      <c r="AG39" s="10"/>
      <c r="AH39" s="11"/>
      <c r="AI39" s="8">
        <v>3445.91</v>
      </c>
      <c r="AJ39" s="9"/>
      <c r="AK39" s="10"/>
      <c r="AL39" s="25"/>
      <c r="AM39" s="25"/>
      <c r="AN39" s="25"/>
      <c r="AO39" s="10"/>
      <c r="AP39" s="12">
        <v>0</v>
      </c>
      <c r="AQ39" s="12"/>
      <c r="AR39" s="12"/>
      <c r="AS39" s="243"/>
      <c r="AT39" s="244"/>
      <c r="AU39" s="243"/>
      <c r="AV39" s="243"/>
      <c r="AW39" s="245"/>
      <c r="AX39" s="244"/>
      <c r="AY39" s="244"/>
      <c r="AZ39" s="243">
        <v>0</v>
      </c>
      <c r="BA39" s="243">
        <v>0</v>
      </c>
      <c r="BB39" s="243">
        <v>0</v>
      </c>
      <c r="BC39" s="243">
        <v>0</v>
      </c>
      <c r="BD39" s="243">
        <v>0</v>
      </c>
      <c r="BE39" s="243">
        <v>0</v>
      </c>
      <c r="BF39" s="243"/>
      <c r="BG39" s="243">
        <v>1</v>
      </c>
      <c r="BH39" s="243">
        <v>0</v>
      </c>
      <c r="BI39" s="243">
        <v>0</v>
      </c>
      <c r="BJ39" s="243"/>
      <c r="BK39" s="243"/>
      <c r="BL39" s="243"/>
      <c r="BM39" s="243"/>
      <c r="BN39" s="297"/>
      <c r="BO39" s="297"/>
      <c r="BP39" s="297"/>
      <c r="BQ39" s="297"/>
      <c r="BR39" s="246"/>
      <c r="BS39" s="246"/>
      <c r="BT39" s="243"/>
      <c r="BU39" s="243"/>
      <c r="BV39" s="247"/>
      <c r="BW39" s="243">
        <v>0</v>
      </c>
      <c r="BX39" s="243">
        <v>0</v>
      </c>
      <c r="BY39" s="243">
        <v>0</v>
      </c>
      <c r="BZ39" s="243">
        <v>0</v>
      </c>
      <c r="CA39" s="243">
        <v>0</v>
      </c>
      <c r="CB39" s="244" t="s">
        <v>633</v>
      </c>
      <c r="CC39" s="249">
        <v>3445.91</v>
      </c>
      <c r="CD39" s="249">
        <v>3445.91</v>
      </c>
      <c r="CE39" s="249">
        <v>0</v>
      </c>
      <c r="CF39" s="249">
        <v>0</v>
      </c>
    </row>
    <row r="40" spans="1:84" x14ac:dyDescent="0.25">
      <c r="A40" s="255" t="s">
        <v>708</v>
      </c>
      <c r="B40" s="256" t="s">
        <v>709</v>
      </c>
      <c r="C40" s="256" t="s">
        <v>636</v>
      </c>
      <c r="D40" s="235"/>
      <c r="E40" s="236">
        <v>12500</v>
      </c>
      <c r="F40" s="237">
        <v>12500</v>
      </c>
      <c r="G40" s="257"/>
      <c r="H40" s="177"/>
      <c r="I40" s="176"/>
      <c r="J40" s="239"/>
      <c r="K40" s="240"/>
      <c r="L40" s="241"/>
      <c r="M40" s="8">
        <v>1035.79</v>
      </c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>
        <v>1035.79</v>
      </c>
      <c r="Y40" s="9"/>
      <c r="Z40" s="9"/>
      <c r="AA40" s="9"/>
      <c r="AB40" s="10"/>
      <c r="AC40" s="24">
        <v>0</v>
      </c>
      <c r="AD40" s="11">
        <v>0</v>
      </c>
      <c r="AE40" s="8">
        <v>0</v>
      </c>
      <c r="AF40" s="9"/>
      <c r="AG40" s="10"/>
      <c r="AH40" s="11"/>
      <c r="AI40" s="8">
        <v>1035.79</v>
      </c>
      <c r="AJ40" s="9"/>
      <c r="AK40" s="10"/>
      <c r="AL40" s="25"/>
      <c r="AM40" s="25"/>
      <c r="AN40" s="25"/>
      <c r="AO40" s="10"/>
      <c r="AP40" s="12">
        <v>12500</v>
      </c>
      <c r="AQ40" s="12"/>
      <c r="AR40" s="12"/>
      <c r="AS40" s="243"/>
      <c r="AT40" s="244"/>
      <c r="AU40" s="243"/>
      <c r="AV40" s="243"/>
      <c r="AW40" s="245"/>
      <c r="AX40" s="244"/>
      <c r="AY40" s="244"/>
      <c r="AZ40" s="243">
        <v>0</v>
      </c>
      <c r="BA40" s="243">
        <v>0</v>
      </c>
      <c r="BB40" s="243">
        <v>0</v>
      </c>
      <c r="BC40" s="243">
        <v>0</v>
      </c>
      <c r="BD40" s="243">
        <v>0</v>
      </c>
      <c r="BE40" s="243">
        <v>0</v>
      </c>
      <c r="BF40" s="243"/>
      <c r="BG40" s="243">
        <v>1</v>
      </c>
      <c r="BH40" s="243">
        <v>0</v>
      </c>
      <c r="BI40" s="243">
        <v>0</v>
      </c>
      <c r="BJ40" s="243"/>
      <c r="BK40" s="243"/>
      <c r="BL40" s="243"/>
      <c r="BM40" s="243"/>
      <c r="BN40" s="297"/>
      <c r="BO40" s="297"/>
      <c r="BP40" s="297"/>
      <c r="BQ40" s="297"/>
      <c r="BR40" s="246"/>
      <c r="BS40" s="246"/>
      <c r="BT40" s="243"/>
      <c r="BU40" s="243"/>
      <c r="BV40" s="247"/>
      <c r="BW40" s="243">
        <v>0</v>
      </c>
      <c r="BX40" s="243">
        <v>0</v>
      </c>
      <c r="BY40" s="243">
        <v>0</v>
      </c>
      <c r="BZ40" s="243">
        <v>0</v>
      </c>
      <c r="CA40" s="243">
        <v>0</v>
      </c>
      <c r="CB40" s="244" t="s">
        <v>633</v>
      </c>
      <c r="CC40" s="249">
        <v>1035.79</v>
      </c>
      <c r="CD40" s="249">
        <v>1035.79</v>
      </c>
      <c r="CE40" s="249">
        <v>12500</v>
      </c>
      <c r="CF40" s="249">
        <v>0</v>
      </c>
    </row>
    <row r="41" spans="1:84" x14ac:dyDescent="0.25">
      <c r="A41" s="255" t="s">
        <v>710</v>
      </c>
      <c r="B41" s="256" t="s">
        <v>711</v>
      </c>
      <c r="C41" s="256" t="s">
        <v>636</v>
      </c>
      <c r="D41" s="235"/>
      <c r="E41" s="236">
        <v>3920</v>
      </c>
      <c r="F41" s="237">
        <v>3920</v>
      </c>
      <c r="G41" s="257"/>
      <c r="H41" s="177"/>
      <c r="I41" s="176"/>
      <c r="J41" s="239"/>
      <c r="K41" s="240"/>
      <c r="L41" s="241"/>
      <c r="M41" s="8">
        <v>0</v>
      </c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>
        <v>0</v>
      </c>
      <c r="Y41" s="9"/>
      <c r="Z41" s="9"/>
      <c r="AA41" s="9"/>
      <c r="AB41" s="10"/>
      <c r="AC41" s="24">
        <v>0</v>
      </c>
      <c r="AD41" s="11">
        <v>0</v>
      </c>
      <c r="AE41" s="8">
        <v>0</v>
      </c>
      <c r="AF41" s="9"/>
      <c r="AG41" s="10"/>
      <c r="AH41" s="11"/>
      <c r="AI41" s="8">
        <v>0</v>
      </c>
      <c r="AJ41" s="9"/>
      <c r="AK41" s="10"/>
      <c r="AL41" s="25"/>
      <c r="AM41" s="25"/>
      <c r="AN41" s="25"/>
      <c r="AO41" s="10"/>
      <c r="AP41" s="12">
        <v>0</v>
      </c>
      <c r="AQ41" s="12"/>
      <c r="AR41" s="12"/>
      <c r="AS41" s="243"/>
      <c r="AT41" s="244"/>
      <c r="AU41" s="243"/>
      <c r="AV41" s="243"/>
      <c r="AW41" s="245"/>
      <c r="AX41" s="244"/>
      <c r="AY41" s="244"/>
      <c r="AZ41" s="243">
        <v>0</v>
      </c>
      <c r="BA41" s="243">
        <v>0</v>
      </c>
      <c r="BB41" s="243">
        <v>0</v>
      </c>
      <c r="BC41" s="243">
        <v>0</v>
      </c>
      <c r="BD41" s="243">
        <v>0</v>
      </c>
      <c r="BE41" s="243">
        <v>0</v>
      </c>
      <c r="BF41" s="243"/>
      <c r="BG41" s="243">
        <v>1</v>
      </c>
      <c r="BH41" s="243">
        <v>0</v>
      </c>
      <c r="BI41" s="243">
        <v>0</v>
      </c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>
        <v>0</v>
      </c>
      <c r="BX41" s="243">
        <v>0</v>
      </c>
      <c r="BY41" s="243">
        <v>0</v>
      </c>
      <c r="BZ41" s="243">
        <v>0</v>
      </c>
      <c r="CA41" s="243">
        <v>0</v>
      </c>
      <c r="CB41" s="244" t="s">
        <v>633</v>
      </c>
      <c r="CC41" s="249">
        <v>0</v>
      </c>
      <c r="CD41" s="249">
        <v>0</v>
      </c>
      <c r="CE41" s="249">
        <v>0</v>
      </c>
      <c r="CF41" s="249">
        <v>0</v>
      </c>
    </row>
    <row r="42" spans="1:84" x14ac:dyDescent="0.25">
      <c r="A42" s="255" t="s">
        <v>712</v>
      </c>
      <c r="B42" s="256" t="s">
        <v>713</v>
      </c>
      <c r="C42" s="256" t="s">
        <v>636</v>
      </c>
      <c r="D42" s="235"/>
      <c r="E42" s="236">
        <v>10000</v>
      </c>
      <c r="F42" s="237">
        <v>10000</v>
      </c>
      <c r="G42" s="257"/>
      <c r="H42" s="177"/>
      <c r="I42" s="176"/>
      <c r="J42" s="239"/>
      <c r="K42" s="240"/>
      <c r="L42" s="241"/>
      <c r="M42" s="8">
        <v>0</v>
      </c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>
        <v>0</v>
      </c>
      <c r="Y42" s="9"/>
      <c r="Z42" s="9"/>
      <c r="AA42" s="9"/>
      <c r="AB42" s="10"/>
      <c r="AC42" s="24">
        <v>0</v>
      </c>
      <c r="AD42" s="11">
        <v>0</v>
      </c>
      <c r="AE42" s="8">
        <v>0</v>
      </c>
      <c r="AF42" s="9"/>
      <c r="AG42" s="10"/>
      <c r="AH42" s="11"/>
      <c r="AI42" s="8">
        <v>0</v>
      </c>
      <c r="AJ42" s="9"/>
      <c r="AK42" s="10"/>
      <c r="AL42" s="25"/>
      <c r="AM42" s="25"/>
      <c r="AN42" s="25"/>
      <c r="AO42" s="10"/>
      <c r="AP42" s="12">
        <v>0</v>
      </c>
      <c r="AQ42" s="12"/>
      <c r="AR42" s="12"/>
      <c r="AS42" s="243"/>
      <c r="AT42" s="244"/>
      <c r="AU42" s="243"/>
      <c r="AV42" s="243"/>
      <c r="AW42" s="245"/>
      <c r="AX42" s="244"/>
      <c r="AY42" s="244"/>
      <c r="AZ42" s="243">
        <v>0</v>
      </c>
      <c r="BA42" s="243">
        <v>0</v>
      </c>
      <c r="BB42" s="243">
        <v>0</v>
      </c>
      <c r="BC42" s="243">
        <v>0</v>
      </c>
      <c r="BD42" s="243">
        <v>0</v>
      </c>
      <c r="BE42" s="243">
        <v>0</v>
      </c>
      <c r="BF42" s="243"/>
      <c r="BG42" s="243">
        <v>1</v>
      </c>
      <c r="BH42" s="243">
        <v>0</v>
      </c>
      <c r="BI42" s="243">
        <v>0</v>
      </c>
      <c r="BJ42" s="243"/>
      <c r="BK42" s="243"/>
      <c r="BL42" s="243"/>
      <c r="BM42" s="243"/>
      <c r="BN42" s="297"/>
      <c r="BO42" s="297"/>
      <c r="BP42" s="297"/>
      <c r="BQ42" s="297"/>
      <c r="BR42" s="246"/>
      <c r="BS42" s="246"/>
      <c r="BT42" s="243"/>
      <c r="BU42" s="243"/>
      <c r="BV42" s="247"/>
      <c r="BW42" s="243">
        <v>0</v>
      </c>
      <c r="BX42" s="243">
        <v>0</v>
      </c>
      <c r="BY42" s="243">
        <v>0</v>
      </c>
      <c r="BZ42" s="243">
        <v>0</v>
      </c>
      <c r="CA42" s="243">
        <v>0</v>
      </c>
      <c r="CB42" s="244" t="s">
        <v>633</v>
      </c>
      <c r="CC42" s="249">
        <v>0</v>
      </c>
      <c r="CD42" s="249">
        <v>0</v>
      </c>
      <c r="CE42" s="249">
        <v>0</v>
      </c>
      <c r="CF42" s="249">
        <v>0</v>
      </c>
    </row>
    <row r="43" spans="1:84" x14ac:dyDescent="0.25">
      <c r="A43" s="255"/>
      <c r="B43" s="93" t="s">
        <v>714</v>
      </c>
      <c r="C43" s="256"/>
      <c r="D43" s="235"/>
      <c r="E43" s="278">
        <f>SUM(E8:E42)</f>
        <v>5026673.03</v>
      </c>
      <c r="F43" s="268">
        <f>SUM(F8:F42)</f>
        <v>5026673.03</v>
      </c>
      <c r="G43" s="257"/>
      <c r="H43" s="177"/>
      <c r="I43" s="176"/>
      <c r="J43" s="279">
        <f>SUM(J8:J42)</f>
        <v>2501087.38</v>
      </c>
      <c r="K43" s="240"/>
      <c r="L43" s="241"/>
      <c r="M43" s="272">
        <f>SUM(M8:M42)</f>
        <v>4520953.49</v>
      </c>
      <c r="N43" s="280">
        <f>SUM(N8:N42)</f>
        <v>1851999.1</v>
      </c>
      <c r="O43" s="71"/>
      <c r="P43" s="100"/>
      <c r="Q43" s="270">
        <f>SUM(Q8:Q42)</f>
        <v>0</v>
      </c>
      <c r="R43" s="270">
        <f>SUM(R8:R42)</f>
        <v>0</v>
      </c>
      <c r="S43" s="270">
        <f>SUM(S8:S42)</f>
        <v>0</v>
      </c>
      <c r="T43" s="258"/>
      <c r="U43" s="10"/>
      <c r="V43" s="23"/>
      <c r="W43" s="271">
        <f>SUM(W8:W42)</f>
        <v>0</v>
      </c>
      <c r="X43" s="272">
        <f>SUM(X8:X42)</f>
        <v>1603361.6900000002</v>
      </c>
      <c r="Y43" s="270">
        <f>SUM(Y8:Y42)</f>
        <v>0</v>
      </c>
      <c r="Z43" s="270">
        <f>SUM(Z8:Z42)</f>
        <v>0</v>
      </c>
      <c r="AA43" s="270">
        <f>SUM(AA8:AA42)</f>
        <v>0</v>
      </c>
      <c r="AB43" s="10"/>
      <c r="AC43" s="24"/>
      <c r="AD43" s="271">
        <f>SUM(AD8:AD42)</f>
        <v>0</v>
      </c>
      <c r="AE43" s="272">
        <f>SUM(AE8:AE42)</f>
        <v>0</v>
      </c>
      <c r="AF43" s="270">
        <f>SUM(AF8:AF42)</f>
        <v>0</v>
      </c>
      <c r="AG43" s="10"/>
      <c r="AH43" s="271">
        <f>SUM(AH8:AH42)</f>
        <v>0</v>
      </c>
      <c r="AI43" s="272">
        <f>SUM(AI8:AI42)</f>
        <v>1603361.6900000002</v>
      </c>
      <c r="AJ43" s="270">
        <f>SUM(AJ8:AJ42)</f>
        <v>0</v>
      </c>
      <c r="AK43" s="10"/>
      <c r="AL43" s="282">
        <f>SUM(AL8:AL42)</f>
        <v>0</v>
      </c>
      <c r="AM43" s="282">
        <f>SUM(AM8:AM42)</f>
        <v>0</v>
      </c>
      <c r="AN43" s="282">
        <f>SUM(AN8:AN42)</f>
        <v>0</v>
      </c>
      <c r="AO43" s="10"/>
      <c r="AP43" s="283">
        <f>SUM(AP8:AP42)</f>
        <v>1910850.19</v>
      </c>
      <c r="AQ43" s="283">
        <f>SUM(AQ8:AQ42)</f>
        <v>0</v>
      </c>
      <c r="AR43" s="283">
        <f>SUM(AR8:AR42)</f>
        <v>0</v>
      </c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7"/>
      <c r="BO43" s="297"/>
      <c r="BP43" s="297"/>
      <c r="BQ43" s="297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7"/>
      <c r="BO44" s="297"/>
      <c r="BP44" s="297"/>
      <c r="BQ44" s="297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304" t="s">
        <v>634</v>
      </c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 t="s">
        <v>715</v>
      </c>
      <c r="B46" s="259" t="s">
        <v>646</v>
      </c>
      <c r="C46" s="256" t="s">
        <v>636</v>
      </c>
      <c r="D46" s="235"/>
      <c r="E46" s="236">
        <v>0</v>
      </c>
      <c r="F46" s="237">
        <v>0</v>
      </c>
      <c r="G46" s="257"/>
      <c r="H46" s="177"/>
      <c r="I46" s="176"/>
      <c r="J46" s="239"/>
      <c r="K46" s="240"/>
      <c r="L46" s="241"/>
      <c r="M46" s="8">
        <v>17776.830000000002</v>
      </c>
      <c r="N46" s="242"/>
      <c r="O46" s="240"/>
      <c r="P46" s="241"/>
      <c r="Q46" s="9"/>
      <c r="R46" s="9"/>
      <c r="S46" s="9"/>
      <c r="T46" s="258">
        <v>46112</v>
      </c>
      <c r="U46" s="10"/>
      <c r="V46" s="23"/>
      <c r="W46" s="11"/>
      <c r="X46" s="8">
        <v>13839.94</v>
      </c>
      <c r="Y46" s="9"/>
      <c r="Z46" s="9"/>
      <c r="AA46" s="9"/>
      <c r="AB46" s="10"/>
      <c r="AC46" s="24">
        <v>0</v>
      </c>
      <c r="AD46" s="11">
        <v>0</v>
      </c>
      <c r="AE46" s="8">
        <v>0</v>
      </c>
      <c r="AF46" s="9"/>
      <c r="AG46" s="10"/>
      <c r="AH46" s="11"/>
      <c r="AI46" s="8">
        <v>13839.94</v>
      </c>
      <c r="AJ46" s="9"/>
      <c r="AK46" s="10"/>
      <c r="AL46" s="25"/>
      <c r="AM46" s="25"/>
      <c r="AN46" s="25"/>
      <c r="AO46" s="10"/>
      <c r="AP46" s="12">
        <v>13839.94</v>
      </c>
      <c r="AQ46" s="12"/>
      <c r="AR46" s="12"/>
      <c r="AS46" s="243"/>
      <c r="AT46" s="244"/>
      <c r="AU46" s="243"/>
      <c r="AV46" s="243"/>
      <c r="AW46" s="245"/>
      <c r="AX46" s="244"/>
      <c r="AY46" s="244"/>
      <c r="AZ46" s="243">
        <v>0</v>
      </c>
      <c r="BA46" s="243">
        <v>0</v>
      </c>
      <c r="BB46" s="243">
        <v>0</v>
      </c>
      <c r="BC46" s="243">
        <v>0</v>
      </c>
      <c r="BD46" s="243">
        <v>0</v>
      </c>
      <c r="BE46" s="243">
        <v>0</v>
      </c>
      <c r="BF46" s="243"/>
      <c r="BG46" s="243">
        <v>2</v>
      </c>
      <c r="BH46" s="243">
        <v>0</v>
      </c>
      <c r="BI46" s="243">
        <v>0</v>
      </c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>
        <v>0</v>
      </c>
      <c r="BX46" s="243">
        <v>0</v>
      </c>
      <c r="BY46" s="243">
        <v>0</v>
      </c>
      <c r="BZ46" s="243">
        <v>0</v>
      </c>
      <c r="CA46" s="243">
        <v>0</v>
      </c>
      <c r="CB46" s="244" t="s">
        <v>633</v>
      </c>
      <c r="CC46" s="249">
        <v>13839.94</v>
      </c>
      <c r="CD46" s="249">
        <v>13839.94</v>
      </c>
      <c r="CE46" s="249">
        <v>13839.94</v>
      </c>
      <c r="CF46" s="249">
        <v>0</v>
      </c>
    </row>
    <row r="47" spans="1:84" x14ac:dyDescent="0.25">
      <c r="A47" s="255" t="s">
        <v>716</v>
      </c>
      <c r="B47" s="256" t="s">
        <v>649</v>
      </c>
      <c r="C47" s="256" t="s">
        <v>636</v>
      </c>
      <c r="D47" s="235"/>
      <c r="E47" s="236">
        <v>0</v>
      </c>
      <c r="F47" s="237">
        <v>0</v>
      </c>
      <c r="G47" s="257"/>
      <c r="H47" s="177"/>
      <c r="I47" s="176"/>
      <c r="J47" s="239"/>
      <c r="K47" s="240"/>
      <c r="L47" s="241"/>
      <c r="M47" s="8">
        <v>0</v>
      </c>
      <c r="N47" s="242"/>
      <c r="O47" s="71"/>
      <c r="P47" s="100"/>
      <c r="Q47" s="9"/>
      <c r="R47" s="9"/>
      <c r="S47" s="9"/>
      <c r="T47" s="258">
        <v>45838</v>
      </c>
      <c r="U47" s="10"/>
      <c r="V47" s="23"/>
      <c r="W47" s="11"/>
      <c r="X47" s="8">
        <v>0</v>
      </c>
      <c r="Y47" s="9"/>
      <c r="Z47" s="9"/>
      <c r="AA47" s="9"/>
      <c r="AB47" s="10"/>
      <c r="AC47" s="24">
        <v>0</v>
      </c>
      <c r="AD47" s="11">
        <v>0</v>
      </c>
      <c r="AE47" s="8">
        <v>0</v>
      </c>
      <c r="AF47" s="9"/>
      <c r="AG47" s="10"/>
      <c r="AH47" s="11"/>
      <c r="AI47" s="8">
        <v>0</v>
      </c>
      <c r="AJ47" s="9"/>
      <c r="AK47" s="10"/>
      <c r="AL47" s="25"/>
      <c r="AM47" s="25"/>
      <c r="AN47" s="25"/>
      <c r="AO47" s="10"/>
      <c r="AP47" s="12">
        <v>0</v>
      </c>
      <c r="AQ47" s="12"/>
      <c r="AR47" s="12"/>
      <c r="AS47" s="243"/>
      <c r="AT47" s="244"/>
      <c r="AU47" s="243"/>
      <c r="AV47" s="243"/>
      <c r="AW47" s="245"/>
      <c r="AX47" s="244"/>
      <c r="AY47" s="244"/>
      <c r="AZ47" s="243">
        <v>0</v>
      </c>
      <c r="BA47" s="243">
        <v>0</v>
      </c>
      <c r="BB47" s="243">
        <v>0</v>
      </c>
      <c r="BC47" s="243">
        <v>0</v>
      </c>
      <c r="BD47" s="243">
        <v>0</v>
      </c>
      <c r="BE47" s="243">
        <v>0</v>
      </c>
      <c r="BF47" s="243"/>
      <c r="BG47" s="243">
        <v>2</v>
      </c>
      <c r="BH47" s="243">
        <v>0</v>
      </c>
      <c r="BI47" s="243">
        <v>0</v>
      </c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>
        <v>0</v>
      </c>
      <c r="BX47" s="243">
        <v>0</v>
      </c>
      <c r="BY47" s="243">
        <v>0</v>
      </c>
      <c r="BZ47" s="243">
        <v>0</v>
      </c>
      <c r="CA47" s="243">
        <v>0</v>
      </c>
      <c r="CB47" s="244" t="s">
        <v>633</v>
      </c>
      <c r="CC47" s="249">
        <v>0</v>
      </c>
      <c r="CD47" s="249">
        <v>0</v>
      </c>
      <c r="CE47" s="249">
        <v>0</v>
      </c>
      <c r="CF47" s="249">
        <v>0</v>
      </c>
    </row>
    <row r="48" spans="1:84" x14ac:dyDescent="0.25">
      <c r="A48" s="255" t="s">
        <v>717</v>
      </c>
      <c r="B48" s="256" t="s">
        <v>651</v>
      </c>
      <c r="C48" s="256" t="s">
        <v>636</v>
      </c>
      <c r="D48" s="235"/>
      <c r="E48" s="236">
        <v>253225.17</v>
      </c>
      <c r="F48" s="237">
        <v>253225.17</v>
      </c>
      <c r="G48" s="257"/>
      <c r="H48" s="177"/>
      <c r="I48" s="176"/>
      <c r="J48" s="239"/>
      <c r="K48" s="240"/>
      <c r="L48" s="241"/>
      <c r="M48" s="8">
        <v>142606.63</v>
      </c>
      <c r="N48" s="242"/>
      <c r="O48" s="240"/>
      <c r="P48" s="241"/>
      <c r="Q48" s="9"/>
      <c r="R48" s="9"/>
      <c r="S48" s="9"/>
      <c r="T48" s="258">
        <v>45930</v>
      </c>
      <c r="U48" s="10"/>
      <c r="V48" s="23"/>
      <c r="W48" s="11"/>
      <c r="X48" s="8">
        <v>31251.11</v>
      </c>
      <c r="Y48" s="9"/>
      <c r="Z48" s="9"/>
      <c r="AA48" s="9"/>
      <c r="AB48" s="10"/>
      <c r="AC48" s="24">
        <v>0</v>
      </c>
      <c r="AD48" s="11">
        <v>0</v>
      </c>
      <c r="AE48" s="8">
        <v>0</v>
      </c>
      <c r="AF48" s="9"/>
      <c r="AG48" s="10"/>
      <c r="AH48" s="11"/>
      <c r="AI48" s="8">
        <v>31251.11</v>
      </c>
      <c r="AJ48" s="9"/>
      <c r="AK48" s="10"/>
      <c r="AL48" s="25"/>
      <c r="AM48" s="25"/>
      <c r="AN48" s="25"/>
      <c r="AO48" s="10"/>
      <c r="AP48" s="12">
        <v>253225.17</v>
      </c>
      <c r="AQ48" s="12"/>
      <c r="AR48" s="12"/>
      <c r="AS48" s="243"/>
      <c r="AT48" s="244"/>
      <c r="AU48" s="243"/>
      <c r="AV48" s="243"/>
      <c r="AW48" s="245"/>
      <c r="AX48" s="244"/>
      <c r="AY48" s="244"/>
      <c r="AZ48" s="243">
        <v>0</v>
      </c>
      <c r="BA48" s="243">
        <v>0</v>
      </c>
      <c r="BB48" s="243">
        <v>0</v>
      </c>
      <c r="BC48" s="243">
        <v>0</v>
      </c>
      <c r="BD48" s="243">
        <v>0</v>
      </c>
      <c r="BE48" s="243">
        <v>0</v>
      </c>
      <c r="BF48" s="243"/>
      <c r="BG48" s="243">
        <v>2</v>
      </c>
      <c r="BH48" s="243">
        <v>0</v>
      </c>
      <c r="BI48" s="243">
        <v>0</v>
      </c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>
        <v>0</v>
      </c>
      <c r="BX48" s="243">
        <v>0</v>
      </c>
      <c r="BY48" s="243">
        <v>0</v>
      </c>
      <c r="BZ48" s="243">
        <v>0</v>
      </c>
      <c r="CA48" s="243">
        <v>0</v>
      </c>
      <c r="CB48" s="244" t="s">
        <v>633</v>
      </c>
      <c r="CC48" s="249">
        <v>31251.11</v>
      </c>
      <c r="CD48" s="249">
        <v>31251.11</v>
      </c>
      <c r="CE48" s="249">
        <v>253225.17</v>
      </c>
      <c r="CF48" s="249">
        <v>0</v>
      </c>
    </row>
    <row r="49" spans="1:84" x14ac:dyDescent="0.25">
      <c r="A49" s="255" t="s">
        <v>718</v>
      </c>
      <c r="B49" s="256" t="s">
        <v>652</v>
      </c>
      <c r="C49" s="256" t="s">
        <v>636</v>
      </c>
      <c r="D49" s="235"/>
      <c r="E49" s="236">
        <v>14684.23</v>
      </c>
      <c r="F49" s="237">
        <v>14684.23</v>
      </c>
      <c r="G49" s="257"/>
      <c r="H49" s="177"/>
      <c r="I49" s="176"/>
      <c r="J49" s="239"/>
      <c r="K49" s="240"/>
      <c r="L49" s="241"/>
      <c r="M49" s="8">
        <v>5141.49</v>
      </c>
      <c r="N49" s="242"/>
      <c r="O49" s="71"/>
      <c r="P49" s="100"/>
      <c r="Q49" s="9"/>
      <c r="R49" s="9"/>
      <c r="S49" s="9"/>
      <c r="T49" s="258">
        <v>45961</v>
      </c>
      <c r="U49" s="10"/>
      <c r="V49" s="23"/>
      <c r="W49" s="11"/>
      <c r="X49" s="8">
        <v>14684.23</v>
      </c>
      <c r="Y49" s="9"/>
      <c r="Z49" s="9"/>
      <c r="AA49" s="9"/>
      <c r="AB49" s="10"/>
      <c r="AC49" s="24">
        <v>0</v>
      </c>
      <c r="AD49" s="11">
        <v>0</v>
      </c>
      <c r="AE49" s="8">
        <v>0</v>
      </c>
      <c r="AF49" s="9"/>
      <c r="AG49" s="10"/>
      <c r="AH49" s="11"/>
      <c r="AI49" s="8">
        <v>14684.23</v>
      </c>
      <c r="AJ49" s="9"/>
      <c r="AK49" s="10"/>
      <c r="AL49" s="25"/>
      <c r="AM49" s="25"/>
      <c r="AN49" s="25"/>
      <c r="AO49" s="10"/>
      <c r="AP49" s="12">
        <v>14684.23</v>
      </c>
      <c r="AQ49" s="12"/>
      <c r="AR49" s="12"/>
      <c r="AS49" s="243"/>
      <c r="AT49" s="244"/>
      <c r="AU49" s="243"/>
      <c r="AV49" s="243"/>
      <c r="AW49" s="245"/>
      <c r="AX49" s="244"/>
      <c r="AY49" s="244"/>
      <c r="AZ49" s="243">
        <v>0</v>
      </c>
      <c r="BA49" s="243">
        <v>0</v>
      </c>
      <c r="BB49" s="243">
        <v>0</v>
      </c>
      <c r="BC49" s="243">
        <v>0</v>
      </c>
      <c r="BD49" s="243">
        <v>0</v>
      </c>
      <c r="BE49" s="243">
        <v>0</v>
      </c>
      <c r="BF49" s="243"/>
      <c r="BG49" s="243">
        <v>2</v>
      </c>
      <c r="BH49" s="243">
        <v>0</v>
      </c>
      <c r="BI49" s="243">
        <v>0</v>
      </c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>
        <v>0</v>
      </c>
      <c r="BX49" s="243">
        <v>0</v>
      </c>
      <c r="BY49" s="243">
        <v>0</v>
      </c>
      <c r="BZ49" s="243">
        <v>0</v>
      </c>
      <c r="CA49" s="243">
        <v>0</v>
      </c>
      <c r="CB49" s="244" t="s">
        <v>633</v>
      </c>
      <c r="CC49" s="249">
        <v>14684.23</v>
      </c>
      <c r="CD49" s="249">
        <v>14684.23</v>
      </c>
      <c r="CE49" s="249">
        <v>14684.23</v>
      </c>
      <c r="CF49" s="249">
        <v>0</v>
      </c>
    </row>
    <row r="50" spans="1:84" x14ac:dyDescent="0.25">
      <c r="A50" s="255" t="s">
        <v>719</v>
      </c>
      <c r="B50" s="256" t="s">
        <v>645</v>
      </c>
      <c r="C50" s="256" t="s">
        <v>636</v>
      </c>
      <c r="D50" s="235"/>
      <c r="E50" s="236">
        <v>14350</v>
      </c>
      <c r="F50" s="237">
        <v>14350</v>
      </c>
      <c r="G50" s="257"/>
      <c r="H50" s="177"/>
      <c r="I50" s="176"/>
      <c r="J50" s="239"/>
      <c r="K50" s="240"/>
      <c r="L50" s="241"/>
      <c r="M50" s="8">
        <v>6483.51</v>
      </c>
      <c r="N50" s="242"/>
      <c r="O50" s="71"/>
      <c r="P50" s="100"/>
      <c r="Q50" s="9"/>
      <c r="R50" s="9"/>
      <c r="S50" s="9"/>
      <c r="T50" s="258">
        <v>45961</v>
      </c>
      <c r="U50" s="10"/>
      <c r="V50" s="23"/>
      <c r="W50" s="11"/>
      <c r="X50" s="8">
        <v>6856.13</v>
      </c>
      <c r="Y50" s="9"/>
      <c r="Z50" s="9"/>
      <c r="AA50" s="9"/>
      <c r="AB50" s="10"/>
      <c r="AC50" s="24">
        <v>0</v>
      </c>
      <c r="AD50" s="11">
        <v>0</v>
      </c>
      <c r="AE50" s="8">
        <v>0</v>
      </c>
      <c r="AF50" s="9"/>
      <c r="AG50" s="10"/>
      <c r="AH50" s="11"/>
      <c r="AI50" s="8">
        <v>6856.13</v>
      </c>
      <c r="AJ50" s="9"/>
      <c r="AK50" s="10"/>
      <c r="AL50" s="25"/>
      <c r="AM50" s="25"/>
      <c r="AN50" s="25"/>
      <c r="AO50" s="10"/>
      <c r="AP50" s="12">
        <v>14350</v>
      </c>
      <c r="AQ50" s="12"/>
      <c r="AR50" s="12"/>
      <c r="AS50" s="243"/>
      <c r="AT50" s="244"/>
      <c r="AU50" s="243"/>
      <c r="AV50" s="243"/>
      <c r="AW50" s="245"/>
      <c r="AX50" s="244"/>
      <c r="AY50" s="244"/>
      <c r="AZ50" s="243">
        <v>0</v>
      </c>
      <c r="BA50" s="243">
        <v>0</v>
      </c>
      <c r="BB50" s="243">
        <v>0</v>
      </c>
      <c r="BC50" s="243">
        <v>0</v>
      </c>
      <c r="BD50" s="243">
        <v>0</v>
      </c>
      <c r="BE50" s="243">
        <v>0</v>
      </c>
      <c r="BF50" s="243"/>
      <c r="BG50" s="243">
        <v>2</v>
      </c>
      <c r="BH50" s="243">
        <v>0</v>
      </c>
      <c r="BI50" s="243">
        <v>0</v>
      </c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>
        <v>0</v>
      </c>
      <c r="BX50" s="243">
        <v>0</v>
      </c>
      <c r="BY50" s="243">
        <v>0</v>
      </c>
      <c r="BZ50" s="243">
        <v>0</v>
      </c>
      <c r="CA50" s="243">
        <v>0</v>
      </c>
      <c r="CB50" s="244" t="s">
        <v>633</v>
      </c>
      <c r="CC50" s="249">
        <v>6856.13</v>
      </c>
      <c r="CD50" s="249">
        <v>6856.13</v>
      </c>
      <c r="CE50" s="249">
        <v>14350</v>
      </c>
      <c r="CF50" s="249">
        <v>0</v>
      </c>
    </row>
    <row r="51" spans="1:84" x14ac:dyDescent="0.25">
      <c r="A51" s="255" t="s">
        <v>720</v>
      </c>
      <c r="B51" s="256" t="s">
        <v>721</v>
      </c>
      <c r="C51" s="256" t="s">
        <v>636</v>
      </c>
      <c r="D51" s="235"/>
      <c r="E51" s="236">
        <v>48860</v>
      </c>
      <c r="F51" s="237">
        <v>48860</v>
      </c>
      <c r="G51" s="257"/>
      <c r="H51" s="177"/>
      <c r="I51" s="176"/>
      <c r="J51" s="239"/>
      <c r="K51" s="240"/>
      <c r="L51" s="241"/>
      <c r="M51" s="8">
        <v>5684</v>
      </c>
      <c r="N51" s="242"/>
      <c r="O51" s="71"/>
      <c r="P51" s="100"/>
      <c r="Q51" s="9"/>
      <c r="R51" s="9"/>
      <c r="S51" s="9"/>
      <c r="T51" s="258">
        <v>45900</v>
      </c>
      <c r="U51" s="10"/>
      <c r="V51" s="23"/>
      <c r="W51" s="11"/>
      <c r="X51" s="8">
        <v>17053.439999999999</v>
      </c>
      <c r="Y51" s="9"/>
      <c r="Z51" s="9"/>
      <c r="AA51" s="9"/>
      <c r="AB51" s="10"/>
      <c r="AC51" s="24">
        <v>0</v>
      </c>
      <c r="AD51" s="11">
        <v>0</v>
      </c>
      <c r="AE51" s="8">
        <v>0</v>
      </c>
      <c r="AF51" s="9"/>
      <c r="AG51" s="10"/>
      <c r="AH51" s="11"/>
      <c r="AI51" s="8">
        <v>17053.439999999999</v>
      </c>
      <c r="AJ51" s="9"/>
      <c r="AK51" s="10"/>
      <c r="AL51" s="25"/>
      <c r="AM51" s="25"/>
      <c r="AN51" s="25"/>
      <c r="AO51" s="10"/>
      <c r="AP51" s="12">
        <v>48860</v>
      </c>
      <c r="AQ51" s="12"/>
      <c r="AR51" s="12"/>
      <c r="AS51" s="243"/>
      <c r="AT51" s="244"/>
      <c r="AU51" s="243"/>
      <c r="AV51" s="243"/>
      <c r="AW51" s="245"/>
      <c r="AX51" s="244"/>
      <c r="AY51" s="244"/>
      <c r="AZ51" s="243">
        <v>0</v>
      </c>
      <c r="BA51" s="243">
        <v>0</v>
      </c>
      <c r="BB51" s="243">
        <v>0</v>
      </c>
      <c r="BC51" s="243">
        <v>0</v>
      </c>
      <c r="BD51" s="243">
        <v>0</v>
      </c>
      <c r="BE51" s="243">
        <v>0</v>
      </c>
      <c r="BF51" s="243"/>
      <c r="BG51" s="243">
        <v>2</v>
      </c>
      <c r="BH51" s="243">
        <v>0</v>
      </c>
      <c r="BI51" s="243">
        <v>0</v>
      </c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>
        <v>0</v>
      </c>
      <c r="BX51" s="243">
        <v>0</v>
      </c>
      <c r="BY51" s="243">
        <v>0</v>
      </c>
      <c r="BZ51" s="243">
        <v>0</v>
      </c>
      <c r="CA51" s="243">
        <v>0</v>
      </c>
      <c r="CB51" s="244" t="s">
        <v>633</v>
      </c>
      <c r="CC51" s="249">
        <v>17053.439999999999</v>
      </c>
      <c r="CD51" s="249">
        <v>17053.439999999999</v>
      </c>
      <c r="CE51" s="249">
        <v>48860</v>
      </c>
      <c r="CF51" s="249">
        <v>0</v>
      </c>
    </row>
    <row r="52" spans="1:84" x14ac:dyDescent="0.25">
      <c r="A52" s="255" t="s">
        <v>722</v>
      </c>
      <c r="B52" s="256" t="s">
        <v>723</v>
      </c>
      <c r="C52" s="256" t="s">
        <v>636</v>
      </c>
      <c r="D52" s="235"/>
      <c r="E52" s="236">
        <v>45200</v>
      </c>
      <c r="F52" s="237">
        <v>45200</v>
      </c>
      <c r="G52" s="257"/>
      <c r="H52" s="177"/>
      <c r="I52" s="176"/>
      <c r="J52" s="239"/>
      <c r="K52" s="240"/>
      <c r="L52" s="241"/>
      <c r="M52" s="8">
        <v>35220.720000000001</v>
      </c>
      <c r="N52" s="242"/>
      <c r="O52" s="71"/>
      <c r="P52" s="100"/>
      <c r="Q52" s="9"/>
      <c r="R52" s="9"/>
      <c r="S52" s="9"/>
      <c r="T52" s="258">
        <v>45961</v>
      </c>
      <c r="U52" s="10"/>
      <c r="V52" s="23"/>
      <c r="W52" s="11"/>
      <c r="X52" s="8">
        <v>35599.269999999997</v>
      </c>
      <c r="Y52" s="9"/>
      <c r="Z52" s="9"/>
      <c r="AA52" s="9"/>
      <c r="AB52" s="10"/>
      <c r="AC52" s="24">
        <v>0</v>
      </c>
      <c r="AD52" s="11">
        <v>0</v>
      </c>
      <c r="AE52" s="8">
        <v>0</v>
      </c>
      <c r="AF52" s="9"/>
      <c r="AG52" s="10"/>
      <c r="AH52" s="11"/>
      <c r="AI52" s="8">
        <v>35599.269999999997</v>
      </c>
      <c r="AJ52" s="9"/>
      <c r="AK52" s="10"/>
      <c r="AL52" s="25"/>
      <c r="AM52" s="25"/>
      <c r="AN52" s="25"/>
      <c r="AO52" s="10"/>
      <c r="AP52" s="12">
        <v>45200</v>
      </c>
      <c r="AQ52" s="12"/>
      <c r="AR52" s="12"/>
      <c r="AS52" s="243"/>
      <c r="AT52" s="244"/>
      <c r="AU52" s="243"/>
      <c r="AV52" s="243"/>
      <c r="AW52" s="245"/>
      <c r="AX52" s="244"/>
      <c r="AY52" s="244"/>
      <c r="AZ52" s="243">
        <v>0</v>
      </c>
      <c r="BA52" s="243">
        <v>0</v>
      </c>
      <c r="BB52" s="243">
        <v>0</v>
      </c>
      <c r="BC52" s="243">
        <v>0</v>
      </c>
      <c r="BD52" s="243">
        <v>0</v>
      </c>
      <c r="BE52" s="243">
        <v>0</v>
      </c>
      <c r="BF52" s="243"/>
      <c r="BG52" s="243">
        <v>2</v>
      </c>
      <c r="BH52" s="243">
        <v>0</v>
      </c>
      <c r="BI52" s="243">
        <v>0</v>
      </c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>
        <v>0</v>
      </c>
      <c r="BX52" s="243">
        <v>0</v>
      </c>
      <c r="BY52" s="243">
        <v>0</v>
      </c>
      <c r="BZ52" s="243">
        <v>0</v>
      </c>
      <c r="CA52" s="243">
        <v>0</v>
      </c>
      <c r="CB52" s="244" t="s">
        <v>633</v>
      </c>
      <c r="CC52" s="249">
        <v>35599.269999999997</v>
      </c>
      <c r="CD52" s="249">
        <v>35599.269999999997</v>
      </c>
      <c r="CE52" s="249">
        <v>45200</v>
      </c>
      <c r="CF52" s="249">
        <v>0</v>
      </c>
    </row>
    <row r="53" spans="1:84" x14ac:dyDescent="0.25">
      <c r="A53" s="255" t="s">
        <v>724</v>
      </c>
      <c r="B53" s="256" t="s">
        <v>725</v>
      </c>
      <c r="C53" s="256" t="s">
        <v>636</v>
      </c>
      <c r="D53" s="235"/>
      <c r="E53" s="236">
        <v>9960</v>
      </c>
      <c r="F53" s="237">
        <v>9960</v>
      </c>
      <c r="G53" s="257"/>
      <c r="H53" s="177"/>
      <c r="I53" s="176"/>
      <c r="J53" s="239"/>
      <c r="K53" s="240"/>
      <c r="L53" s="241"/>
      <c r="M53" s="8">
        <v>4596.42</v>
      </c>
      <c r="N53" s="242"/>
      <c r="O53" s="71"/>
      <c r="P53" s="100"/>
      <c r="Q53" s="9"/>
      <c r="R53" s="9"/>
      <c r="S53" s="9"/>
      <c r="T53" s="258">
        <v>45869</v>
      </c>
      <c r="U53" s="10"/>
      <c r="V53" s="23"/>
      <c r="W53" s="11"/>
      <c r="X53" s="8">
        <v>4596.42</v>
      </c>
      <c r="Y53" s="9"/>
      <c r="Z53" s="9"/>
      <c r="AA53" s="9"/>
      <c r="AB53" s="10"/>
      <c r="AC53" s="24">
        <v>0</v>
      </c>
      <c r="AD53" s="11">
        <v>0</v>
      </c>
      <c r="AE53" s="8">
        <v>0</v>
      </c>
      <c r="AF53" s="9"/>
      <c r="AG53" s="10"/>
      <c r="AH53" s="11"/>
      <c r="AI53" s="8">
        <v>4596.42</v>
      </c>
      <c r="AJ53" s="9"/>
      <c r="AK53" s="10"/>
      <c r="AL53" s="25"/>
      <c r="AM53" s="25"/>
      <c r="AN53" s="25"/>
      <c r="AO53" s="10"/>
      <c r="AP53" s="12">
        <v>9960</v>
      </c>
      <c r="AQ53" s="12"/>
      <c r="AR53" s="12"/>
      <c r="AS53" s="243"/>
      <c r="AT53" s="244"/>
      <c r="AU53" s="243"/>
      <c r="AV53" s="243"/>
      <c r="AW53" s="245"/>
      <c r="AX53" s="244"/>
      <c r="AY53" s="244"/>
      <c r="AZ53" s="243">
        <v>0</v>
      </c>
      <c r="BA53" s="243">
        <v>0</v>
      </c>
      <c r="BB53" s="243">
        <v>0</v>
      </c>
      <c r="BC53" s="243">
        <v>0</v>
      </c>
      <c r="BD53" s="243">
        <v>0</v>
      </c>
      <c r="BE53" s="243">
        <v>0</v>
      </c>
      <c r="BF53" s="243"/>
      <c r="BG53" s="243">
        <v>2</v>
      </c>
      <c r="BH53" s="243">
        <v>0</v>
      </c>
      <c r="BI53" s="243">
        <v>0</v>
      </c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>
        <v>0</v>
      </c>
      <c r="BX53" s="243">
        <v>0</v>
      </c>
      <c r="BY53" s="243">
        <v>0</v>
      </c>
      <c r="BZ53" s="243">
        <v>0</v>
      </c>
      <c r="CA53" s="243">
        <v>0</v>
      </c>
      <c r="CB53" s="244" t="s">
        <v>633</v>
      </c>
      <c r="CC53" s="249">
        <v>4596.42</v>
      </c>
      <c r="CD53" s="249">
        <v>4596.42</v>
      </c>
      <c r="CE53" s="249">
        <v>9960</v>
      </c>
      <c r="CF53" s="249">
        <v>0</v>
      </c>
    </row>
    <row r="54" spans="1:84" x14ac:dyDescent="0.25">
      <c r="A54" s="255" t="s">
        <v>726</v>
      </c>
      <c r="B54" s="256" t="s">
        <v>727</v>
      </c>
      <c r="C54" s="256" t="s">
        <v>636</v>
      </c>
      <c r="D54" s="235"/>
      <c r="E54" s="236">
        <v>42902.3</v>
      </c>
      <c r="F54" s="237">
        <v>42902.3</v>
      </c>
      <c r="G54" s="257"/>
      <c r="H54" s="177"/>
      <c r="I54" s="176"/>
      <c r="J54" s="239"/>
      <c r="K54" s="240"/>
      <c r="L54" s="241"/>
      <c r="M54" s="8">
        <v>27279.17</v>
      </c>
      <c r="N54" s="242"/>
      <c r="O54" s="71"/>
      <c r="P54" s="100"/>
      <c r="Q54" s="9"/>
      <c r="R54" s="9"/>
      <c r="S54" s="9"/>
      <c r="T54" s="258">
        <v>45869</v>
      </c>
      <c r="U54" s="10"/>
      <c r="V54" s="23"/>
      <c r="W54" s="11"/>
      <c r="X54" s="8">
        <v>27279.17</v>
      </c>
      <c r="Y54" s="9"/>
      <c r="Z54" s="9"/>
      <c r="AA54" s="9"/>
      <c r="AB54" s="10"/>
      <c r="AC54" s="24">
        <v>0</v>
      </c>
      <c r="AD54" s="11">
        <v>0</v>
      </c>
      <c r="AE54" s="8">
        <v>0</v>
      </c>
      <c r="AF54" s="9"/>
      <c r="AG54" s="10"/>
      <c r="AH54" s="11"/>
      <c r="AI54" s="8">
        <v>27279.17</v>
      </c>
      <c r="AJ54" s="9"/>
      <c r="AK54" s="10"/>
      <c r="AL54" s="25"/>
      <c r="AM54" s="25"/>
      <c r="AN54" s="25"/>
      <c r="AO54" s="10"/>
      <c r="AP54" s="12">
        <v>42902.3</v>
      </c>
      <c r="AQ54" s="12"/>
      <c r="AR54" s="12"/>
      <c r="AS54" s="243"/>
      <c r="AT54" s="244"/>
      <c r="AU54" s="243"/>
      <c r="AV54" s="243"/>
      <c r="AW54" s="245"/>
      <c r="AX54" s="244"/>
      <c r="AY54" s="244"/>
      <c r="AZ54" s="243">
        <v>0</v>
      </c>
      <c r="BA54" s="243">
        <v>0</v>
      </c>
      <c r="BB54" s="243">
        <v>0</v>
      </c>
      <c r="BC54" s="243">
        <v>0</v>
      </c>
      <c r="BD54" s="243">
        <v>0</v>
      </c>
      <c r="BE54" s="243">
        <v>0</v>
      </c>
      <c r="BF54" s="243"/>
      <c r="BG54" s="243">
        <v>2</v>
      </c>
      <c r="BH54" s="243">
        <v>0</v>
      </c>
      <c r="BI54" s="243">
        <v>0</v>
      </c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>
        <v>0</v>
      </c>
      <c r="BX54" s="243">
        <v>0</v>
      </c>
      <c r="BY54" s="243">
        <v>0</v>
      </c>
      <c r="BZ54" s="243">
        <v>0</v>
      </c>
      <c r="CA54" s="243">
        <v>0</v>
      </c>
      <c r="CB54" s="244" t="s">
        <v>633</v>
      </c>
      <c r="CC54" s="249">
        <v>27279.17</v>
      </c>
      <c r="CD54" s="249">
        <v>27279.17</v>
      </c>
      <c r="CE54" s="249">
        <v>42902.3</v>
      </c>
      <c r="CF54" s="249">
        <v>0</v>
      </c>
    </row>
    <row r="55" spans="1:84" x14ac:dyDescent="0.25">
      <c r="A55" s="255" t="s">
        <v>728</v>
      </c>
      <c r="B55" s="256" t="s">
        <v>729</v>
      </c>
      <c r="C55" s="256" t="s">
        <v>636</v>
      </c>
      <c r="D55" s="235"/>
      <c r="E55" s="236">
        <v>12725</v>
      </c>
      <c r="F55" s="237">
        <v>12725</v>
      </c>
      <c r="G55" s="257"/>
      <c r="H55" s="177"/>
      <c r="I55" s="176"/>
      <c r="J55" s="239"/>
      <c r="K55" s="240"/>
      <c r="L55" s="241"/>
      <c r="M55" s="8">
        <v>1203.75</v>
      </c>
      <c r="N55" s="242"/>
      <c r="O55" s="71"/>
      <c r="P55" s="100"/>
      <c r="Q55" s="9"/>
      <c r="R55" s="9"/>
      <c r="S55" s="9"/>
      <c r="T55" s="258">
        <v>45869</v>
      </c>
      <c r="U55" s="10"/>
      <c r="V55" s="23"/>
      <c r="W55" s="11"/>
      <c r="X55" s="8">
        <v>7099.52</v>
      </c>
      <c r="Y55" s="9"/>
      <c r="Z55" s="9"/>
      <c r="AA55" s="9"/>
      <c r="AB55" s="10"/>
      <c r="AC55" s="24">
        <v>0</v>
      </c>
      <c r="AD55" s="11">
        <v>0</v>
      </c>
      <c r="AE55" s="8">
        <v>0</v>
      </c>
      <c r="AF55" s="9"/>
      <c r="AG55" s="10"/>
      <c r="AH55" s="11"/>
      <c r="AI55" s="8">
        <v>7099.52</v>
      </c>
      <c r="AJ55" s="9"/>
      <c r="AK55" s="10"/>
      <c r="AL55" s="25"/>
      <c r="AM55" s="25"/>
      <c r="AN55" s="25"/>
      <c r="AO55" s="10"/>
      <c r="AP55" s="12">
        <v>12725</v>
      </c>
      <c r="AQ55" s="12"/>
      <c r="AR55" s="12"/>
      <c r="AS55" s="243"/>
      <c r="AT55" s="244"/>
      <c r="AU55" s="243"/>
      <c r="AV55" s="243"/>
      <c r="AW55" s="245"/>
      <c r="AX55" s="244"/>
      <c r="AY55" s="244"/>
      <c r="AZ55" s="243">
        <v>0</v>
      </c>
      <c r="BA55" s="243">
        <v>0</v>
      </c>
      <c r="BB55" s="243">
        <v>0</v>
      </c>
      <c r="BC55" s="243">
        <v>0</v>
      </c>
      <c r="BD55" s="243">
        <v>0</v>
      </c>
      <c r="BE55" s="243">
        <v>0</v>
      </c>
      <c r="BF55" s="243"/>
      <c r="BG55" s="243">
        <v>2</v>
      </c>
      <c r="BH55" s="243">
        <v>0</v>
      </c>
      <c r="BI55" s="243">
        <v>0</v>
      </c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>
        <v>0</v>
      </c>
      <c r="BX55" s="243">
        <v>0</v>
      </c>
      <c r="BY55" s="243">
        <v>0</v>
      </c>
      <c r="BZ55" s="243">
        <v>0</v>
      </c>
      <c r="CA55" s="243">
        <v>0</v>
      </c>
      <c r="CB55" s="244" t="s">
        <v>633</v>
      </c>
      <c r="CC55" s="249">
        <v>7099.52</v>
      </c>
      <c r="CD55" s="249">
        <v>7099.52</v>
      </c>
      <c r="CE55" s="249">
        <v>12725</v>
      </c>
      <c r="CF55" s="249">
        <v>0</v>
      </c>
    </row>
    <row r="56" spans="1:84" x14ac:dyDescent="0.25">
      <c r="A56" s="255" t="s">
        <v>730</v>
      </c>
      <c r="B56" s="256" t="s">
        <v>731</v>
      </c>
      <c r="C56" s="256" t="s">
        <v>636</v>
      </c>
      <c r="D56" s="235"/>
      <c r="E56" s="236">
        <v>35100</v>
      </c>
      <c r="F56" s="237">
        <v>35100</v>
      </c>
      <c r="G56" s="257"/>
      <c r="H56" s="177"/>
      <c r="I56" s="176"/>
      <c r="J56" s="239"/>
      <c r="K56" s="240"/>
      <c r="L56" s="241"/>
      <c r="M56" s="8">
        <v>32205.8</v>
      </c>
      <c r="N56" s="242"/>
      <c r="O56" s="71"/>
      <c r="P56" s="100"/>
      <c r="Q56" s="9"/>
      <c r="R56" s="9"/>
      <c r="S56" s="9"/>
      <c r="T56" s="258">
        <v>46022</v>
      </c>
      <c r="U56" s="10"/>
      <c r="V56" s="23"/>
      <c r="W56" s="11"/>
      <c r="X56" s="8">
        <v>35720.74</v>
      </c>
      <c r="Y56" s="9"/>
      <c r="Z56" s="9"/>
      <c r="AA56" s="9"/>
      <c r="AB56" s="10"/>
      <c r="AC56" s="24">
        <v>0</v>
      </c>
      <c r="AD56" s="11">
        <v>0</v>
      </c>
      <c r="AE56" s="8">
        <v>0</v>
      </c>
      <c r="AF56" s="9"/>
      <c r="AG56" s="10"/>
      <c r="AH56" s="11"/>
      <c r="AI56" s="8">
        <v>35720.74</v>
      </c>
      <c r="AJ56" s="9"/>
      <c r="AK56" s="10"/>
      <c r="AL56" s="25"/>
      <c r="AM56" s="25"/>
      <c r="AN56" s="25"/>
      <c r="AO56" s="10"/>
      <c r="AP56" s="12">
        <v>35100</v>
      </c>
      <c r="AQ56" s="12"/>
      <c r="AR56" s="12"/>
      <c r="AS56" s="243"/>
      <c r="AT56" s="244"/>
      <c r="AU56" s="243"/>
      <c r="AV56" s="243"/>
      <c r="AW56" s="245"/>
      <c r="AX56" s="244"/>
      <c r="AY56" s="244"/>
      <c r="AZ56" s="243">
        <v>0</v>
      </c>
      <c r="BA56" s="243">
        <v>0</v>
      </c>
      <c r="BB56" s="243">
        <v>0</v>
      </c>
      <c r="BC56" s="243">
        <v>0</v>
      </c>
      <c r="BD56" s="243">
        <v>0</v>
      </c>
      <c r="BE56" s="243">
        <v>0</v>
      </c>
      <c r="BF56" s="243"/>
      <c r="BG56" s="243">
        <v>2</v>
      </c>
      <c r="BH56" s="243">
        <v>0</v>
      </c>
      <c r="BI56" s="243">
        <v>0</v>
      </c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>
        <v>0</v>
      </c>
      <c r="BX56" s="243">
        <v>0</v>
      </c>
      <c r="BY56" s="243">
        <v>0</v>
      </c>
      <c r="BZ56" s="243">
        <v>0</v>
      </c>
      <c r="CA56" s="243">
        <v>0</v>
      </c>
      <c r="CB56" s="244" t="s">
        <v>633</v>
      </c>
      <c r="CC56" s="249">
        <v>35720.74</v>
      </c>
      <c r="CD56" s="249">
        <v>35720.74</v>
      </c>
      <c r="CE56" s="249">
        <v>35100</v>
      </c>
      <c r="CF56" s="249">
        <v>0</v>
      </c>
    </row>
    <row r="57" spans="1:84" x14ac:dyDescent="0.25">
      <c r="A57" s="255" t="s">
        <v>732</v>
      </c>
      <c r="B57" s="256" t="s">
        <v>733</v>
      </c>
      <c r="C57" s="256" t="s">
        <v>636</v>
      </c>
      <c r="D57" s="235"/>
      <c r="E57" s="236">
        <v>12450</v>
      </c>
      <c r="F57" s="237">
        <v>12450</v>
      </c>
      <c r="G57" s="257"/>
      <c r="H57" s="177"/>
      <c r="I57" s="176"/>
      <c r="J57" s="239"/>
      <c r="K57" s="240"/>
      <c r="L57" s="241"/>
      <c r="M57" s="8">
        <v>2577.13</v>
      </c>
      <c r="N57" s="242"/>
      <c r="O57" s="71"/>
      <c r="P57" s="100"/>
      <c r="Q57" s="9"/>
      <c r="R57" s="9"/>
      <c r="S57" s="9"/>
      <c r="T57" s="258">
        <v>45869</v>
      </c>
      <c r="U57" s="10"/>
      <c r="V57" s="23"/>
      <c r="W57" s="11"/>
      <c r="X57" s="8">
        <v>6363.82</v>
      </c>
      <c r="Y57" s="9"/>
      <c r="Z57" s="9"/>
      <c r="AA57" s="9"/>
      <c r="AB57" s="10"/>
      <c r="AC57" s="24">
        <v>0</v>
      </c>
      <c r="AD57" s="11">
        <v>0</v>
      </c>
      <c r="AE57" s="8">
        <v>0</v>
      </c>
      <c r="AF57" s="9"/>
      <c r="AG57" s="10"/>
      <c r="AH57" s="11"/>
      <c r="AI57" s="8">
        <v>6363.82</v>
      </c>
      <c r="AJ57" s="9"/>
      <c r="AK57" s="10"/>
      <c r="AL57" s="25"/>
      <c r="AM57" s="25"/>
      <c r="AN57" s="25"/>
      <c r="AO57" s="10"/>
      <c r="AP57" s="12">
        <v>12450</v>
      </c>
      <c r="AQ57" s="12"/>
      <c r="AR57" s="12"/>
      <c r="AS57" s="243"/>
      <c r="AT57" s="244"/>
      <c r="AU57" s="243"/>
      <c r="AV57" s="243"/>
      <c r="AW57" s="245"/>
      <c r="AX57" s="244"/>
      <c r="AY57" s="244"/>
      <c r="AZ57" s="243">
        <v>0</v>
      </c>
      <c r="BA57" s="243">
        <v>0</v>
      </c>
      <c r="BB57" s="243">
        <v>0</v>
      </c>
      <c r="BC57" s="243">
        <v>0</v>
      </c>
      <c r="BD57" s="243">
        <v>0</v>
      </c>
      <c r="BE57" s="243">
        <v>0</v>
      </c>
      <c r="BF57" s="243"/>
      <c r="BG57" s="243">
        <v>2</v>
      </c>
      <c r="BH57" s="243">
        <v>0</v>
      </c>
      <c r="BI57" s="243">
        <v>0</v>
      </c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>
        <v>0</v>
      </c>
      <c r="BX57" s="243">
        <v>0</v>
      </c>
      <c r="BY57" s="243">
        <v>0</v>
      </c>
      <c r="BZ57" s="243">
        <v>0</v>
      </c>
      <c r="CA57" s="243">
        <v>0</v>
      </c>
      <c r="CB57" s="244" t="s">
        <v>633</v>
      </c>
      <c r="CC57" s="249">
        <v>6363.82</v>
      </c>
      <c r="CD57" s="249">
        <v>6363.82</v>
      </c>
      <c r="CE57" s="249">
        <v>12450</v>
      </c>
      <c r="CF57" s="249">
        <v>0</v>
      </c>
    </row>
    <row r="58" spans="1:84" x14ac:dyDescent="0.25">
      <c r="A58" s="255" t="s">
        <v>734</v>
      </c>
      <c r="B58" s="256" t="s">
        <v>735</v>
      </c>
      <c r="C58" s="256" t="s">
        <v>636</v>
      </c>
      <c r="D58" s="235"/>
      <c r="E58" s="236">
        <v>9820</v>
      </c>
      <c r="F58" s="237">
        <v>9820</v>
      </c>
      <c r="G58" s="257"/>
      <c r="H58" s="177"/>
      <c r="I58" s="176"/>
      <c r="J58" s="239"/>
      <c r="K58" s="240"/>
      <c r="L58" s="241"/>
      <c r="M58" s="8">
        <v>4692.5</v>
      </c>
      <c r="N58" s="242"/>
      <c r="O58" s="71"/>
      <c r="P58" s="100"/>
      <c r="Q58" s="9"/>
      <c r="R58" s="9"/>
      <c r="S58" s="9"/>
      <c r="T58" s="258">
        <v>46022</v>
      </c>
      <c r="U58" s="10"/>
      <c r="V58" s="23"/>
      <c r="W58" s="11"/>
      <c r="X58" s="8">
        <v>4549.51</v>
      </c>
      <c r="Y58" s="9"/>
      <c r="Z58" s="9"/>
      <c r="AA58" s="9"/>
      <c r="AB58" s="10"/>
      <c r="AC58" s="24">
        <v>0</v>
      </c>
      <c r="AD58" s="11">
        <v>0</v>
      </c>
      <c r="AE58" s="8">
        <v>0</v>
      </c>
      <c r="AF58" s="9"/>
      <c r="AG58" s="10"/>
      <c r="AH58" s="11"/>
      <c r="AI58" s="8">
        <v>4549.51</v>
      </c>
      <c r="AJ58" s="9"/>
      <c r="AK58" s="10"/>
      <c r="AL58" s="25"/>
      <c r="AM58" s="25"/>
      <c r="AN58" s="25"/>
      <c r="AO58" s="10"/>
      <c r="AP58" s="12">
        <v>9820</v>
      </c>
      <c r="AQ58" s="12"/>
      <c r="AR58" s="12"/>
      <c r="AS58" s="243"/>
      <c r="AT58" s="244"/>
      <c r="AU58" s="243"/>
      <c r="AV58" s="243"/>
      <c r="AW58" s="245"/>
      <c r="AX58" s="244"/>
      <c r="AY58" s="244"/>
      <c r="AZ58" s="243">
        <v>0</v>
      </c>
      <c r="BA58" s="243">
        <v>0</v>
      </c>
      <c r="BB58" s="243">
        <v>0</v>
      </c>
      <c r="BC58" s="243">
        <v>0</v>
      </c>
      <c r="BD58" s="243">
        <v>0</v>
      </c>
      <c r="BE58" s="243">
        <v>0</v>
      </c>
      <c r="BF58" s="243"/>
      <c r="BG58" s="243">
        <v>2</v>
      </c>
      <c r="BH58" s="243">
        <v>0</v>
      </c>
      <c r="BI58" s="243">
        <v>0</v>
      </c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>
        <v>0</v>
      </c>
      <c r="BX58" s="243">
        <v>0</v>
      </c>
      <c r="BY58" s="243">
        <v>0</v>
      </c>
      <c r="BZ58" s="243">
        <v>0</v>
      </c>
      <c r="CA58" s="243">
        <v>0</v>
      </c>
      <c r="CB58" s="244" t="s">
        <v>633</v>
      </c>
      <c r="CC58" s="249">
        <v>4549.51</v>
      </c>
      <c r="CD58" s="249">
        <v>4549.51</v>
      </c>
      <c r="CE58" s="249">
        <v>9820</v>
      </c>
      <c r="CF58" s="249">
        <v>0</v>
      </c>
    </row>
    <row r="59" spans="1:84" x14ac:dyDescent="0.25">
      <c r="A59" s="255" t="s">
        <v>736</v>
      </c>
      <c r="B59" s="256" t="s">
        <v>737</v>
      </c>
      <c r="C59" s="256" t="s">
        <v>636</v>
      </c>
      <c r="D59" s="235"/>
      <c r="E59" s="236">
        <v>3663.5</v>
      </c>
      <c r="F59" s="237">
        <v>3663.5</v>
      </c>
      <c r="G59" s="257"/>
      <c r="H59" s="177"/>
      <c r="I59" s="176"/>
      <c r="J59" s="239"/>
      <c r="K59" s="240"/>
      <c r="L59" s="241"/>
      <c r="M59" s="8">
        <v>1025.6199999999999</v>
      </c>
      <c r="N59" s="242"/>
      <c r="O59" s="71"/>
      <c r="P59" s="100"/>
      <c r="Q59" s="9"/>
      <c r="R59" s="9"/>
      <c r="S59" s="9"/>
      <c r="T59" s="258">
        <v>45930</v>
      </c>
      <c r="U59" s="10"/>
      <c r="V59" s="23"/>
      <c r="W59" s="11"/>
      <c r="X59" s="8">
        <v>1025.6199999999999</v>
      </c>
      <c r="Y59" s="9"/>
      <c r="Z59" s="9"/>
      <c r="AA59" s="9"/>
      <c r="AB59" s="10"/>
      <c r="AC59" s="24">
        <v>0</v>
      </c>
      <c r="AD59" s="11">
        <v>0</v>
      </c>
      <c r="AE59" s="8">
        <v>0</v>
      </c>
      <c r="AF59" s="9"/>
      <c r="AG59" s="10"/>
      <c r="AH59" s="11"/>
      <c r="AI59" s="8">
        <v>1025.6199999999999</v>
      </c>
      <c r="AJ59" s="9"/>
      <c r="AK59" s="10"/>
      <c r="AL59" s="25"/>
      <c r="AM59" s="25"/>
      <c r="AN59" s="25"/>
      <c r="AO59" s="10"/>
      <c r="AP59" s="12">
        <v>3663.5</v>
      </c>
      <c r="AQ59" s="12"/>
      <c r="AR59" s="12"/>
      <c r="AS59" s="243"/>
      <c r="AT59" s="244"/>
      <c r="AU59" s="243"/>
      <c r="AV59" s="243"/>
      <c r="AW59" s="245"/>
      <c r="AX59" s="244"/>
      <c r="AY59" s="244"/>
      <c r="AZ59" s="243">
        <v>0</v>
      </c>
      <c r="BA59" s="243">
        <v>0</v>
      </c>
      <c r="BB59" s="243">
        <v>0</v>
      </c>
      <c r="BC59" s="243">
        <v>0</v>
      </c>
      <c r="BD59" s="243">
        <v>0</v>
      </c>
      <c r="BE59" s="243">
        <v>0</v>
      </c>
      <c r="BF59" s="243"/>
      <c r="BG59" s="243">
        <v>2</v>
      </c>
      <c r="BH59" s="243">
        <v>0</v>
      </c>
      <c r="BI59" s="243">
        <v>0</v>
      </c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>
        <v>0</v>
      </c>
      <c r="BX59" s="243">
        <v>0</v>
      </c>
      <c r="BY59" s="243">
        <v>0</v>
      </c>
      <c r="BZ59" s="243">
        <v>0</v>
      </c>
      <c r="CA59" s="243">
        <v>0</v>
      </c>
      <c r="CB59" s="244" t="s">
        <v>633</v>
      </c>
      <c r="CC59" s="249">
        <v>1025.6199999999999</v>
      </c>
      <c r="CD59" s="249">
        <v>1025.6199999999999</v>
      </c>
      <c r="CE59" s="249">
        <v>3663.5</v>
      </c>
      <c r="CF59" s="249">
        <v>0</v>
      </c>
    </row>
    <row r="60" spans="1:84" x14ac:dyDescent="0.25">
      <c r="A60" s="255" t="s">
        <v>738</v>
      </c>
      <c r="B60" s="256" t="s">
        <v>739</v>
      </c>
      <c r="C60" s="256" t="s">
        <v>636</v>
      </c>
      <c r="D60" s="235"/>
      <c r="E60" s="236">
        <v>7820</v>
      </c>
      <c r="F60" s="237">
        <v>7820</v>
      </c>
      <c r="G60" s="257"/>
      <c r="H60" s="177"/>
      <c r="I60" s="176"/>
      <c r="J60" s="239"/>
      <c r="K60" s="240"/>
      <c r="L60" s="241"/>
      <c r="M60" s="8">
        <v>4486.97</v>
      </c>
      <c r="N60" s="242"/>
      <c r="O60" s="71"/>
      <c r="P60" s="100"/>
      <c r="Q60" s="9"/>
      <c r="R60" s="9"/>
      <c r="S60" s="9"/>
      <c r="T60" s="258">
        <v>46022</v>
      </c>
      <c r="U60" s="10"/>
      <c r="V60" s="23"/>
      <c r="W60" s="11"/>
      <c r="X60" s="8">
        <v>4856.91</v>
      </c>
      <c r="Y60" s="9"/>
      <c r="Z60" s="9"/>
      <c r="AA60" s="9"/>
      <c r="AB60" s="10"/>
      <c r="AC60" s="24">
        <v>0</v>
      </c>
      <c r="AD60" s="11">
        <v>0</v>
      </c>
      <c r="AE60" s="8">
        <v>0</v>
      </c>
      <c r="AF60" s="9"/>
      <c r="AG60" s="10"/>
      <c r="AH60" s="11"/>
      <c r="AI60" s="8">
        <v>4856.91</v>
      </c>
      <c r="AJ60" s="9"/>
      <c r="AK60" s="10"/>
      <c r="AL60" s="25"/>
      <c r="AM60" s="25"/>
      <c r="AN60" s="25"/>
      <c r="AO60" s="10"/>
      <c r="AP60" s="12">
        <v>7820</v>
      </c>
      <c r="AQ60" s="12"/>
      <c r="AR60" s="12"/>
      <c r="AS60" s="243"/>
      <c r="AT60" s="244"/>
      <c r="AU60" s="243"/>
      <c r="AV60" s="243"/>
      <c r="AW60" s="245"/>
      <c r="AX60" s="244"/>
      <c r="AY60" s="244"/>
      <c r="AZ60" s="243">
        <v>0</v>
      </c>
      <c r="BA60" s="243">
        <v>0</v>
      </c>
      <c r="BB60" s="243">
        <v>0</v>
      </c>
      <c r="BC60" s="243">
        <v>0</v>
      </c>
      <c r="BD60" s="243">
        <v>0</v>
      </c>
      <c r="BE60" s="243">
        <v>0</v>
      </c>
      <c r="BF60" s="243"/>
      <c r="BG60" s="243">
        <v>2</v>
      </c>
      <c r="BH60" s="243">
        <v>0</v>
      </c>
      <c r="BI60" s="243">
        <v>0</v>
      </c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>
        <v>0</v>
      </c>
      <c r="BX60" s="243">
        <v>0</v>
      </c>
      <c r="BY60" s="243">
        <v>0</v>
      </c>
      <c r="BZ60" s="243">
        <v>0</v>
      </c>
      <c r="CA60" s="243">
        <v>0</v>
      </c>
      <c r="CB60" s="244" t="s">
        <v>633</v>
      </c>
      <c r="CC60" s="249">
        <v>4856.91</v>
      </c>
      <c r="CD60" s="249">
        <v>4856.91</v>
      </c>
      <c r="CE60" s="249">
        <v>7820</v>
      </c>
      <c r="CF60" s="249">
        <v>0</v>
      </c>
    </row>
    <row r="61" spans="1:84" x14ac:dyDescent="0.25">
      <c r="A61" s="255" t="s">
        <v>740</v>
      </c>
      <c r="B61" s="256" t="s">
        <v>741</v>
      </c>
      <c r="C61" s="256" t="s">
        <v>636</v>
      </c>
      <c r="D61" s="235"/>
      <c r="E61" s="236">
        <v>4250</v>
      </c>
      <c r="F61" s="237">
        <v>4250</v>
      </c>
      <c r="G61" s="257"/>
      <c r="H61" s="177"/>
      <c r="I61" s="176"/>
      <c r="J61" s="239"/>
      <c r="K61" s="240"/>
      <c r="L61" s="241"/>
      <c r="M61" s="8">
        <v>2100</v>
      </c>
      <c r="N61" s="242"/>
      <c r="O61" s="71"/>
      <c r="P61" s="100"/>
      <c r="Q61" s="9"/>
      <c r="R61" s="9"/>
      <c r="S61" s="9"/>
      <c r="T61" s="258">
        <v>45869</v>
      </c>
      <c r="U61" s="10"/>
      <c r="V61" s="23"/>
      <c r="W61" s="11"/>
      <c r="X61" s="8">
        <v>2100</v>
      </c>
      <c r="Y61" s="9"/>
      <c r="Z61" s="9"/>
      <c r="AA61" s="9"/>
      <c r="AB61" s="10"/>
      <c r="AC61" s="24">
        <v>0</v>
      </c>
      <c r="AD61" s="11">
        <v>0</v>
      </c>
      <c r="AE61" s="8">
        <v>0</v>
      </c>
      <c r="AF61" s="9"/>
      <c r="AG61" s="10"/>
      <c r="AH61" s="11"/>
      <c r="AI61" s="8">
        <v>2100</v>
      </c>
      <c r="AJ61" s="9"/>
      <c r="AK61" s="10"/>
      <c r="AL61" s="25"/>
      <c r="AM61" s="25"/>
      <c r="AN61" s="25"/>
      <c r="AO61" s="10"/>
      <c r="AP61" s="12">
        <v>4250</v>
      </c>
      <c r="AQ61" s="12"/>
      <c r="AR61" s="12"/>
      <c r="AS61" s="243"/>
      <c r="AT61" s="244"/>
      <c r="AU61" s="243"/>
      <c r="AV61" s="243"/>
      <c r="AW61" s="245"/>
      <c r="AX61" s="244"/>
      <c r="AY61" s="244"/>
      <c r="AZ61" s="243">
        <v>0</v>
      </c>
      <c r="BA61" s="243">
        <v>0</v>
      </c>
      <c r="BB61" s="243">
        <v>0</v>
      </c>
      <c r="BC61" s="243">
        <v>0</v>
      </c>
      <c r="BD61" s="243">
        <v>0</v>
      </c>
      <c r="BE61" s="243">
        <v>0</v>
      </c>
      <c r="BF61" s="243"/>
      <c r="BG61" s="243">
        <v>2</v>
      </c>
      <c r="BH61" s="243">
        <v>0</v>
      </c>
      <c r="BI61" s="243">
        <v>0</v>
      </c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>
        <v>0</v>
      </c>
      <c r="BX61" s="243">
        <v>0</v>
      </c>
      <c r="BY61" s="243">
        <v>0</v>
      </c>
      <c r="BZ61" s="243">
        <v>0</v>
      </c>
      <c r="CA61" s="243">
        <v>0</v>
      </c>
      <c r="CB61" s="244" t="s">
        <v>633</v>
      </c>
      <c r="CC61" s="249">
        <v>2100</v>
      </c>
      <c r="CD61" s="249">
        <v>2100</v>
      </c>
      <c r="CE61" s="249">
        <v>4250</v>
      </c>
      <c r="CF61" s="249">
        <v>0</v>
      </c>
    </row>
    <row r="62" spans="1:84" x14ac:dyDescent="0.25">
      <c r="A62" s="255" t="s">
        <v>742</v>
      </c>
      <c r="B62" s="256" t="s">
        <v>743</v>
      </c>
      <c r="C62" s="256" t="s">
        <v>636</v>
      </c>
      <c r="D62" s="235"/>
      <c r="E62" s="236">
        <v>15315</v>
      </c>
      <c r="F62" s="237">
        <v>15315</v>
      </c>
      <c r="G62" s="257"/>
      <c r="H62" s="177"/>
      <c r="I62" s="176"/>
      <c r="J62" s="239"/>
      <c r="K62" s="240"/>
      <c r="L62" s="241"/>
      <c r="M62" s="8">
        <v>7205.86</v>
      </c>
      <c r="N62" s="242"/>
      <c r="O62" s="71"/>
      <c r="P62" s="100"/>
      <c r="Q62" s="9"/>
      <c r="R62" s="9"/>
      <c r="S62" s="9"/>
      <c r="T62" s="258">
        <v>46022</v>
      </c>
      <c r="U62" s="10"/>
      <c r="V62" s="23"/>
      <c r="W62" s="11"/>
      <c r="X62" s="8">
        <v>6524.32</v>
      </c>
      <c r="Y62" s="9"/>
      <c r="Z62" s="9"/>
      <c r="AA62" s="9"/>
      <c r="AB62" s="10"/>
      <c r="AC62" s="24">
        <v>0</v>
      </c>
      <c r="AD62" s="11">
        <v>0</v>
      </c>
      <c r="AE62" s="8">
        <v>0</v>
      </c>
      <c r="AF62" s="9"/>
      <c r="AG62" s="10"/>
      <c r="AH62" s="11"/>
      <c r="AI62" s="8">
        <v>6524.32</v>
      </c>
      <c r="AJ62" s="9"/>
      <c r="AK62" s="10"/>
      <c r="AL62" s="25"/>
      <c r="AM62" s="25"/>
      <c r="AN62" s="25"/>
      <c r="AO62" s="10"/>
      <c r="AP62" s="12">
        <v>15315</v>
      </c>
      <c r="AQ62" s="12"/>
      <c r="AR62" s="12"/>
      <c r="AS62" s="243"/>
      <c r="AT62" s="244"/>
      <c r="AU62" s="243"/>
      <c r="AV62" s="243"/>
      <c r="AW62" s="245"/>
      <c r="AX62" s="244"/>
      <c r="AY62" s="244"/>
      <c r="AZ62" s="243">
        <v>0</v>
      </c>
      <c r="BA62" s="243">
        <v>0</v>
      </c>
      <c r="BB62" s="243">
        <v>0</v>
      </c>
      <c r="BC62" s="243">
        <v>0</v>
      </c>
      <c r="BD62" s="243">
        <v>0</v>
      </c>
      <c r="BE62" s="243">
        <v>0</v>
      </c>
      <c r="BF62" s="243"/>
      <c r="BG62" s="243">
        <v>2</v>
      </c>
      <c r="BH62" s="243">
        <v>0</v>
      </c>
      <c r="BI62" s="243">
        <v>0</v>
      </c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>
        <v>0</v>
      </c>
      <c r="BX62" s="243">
        <v>0</v>
      </c>
      <c r="BY62" s="243">
        <v>0</v>
      </c>
      <c r="BZ62" s="243">
        <v>0</v>
      </c>
      <c r="CA62" s="243">
        <v>0</v>
      </c>
      <c r="CB62" s="244" t="s">
        <v>633</v>
      </c>
      <c r="CC62" s="249">
        <v>6524.32</v>
      </c>
      <c r="CD62" s="249">
        <v>6524.32</v>
      </c>
      <c r="CE62" s="249">
        <v>15315</v>
      </c>
      <c r="CF62" s="249">
        <v>0</v>
      </c>
    </row>
    <row r="63" spans="1:84" x14ac:dyDescent="0.25">
      <c r="A63" s="255" t="s">
        <v>744</v>
      </c>
      <c r="B63" s="256" t="s">
        <v>647</v>
      </c>
      <c r="C63" s="256" t="s">
        <v>636</v>
      </c>
      <c r="D63" s="235"/>
      <c r="E63" s="236">
        <v>0</v>
      </c>
      <c r="F63" s="237">
        <v>0</v>
      </c>
      <c r="G63" s="257"/>
      <c r="H63" s="177"/>
      <c r="I63" s="176"/>
      <c r="J63" s="239"/>
      <c r="K63" s="240"/>
      <c r="L63" s="241"/>
      <c r="M63" s="8">
        <v>0</v>
      </c>
      <c r="N63" s="242"/>
      <c r="O63" s="71"/>
      <c r="P63" s="100"/>
      <c r="Q63" s="9"/>
      <c r="R63" s="9"/>
      <c r="S63" s="9"/>
      <c r="T63" s="258">
        <v>45821</v>
      </c>
      <c r="U63" s="10"/>
      <c r="V63" s="23"/>
      <c r="W63" s="11"/>
      <c r="X63" s="8">
        <v>0</v>
      </c>
      <c r="Y63" s="9"/>
      <c r="Z63" s="9"/>
      <c r="AA63" s="9"/>
      <c r="AB63" s="10"/>
      <c r="AC63" s="24">
        <v>0</v>
      </c>
      <c r="AD63" s="11">
        <v>0</v>
      </c>
      <c r="AE63" s="8">
        <v>0</v>
      </c>
      <c r="AF63" s="9"/>
      <c r="AG63" s="10"/>
      <c r="AH63" s="11"/>
      <c r="AI63" s="8">
        <v>0</v>
      </c>
      <c r="AJ63" s="9"/>
      <c r="AK63" s="10"/>
      <c r="AL63" s="25"/>
      <c r="AM63" s="25"/>
      <c r="AN63" s="25"/>
      <c r="AO63" s="10"/>
      <c r="AP63" s="12">
        <v>0</v>
      </c>
      <c r="AQ63" s="12"/>
      <c r="AR63" s="12"/>
      <c r="AS63" s="243"/>
      <c r="AT63" s="244"/>
      <c r="AU63" s="243"/>
      <c r="AV63" s="243"/>
      <c r="AW63" s="245"/>
      <c r="AX63" s="244"/>
      <c r="AY63" s="244"/>
      <c r="AZ63" s="243">
        <v>0</v>
      </c>
      <c r="BA63" s="243">
        <v>0</v>
      </c>
      <c r="BB63" s="243">
        <v>0</v>
      </c>
      <c r="BC63" s="243">
        <v>0</v>
      </c>
      <c r="BD63" s="243">
        <v>0</v>
      </c>
      <c r="BE63" s="243">
        <v>0</v>
      </c>
      <c r="BF63" s="243"/>
      <c r="BG63" s="243">
        <v>3</v>
      </c>
      <c r="BH63" s="243">
        <v>0</v>
      </c>
      <c r="BI63" s="243">
        <v>0</v>
      </c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>
        <v>0</v>
      </c>
      <c r="BX63" s="243">
        <v>0</v>
      </c>
      <c r="BY63" s="243">
        <v>0</v>
      </c>
      <c r="BZ63" s="243">
        <v>0</v>
      </c>
      <c r="CA63" s="243">
        <v>0</v>
      </c>
      <c r="CB63" s="244" t="s">
        <v>633</v>
      </c>
      <c r="CC63" s="249">
        <v>0</v>
      </c>
      <c r="CD63" s="249">
        <v>0</v>
      </c>
      <c r="CE63" s="249">
        <v>0</v>
      </c>
      <c r="CF63" s="249">
        <v>0</v>
      </c>
    </row>
    <row r="64" spans="1:84" x14ac:dyDescent="0.25">
      <c r="A64" s="255"/>
      <c r="B64" s="93" t="s">
        <v>745</v>
      </c>
      <c r="C64" s="256"/>
      <c r="D64" s="235"/>
      <c r="E64" s="278">
        <f>SUM(E7:E63)/2</f>
        <v>5291835.6300000008</v>
      </c>
      <c r="F64" s="268">
        <f>SUM(F7:F63)/2</f>
        <v>5291835.6300000008</v>
      </c>
      <c r="G64" s="257"/>
      <c r="H64" s="177"/>
      <c r="I64" s="176"/>
      <c r="J64" s="279">
        <f>SUM(J7:J63)/2</f>
        <v>2501087.38</v>
      </c>
      <c r="K64" s="240"/>
      <c r="L64" s="241"/>
      <c r="M64" s="272">
        <f>SUM(M7:M63)/2</f>
        <v>4671096.6900000013</v>
      </c>
      <c r="N64" s="280">
        <f>SUM(N7:N63)/2</f>
        <v>1851999.1</v>
      </c>
      <c r="O64" s="71"/>
      <c r="P64" s="100"/>
      <c r="Q64" s="270">
        <f>SUM(Q7:Q63)/2</f>
        <v>0</v>
      </c>
      <c r="R64" s="270">
        <f>SUM(R7:R63)/2</f>
        <v>0</v>
      </c>
      <c r="S64" s="270">
        <f>SUM(S7:S63)/2</f>
        <v>0</v>
      </c>
      <c r="T64" s="258"/>
      <c r="U64" s="10"/>
      <c r="V64" s="23"/>
      <c r="W64" s="271">
        <f>SUM(W7:W63)/2</f>
        <v>0</v>
      </c>
      <c r="X64" s="272">
        <f>SUM(X7:X63)/2</f>
        <v>1713061.7649999999</v>
      </c>
      <c r="Y64" s="270">
        <f>SUM(Y7:Y63)/2</f>
        <v>0</v>
      </c>
      <c r="Z64" s="270">
        <f>SUM(Z7:Z63)/2</f>
        <v>0</v>
      </c>
      <c r="AA64" s="270">
        <f>SUM(AA7:AA63)/2</f>
        <v>0</v>
      </c>
      <c r="AB64" s="10"/>
      <c r="AC64" s="24"/>
      <c r="AD64" s="271">
        <f>SUM(AD7:AD63)/2</f>
        <v>0</v>
      </c>
      <c r="AE64" s="272">
        <f>SUM(AE7:AE63)/2</f>
        <v>0</v>
      </c>
      <c r="AF64" s="270">
        <f>SUM(AF7:AF63)/2</f>
        <v>0</v>
      </c>
      <c r="AG64" s="10"/>
      <c r="AH64" s="271">
        <f>SUM(AH7:AH63)/2</f>
        <v>0</v>
      </c>
      <c r="AI64" s="272">
        <f>SUM(AI7:AI63)/2</f>
        <v>1713061.7649999999</v>
      </c>
      <c r="AJ64" s="270">
        <f>SUM(AJ7:AJ63)/2</f>
        <v>0</v>
      </c>
      <c r="AK64" s="10"/>
      <c r="AL64" s="282">
        <f>SUM(AL7:AL63)/2</f>
        <v>0</v>
      </c>
      <c r="AM64" s="282">
        <f>SUM(AM7:AM63)/2</f>
        <v>0</v>
      </c>
      <c r="AN64" s="282">
        <f>SUM(AN7:AN63)/2</f>
        <v>0</v>
      </c>
      <c r="AO64" s="10"/>
      <c r="AP64" s="283">
        <f>SUM(AP7:AP63)/2</f>
        <v>2182932.7599999998</v>
      </c>
      <c r="AQ64" s="283">
        <f>SUM(AQ7:AQ63)/2</f>
        <v>0</v>
      </c>
      <c r="AR64" s="283">
        <f>SUM(AR7:AR63)/2</f>
        <v>0</v>
      </c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300"/>
      <c r="B66" s="299" t="s">
        <v>654</v>
      </c>
      <c r="C66" s="93"/>
      <c r="D66" s="267"/>
      <c r="E66" s="278">
        <f>SUMIF(BG8:BG66,1, E8:E66)</f>
        <v>5026673.03</v>
      </c>
      <c r="F66" s="268">
        <f>SUMIF(BG8:BG66,1, F8:F66)</f>
        <v>5026673.03</v>
      </c>
      <c r="G66" s="301"/>
      <c r="H66" s="113"/>
      <c r="I66" s="104"/>
      <c r="J66" s="279">
        <f>SUMIF(BG8:BG66,1, J8:J66)</f>
        <v>2501087.38</v>
      </c>
      <c r="K66" s="288"/>
      <c r="L66" s="98"/>
      <c r="M66" s="272">
        <f>SUMIF(BG8:BG66,1, M8:M66)</f>
        <v>4520953.49</v>
      </c>
      <c r="N66" s="280">
        <f>SUMIF(BG8:BG66,1, N8:N66)</f>
        <v>1851999.1</v>
      </c>
      <c r="O66" s="289"/>
      <c r="P66" s="99"/>
      <c r="Q66" s="270">
        <f>SUMIF(BG8:BG66,1, Q8:Q66)</f>
        <v>0</v>
      </c>
      <c r="R66" s="270">
        <f>SUMIF(BG8:BG66,1, R8:R66)</f>
        <v>0</v>
      </c>
      <c r="S66" s="270">
        <f>SUMIF(BG8:BG66,1, S8:S66)</f>
        <v>0</v>
      </c>
      <c r="T66" s="302"/>
      <c r="U66" s="291"/>
      <c r="V66" s="292"/>
      <c r="W66" s="271">
        <f>SUMIF(BG8:BG66,1, W8:W66)</f>
        <v>0</v>
      </c>
      <c r="X66" s="272">
        <f>SUMIF(BG8:BG66,1, X8:X66)</f>
        <v>1603361.6900000002</v>
      </c>
      <c r="Y66" s="270">
        <f>SUMIF(BG8:BG66,1, Y8:Y66)</f>
        <v>0</v>
      </c>
      <c r="Z66" s="270">
        <f>SUMIF(BG8:BG66,1, Z8:Z66)</f>
        <v>0</v>
      </c>
      <c r="AA66" s="270">
        <f>SUMIF(BG8:BG66,1, AA8:AA66)</f>
        <v>0</v>
      </c>
      <c r="AB66" s="291"/>
      <c r="AC66" s="293"/>
      <c r="AD66" s="271">
        <f>SUMIF(BG8:BG66,1, AD8:AD66)</f>
        <v>0</v>
      </c>
      <c r="AE66" s="272">
        <f>SUMIF(BG8:BG66,1, AE8:AE66)</f>
        <v>0</v>
      </c>
      <c r="AF66" s="270">
        <f>SUMIF(BG8:BG66,1, AF8:AF66)</f>
        <v>0</v>
      </c>
      <c r="AG66" s="291"/>
      <c r="AH66" s="271">
        <f>SUMIF(BG8:BG66,1, AH8:AH66)</f>
        <v>0</v>
      </c>
      <c r="AI66" s="272">
        <f>SUMIF(BG8:BG66,1, AI8:AI66)</f>
        <v>1603361.6900000002</v>
      </c>
      <c r="AJ66" s="270">
        <f>SUMIF(BG8:BG66,1, AJ8:AJ66)</f>
        <v>0</v>
      </c>
      <c r="AK66" s="291"/>
      <c r="AL66" s="282">
        <f>SUMIF(BG8:BG66,1, AL8:AL66)</f>
        <v>0</v>
      </c>
      <c r="AM66" s="282">
        <f>SUMIF(BG8:BG66,1, AM8:AM66)</f>
        <v>0</v>
      </c>
      <c r="AN66" s="282">
        <f>SUMIF(BG8:BG66,1, AN8:AN66)</f>
        <v>0</v>
      </c>
      <c r="AO66" s="291"/>
      <c r="AP66" s="283">
        <f>SUMIF(BG8:BG66,1, AP8:AP66)</f>
        <v>1910850.19</v>
      </c>
      <c r="AQ66" s="283">
        <f>SUMIF(BG8:BG66,1, AQ8:AQ66)</f>
        <v>0</v>
      </c>
      <c r="AR66" s="283">
        <f>SUMIF(BG8:BG66,1, AR8:AR66)</f>
        <v>0</v>
      </c>
      <c r="AS66" s="15"/>
      <c r="AT66" s="274"/>
      <c r="AU66" s="15"/>
      <c r="AV66" s="15"/>
      <c r="AW66" s="275"/>
      <c r="AX66" s="274"/>
      <c r="AY66" s="274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298"/>
      <c r="BO66" s="298"/>
      <c r="BP66" s="298"/>
      <c r="BQ66" s="298"/>
      <c r="BR66" s="294"/>
      <c r="BS66" s="294"/>
      <c r="BT66" s="15"/>
      <c r="BU66" s="15"/>
      <c r="BV66" s="276"/>
      <c r="BW66" s="15"/>
      <c r="BX66" s="15"/>
      <c r="BY66" s="15"/>
      <c r="BZ66" s="15"/>
      <c r="CA66" s="15"/>
      <c r="CB66" s="274"/>
      <c r="CC66" s="277"/>
      <c r="CD66" s="277"/>
      <c r="CE66" s="277"/>
      <c r="CF66" s="277"/>
    </row>
    <row r="67" spans="1:84" x14ac:dyDescent="0.25">
      <c r="A67" s="300"/>
      <c r="B67" s="299" t="s">
        <v>655</v>
      </c>
      <c r="C67" s="93"/>
      <c r="D67" s="267"/>
      <c r="E67" s="278">
        <f>SUMIF(BG8:BG66,2, E8:E66)</f>
        <v>530325.19999999995</v>
      </c>
      <c r="F67" s="268">
        <f>SUMIF(BG8:BG66,2, F8:F66)</f>
        <v>530325.19999999995</v>
      </c>
      <c r="G67" s="301"/>
      <c r="H67" s="113"/>
      <c r="I67" s="104"/>
      <c r="J67" s="279">
        <f>SUMIF(BG8:BG66,2, J8:J66)</f>
        <v>0</v>
      </c>
      <c r="K67" s="288"/>
      <c r="L67" s="98"/>
      <c r="M67" s="272">
        <f>SUMIF(BG8:BG66,2, M8:M66)</f>
        <v>300286.39999999997</v>
      </c>
      <c r="N67" s="280">
        <f>SUMIF(BG8:BG66,2, N8:N66)</f>
        <v>0</v>
      </c>
      <c r="O67" s="289"/>
      <c r="P67" s="99"/>
      <c r="Q67" s="270">
        <f>SUMIF(BG8:BG66,2, Q8:Q66)</f>
        <v>0</v>
      </c>
      <c r="R67" s="270">
        <f>SUMIF(BG8:BG66,2, R8:R66)</f>
        <v>0</v>
      </c>
      <c r="S67" s="270">
        <f>SUMIF(BG8:BG66,2, S8:S66)</f>
        <v>0</v>
      </c>
      <c r="T67" s="302"/>
      <c r="U67" s="291"/>
      <c r="V67" s="292"/>
      <c r="W67" s="271">
        <f>SUMIF(BG8:BG66,2, W8:W66)</f>
        <v>0</v>
      </c>
      <c r="X67" s="272">
        <f>SUMIF(BG8:BG66,2, X8:X66)</f>
        <v>219400.15</v>
      </c>
      <c r="Y67" s="270">
        <f>SUMIF(BG8:BG66,2, Y8:Y66)</f>
        <v>0</v>
      </c>
      <c r="Z67" s="270">
        <f>SUMIF(BG8:BG66,2, Z8:Z66)</f>
        <v>0</v>
      </c>
      <c r="AA67" s="270">
        <f>SUMIF(BG8:BG66,2, AA8:AA66)</f>
        <v>0</v>
      </c>
      <c r="AB67" s="291"/>
      <c r="AC67" s="293"/>
      <c r="AD67" s="271">
        <f>SUMIF(BG8:BG66,2, AD8:AD66)</f>
        <v>0</v>
      </c>
      <c r="AE67" s="272">
        <f>SUMIF(BG8:BG66,2, AE8:AE66)</f>
        <v>0</v>
      </c>
      <c r="AF67" s="270">
        <f>SUMIF(BG8:BG66,2, AF8:AF66)</f>
        <v>0</v>
      </c>
      <c r="AG67" s="291"/>
      <c r="AH67" s="271">
        <f>SUMIF(BG8:BG66,2, AH8:AH66)</f>
        <v>0</v>
      </c>
      <c r="AI67" s="272">
        <f>SUMIF(BG8:BG66,2, AI8:AI66)</f>
        <v>219400.15</v>
      </c>
      <c r="AJ67" s="270">
        <f>SUMIF(BG8:BG66,2, AJ8:AJ66)</f>
        <v>0</v>
      </c>
      <c r="AK67" s="291"/>
      <c r="AL67" s="282">
        <f>SUMIF(BG8:BG66,2, AL8:AL66)</f>
        <v>0</v>
      </c>
      <c r="AM67" s="282">
        <f>SUMIF(BG8:BG66,2, AM8:AM66)</f>
        <v>0</v>
      </c>
      <c r="AN67" s="282">
        <f>SUMIF(BG8:BG66,2, AN8:AN66)</f>
        <v>0</v>
      </c>
      <c r="AO67" s="291"/>
      <c r="AP67" s="283">
        <f>SUMIF(BG8:BG66,2, AP8:AP66)</f>
        <v>544165.1399999999</v>
      </c>
      <c r="AQ67" s="283">
        <f>SUMIF(BG8:BG66,2, AQ8:AQ66)</f>
        <v>0</v>
      </c>
      <c r="AR67" s="283">
        <f>SUMIF(BG8:BG66,2, AR8:AR66)</f>
        <v>0</v>
      </c>
      <c r="AS67" s="15"/>
      <c r="AT67" s="274"/>
      <c r="AU67" s="15"/>
      <c r="AV67" s="15"/>
      <c r="AW67" s="275"/>
      <c r="AX67" s="274"/>
      <c r="AY67" s="274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298"/>
      <c r="BO67" s="298"/>
      <c r="BP67" s="298"/>
      <c r="BQ67" s="298"/>
      <c r="BR67" s="294"/>
      <c r="BS67" s="294"/>
      <c r="BT67" s="15"/>
      <c r="BU67" s="15"/>
      <c r="BV67" s="276"/>
      <c r="BW67" s="15"/>
      <c r="BX67" s="15"/>
      <c r="BY67" s="15"/>
      <c r="BZ67" s="15"/>
      <c r="CA67" s="15"/>
      <c r="CB67" s="274"/>
      <c r="CC67" s="277"/>
      <c r="CD67" s="277"/>
      <c r="CE67" s="277"/>
      <c r="CF67" s="277"/>
    </row>
    <row r="68" spans="1:84" x14ac:dyDescent="0.25">
      <c r="A68" s="300"/>
      <c r="B68" s="299" t="s">
        <v>653</v>
      </c>
      <c r="C68" s="93"/>
      <c r="D68" s="267"/>
      <c r="E68" s="278">
        <f>SUM(E8:E67)/4</f>
        <v>5358126.28</v>
      </c>
      <c r="F68" s="268">
        <f>SUM(F8:F67)/4</f>
        <v>5358126.28</v>
      </c>
      <c r="G68" s="301"/>
      <c r="H68" s="113"/>
      <c r="I68" s="104"/>
      <c r="J68" s="279">
        <f>SUM(J8:J67)/4</f>
        <v>2501087.38</v>
      </c>
      <c r="K68" s="288"/>
      <c r="L68" s="98"/>
      <c r="M68" s="272">
        <f>SUM(M8:M67)/4</f>
        <v>4708632.49</v>
      </c>
      <c r="N68" s="280">
        <f>SUM(N8:N67)/4</f>
        <v>1851999.1</v>
      </c>
      <c r="O68" s="289"/>
      <c r="P68" s="99"/>
      <c r="Q68" s="270">
        <f>SUM(Q8:Q67)/4</f>
        <v>0</v>
      </c>
      <c r="R68" s="270">
        <f>SUM(R8:R67)/4</f>
        <v>0</v>
      </c>
      <c r="S68" s="270">
        <f>SUM(S8:S67)/4</f>
        <v>0</v>
      </c>
      <c r="T68" s="302"/>
      <c r="U68" s="291"/>
      <c r="V68" s="292"/>
      <c r="W68" s="271">
        <f>SUM(W8:W67)/4</f>
        <v>0</v>
      </c>
      <c r="X68" s="272">
        <f>SUM(X8:X67)/4</f>
        <v>1740486.7837500002</v>
      </c>
      <c r="Y68" s="270">
        <f>SUM(Y8:Y67)/4</f>
        <v>0</v>
      </c>
      <c r="Z68" s="270">
        <f>SUM(Z8:Z67)/4</f>
        <v>0</v>
      </c>
      <c r="AA68" s="270">
        <f>SUM(AA8:AA67)/4</f>
        <v>0</v>
      </c>
      <c r="AB68" s="291"/>
      <c r="AC68" s="293"/>
      <c r="AD68" s="271">
        <f>SUM(AD8:AD67)/4</f>
        <v>0</v>
      </c>
      <c r="AE68" s="272">
        <f>SUM(AE8:AE67)/4</f>
        <v>0</v>
      </c>
      <c r="AF68" s="270">
        <f>SUM(AF8:AF67)/4</f>
        <v>0</v>
      </c>
      <c r="AG68" s="291"/>
      <c r="AH68" s="271">
        <f>SUM(AH8:AH67)/4</f>
        <v>0</v>
      </c>
      <c r="AI68" s="272">
        <f>SUM(AI8:AI67)/4</f>
        <v>1740486.7837500002</v>
      </c>
      <c r="AJ68" s="270">
        <f>SUM(AJ8:AJ67)/4</f>
        <v>0</v>
      </c>
      <c r="AK68" s="291"/>
      <c r="AL68" s="282">
        <f>SUM(AL8:AL67)/4</f>
        <v>0</v>
      </c>
      <c r="AM68" s="282">
        <f>SUM(AM8:AM67)/4</f>
        <v>0</v>
      </c>
      <c r="AN68" s="282">
        <f>SUM(AN8:AN67)/4</f>
        <v>0</v>
      </c>
      <c r="AO68" s="291"/>
      <c r="AP68" s="283">
        <f>SUM(AP8:AP67)/4</f>
        <v>2250953.4024999999</v>
      </c>
      <c r="AQ68" s="283">
        <f>SUM(AQ8:AQ67)/4</f>
        <v>0</v>
      </c>
      <c r="AR68" s="283">
        <f>SUM(AR8:AR67)/4</f>
        <v>0</v>
      </c>
      <c r="AS68" s="15"/>
      <c r="AT68" s="274"/>
      <c r="AU68" s="15"/>
      <c r="AV68" s="15"/>
      <c r="AW68" s="275"/>
      <c r="AX68" s="274"/>
      <c r="AY68" s="274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298"/>
      <c r="BO68" s="298"/>
      <c r="BP68" s="298"/>
      <c r="BQ68" s="298"/>
      <c r="BR68" s="294"/>
      <c r="BS68" s="294"/>
      <c r="BT68" s="15"/>
      <c r="BU68" s="15"/>
      <c r="BV68" s="276"/>
      <c r="BW68" s="15"/>
      <c r="BX68" s="15"/>
      <c r="BY68" s="15"/>
      <c r="BZ68" s="15"/>
      <c r="CA68" s="15"/>
      <c r="CB68" s="274"/>
      <c r="CC68" s="277"/>
      <c r="CD68" s="277"/>
      <c r="CE68" s="277"/>
      <c r="CF68" s="277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7"/>
      <c r="BO70" s="297"/>
      <c r="BP70" s="297"/>
      <c r="BQ70" s="297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7"/>
      <c r="BO71" s="297"/>
      <c r="BP71" s="297"/>
      <c r="BQ71" s="297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7"/>
      <c r="BO72" s="297"/>
      <c r="BP72" s="297"/>
      <c r="BQ72" s="297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7"/>
      <c r="BO73" s="297"/>
      <c r="BP73" s="297"/>
      <c r="BQ73" s="297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7"/>
      <c r="BO97" s="297"/>
      <c r="BP97" s="297"/>
      <c r="BQ97" s="297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7"/>
      <c r="BO98" s="297"/>
      <c r="BP98" s="297"/>
      <c r="BQ98" s="297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7"/>
      <c r="BO99" s="297"/>
      <c r="BP99" s="297"/>
      <c r="BQ99" s="297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uMwqEiQSp07Hj00W4LK6U756OFIvftmA4KWnNhce15ML4pz88YMra6jrd6ieoFVKv+AKte/4NkvN7eHEei5OGw==" saltValue="zTJw3xkw5iQBMHZRuvDvmw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4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4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4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4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5"/>
      <c r="B43" s="285"/>
      <c r="C43" s="266"/>
      <c r="D43" s="267"/>
      <c r="E43" s="268"/>
      <c r="F43" s="269"/>
      <c r="G43" s="268"/>
      <c r="H43" s="269"/>
      <c r="I43" s="268"/>
      <c r="J43" s="270"/>
      <c r="K43" s="270"/>
      <c r="L43" s="270"/>
      <c r="M43" s="15"/>
      <c r="N43" s="270"/>
      <c r="O43" s="270"/>
      <c r="P43" s="270"/>
      <c r="Q43" s="15"/>
      <c r="R43" s="271"/>
      <c r="S43" s="271"/>
      <c r="T43" s="271"/>
      <c r="U43" s="272"/>
      <c r="V43" s="272"/>
      <c r="W43" s="272"/>
      <c r="X43" s="270"/>
      <c r="Y43" s="270"/>
      <c r="Z43" s="270"/>
      <c r="AA43" s="273"/>
      <c r="AB43" s="274"/>
      <c r="AC43" s="15"/>
      <c r="AD43" s="15"/>
      <c r="AE43" s="275"/>
      <c r="AF43" s="274"/>
      <c r="AG43" s="274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276"/>
      <c r="BE43" s="15"/>
      <c r="BF43" s="15"/>
      <c r="BG43" s="15"/>
      <c r="BH43" s="15"/>
      <c r="BI43" s="15"/>
      <c r="BJ43" s="274"/>
      <c r="BK43" s="277"/>
      <c r="BL43" s="277"/>
      <c r="BM43" s="277"/>
      <c r="BN43" s="277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5"/>
      <c r="B45" s="266"/>
      <c r="C45" s="266"/>
      <c r="D45" s="267"/>
      <c r="E45" s="268"/>
      <c r="F45" s="269"/>
      <c r="G45" s="268"/>
      <c r="H45" s="269"/>
      <c r="I45" s="268"/>
      <c r="J45" s="270"/>
      <c r="K45" s="270"/>
      <c r="L45" s="270"/>
      <c r="M45" s="15"/>
      <c r="N45" s="270"/>
      <c r="O45" s="270"/>
      <c r="P45" s="270"/>
      <c r="Q45" s="15"/>
      <c r="R45" s="271"/>
      <c r="S45" s="271"/>
      <c r="T45" s="271"/>
      <c r="U45" s="272"/>
      <c r="V45" s="272"/>
      <c r="W45" s="272"/>
      <c r="X45" s="270"/>
      <c r="Y45" s="270"/>
      <c r="Z45" s="270"/>
      <c r="AA45" s="273"/>
      <c r="AB45" s="274"/>
      <c r="AC45" s="15"/>
      <c r="AD45" s="15"/>
      <c r="AE45" s="275"/>
      <c r="AF45" s="274"/>
      <c r="AG45" s="274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276"/>
      <c r="BE45" s="15"/>
      <c r="BF45" s="15"/>
      <c r="BG45" s="15"/>
      <c r="BH45" s="15"/>
      <c r="BI45" s="15"/>
      <c r="BJ45" s="274"/>
      <c r="BK45" s="277"/>
      <c r="BL45" s="277"/>
      <c r="BM45" s="277"/>
      <c r="BN45" s="277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5"/>
      <c r="B64" s="266"/>
      <c r="C64" s="266"/>
      <c r="D64" s="267"/>
      <c r="E64" s="268"/>
      <c r="F64" s="269"/>
      <c r="G64" s="268"/>
      <c r="H64" s="269"/>
      <c r="I64" s="268"/>
      <c r="J64" s="270"/>
      <c r="K64" s="270"/>
      <c r="L64" s="270"/>
      <c r="M64" s="15"/>
      <c r="N64" s="270"/>
      <c r="O64" s="270"/>
      <c r="P64" s="270"/>
      <c r="Q64" s="15"/>
      <c r="R64" s="271"/>
      <c r="S64" s="271"/>
      <c r="T64" s="271"/>
      <c r="U64" s="272"/>
      <c r="V64" s="272"/>
      <c r="W64" s="272"/>
      <c r="X64" s="270"/>
      <c r="Y64" s="270"/>
      <c r="Z64" s="270"/>
      <c r="AA64" s="273"/>
      <c r="AB64" s="274"/>
      <c r="AC64" s="15"/>
      <c r="AD64" s="15"/>
      <c r="AE64" s="275"/>
      <c r="AF64" s="274"/>
      <c r="AG64" s="274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276"/>
      <c r="BE64" s="15"/>
      <c r="BF64" s="15"/>
      <c r="BG64" s="15"/>
      <c r="BH64" s="15"/>
      <c r="BI64" s="15"/>
      <c r="BJ64" s="274"/>
      <c r="BK64" s="277"/>
      <c r="BL64" s="277"/>
      <c r="BM64" s="277"/>
      <c r="BN64" s="277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85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85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85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Fhvcqe1PM2NXCIrnwzB1gqg4nbznmO5pAbrQvFjhpylUeaAvZC108VyOQiBH3n2pVMv6gLPnMTKh7z9fKKzlEw==" saltValue="4WpIozA/O/FfTzinZCBZa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uudLe5aK2UdQUGNFIgWfkZylaYYbAcbveZ/3Oc4pj1tB65XnlhTJyz+MD7quBl2UEFqQ2je329uDZGTbGttlQQ==" saltValue="K+h2YUm2GIi60SGOmR8HH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GtX8naYl6xoKejkJPsuBujaBRLNlI4DhT6otQ64E1gQq+GM84YK8aBaHCXrcXsQ4+1eZsfoROq4jlRwK0KoglA==" saltValue="AAp5dYvhwM2GrOWZkojqy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